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GasSTAR-External/Shared Documents/Methane Challenge/RS2021/Data Publication/FilesForWebsite/dataDictionaries/"/>
    </mc:Choice>
  </mc:AlternateContent>
  <xr:revisionPtr revIDLastSave="0" documentId="8_{0996586F-FADA-414C-B92C-4C52083167C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ata Types" sheetId="1" r:id="rId1"/>
    <sheet name="Table of Contents" sheetId="2" r:id="rId2"/>
    <sheet name="Submissions" sheetId="3" r:id="rId3"/>
    <sheet name="Mains" sheetId="4" r:id="rId4"/>
    <sheet name="Services" sheetId="5" r:id="rId5"/>
    <sheet name="Distribution_Blowdowns" sheetId="6" r:id="rId6"/>
    <sheet name="Excavation_Damages" sheetId="7" r:id="rId7"/>
    <sheet name="GB_RecipComp_Summary" sheetId="8" r:id="rId8"/>
    <sheet name="GB_RecipComp_CompLevel" sheetId="9" r:id="rId9"/>
    <sheet name="TS_RecipComp_Summary" sheetId="10" r:id="rId10"/>
    <sheet name="TS_RecipComp_CompLevel" sheetId="11" r:id="rId11"/>
    <sheet name="TS_RecipComp_VentLevel" sheetId="12" r:id="rId12"/>
    <sheet name="TS_CentComp_Summary" sheetId="13" r:id="rId13"/>
    <sheet name="TS_CentComp_CompLevel" sheetId="14" r:id="rId14"/>
    <sheet name="TS_CentComp_VentLevel" sheetId="15" r:id="rId15"/>
    <sheet name="TS_Pneumatic_Devices" sheetId="16" r:id="rId16"/>
    <sheet name="Storage_Tanks_Summary" sheetId="17" r:id="rId17"/>
    <sheet name="Storage_Tanks_Calc1_2" sheetId="18" r:id="rId18"/>
    <sheet name="Storage_Tanks_Calc3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" i="19" l="1"/>
  <c r="G1" i="18"/>
  <c r="G1" i="17"/>
  <c r="G1" i="16"/>
  <c r="G1" i="15"/>
  <c r="G1" i="14"/>
  <c r="G1" i="13"/>
  <c r="G1" i="12"/>
  <c r="G1" i="11"/>
  <c r="G1" i="10"/>
  <c r="G1" i="9"/>
  <c r="G1" i="8"/>
  <c r="G1" i="7"/>
  <c r="G1" i="3"/>
  <c r="G1" i="4"/>
  <c r="G1" i="5"/>
  <c r="G1" i="6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<sst xmlns="http://schemas.openxmlformats.org/spreadsheetml/2006/main" count="2136" uniqueCount="472">
  <si>
    <t>Data Type</t>
  </si>
  <si>
    <t>Data Type Description</t>
  </si>
  <si>
    <t>Character</t>
  </si>
  <si>
    <t>Date</t>
  </si>
  <si>
    <t>Integer</t>
  </si>
  <si>
    <t>Logical</t>
  </si>
  <si>
    <t>Numeric</t>
  </si>
  <si>
    <t>Text data. In some cases the text will be 'free text' (i.e., the user can enter any text), in others, the value may be a specifically-formatted ID or data choosen from a defined list of responses. The Data Units column will provide more information on the text if it is not free text.</t>
  </si>
  <si>
    <t>The Data Units column will indicate the format of the date</t>
  </si>
  <si>
    <t>Integer data</t>
  </si>
  <si>
    <t>All logical data in the dataset are represented as "TRUE" or "FALSE"</t>
  </si>
  <si>
    <t>Any non-integer number</t>
  </si>
  <si>
    <t>Data Export Tab</t>
  </si>
  <si>
    <t>Data Export Tab Contains</t>
  </si>
  <si>
    <t>General information about the Methane Challenge reports submitted by the Partner</t>
  </si>
  <si>
    <t>Information about Distribution Mains</t>
  </si>
  <si>
    <t>Information about Distrubtion Services</t>
  </si>
  <si>
    <t>Information about Distribution Pipeline Blowdowns</t>
  </si>
  <si>
    <t>Information about Excavation Damages</t>
  </si>
  <si>
    <t>Information about Transmission Pipeline Blowdowns</t>
  </si>
  <si>
    <t>Summary level information about Gathering and Boosting Reciprocating Compressors</t>
  </si>
  <si>
    <t>Compressor-level information about Gathering and Boosting Reciprocating Compressors</t>
  </si>
  <si>
    <t>Summary level information about Transmission and Storage Reciprocating Compressors</t>
  </si>
  <si>
    <t>Compressor-level information about Transmission and Storage Reciprocating Compressors</t>
  </si>
  <si>
    <t>Vent-level information about Transmission and Storage Reciprocating Compressors</t>
  </si>
  <si>
    <t>Summary level information about Transmission and Storage Centrifugal Compressors</t>
  </si>
  <si>
    <t>Compressor-level information about Transmission and Storage Centrifugal Compressors</t>
  </si>
  <si>
    <t>Vent-level information about Transmission and Storage Centrifugal Compressors</t>
  </si>
  <si>
    <t>Information about Transmission and Storage Pneumatic Controllers</t>
  </si>
  <si>
    <t>Summary-level information about Storage Tanks</t>
  </si>
  <si>
    <t>Activity and methane emissions data - gas-liquid separator, non-separator equipment, or well with oil throughput  ≥10 barrels/day, using Calculation Method 1 or 2</t>
  </si>
  <si>
    <t>Activity and methane emissions data - gas-liquid separator, non-separator equipment, or well with oil throughput &lt;10 barrels/day, using Calculation Method 3</t>
  </si>
  <si>
    <t>Data_Export_Tab</t>
  </si>
  <si>
    <t>Data_Column</t>
  </si>
  <si>
    <t>Reporting_Form_Tab</t>
  </si>
  <si>
    <t>Reporting_Form_Data_Element</t>
  </si>
  <si>
    <t>Data_Type</t>
  </si>
  <si>
    <t>Data_Units</t>
  </si>
  <si>
    <t>Submissions</t>
  </si>
  <si>
    <t>REPORTING_YEAR</t>
  </si>
  <si>
    <t>PARTNER_NAME</t>
  </si>
  <si>
    <t>FACILITY_NAME</t>
  </si>
  <si>
    <t>MCPARTNER_ID</t>
  </si>
  <si>
    <t>MCFACILITY_ID</t>
  </si>
  <si>
    <t>SUBMISSION_VERSION</t>
  </si>
  <si>
    <t>SUBMISSION_DATE</t>
  </si>
  <si>
    <t>'Facility Info'</t>
  </si>
  <si>
    <t>N/A</t>
  </si>
  <si>
    <t>NA</t>
  </si>
  <si>
    <t>Methane Challenge Reporting Year -- year during which reported activities/emissions/reductions occurred</t>
  </si>
  <si>
    <t>Name of partner that reported</t>
  </si>
  <si>
    <t>Name of Methane Challenge facility the data were reported for. See the BMP Technical Document for more information on how Methane Challenge defines facilities.</t>
  </si>
  <si>
    <t>Unique ID for a given Methane Challenge partner; assigned by e-GGRT._x000D__x000D_
This will be a useful column for joining tables.</t>
  </si>
  <si>
    <t>Unique ID for a given Methane Challenge partner's facility; assigned by e-GGRT. Each partner facility has its own ID._x000D__x000D_
This will be a useful column for joining tables.</t>
  </si>
  <si>
    <t>Version of the report submitted to Methane Challenge for the Reporting Year (data only available for the most recent submission)</t>
  </si>
  <si>
    <t>Date on which the current version of the report was submitted</t>
  </si>
  <si>
    <t>Four digit year</t>
  </si>
  <si>
    <t>'MC' followed by a three digit ID code for the partner (e.g., MC999)</t>
  </si>
  <si>
    <t>'MC' followed by the partner's three digit ID code plus a three digit ID code for the facility (e.g., MC999001)</t>
  </si>
  <si>
    <t>MM-DD-YYYY</t>
  </si>
  <si>
    <t/>
  </si>
  <si>
    <t>Mains</t>
  </si>
  <si>
    <t>MAINS_INTIALINV_CASTIRON</t>
  </si>
  <si>
    <t>MAINS_INTIALINV_UPS</t>
  </si>
  <si>
    <t>MAINS_MILES_UPS</t>
  </si>
  <si>
    <t>MAINS_MILES_PS</t>
  </si>
  <si>
    <t>MAINS_MILES_PLASTIC</t>
  </si>
  <si>
    <t>MAINS_MILES_CASTIRON</t>
  </si>
  <si>
    <t>MAINS_MILES_RECONDCASTIRON</t>
  </si>
  <si>
    <t>MAINS_MILES_UPSWLINERS</t>
  </si>
  <si>
    <t>MAINS_CH4EMISSIONS_UPS</t>
  </si>
  <si>
    <t>MAINS_CH4EMISSIONS_PS</t>
  </si>
  <si>
    <t>MAINS_CH4EMISSIONS_PLASTIC</t>
  </si>
  <si>
    <t>MAINS_CH4EMISSIONS_CASTIRON</t>
  </si>
  <si>
    <t>MAINS_CI_REPLACE_PLASTIC</t>
  </si>
  <si>
    <t>MAINS_CI_REPLACE_PS</t>
  </si>
  <si>
    <t>MAINS_CI_RECOND_LINERS</t>
  </si>
  <si>
    <t>MAINS_CI_RETIRED</t>
  </si>
  <si>
    <t>MAINS_UPS_REPLACE_PS</t>
  </si>
  <si>
    <t>MAINS_UPS_REPLACE_PLASTIC</t>
  </si>
  <si>
    <t>MAINS_UPS_REHAB_LINERS</t>
  </si>
  <si>
    <t>MAINS_UPS_RETIRED</t>
  </si>
  <si>
    <t>MAINS_EMISSIONREDUCTIONS</t>
  </si>
  <si>
    <t>MAINS_ADDITIONALINFO</t>
  </si>
  <si>
    <t>'Dist - Mains'</t>
  </si>
  <si>
    <t>Initial inventory of cast iron distribution mains as of January 1 of the first year of current commitment (miles)</t>
  </si>
  <si>
    <t>Initial inventory of unprotected steel distribution mains as of January 1 of the first year of current commitment (miles)</t>
  </si>
  <si>
    <t>Total miles of distribution mains: Unprotected Steel</t>
  </si>
  <si>
    <t>Total miles of distribution mains: Protected Steel</t>
  </si>
  <si>
    <t>Total miles of distribution mains: Plastic</t>
  </si>
  <si>
    <t>Total miles of distribution mains: Cast Iron</t>
  </si>
  <si>
    <t>Total miles of distribution mains: Reconditioned Cast Iron (with cured-in-place liners)</t>
  </si>
  <si>
    <t>Total miles of distribution mains: Unprotected Steel with cured-in-place liners</t>
  </si>
  <si>
    <t>Annual CH4 emissions (mt CH4): Unprotected Steel</t>
  </si>
  <si>
    <t>Annual CH4 emissions (mt CH4): Protected Steel</t>
  </si>
  <si>
    <t>Annual CH4 emissions (mt CH4): Plastic</t>
  </si>
  <si>
    <t>Annual CH4 emissions (mt CH4): Cast Iron</t>
  </si>
  <si>
    <t>Miles of cast iron mains: Replaced with plastic</t>
  </si>
  <si>
    <t>Miles of cast iron mains: Replaced with protected steel</t>
  </si>
  <si>
    <t>Miles of cast iron mains:  Rehabilitated with cured-in-place liners</t>
  </si>
  <si>
    <t>Miles of cast iron mains: Retired without replacement</t>
  </si>
  <si>
    <t>Miles of unprotected steel mains: Cathodically protected or replaced with protected steel</t>
  </si>
  <si>
    <t>Miles of unprotected steel mains: Replaced with Plastic</t>
  </si>
  <si>
    <t>Miles of unprotected steel mains: Rehabilitated with cured-in-place liners</t>
  </si>
  <si>
    <t>Miles of unprotected steel mains: Retired without replacement</t>
  </si>
  <si>
    <t>Emission reductions from voluntary action (mt CH4)</t>
  </si>
  <si>
    <t>This space provides an opportunity for reporting optional, qualitative information that was not covered in the above data elements which communicates progress on the applicable commitment.</t>
  </si>
  <si>
    <t>Miles of main</t>
  </si>
  <si>
    <t>Metric tons of methane</t>
  </si>
  <si>
    <t>Services</t>
  </si>
  <si>
    <t>SERVICES_INTIALINV_CASTIRON</t>
  </si>
  <si>
    <t>SERVICES_INTIALINV_UPS</t>
  </si>
  <si>
    <t>SERVICES_COUNT_UPS</t>
  </si>
  <si>
    <t>SERVICES_COUNT_PS</t>
  </si>
  <si>
    <t>SERVICES_COUNT_PLASTIC</t>
  </si>
  <si>
    <t>SERVICES_COUNT_COPPER</t>
  </si>
  <si>
    <t>SERVICES_COUNT_CASTIRON</t>
  </si>
  <si>
    <t>SERVICES_COUNT_RECONDCASTIRON</t>
  </si>
  <si>
    <t>SERVICES_COUNT_UPSWLINERS</t>
  </si>
  <si>
    <t>SERVICES_EMISSIONS_UPS</t>
  </si>
  <si>
    <t>SERVICES_EMISSIONS_PS</t>
  </si>
  <si>
    <t>SERVICES_EMISSIONS_PLASTIC</t>
  </si>
  <si>
    <t>SERVICES_EMISSIONS_COPPER</t>
  </si>
  <si>
    <t>SERVICES_EMISSIONS_CASTIRON</t>
  </si>
  <si>
    <t>SERVICES_CI_REPLACE_PLASTIC</t>
  </si>
  <si>
    <t>SERVICES_CI_REPLACE_STEEL</t>
  </si>
  <si>
    <t>SERVICES_CI_REPLACE_COPPER</t>
  </si>
  <si>
    <t>SERVICES_CI_RECOND_LINERS</t>
  </si>
  <si>
    <t>SERVICES_UPS_REPLACE_PS</t>
  </si>
  <si>
    <t>SERVICES_UPS_REPLACE_PLASTIC</t>
  </si>
  <si>
    <t>SERVICES_UPS_REPLACE_COPPER</t>
  </si>
  <si>
    <t>SERVICES_UPS_REHAB_LINERS</t>
  </si>
  <si>
    <t>SERVICES_EMISSIONREDUCTIONS</t>
  </si>
  <si>
    <t>SERVICES_ADDITIONALINFO</t>
  </si>
  <si>
    <t>'Dist - Services'</t>
  </si>
  <si>
    <t>Initial inventory of cast iron services as of January 1 of the first year of current commitment (count)</t>
  </si>
  <si>
    <t>Initial inventory of unprotected steel services as of January 1 of the first year of current commitment (count)</t>
  </si>
  <si>
    <t>Total Number of Distribution Services: Unprotected Steel</t>
  </si>
  <si>
    <t>Total Number of Distribution Services: Protected Steel</t>
  </si>
  <si>
    <t>Total Number of Distribution Services: Plastic</t>
  </si>
  <si>
    <t>Total Number of Distribution Services: Copper</t>
  </si>
  <si>
    <t>Total Number of Distribution Services: Cast Iron</t>
  </si>
  <si>
    <t>Total Number of Distribution Services: Reconditioned Cast Iron (with Plastic Liners)</t>
  </si>
  <si>
    <t>Total Number of Distribution Services: Unprotected Steel with Plastic Liners</t>
  </si>
  <si>
    <t>Annual CH4 emissions (mt CH4): Copper</t>
  </si>
  <si>
    <t>Number of cast iron services: Replaced with plastic</t>
  </si>
  <si>
    <t>Number of cast iron services: Replaced with protected steel</t>
  </si>
  <si>
    <t>Number of cast iron services: Replaced with copper</t>
  </si>
  <si>
    <t>Number of cast iron services: Reconditioned with cured-in-place liners</t>
  </si>
  <si>
    <t>Number of unprotected steel services: Cathodically protected or replaced with protected steel</t>
  </si>
  <si>
    <t>Number of unprotected steel services: Replaced with plastic</t>
  </si>
  <si>
    <t>Number of unprotected steel services: Replaced with copper</t>
  </si>
  <si>
    <t>Number of unprotected steel services: Rehabilitated with cured-in-place liners</t>
  </si>
  <si>
    <t>Count of services</t>
  </si>
  <si>
    <t>Distribution_Blowdowns</t>
  </si>
  <si>
    <t>GHGRP_FACILITY</t>
  </si>
  <si>
    <t>D_BLOWDOWNS_COUNT</t>
  </si>
  <si>
    <t>D_BLOWDOWNS_CH4EMISSIONS</t>
  </si>
  <si>
    <t>D_BLOWDOWNS_COUNT_TO_COMPCAP</t>
  </si>
  <si>
    <t>D_BLOWDOWNS_COUNT_TO_FLARE</t>
  </si>
  <si>
    <t>D_BLOWDOWNS_COUNT_TO_LPS</t>
  </si>
  <si>
    <t>D_BLOWDOWNS_COUNT_HOTTAPS</t>
  </si>
  <si>
    <t>D_BLOWDOWNS_POTENTIALEMISSIONS</t>
  </si>
  <si>
    <t>D_BLOWDOWNS_EMISSIONREDUCTIONS</t>
  </si>
  <si>
    <t>D_BLOWDOWNS_ADDITIONALINFO</t>
  </si>
  <si>
    <t>'Dist - Blowdowns'</t>
  </si>
  <si>
    <t>This data element indicates whether a facility reports to the GHGRP (Yes) or not (No)</t>
  </si>
  <si>
    <t>Number of blowdowns</t>
  </si>
  <si>
    <t>Total CH4 emissions (mt CH4)</t>
  </si>
  <si>
    <t>Number of blowdowns that routed gas to:  Compressor or capture system for beneficial use</t>
  </si>
  <si>
    <t>Number of blowdowns that routed gas to:  Flare</t>
  </si>
  <si>
    <t>Number of blowdowns that routed gas to: Low-pressure system</t>
  </si>
  <si>
    <t>Number of hot taps utilized that avoided the need to blowdown gas to the atmosphere</t>
  </si>
  <si>
    <t>Total potential emissions (mt CH4)</t>
  </si>
  <si>
    <t>Yes/No</t>
  </si>
  <si>
    <t>Count of blowdowns</t>
  </si>
  <si>
    <t>Count of hot taps</t>
  </si>
  <si>
    <t>Excavation_Damages</t>
  </si>
  <si>
    <t>EXDAMAGES_TOTALDAMAGES</t>
  </si>
  <si>
    <t>EXDAMAGES_PERKLOCATECALLS</t>
  </si>
  <si>
    <t>EXDAMAGES_RELEASEOFNATGAS</t>
  </si>
  <si>
    <t>EXDAMAGES_RESULTEDINSHUTDOWN</t>
  </si>
  <si>
    <t>EXDAMAGES_GIVENPRIORNOTICE</t>
  </si>
  <si>
    <t>EXDAMAGES_CLASS1</t>
  </si>
  <si>
    <t>EXDAMAGES_CLASS2</t>
  </si>
  <si>
    <t>EXDAMAGES_CLASS3</t>
  </si>
  <si>
    <t>EXDAMAGES_CLASS4</t>
  </si>
  <si>
    <t>EXDAMAGES_STEEL_MAIN</t>
  </si>
  <si>
    <t>EXDAMAGES_STEEL_SERVICE</t>
  </si>
  <si>
    <t>EXDAMAGES_STEEL_INSIDEMR</t>
  </si>
  <si>
    <t>EXDAMAGES_STEEL_OTHER</t>
  </si>
  <si>
    <t>EXDAMAGES_CASTIRON_MAIN</t>
  </si>
  <si>
    <t>EXDAMAGES_CASTIRON_SERVICE</t>
  </si>
  <si>
    <t>EXDAMAGES_CASTIRON_INSIDEMR</t>
  </si>
  <si>
    <t>EXDAMAGES_CASTIRON_OTHER</t>
  </si>
  <si>
    <t>EXDAMAGES_COPPER_MAIN</t>
  </si>
  <si>
    <t>EXDAMAGES_COPPER_SERVICE</t>
  </si>
  <si>
    <t>EXDAMAGES_COPPER_INSIDEMR</t>
  </si>
  <si>
    <t>EXDAMAGES_COPPER_OTHER</t>
  </si>
  <si>
    <t>EXDAMAGES_PLASTIC_MAIN</t>
  </si>
  <si>
    <t>EXDAMAGES_PLASTIC_SERVICE</t>
  </si>
  <si>
    <t>EXDAMAGES_PLASTIC_INSIDEMR</t>
  </si>
  <si>
    <t>EXDAMAGES_PLASTIC_OTHER</t>
  </si>
  <si>
    <t>EXDAMAGES_OTHER_MAIN</t>
  </si>
  <si>
    <t>EXDAMAGES_OTHER_SERVICE</t>
  </si>
  <si>
    <t>EXDAMAGES_OTHER_INSIDEMR</t>
  </si>
  <si>
    <t>EXDAMAGES_OTHER_OTHER</t>
  </si>
  <si>
    <t>EXDAMAGES_CAUSEBY_CONTRACTOR</t>
  </si>
  <si>
    <t>EXDAMAGES_CAUSEBY_RAILROAD</t>
  </si>
  <si>
    <t>EXDAMAGES_CAUSEBY_COUNTY</t>
  </si>
  <si>
    <t>EXDAMAGES_CAUSEBY_STATE</t>
  </si>
  <si>
    <t>EXDAMAGES_CAUSEBY_DEVELOPER</t>
  </si>
  <si>
    <t>EXDAMAGES_CAUSEBY_FARMER</t>
  </si>
  <si>
    <t>EXDAMAGES_CAUSEBY_UTILITY</t>
  </si>
  <si>
    <t>EXDAMAGES_CAUSEBY_MUNCIPALITY</t>
  </si>
  <si>
    <t>EXDAMAGES_CAUSEBY_OCCUPANT</t>
  </si>
  <si>
    <t>EXDAMAGES_CAUSEBY_UNKNOWNOTHER</t>
  </si>
  <si>
    <t>EXDAMAGES_ROOT_OCNINSUFF</t>
  </si>
  <si>
    <t>EXDAMAGES_ROOT_LOCATEINSUFF</t>
  </si>
  <si>
    <t>EXDAMAGES_ROOT_EXCAPRACINSUFF</t>
  </si>
  <si>
    <t>EXDAMAGES_ROOT_OCNCENTERERROR</t>
  </si>
  <si>
    <t>EXDAMAGES_ROOT_ABANDONEDFAC</t>
  </si>
  <si>
    <t>EXDAMAGES_ROOT_DETERIORATEDFAC</t>
  </si>
  <si>
    <t>EXDAMAGES_ROOT_PREVIOUSDAMAGE</t>
  </si>
  <si>
    <t>EXDAMAGES_ROOT_OTHERMISC</t>
  </si>
  <si>
    <t>EXDAMAGES_ACTIONSTOMINIMIZE</t>
  </si>
  <si>
    <t>EXDAMAGES_GOALFORREDUCING</t>
  </si>
  <si>
    <t>EXDAMAGES_PROGRESSTOGOAL</t>
  </si>
  <si>
    <t>EXDAMAGES_ADDITIONALINFO</t>
  </si>
  <si>
    <t>'Dist - Excavation'</t>
  </si>
  <si>
    <t>Excavation damages during reporting year: Total number of excavation damages</t>
  </si>
  <si>
    <t>Excavation damages during reporting year: Total number of excavation damages per thousand locate calls</t>
  </si>
  <si>
    <t>Excavation damages during reporting year: Total number of excavation damages which resulted in a release of natural gas</t>
  </si>
  <si>
    <t>Excavation damages during reporting year: Total number of excavation damages which resulted in the pipeline being shut down</t>
  </si>
  <si>
    <t>Excavation damages during reporting year: Total number of excavation damages where the operator was given prior notification of excavation activity</t>
  </si>
  <si>
    <t>Total number of excavation damages per class location_x000D__x000D_
(optional, if data is available): Class 1</t>
  </si>
  <si>
    <t>Total number of excavation damages per class location_x000D__x000D_
(optional, if data is available): Class 2</t>
  </si>
  <si>
    <t>Total number of excavation damages per class location_x000D__x000D_
(optional, if data is available): Class 3</t>
  </si>
  <si>
    <t>Total number of excavation damages per class location_x000D__x000D_
(optional, if data is available): Class 4</t>
  </si>
  <si>
    <t>Total number of excavation damages by pipe material and part of system involved - Steel Main</t>
  </si>
  <si>
    <t>Total number of excavation damages by pipe material and part of system involved - Steel Service</t>
  </si>
  <si>
    <t>Total number of excavation damages by pipe material and part of system involved - Steel Inside Meter/Regulator Set</t>
  </si>
  <si>
    <t>Total number of excavation damages by pipe material and part of system involved - Steel Other</t>
  </si>
  <si>
    <t>Total number of excavation damages by pipe material and part of system involved - Cast Iron Main</t>
  </si>
  <si>
    <t>Total number of excavation damages by pipe material and part of system involved - Cast Iron Service</t>
  </si>
  <si>
    <t>Total number of excavation damages by pipe material and part of system involved - Cast Iron Inside Meter/Regulator Set</t>
  </si>
  <si>
    <t>Total number of excavation damages by pipe material and part of system involved - Cast Iron Other</t>
  </si>
  <si>
    <t>Total number of excavation damages by pipe material and part of system involved - Copper Main</t>
  </si>
  <si>
    <t>Total number of excavation damages by pipe material and part of system involved - Copper Service</t>
  </si>
  <si>
    <t>Total number of excavation damages by pipe material and part of system involved - Copper Inside Meter/Regulator Set</t>
  </si>
  <si>
    <t>Total number of excavation damages by pipe material and part of system involved - Copper Other</t>
  </si>
  <si>
    <t>Total number of excavation damages by pipe material and part of system involved - Plastic Main</t>
  </si>
  <si>
    <t>Total number of excavation damages by pipe material and part of system involved - Plastic Service</t>
  </si>
  <si>
    <t>Total number of excavation damages by pipe material and part of system involved - Plastic Inside Meter/Regulator Set</t>
  </si>
  <si>
    <t>Total number of excavation damages by pipe material and part of system involved - Plastic Other</t>
  </si>
  <si>
    <t>Total number of excavation damages by pipe material and part of system involved - Other Material Main</t>
  </si>
  <si>
    <t>Total number of excavation damages by pipe material and part of system involved - Other Material Service</t>
  </si>
  <si>
    <t>Total number of excavation damages by pipe material and part of system involved - Other Material Inside Meter/Regulator Set</t>
  </si>
  <si>
    <t>Total number of excavation damages by pipe material and part of system involved - Other Material, Other Part of System</t>
  </si>
  <si>
    <t>Total number of excavation damages by type that caused excavation damage incidents: Contractor</t>
  </si>
  <si>
    <t>Total number of excavation damages by type that caused excavation damage incidents: Railroad</t>
  </si>
  <si>
    <t>Total number of excavation damages by type that caused excavation damage incidents: County</t>
  </si>
  <si>
    <t>Total number of excavation damages by type that caused excavation damage incidents: State</t>
  </si>
  <si>
    <t>Total number of excavation damages by type that caused excavation damage incidents: Developer</t>
  </si>
  <si>
    <t>Total number of excavation damages by type that caused excavation damage incidents: Farmer</t>
  </si>
  <si>
    <t>Total number of excavation damages by type that caused excavation damage incidents: Utility</t>
  </si>
  <si>
    <t>Total number of excavation damages by type that caused excavation damage incidents: Municipality</t>
  </si>
  <si>
    <t>Total number of excavation damages by type that caused excavation damage incidents: Occupant</t>
  </si>
  <si>
    <t>Total number of excavation damages by type that caused excavation damage incidents: Unknown/Other</t>
  </si>
  <si>
    <t>Total number of excavation damages by apparent root cause: One-Call Notification Practices Not Sufficient</t>
  </si>
  <si>
    <t>Total number of excavation damages by apparent root cause: Locating Practices Not Sufficient</t>
  </si>
  <si>
    <t>Total number of excavation damages by apparent root cause: Excavation Practices Not Sufficient</t>
  </si>
  <si>
    <t>Total number of excavation damages by apparent root cause: One-Call Notification Center Error</t>
  </si>
  <si>
    <t>Total number of excavation damages by apparent root cause: Abandoned Facility</t>
  </si>
  <si>
    <t>Total number of excavation damages by apparent root cause: Deteriorated Facility</t>
  </si>
  <si>
    <t>Total number of excavation damages by apparent root cause: Previous Damage</t>
  </si>
  <si>
    <t>Total number of excavation damages by apparent root cause: Other/Miscellaneous</t>
  </si>
  <si>
    <t>Actions taken to minimize excavation damages/reduce methane emissions from excavation damages</t>
  </si>
  <si>
    <t>Company-specific goal for reducing excavation damages and/or methane emissions from excavation damages (when available)</t>
  </si>
  <si>
    <t>Progress in meeting company-specific goal (when available)</t>
  </si>
  <si>
    <t>Count of damages</t>
  </si>
  <si>
    <t>Damages / Thousand Locate Calls</t>
  </si>
  <si>
    <t>GB_RecipComp_Summary</t>
  </si>
  <si>
    <t>RCOMP_GB_COUNT</t>
  </si>
  <si>
    <t>RCOMP_GB_CH4EMISSIONS</t>
  </si>
  <si>
    <t>RCOMP_GB_COUNT_TOVRU</t>
  </si>
  <si>
    <t>RCOMP_GB_COUNT_TOFLARE</t>
  </si>
  <si>
    <t>RCOMP_GB_COUNT_PACKINGREPLACED</t>
  </si>
  <si>
    <t>RCOMP_GB_CALCMETHODOLOGY</t>
  </si>
  <si>
    <t>RCOMP_GB_EMISSIONREDUCTIONS</t>
  </si>
  <si>
    <t>RCOMP_GB_ADDITIONALINFO</t>
  </si>
  <si>
    <t>'G&amp;B - Recip. Compressors'</t>
  </si>
  <si>
    <t>Number of reciprocating compressors</t>
  </si>
  <si>
    <t>Annual CH4 Emissions (mt CH4)</t>
  </si>
  <si>
    <t>Number of reciprocating compressors with rod packing leaks or vents routed to VRU or beneficial use during reporting year</t>
  </si>
  <si>
    <t>Number of reciprocating compressors with rod packing leaks or vents routed to flare or control device during reporting year</t>
  </si>
  <si>
    <t>Number of reciprocating compressors for which rod packing was replaced during reporting year</t>
  </si>
  <si>
    <t>Methodology used to quantify reductions</t>
  </si>
  <si>
    <t>Count of compressors</t>
  </si>
  <si>
    <t>GB_RecipComp_CompLevel</t>
  </si>
  <si>
    <t>RCOMP_GB_COMPID</t>
  </si>
  <si>
    <t>RCOMP_GB_ISPACKINGREPLACED</t>
  </si>
  <si>
    <t>RCOMP_GB_DATELASTREPLACED</t>
  </si>
  <si>
    <t>RCOMP_GB_HOURSSINCEREPLACED</t>
  </si>
  <si>
    <t>Unique name or ID for compressor</t>
  </si>
  <si>
    <t>Is rod packing replacement occurring every 26,000 hours or 36 months?</t>
  </si>
  <si>
    <t>Date of last rod packing replacement</t>
  </si>
  <si>
    <t>Number of operating hours since rod packing replacement</t>
  </si>
  <si>
    <t>YYYY-MM-DDTtimestamp</t>
  </si>
  <si>
    <t>Hours</t>
  </si>
  <si>
    <t>TS_RecipComp_Summary</t>
  </si>
  <si>
    <t>RCOMP_TS_REPORTER_EF</t>
  </si>
  <si>
    <t>RCOMP_TS_NUM_MEASURED_COMP_EF</t>
  </si>
  <si>
    <t>RCOMP_TS_COUNT_TOVRU</t>
  </si>
  <si>
    <t>RCOMP_TS_COUNT_TOFLARE</t>
  </si>
  <si>
    <t>RCOMP_TS_COUNT_PACKINGREPLACED</t>
  </si>
  <si>
    <t>RCOMP_TS_EMISSIONREDUCTIONS</t>
  </si>
  <si>
    <t>RCOMP_TS_ADDITIONALINFO</t>
  </si>
  <si>
    <t>'T&amp;S - Recip. Compressors'</t>
  </si>
  <si>
    <t>Transmission and Storage Reciprocating Compressors -  Reporter Emission Factor for Rod Packing Atmospheric Leak or Vents -- Reporter EF (scfh)</t>
  </si>
  <si>
    <t>Number of measured compressors (during the current year and 2 previous years) from which the reporter EF was developed</t>
  </si>
  <si>
    <t>Standard cubic feet methane per hour</t>
  </si>
  <si>
    <t>TS_RecipComp_CompLevel</t>
  </si>
  <si>
    <t>RCOMP_TS_COMPID</t>
  </si>
  <si>
    <t>RCOMP_TS_HRS_OPERATINGMODE</t>
  </si>
  <si>
    <t>RCOMP_TS_HRS_STANDBYPRESSURIZE</t>
  </si>
  <si>
    <t>RCOMP_TS_HRS_NOTPRESSURIZED</t>
  </si>
  <si>
    <t>RCOMP_TS_ISPACKINGREPLACED</t>
  </si>
  <si>
    <t>RCOMP_TS_DATELASTREPLACED</t>
  </si>
  <si>
    <t>RCOMP_TS_HOURSSINCEREPLACED</t>
  </si>
  <si>
    <t>RCOMP_TS_IS_COMP_MANIFOLDED</t>
  </si>
  <si>
    <t>RCOMP_TS_COMPVENT_LOCATION</t>
  </si>
  <si>
    <t>RCOMP_TS_NOTOPERATINGMODEALLYR</t>
  </si>
  <si>
    <t>Unique name or ID for reciprocating compressor</t>
  </si>
  <si>
    <t>Transmission and Storage Reciprocating Compressors with Rod Packing -- Hours in operating-mode</t>
  </si>
  <si>
    <t>Transmission and Storage Reciprocating Compressors with Rod Packing -- Hours in standby-pressurized-mode</t>
  </si>
  <si>
    <t>Transmission and Storage Reciprocating Compressors with Rod Packing -- Hours in not-operating-depressurized-mode</t>
  </si>
  <si>
    <t>Transmission and Storage Reciprocating Compressors with Rod Packing -- Is rod packing replacement occurring every 26,000 hours or 36 months?</t>
  </si>
  <si>
    <t>Transmission and Storage Reciprocating Compressors with Rod Packing -- Date of last rod packing replacement</t>
  </si>
  <si>
    <t>Transmission and Storage Reciprocating Compressors with Rod Packing -- Number of operating hours since rod packing replacement</t>
  </si>
  <si>
    <t>Transmission and Storage Reciprocating Compressors with Rod Packing -- Is compressor part of a manifolded group of compressor sources?</t>
  </si>
  <si>
    <t>Transmission and Storage Reciprocating Compressors with Rod Packing -- Where are rod packing venting emissions from the compressor released?</t>
  </si>
  <si>
    <t>Transmission and Storage Reciprocating Compressors with Rod Packing -- Was compressor in not-operating-depressurized-mode all year?</t>
  </si>
  <si>
    <t>Atmosphere; Flare; Vapor Recovery; Combustion (fuel or thermal oxidizer)</t>
  </si>
  <si>
    <t>TS_RecipComp_VentLevel</t>
  </si>
  <si>
    <t>RCOMP_TS_LEAKVENTID</t>
  </si>
  <si>
    <t>RCOMP_TS_EMISSION_CALC_METHOD</t>
  </si>
  <si>
    <t>RCOMP_TS_MEASVOLFLOW_ASFOUND</t>
  </si>
  <si>
    <t>RCOMP_TS_MEASVOLFLOW_CONT</t>
  </si>
  <si>
    <t>RCOMP_TS_LEAKVENT_CH4EMISSIONS</t>
  </si>
  <si>
    <t>Transmission and Storage Reciprocating Compressors - Rod Packing Individual Atmospheric Vents -- Unique name or ID for the individual leak or vent to the atmosphere</t>
  </si>
  <si>
    <t>Transmission and Storage Reciprocating Compressors - Rod Packing Individual Atmospheric Vents -- Emissions Calculation Method</t>
  </si>
  <si>
    <t>Transmission and Storage Reciprocating Compressors - Rod Packing Individual Atmospheric Vents -- Measured volumetric flow at standard conditions from the rod packing leak or vent -- As found (scfh)_x000D__x000D_
Reported only if RCOMP_TS_EMISSION_CALC_METHOD == "As Found Measurement"</t>
  </si>
  <si>
    <t>Transmission and Storage Reciprocating Compressors - Rod Packing Individual Atmospheric Vents -- Measured volumetric flow at standard conditions from the rod packing leak or vent -- Continuous (annual MMscf)_x000D__x000D_
Reported only if RCOMP_TS_EMISSION_CALC_METHOD == "Continuous Measurement"</t>
  </si>
  <si>
    <t>Transmission and Storage Reciprocating Compressors - Rod Packing Individual Atmospheric Vents -- Annual CH4 emissions _x000D__x000D_
(mt CH4)</t>
  </si>
  <si>
    <t>As Found Measurement; Continuous Measurement; Reporter Emission Factor</t>
  </si>
  <si>
    <t>Million standard cubic feet methane per year</t>
  </si>
  <si>
    <t>TS_CentComp_Summary</t>
  </si>
  <si>
    <t>CCOMP_COUNT_DRYSEALS</t>
  </si>
  <si>
    <t>CCOMP_TS_REPORTER_EF</t>
  </si>
  <si>
    <t>CCOMP_TS_NUM_MEASURED_COMP_EF</t>
  </si>
  <si>
    <t>CCOMP_TS_COUNT_TOVRU</t>
  </si>
  <si>
    <t>CCOMP_TS_COUNT_TOFLARE</t>
  </si>
  <si>
    <t>CCOMP_TS_COUNT_TODRYSEAL</t>
  </si>
  <si>
    <t>CCOMP_TS_EMISSIONREDUCTIONS</t>
  </si>
  <si>
    <t>CCOMP_TS_ADDITIONALINFO</t>
  </si>
  <si>
    <t>'T&amp;S - Centrifugal Compressors'</t>
  </si>
  <si>
    <t>Number of centrifugal compressors with dry seals</t>
  </si>
  <si>
    <t>Transmission and Storage Centrifugal Compressors -  Reporter Emission Factor for Wet Seal Degassing Vents-- Reporter EF (scfh)</t>
  </si>
  <si>
    <t>Transmission and Storage Centrifugal Compressors -  Reporter Emission Factor for Wet Seal Degassing Vents-- Number of measured compressors (during the current year and 2 previous years) from which the reporter EF was developed</t>
  </si>
  <si>
    <t>Number of wet seal compressor de-gassing leaks or vents routed to VRU or beneficial use during reporting year</t>
  </si>
  <si>
    <t>Number of wet seal compressor de-gassing leaks or vents routed to flare or control device during reporting year</t>
  </si>
  <si>
    <t>Number of wet seal compressors converted to dry seal</t>
  </si>
  <si>
    <t>Count of vents/leaks</t>
  </si>
  <si>
    <t>TS_CentComp_CompLevel</t>
  </si>
  <si>
    <t>CCOMP_TS_COMPID</t>
  </si>
  <si>
    <t>CCOMP_TS_COUNT_WETSEALS</t>
  </si>
  <si>
    <t>CCOMP_TS_HRS_OPERATINGMODE</t>
  </si>
  <si>
    <t>CCOMP_TS_IS_COMP_MANIFOLDED</t>
  </si>
  <si>
    <t>CCOMP_TS_COMPVENT_LOCATION</t>
  </si>
  <si>
    <t>CCOMP_TS_NOTOPERATINGMODEALLYR</t>
  </si>
  <si>
    <t>Unique name or ID for centrifugal compressor</t>
  </si>
  <si>
    <t>Transmission and Storage Centrifugal Compressors with Wet Seals -- Number of wet seals</t>
  </si>
  <si>
    <t>Transmission and Storage Centrifugal Compressors with Wet Seals -- Hours in operating mode</t>
  </si>
  <si>
    <t>Transmission and Storage Centrifugal Compressors with Wet Seals -- Is compressor part of a manifolded group of compressor sources?</t>
  </si>
  <si>
    <t>Transmission and Storage Centrifugal Compressors with Wet Seals -- Where are wet seal degassing emissions from the compressor released?</t>
  </si>
  <si>
    <t>Transmission and Storage Centrifugal Compressors with Wet Seals -- Was compressor in not-operating-depressurized-mode all year?</t>
  </si>
  <si>
    <t>Count of compressor seals</t>
  </si>
  <si>
    <t>TS_CentComp_VentLevel</t>
  </si>
  <si>
    <t>CCOMP_TS_LEAKVENTID</t>
  </si>
  <si>
    <t>CCOMP_TS_EMISSION_CALC_METHOD</t>
  </si>
  <si>
    <t>CCOMP_TS_MEASVOLFLOW_ASFOUND</t>
  </si>
  <si>
    <t>CCOMP_TS_MEASVOLFLOW_CONT</t>
  </si>
  <si>
    <t>CCOMP_TS_LEAKVENT_CH4EMISSIONS</t>
  </si>
  <si>
    <t>Transmission and Storage Centrifugal Compressors with Wet Seal Degassing Vented to the Atmosphere -- Unique name or ID for the individual leak or vent to the atmosphere</t>
  </si>
  <si>
    <t>Transmission and Storage Centrifugal Compressors with Wet Seal Degassing Vented to the Atmosphere -- Emissions Calculation Method</t>
  </si>
  <si>
    <t>Transmission and Storage Centrifugal Compressors with Wet Seal Degassing Vented to the Atmosphere -- Measured volumetric flow rate at standard conditions from the individual vent -- As found when in operating mode (scfh)_x000D__x000D_
Reported only if CCOMP_TS_EMISSION_CALC_METHOD == "As Found Measurement"</t>
  </si>
  <si>
    <t>Transmission and Storage Centrifugal Compressors with Wet Seal Degassing Vented to the Atmosphere -- Measured volumetric flow rate at standard conditions from the individual vent -- Continuous during the reporting year (MMscf)_x000D__x000D_
Reported only if CCOMP_TS_EMISSION_CALC_METHOD == "Continuous Measurement"</t>
  </si>
  <si>
    <t>Transmission and Storage Centrifugal Compressors with Wet Seal Degassing Vented to the Atmosphere -- Annual CH4 emissions _x000D__x000D_
(mt CH4)</t>
  </si>
  <si>
    <t>TS_Pneumatic_Devices</t>
  </si>
  <si>
    <t>PNEUM_TS_HIGH_COUNT</t>
  </si>
  <si>
    <t>PNEUM_TS_HIGH_OPHOURS</t>
  </si>
  <si>
    <t>PNEUM_TS_HIGH_CH4EMISSIONS</t>
  </si>
  <si>
    <t>PNEUM_TS_LOW_COUNT</t>
  </si>
  <si>
    <t>PNEUM_TS_LOW_OPHOURS</t>
  </si>
  <si>
    <t>PNEUM_TS_LOW_CH4EMISSIONS</t>
  </si>
  <si>
    <t>PNEUM_TS_HIGH_EXEMPTIONCOUNT</t>
  </si>
  <si>
    <t>PNEUM_TS_EXEMPTION_RATIONALE</t>
  </si>
  <si>
    <t>PNEUM_TS_HIGHTOLOW_COUNT</t>
  </si>
  <si>
    <t>PNEUM_TS_HIGHTOZERO_COUNT</t>
  </si>
  <si>
    <t>PNEUM_TS_LOWTOZERO_COUNT</t>
  </si>
  <si>
    <t>PNEUM_TS_EMISSIONREDUCTIONS</t>
  </si>
  <si>
    <t>PNEUM_TS_ADDITIONALINFO</t>
  </si>
  <si>
    <t>'T&amp;S - Pneumatic Controllers'</t>
  </si>
  <si>
    <t>High-bleed pneumatic controllers (greater than 6 scf per hour) -- Total Number</t>
  </si>
  <si>
    <t>High-bleed pneumatic controllers (greater than 6 scf per hour) -- Average operating hours per controller (hr/yr)</t>
  </si>
  <si>
    <t>High-bleed pneumatic controllers (greater than 6 scf per hour) -- Total CH4 Emissions (mt CH4)</t>
  </si>
  <si>
    <t>Low-bleed pneumatic controllers (less than or equal to 6 scf per hour) -- Total Number</t>
  </si>
  <si>
    <t>Low-bleed pneumatic controllers (less than or equal to 6 scf per hour) -- Average operating hours per controller (hr/yr)</t>
  </si>
  <si>
    <t>Low-bleed pneumatic controllers (less than or equal to 6 scf per hour) -- Total CH4 Emissions (mt CH4)</t>
  </si>
  <si>
    <t>Number of high-bleed controllers claiming operational exemptions</t>
  </si>
  <si>
    <t>Rationale for operational exemption</t>
  </si>
  <si>
    <t>Number of high-bleed controllers converted to low-bleed</t>
  </si>
  <si>
    <t>Number of high-bleed controllers converted to zero emitting or removed from service</t>
  </si>
  <si>
    <t>Number of low bleed controllers converted to zero emitting or removed from service</t>
  </si>
  <si>
    <t>Count of controllers</t>
  </si>
  <si>
    <t>Storage_Tanks_Summary</t>
  </si>
  <si>
    <t>AST_COUNT_TOVRU</t>
  </si>
  <si>
    <t>AST_COUNT_TOFLARE</t>
  </si>
  <si>
    <t>AST_EMISSIONREDUCTIONS</t>
  </si>
  <si>
    <t>AST_ADDITIONALINFO</t>
  </si>
  <si>
    <t>'Atmospheric Storage Tanks'</t>
  </si>
  <si>
    <t>Number of tanks routed to VRU or beneficial use</t>
  </si>
  <si>
    <t>Number of tanks routed to flare or controls device</t>
  </si>
  <si>
    <t>This space provides an opportunity for reporting optional, qualitative information that was not covered in the other data elements and which communicates progress on the applicable commitment.</t>
  </si>
  <si>
    <t>Count of tanks</t>
  </si>
  <si>
    <t>Storage_Tanks_Calc1_2</t>
  </si>
  <si>
    <t>AST_CALC1OR2_SUBBASIN</t>
  </si>
  <si>
    <t>AST_CALC1OR2_COUNTYSTATE</t>
  </si>
  <si>
    <t>AST_CALC1OR2_CALCMETHOD</t>
  </si>
  <si>
    <t>AST_CALC1OR2_COUNT_VENTING</t>
  </si>
  <si>
    <t>AST_CALC1OR2_COUNT_VRU</t>
  </si>
  <si>
    <t>AST_CALC1OR2_COUNT_FLARING</t>
  </si>
  <si>
    <t>AST_CALC1OR2_CH4EMIT_VENTING</t>
  </si>
  <si>
    <t>AST_CALC1OR2_CH4EMIT_VRU</t>
  </si>
  <si>
    <t>AST_CALC1OR2_CH4EMIT_FLARING</t>
  </si>
  <si>
    <t>Sub-Basin ID (see this GHGRP help page for more information on this data element: https://ccdsupport.com/confluence/display/help/Sub-Basin+Selection)</t>
  </si>
  <si>
    <t>County and State</t>
  </si>
  <si>
    <t>Calculation Method Used</t>
  </si>
  <si>
    <t>Count of atmospheric tanks that vent directly to the atmosphere</t>
  </si>
  <si>
    <t>Count of atmospheric tanks with vapor recovery system emission control measures</t>
  </si>
  <si>
    <t>Count of atmospheric tanks with flaring emission control measures</t>
  </si>
  <si>
    <t>Annual CH4 emissions from flashing in atmospheric tanks venting directly to the atmosphere_x000D_
 (mt CH4)</t>
  </si>
  <si>
    <t>Annual CH4 emissions from flashing in atmospheric tanks equipped with vapor recovery systems _x000D_
(mt CH4)</t>
  </si>
  <si>
    <t>Annual CH4 emissions from flashing in atmospheric tanks that control emissions with flaring_x000D_
 (mt CH4)</t>
  </si>
  <si>
    <t>Basin ID - Sub-Basin County - Sub-Basin Formation Type</t>
  </si>
  <si>
    <t>Calculation Methodology 1; Calculation Methodology 2</t>
  </si>
  <si>
    <t>Storage_Tanks_Calc3</t>
  </si>
  <si>
    <t>AST_CALC3_SUBBASIN</t>
  </si>
  <si>
    <t>AST_CALC3_COUNTYSTATE</t>
  </si>
  <si>
    <t>AST_CALC3_COUNT_VENTING</t>
  </si>
  <si>
    <t>AST_CALC3_COUNT_VRU</t>
  </si>
  <si>
    <t>AST_CALC3_COUNT_FLARING</t>
  </si>
  <si>
    <t>AST_CALC3_CH4EMIT_VENTING</t>
  </si>
  <si>
    <t>AST_CALC3_CH4EMIT_VRU</t>
  </si>
  <si>
    <t>AST_CALC3_CH4EMIT_FLARING</t>
  </si>
  <si>
    <t>Count of tanks that vent directly to atmosphere</t>
  </si>
  <si>
    <t>Count of tanks equipped with vapor recovery system emission control measures</t>
  </si>
  <si>
    <t>Count of tanks with flaring emission control measures</t>
  </si>
  <si>
    <t>Annual CH4 emission from venting directly to the atmosphere_x000D_
 (mt CH4)</t>
  </si>
  <si>
    <t>Annual CH4 emissions from flashing in tanks equipped with vapor recovery systems_x000D_
 (mt CH4)</t>
  </si>
  <si>
    <t>Annual CH4 emissions from flashing in tanks that control emissions with flaring _x000D_
(mt CH4)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</si>
</sst>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1" fillId="0" borderId="0" xfId="1"/>
    <xf numFmtId="0" fontId="2" fillId="0" borderId="0" xfId="0" applyFont="1" applyAlignment="1">
      <alignment vertical="top" wrapText="1"/>
    </xf>
    <xf numFmtId="0" fontId="3" fillId="0" borderId="0" xfId="1" applyFont="1" applyAlignment="1">
      <alignment vertical="top" wrapText="1"/>
    </xf>
  </cellXfs>
  <cellStyles count="2">
    <cellStyle name="Hyperlink" xfId="1" builtinId="8"/>
    <cellStyle name="Normal" xfId="0" builtinId="0"/>
  </cellStyles>
  <dxfs count="143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strike val="0"/>
        <outline val="0"/>
        <shadow val="0"/>
        <u/>
        <vertAlign val="baseline"/>
        <sz val="11"/>
        <color theme="4" tint="-0.249977111117893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45932-4B4A-4F53-A7B0-10A373CD34E3}" name="Data_Type" displayName="Data_Type" ref="A1:B6" totalsRowShown="0" headerRowDxfId="142" dataDxfId="141">
  <autoFilter ref="A1:B6" xr:uid="{49D45932-4B4A-4F53-A7B0-10A373CD34E3}">
    <filterColumn colId="0" hiddenButton="1"/>
    <filterColumn colId="1" hiddenButton="1"/>
  </autoFilter>
  <tableColumns count="2">
    <tableColumn id="1" xr3:uid="{EAAA48F8-925D-4BA7-BBAE-DB15CFEDCBD2}" name="Data Type" dataDxfId="140"/>
    <tableColumn id="2" xr3:uid="{91E15718-840F-4DB5-8E71-0E5DC0505974}" name="Data Type Description" dataDxfId="139"/>
  </tableColumns>
  <tableStyleInfo name="TableStyleMedium2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286799-E983-42D9-9B0F-C87212C0FBFA}" name="TS_RecipComp_Summary" displayName="TS_RecipComp_Summary" ref="A1:F13" totalsRowShown="0" headerRowDxfId="79" dataDxfId="78">
  <autoFilter ref="A1:F13" xr:uid="{8E286799-E983-42D9-9B0F-C87212C0FBF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5" xr3:uid="{743C0CA7-79D7-4FAB-B900-FF7AD6AC1320}" name="Data_Export_Tab" dataDxfId="77"/>
    <tableColumn id="6" xr3:uid="{B9360AEF-5BA2-4CB8-B661-304E1BB52AF1}" name="Data_Column" dataDxfId="76"/>
    <tableColumn id="1" xr3:uid="{BE56A5A1-99A4-416C-9CBF-531246429640}" name="Reporting_Form_Tab" dataDxfId="75"/>
    <tableColumn id="2" xr3:uid="{2D92A77A-E703-4A4D-A316-7E37D09297F9}" name="Reporting_Form_Data_Element" dataDxfId="74"/>
    <tableColumn id="3" xr3:uid="{36C83D48-CA9A-4E1E-86CA-7A40FEFDF7F9}" name="Data_Type" dataDxfId="73"/>
    <tableColumn id="4" xr3:uid="{CBA3068D-F5C0-4309-B6D8-DEE3C92C2B4B}" name="Data_Units" dataDxfId="72"/>
  </tableColumns>
  <tableStyleInfo name="TableStyleMedium2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5EB0DE2-155F-453D-AF8D-C6B8147C17AD}" name="TS_RecipComp_CompLevel" displayName="TS_RecipComp_CompLevel" ref="A1:F16" totalsRowShown="0" headerRowDxfId="71" dataDxfId="70">
  <autoFilter ref="A1:F16" xr:uid="{55EB0DE2-155F-453D-AF8D-C6B8147C17A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62BF5106-E5A2-404A-9049-6D030AF683A0}" name="Data_Export_Tab" dataDxfId="69"/>
    <tableColumn id="4" xr3:uid="{DC989BBE-AC3E-4223-8030-85712FBED153}" name="Data_Column" dataDxfId="68"/>
    <tableColumn id="5" xr3:uid="{766054D2-97C5-467F-8AB8-67D7B4E457DF}" name="Reporting_Form_Tab" dataDxfId="67"/>
    <tableColumn id="6" xr3:uid="{4303FD4D-1A47-4282-BD57-9541FB9A1FA2}" name="Reporting_Form_Data_Element" dataDxfId="66"/>
    <tableColumn id="1" xr3:uid="{F1C9A06B-CE38-4B90-A948-3861DE6455AE}" name="Data_Type" dataDxfId="65"/>
    <tableColumn id="2" xr3:uid="{B34C8E1A-1E0D-4278-831D-88AF8F05F78D}" name="Data_Units" dataDxfId="64"/>
  </tableColumns>
  <tableStyleInfo name="TableStyleMedium2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901DE4C-5017-41CA-90FC-3141EEB30408}" name="TS_RecipComp_VentLevel" displayName="TS_RecipComp_VentLevel" ref="A1:F12" totalsRowShown="0" headerRowDxfId="63" dataDxfId="62">
  <autoFilter ref="A1:F12" xr:uid="{E901DE4C-5017-41CA-90FC-3141EEB304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ED29AB7-6440-4498-8742-20828ACEDDF5}" name="Data_Export_Tab" dataDxfId="61"/>
    <tableColumn id="2" xr3:uid="{926DE5E9-8D90-4CFE-B5AA-CF99A86CD2FF}" name="Data_Column" dataDxfId="60"/>
    <tableColumn id="3" xr3:uid="{335AD3A3-5A2F-4FDA-A148-A78884622642}" name="Reporting_Form_Tab" dataDxfId="59"/>
    <tableColumn id="4" xr3:uid="{B82ACDE5-5464-4409-9970-5F44807328E8}" name="Reporting_Form_Data_Element" dataDxfId="58"/>
    <tableColumn id="5" xr3:uid="{AC01CE88-DCC4-482B-886F-910632D531CA}" name="Data_Type" dataDxfId="57"/>
    <tableColumn id="6" xr3:uid="{5B3FEF3B-6ACF-40A7-9817-4188C88EB5C2}" name="Data_Units" dataDxfId="56"/>
  </tableColumns>
  <tableStyleInfo name="TableStyleMedium2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CFA2EAF-8BDD-4B4E-A8A2-B605B32477FF}" name="TS_CentComp_Summary" displayName="TS_CentComp_Summary" ref="A1:F14" totalsRowShown="0" headerRowDxfId="55" dataDxfId="54">
  <autoFilter ref="A1:F14" xr:uid="{5CFA2EAF-8BDD-4B4E-A8A2-B605B32477F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441DE169-9E7B-4629-A1CF-50F3A61E9840}" name="Data_Export_Tab" dataDxfId="53"/>
    <tableColumn id="4" xr3:uid="{74A6DD32-F2A9-4973-A26C-AFEE80C51B1C}" name="Data_Column" dataDxfId="52"/>
    <tableColumn id="5" xr3:uid="{67DF4C7E-6581-424C-995F-47C950A4B968}" name="Reporting_Form_Tab" dataDxfId="51"/>
    <tableColumn id="6" xr3:uid="{3E41A0F5-A946-41CC-9CF4-1DD3A91FA1F2}" name="Reporting_Form_Data_Element" dataDxfId="50"/>
    <tableColumn id="1" xr3:uid="{54DD3C94-6F74-4B34-A473-07DFD91810B2}" name="Data_Type" dataDxfId="49"/>
    <tableColumn id="2" xr3:uid="{E1681B0A-2934-4032-A0CF-22DAC60DB40E}" name="Data_Units" dataDxfId="48"/>
  </tableColumns>
  <tableStyleInfo name="TableStyleMedium2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29B2148-BB7A-4E66-B1BE-D3908F55AFE1}" name="TS_CentComp_CompLevel" displayName="TS_CentComp_CompLevel" ref="A1:F12" totalsRowShown="0" headerRowDxfId="47" dataDxfId="46">
  <autoFilter ref="A1:F12" xr:uid="{129B2148-BB7A-4E66-B1BE-D3908F55AFE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E48D4334-95BD-42DF-8261-9E0E5BCF2988}" name="Data_Export_Tab" dataDxfId="45"/>
    <tableColumn id="4" xr3:uid="{C7F9B241-8C35-45E4-BEF2-575C4BC5F6D1}" name="Data_Column" dataDxfId="44"/>
    <tableColumn id="5" xr3:uid="{8F439661-1059-4162-8EE5-B28120F68E2A}" name="Reporting_Form_Tab" dataDxfId="43"/>
    <tableColumn id="6" xr3:uid="{08868183-44A8-4EF0-AF4A-6069944878D9}" name="Reporting_Form_Data_Element" dataDxfId="42"/>
    <tableColumn id="1" xr3:uid="{438F9A6D-76F7-4774-98B1-B596FC2C1309}" name="Data_Type" dataDxfId="41"/>
    <tableColumn id="2" xr3:uid="{20A8B952-0864-49C4-8AE0-0EC34805A1CC}" name="Data_Units" dataDxfId="40"/>
  </tableColumns>
  <tableStyleInfo name="TableStyleMedium2" showFirstColumn="1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E8E548A-D9FF-416D-A53C-B0A68D5B6B23}" name="TS_CentComp_VentLevel" displayName="TS_CentComp_VentLevel" ref="A1:F12" totalsRowShown="0" headerRowDxfId="39" dataDxfId="38">
  <autoFilter ref="A1:F12" xr:uid="{DE8E548A-D9FF-416D-A53C-B0A68D5B6B2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2D267D46-B4E1-4878-8752-B2E902A93925}" name="Data_Export_Tab" dataDxfId="37"/>
    <tableColumn id="4" xr3:uid="{E43BE6D0-18CB-4EE5-A4B7-17E3E3599FE7}" name="Data_Column" dataDxfId="36"/>
    <tableColumn id="5" xr3:uid="{A59809BB-1815-4DBD-AC24-13674D62D564}" name="Reporting_Form_Tab" dataDxfId="35"/>
    <tableColumn id="6" xr3:uid="{2899772E-37DA-4FEF-898C-BAF45B65E876}" name="Reporting_Form_Data_Element" dataDxfId="34"/>
    <tableColumn id="1" xr3:uid="{AD1B7A0A-F77A-4DE6-9EAD-119C81484DAF}" name="Data_Type" dataDxfId="33"/>
    <tableColumn id="2" xr3:uid="{114E115B-1E11-4D28-B501-E1EB280A7E71}" name="Data_Units" dataDxfId="32"/>
  </tableColumns>
  <tableStyleInfo name="TableStyleMedium2" showFirstColumn="1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8CA3B9B-51E5-4D7C-B785-BC3797A55A14}" name="TS_Pneumatic_Devices" displayName="TS_Pneumatic_Devices" ref="A1:F19" totalsRowShown="0" headerRowDxfId="31" dataDxfId="30">
  <autoFilter ref="A1:F19" xr:uid="{68CA3B9B-51E5-4D7C-B785-BC3797A55A1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8F733DE0-B744-4898-8323-945BEF552FA7}" name="Data_Export_Tab" dataDxfId="29"/>
    <tableColumn id="4" xr3:uid="{AA4C2A79-C523-4322-AD5F-D80BCA662ADC}" name="Data_Column" dataDxfId="28"/>
    <tableColumn id="5" xr3:uid="{9031A650-F9A0-42E7-BBA8-43F8FF9EEAA6}" name="Reporting_Form_Tab" dataDxfId="27"/>
    <tableColumn id="6" xr3:uid="{969C7DCF-1FCA-40BF-9F37-4CEC2F7ED5FC}" name="Reporting_Form_Data_Element" dataDxfId="26"/>
    <tableColumn id="1" xr3:uid="{9D1F8E74-38B6-44DC-B028-88BE1A1D4B17}" name="Data_Type" dataDxfId="25"/>
    <tableColumn id="2" xr3:uid="{8EF641BC-049A-49D5-9664-CCE8C4F93960}" name="Data_Units" dataDxfId="24"/>
  </tableColumns>
  <tableStyleInfo name="TableStyleMedium2" showFirstColumn="1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0091DF8-AFE9-49C6-8DB8-01585E96025B}" name="Storage_Tanks_Summary" displayName="Storage_Tanks_Summary" ref="A1:F11" totalsRowShown="0" headerRowDxfId="23" dataDxfId="22">
  <autoFilter ref="A1:F11" xr:uid="{F0091DF8-AFE9-49C6-8DB8-01585E9602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0CCA5C2-2E64-4D19-A395-6ED46A84FBDF}" name="Data_Export_Tab" dataDxfId="21"/>
    <tableColumn id="2" xr3:uid="{7CDEF401-9015-4CFA-9758-2201B969C2ED}" name="Data_Column" dataDxfId="20"/>
    <tableColumn id="3" xr3:uid="{7CA1E434-194E-4157-986C-1EC098EADBF3}" name="Reporting_Form_Tab" dataDxfId="19"/>
    <tableColumn id="4" xr3:uid="{AD912199-E5B7-4EE7-AEF0-D0624E824C69}" name="Reporting_Form_Data_Element" dataDxfId="18"/>
    <tableColumn id="5" xr3:uid="{600BC23A-2D29-4356-BE15-8E39698DA2D5}" name="Data_Type" dataDxfId="17"/>
    <tableColumn id="6" xr3:uid="{764017AC-E83D-409B-B9F0-10F9C638E710}" name="Data_Units" dataDxfId="16"/>
  </tableColumns>
  <tableStyleInfo name="TableStyleMedium2" showFirstColumn="1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A16C7C3-AAA9-4983-BD67-409C2DCBE336}" name="Storage_Tanks_Calc1_2" displayName="Storage_Tanks_Calc1_2" ref="A1:F16" totalsRowShown="0" headerRowDxfId="15" dataDxfId="14">
  <autoFilter ref="A1:F16" xr:uid="{7A16C7C3-AAA9-4983-BD67-409C2DCBE33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0C09C74C-1102-4B06-8BF9-C849CE147160}" name="Data_Export_Tab" dataDxfId="13"/>
    <tableColumn id="4" xr3:uid="{AF6AFAE8-2B05-4656-8A71-9B65AC80DBDA}" name="Data_Column" dataDxfId="12"/>
    <tableColumn id="5" xr3:uid="{750379B7-EA50-404C-BAF9-08812BC212B3}" name="Reporting_Form_Tab" dataDxfId="11"/>
    <tableColumn id="6" xr3:uid="{6D29ED9B-6425-43F8-BCC7-C042AE716435}" name="Reporting_Form_Data_Element" dataDxfId="10"/>
    <tableColumn id="1" xr3:uid="{9DA89C89-36DD-4CD4-A1E7-7688942051D6}" name="Data_Type" dataDxfId="9"/>
    <tableColumn id="2" xr3:uid="{D88B11F1-DC52-44CD-84D2-C6551D36342F}" name="Data_Units" dataDxfId="8"/>
  </tableColumns>
  <tableStyleInfo name="TableStyleMedium2" showFirstColumn="1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DA80EC7-296A-413B-A53F-7115E154DB33}" name="Storage_Tanks_Calc3" displayName="Storage_Tanks_Calc3" ref="A1:F15" totalsRowShown="0" headerRowDxfId="7" dataDxfId="6">
  <autoFilter ref="A1:F15" xr:uid="{ADA80EC7-296A-413B-A53F-7115E154DB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853A1F0-414D-4920-8BA6-FCE19341685B}" name="Data_Export_Tab" dataDxfId="5"/>
    <tableColumn id="2" xr3:uid="{3ECDC9FC-8EE6-480D-8936-CAEF82173ACC}" name="Data_Column" dataDxfId="4"/>
    <tableColumn id="3" xr3:uid="{9A2A7DA1-8D5C-4EC8-A964-FA4CEADF8384}" name="Reporting_Form_Tab" dataDxfId="3"/>
    <tableColumn id="4" xr3:uid="{9E5B9F8B-6995-45BF-8F06-5245C4D40674}" name="Reporting_Form_Data_Element" dataDxfId="2"/>
    <tableColumn id="5" xr3:uid="{4D39B132-B7AD-4CA7-A99B-121228F2735D}" name="Data_Type" dataDxfId="1"/>
    <tableColumn id="6" xr3:uid="{ACF4A728-ABB8-42BD-911C-333CEB430746}" name="Data_Units" dataDxfId="0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2DE319-852A-4CC2-B24E-852B59022AB2}" name="Table_of_Contents" displayName="Table_of_Contents" ref="A1:B19" totalsRowShown="0" headerRowDxfId="138">
  <autoFilter ref="A1:B19" xr:uid="{B52DE319-852A-4CC2-B24E-852B59022AB2}">
    <filterColumn colId="0" hiddenButton="1"/>
    <filterColumn colId="1" hiddenButton="1"/>
  </autoFilter>
  <tableColumns count="2">
    <tableColumn id="1" xr3:uid="{AB45EBD6-6213-4E5B-B499-C29B7C9FC2B0}" name="Data Export Tab" dataDxfId="137" dataCellStyle="Hyperlink"/>
    <tableColumn id="2" xr3:uid="{43BBC08D-099A-4F3B-9203-DC9D797F6F4D}" name="Data Export Tab Contains" dataDxfId="136"/>
  </tableColumns>
  <tableStyleInfo name="TableStyleMedium2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0A0F91-BCF4-4D5B-ABBC-9A5A5E87D0F0}" name="Submissions" displayName="Submissions" ref="A1:F8" totalsRowShown="0" headerRowDxfId="135" dataDxfId="134">
  <autoFilter ref="A1:F8" xr:uid="{E50A0F91-BCF4-4D5B-ABBC-9A5A5E87D0F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4" xr3:uid="{D03FB1A2-E9BF-4003-8B50-9C479495A890}" name="Data_Export_Tab" dataDxfId="133"/>
    <tableColumn id="5" xr3:uid="{62820FC5-0DE2-4E33-91E4-507CBB3CD0B0}" name="Data_Column" dataDxfId="132"/>
    <tableColumn id="6" xr3:uid="{7D96473C-3891-4142-AB80-BAEE1C05D6FC}" name="Reporting_Form_Tab" dataDxfId="131"/>
    <tableColumn id="1" xr3:uid="{8F94E98F-200E-4FBD-8CAF-D16185AAFDC3}" name="Reporting_Form_Data_Element" dataDxfId="130"/>
    <tableColumn id="2" xr3:uid="{05A5EB2A-071E-4EEA-8ED4-820BB60E8B3F}" name="Data_Type" dataDxfId="129"/>
    <tableColumn id="3" xr3:uid="{B1CEA6A8-3E06-4443-B17A-0550ED62DBE8}" name="Data_Units" dataDxfId="128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A233B4-9D17-4DD7-90B8-60692344FE67}" name="Mains" displayName="Mains" ref="A1:F28" totalsRowShown="0" headerRowDxfId="127" dataDxfId="126">
  <autoFilter ref="A1:F28" xr:uid="{82A233B4-9D17-4DD7-90B8-60692344FE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E3687078-70BA-46F7-9A56-3DE164322CB0}" name="Data_Export_Tab" dataDxfId="125"/>
    <tableColumn id="4" xr3:uid="{C2118544-E5C3-4314-A2F9-38489F16FFC8}" name="Data_Column" dataDxfId="124"/>
    <tableColumn id="5" xr3:uid="{475A1805-8559-4A36-B5BB-5C173005F55D}" name="Reporting_Form_Tab" dataDxfId="123"/>
    <tableColumn id="6" xr3:uid="{1347E311-1F67-4336-BEA5-33F738CA26D5}" name="Reporting_Form_Data_Element" dataDxfId="122"/>
    <tableColumn id="1" xr3:uid="{B665D887-D5C4-4BA1-A399-8492AE986763}" name="Data_Type" dataDxfId="121"/>
    <tableColumn id="2" xr3:uid="{96EE87C4-FD16-4F30-AAC7-D891ECAEDD9D}" name="Data_Units" dataDxfId="120"/>
  </tableColumns>
  <tableStyleInfo name="TableStyleMedium2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686901-CCB1-427F-AE5A-D44FB563AD96}" name="Services" displayName="Services" ref="A1:F30" totalsRowShown="0" headerRowDxfId="119" dataDxfId="118">
  <autoFilter ref="A1:F30" xr:uid="{03686901-CCB1-427F-AE5A-D44FB563AD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5DF52449-BD9B-4795-9E47-97FEBEF4661C}" name="Data_Export_Tab" dataDxfId="117"/>
    <tableColumn id="4" xr3:uid="{9A72CA04-BE88-4357-9A6C-8871F18FA970}" name="Data_Column" dataDxfId="116"/>
    <tableColumn id="5" xr3:uid="{C6D0FF66-91CA-4904-9191-18D4427B71A3}" name="Reporting_Form_Tab" dataDxfId="115"/>
    <tableColumn id="6" xr3:uid="{B74408DA-1DFC-4037-AF63-B032827DA6BA}" name="Reporting_Form_Data_Element" dataDxfId="114"/>
    <tableColumn id="1" xr3:uid="{ECAB7EA0-2EAE-45D9-9E3D-D100E861226C}" name="Data_Type" dataDxfId="113"/>
    <tableColumn id="2" xr3:uid="{2F57105B-A187-4B91-B1FC-1CA898708EB0}" name="Data_Units" dataDxfId="112"/>
  </tableColumns>
  <tableStyleInfo name="TableStyleMedium2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BEB763E-1D44-4C00-AD4F-1A039888BBE3}" name="Distribution_Blowdowns" displayName="Distribution_Blowdowns" ref="A1:F16" totalsRowShown="0" headerRowDxfId="111" dataDxfId="110">
  <autoFilter ref="A1:F16" xr:uid="{BBEB763E-1D44-4C00-AD4F-1A039888BB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4" xr3:uid="{2C033E63-9F6E-48DE-811E-75D92C143107}" name="Data_Export_Tab" dataDxfId="109"/>
    <tableColumn id="5" xr3:uid="{EE442F96-DDBA-40B6-A473-FA6A0F50F390}" name="Data_Column" dataDxfId="108"/>
    <tableColumn id="6" xr3:uid="{ADD3443D-FFBC-4860-991D-F84BBC868EAB}" name="Reporting_Form_Tab" dataDxfId="107"/>
    <tableColumn id="1" xr3:uid="{ED2CE5B1-21EC-4ABB-A724-6798F43FEB0F}" name="Reporting_Form_Data_Element" dataDxfId="106"/>
    <tableColumn id="2" xr3:uid="{0DF6C4BB-2006-4402-8601-3C59D788D7E2}" name="Data_Type" dataDxfId="105"/>
    <tableColumn id="3" xr3:uid="{968811AF-D5C3-4D02-AC3C-7DF4AEA03166}" name="Data_Units" dataDxfId="104"/>
  </tableColumns>
  <tableStyleInfo name="TableStyleMedium2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4A36690-F7B5-4C1D-8AB0-D259D11B8755}" name="Excavation_Damages" displayName="Excavation_Damages" ref="A1:F57" totalsRowShown="0" headerRowDxfId="103" dataDxfId="102">
  <autoFilter ref="A1:F57" xr:uid="{E4A36690-F7B5-4C1D-8AB0-D259D11B875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4CEA5F6A-6E10-4E47-92AE-68680229BEA2}" name="Data_Export_Tab" dataDxfId="101"/>
    <tableColumn id="4" xr3:uid="{87A060AB-75DE-4F55-8A52-012A24A7561D}" name="Data_Column" dataDxfId="100"/>
    <tableColumn id="5" xr3:uid="{433DF55B-E15D-4402-BA2F-A731C7805E33}" name="Reporting_Form_Tab" dataDxfId="99"/>
    <tableColumn id="6" xr3:uid="{35BFC7B5-9171-461D-8D2A-F5AB24161082}" name="Reporting_Form_Data_Element" dataDxfId="98"/>
    <tableColumn id="1" xr3:uid="{4F053E2E-CBD8-463C-9C1F-440627BDE1CA}" name="Data_Type" dataDxfId="97"/>
    <tableColumn id="2" xr3:uid="{6AC1BC80-8610-48E8-BF1A-18FC25E9B883}" name="Data_Units" dataDxfId="96"/>
  </tableColumns>
  <tableStyleInfo name="TableStyleMedium2"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41F6FA1-708D-419F-ADB9-07B2E16E01B0}" name="GB_RecipComp_Summary" displayName="GB_RecipComp_Summary" ref="A1:F14" totalsRowShown="0" headerRowDxfId="95" dataDxfId="94">
  <autoFilter ref="A1:F14" xr:uid="{F41F6FA1-708D-419F-ADB9-07B2E16E01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A5B12BA1-3B19-4420-9110-7E6916E7C151}" name="Data_Export_Tab" dataDxfId="93"/>
    <tableColumn id="4" xr3:uid="{9DF1ADF2-1EAC-414F-AF5B-51C9E6624A62}" name="Data_Column" dataDxfId="92"/>
    <tableColumn id="5" xr3:uid="{788E4114-1923-4E3A-98FD-D5614DE67359}" name="Reporting_Form_Tab" dataDxfId="91"/>
    <tableColumn id="6" xr3:uid="{3303437C-B1F5-40C6-981B-774913149F1D}" name="Reporting_Form_Data_Element" dataDxfId="90"/>
    <tableColumn id="1" xr3:uid="{B37300D8-8065-4522-9C7E-ACF6BB030269}" name="Data_Type" dataDxfId="89"/>
    <tableColumn id="2" xr3:uid="{9583E05C-4D4A-4C69-A1F2-677C2179F46A}" name="Data_Units" dataDxfId="88"/>
  </tableColumns>
  <tableStyleInfo name="TableStyleMedium2" showFirstColumn="1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5305E44-9EB0-4601-A729-004608B3E64E}" name="GB_RecipComp_CompLevel" displayName="GB_RecipComp_CompLevel" ref="A1:F10" totalsRowShown="0" headerRowDxfId="87" dataDxfId="86">
  <autoFilter ref="A1:F10" xr:uid="{55305E44-9EB0-4601-A729-004608B3E64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3" xr3:uid="{D529574C-93B6-49E5-992C-CE99D9F02587}" name="Data_Export_Tab" dataDxfId="85"/>
    <tableColumn id="4" xr3:uid="{36B26011-3513-482A-AD4C-07E20DBA46CA}" name="Data_Column" dataDxfId="84"/>
    <tableColumn id="5" xr3:uid="{0F474F8D-0681-41B7-A783-92E9807BE49D}" name="Reporting_Form_Tab" dataDxfId="83"/>
    <tableColumn id="6" xr3:uid="{C6FADB42-DEAB-4C5D-9D0F-7FCA0EECC0F2}" name="Reporting_Form_Data_Element" dataDxfId="82"/>
    <tableColumn id="1" xr3:uid="{FA8D88C4-398F-4FC5-9A7E-31B9830038A4}" name="Data_Type" dataDxfId="81"/>
    <tableColumn id="2" xr3:uid="{4A54FC33-EAF6-4588-8CB4-C63159F395C2}" name="Data_Units" dataDxfId="8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>
      <selection activeCell="A2" sqref="A2"/>
    </sheetView>
  </sheetViews>
  <sheetFormatPr defaultRowHeight="14.4" x14ac:dyDescent="0.3"/>
  <cols>
    <col min="1" max="1" width="15" customWidth="1"/>
    <col min="2" max="2" width="60" customWidth="1"/>
  </cols>
  <sheetData>
    <row r="1" spans="1:2" x14ac:dyDescent="0.3">
      <c r="A1" s="3" t="s">
        <v>0</v>
      </c>
      <c r="B1" s="3" t="s">
        <v>1</v>
      </c>
    </row>
    <row r="2" spans="1:2" ht="57.6" x14ac:dyDescent="0.3">
      <c r="A2" s="1" t="s">
        <v>2</v>
      </c>
      <c r="B2" s="1" t="s">
        <v>7</v>
      </c>
    </row>
    <row r="3" spans="1:2" x14ac:dyDescent="0.3">
      <c r="A3" s="1" t="s">
        <v>3</v>
      </c>
      <c r="B3" s="1" t="s">
        <v>8</v>
      </c>
    </row>
    <row r="4" spans="1:2" x14ac:dyDescent="0.3">
      <c r="A4" s="1" t="s">
        <v>4</v>
      </c>
      <c r="B4" s="1" t="s">
        <v>9</v>
      </c>
    </row>
    <row r="5" spans="1:2" x14ac:dyDescent="0.3">
      <c r="A5" s="1" t="s">
        <v>5</v>
      </c>
      <c r="B5" s="1" t="s">
        <v>10</v>
      </c>
    </row>
    <row r="6" spans="1:2" x14ac:dyDescent="0.3">
      <c r="A6" s="1" t="s">
        <v>6</v>
      </c>
      <c r="B6" s="1" t="s">
        <v>11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Contents'!A10", "Return to Table of Contents")</f>
        <v>Return to Table of Contents</v>
      </c>
    </row>
    <row r="2" spans="1:7" ht="28.8" x14ac:dyDescent="0.3">
      <c r="A2" s="1" t="s">
        <v>310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310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310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310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310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43.2" x14ac:dyDescent="0.3">
      <c r="A7" s="1" t="s">
        <v>310</v>
      </c>
      <c r="B7" s="1" t="s">
        <v>311</v>
      </c>
      <c r="C7" s="1" t="s">
        <v>318</v>
      </c>
      <c r="D7" s="1" t="s">
        <v>319</v>
      </c>
      <c r="E7" s="1" t="s">
        <v>6</v>
      </c>
      <c r="F7" s="1" t="s">
        <v>321</v>
      </c>
      <c r="G7" s="1" t="s">
        <v>60</v>
      </c>
    </row>
    <row r="8" spans="1:7" ht="28.8" x14ac:dyDescent="0.3">
      <c r="A8" s="1" t="s">
        <v>310</v>
      </c>
      <c r="B8" s="1" t="s">
        <v>312</v>
      </c>
      <c r="C8" s="1" t="s">
        <v>318</v>
      </c>
      <c r="D8" s="1" t="s">
        <v>320</v>
      </c>
      <c r="E8" s="1" t="s">
        <v>4</v>
      </c>
      <c r="F8" s="1" t="s">
        <v>298</v>
      </c>
      <c r="G8" s="1" t="s">
        <v>60</v>
      </c>
    </row>
    <row r="9" spans="1:7" ht="28.8" x14ac:dyDescent="0.3">
      <c r="A9" s="1" t="s">
        <v>310</v>
      </c>
      <c r="B9" s="1" t="s">
        <v>313</v>
      </c>
      <c r="C9" s="1" t="s">
        <v>318</v>
      </c>
      <c r="D9" s="1" t="s">
        <v>294</v>
      </c>
      <c r="E9" s="1" t="s">
        <v>4</v>
      </c>
      <c r="F9" s="1" t="s">
        <v>298</v>
      </c>
      <c r="G9" s="1" t="s">
        <v>60</v>
      </c>
    </row>
    <row r="10" spans="1:7" ht="28.8" x14ac:dyDescent="0.3">
      <c r="A10" s="1" t="s">
        <v>310</v>
      </c>
      <c r="B10" s="1" t="s">
        <v>314</v>
      </c>
      <c r="C10" s="1" t="s">
        <v>318</v>
      </c>
      <c r="D10" s="1" t="s">
        <v>295</v>
      </c>
      <c r="E10" s="1" t="s">
        <v>4</v>
      </c>
      <c r="F10" s="1" t="s">
        <v>298</v>
      </c>
      <c r="G10" s="1" t="s">
        <v>60</v>
      </c>
    </row>
    <row r="11" spans="1:7" ht="28.8" x14ac:dyDescent="0.3">
      <c r="A11" s="1" t="s">
        <v>310</v>
      </c>
      <c r="B11" s="1" t="s">
        <v>315</v>
      </c>
      <c r="C11" s="1" t="s">
        <v>318</v>
      </c>
      <c r="D11" s="1" t="s">
        <v>296</v>
      </c>
      <c r="E11" s="1" t="s">
        <v>4</v>
      </c>
      <c r="F11" s="1" t="s">
        <v>298</v>
      </c>
      <c r="G11" s="1" t="s">
        <v>60</v>
      </c>
    </row>
    <row r="12" spans="1:7" ht="28.8" x14ac:dyDescent="0.3">
      <c r="A12" s="1" t="s">
        <v>310</v>
      </c>
      <c r="B12" s="1" t="s">
        <v>316</v>
      </c>
      <c r="C12" s="1" t="s">
        <v>318</v>
      </c>
      <c r="D12" s="1" t="s">
        <v>105</v>
      </c>
      <c r="E12" s="1" t="s">
        <v>6</v>
      </c>
      <c r="F12" s="1" t="s">
        <v>108</v>
      </c>
      <c r="G12" s="1" t="s">
        <v>60</v>
      </c>
    </row>
    <row r="13" spans="1:7" ht="43.2" x14ac:dyDescent="0.3">
      <c r="A13" s="1" t="s">
        <v>310</v>
      </c>
      <c r="B13" s="1" t="s">
        <v>317</v>
      </c>
      <c r="C13" s="1" t="s">
        <v>318</v>
      </c>
      <c r="D13" s="1" t="s">
        <v>106</v>
      </c>
      <c r="E13" s="1" t="s">
        <v>2</v>
      </c>
      <c r="F13" s="1" t="s">
        <v>47</v>
      </c>
      <c r="G13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6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Contents'!A11", "Return to Table of Contents")</f>
        <v>Return to Table of Contents</v>
      </c>
    </row>
    <row r="2" spans="1:7" ht="28.8" x14ac:dyDescent="0.3">
      <c r="A2" s="1" t="s">
        <v>322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322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322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322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322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x14ac:dyDescent="0.3">
      <c r="A7" s="1" t="s">
        <v>322</v>
      </c>
      <c r="B7" s="1" t="s">
        <v>323</v>
      </c>
      <c r="C7" s="1" t="s">
        <v>318</v>
      </c>
      <c r="D7" s="1" t="s">
        <v>333</v>
      </c>
      <c r="E7" s="1" t="s">
        <v>2</v>
      </c>
      <c r="F7" s="1" t="s">
        <v>47</v>
      </c>
      <c r="G7" s="1" t="s">
        <v>60</v>
      </c>
    </row>
    <row r="8" spans="1:7" ht="28.8" x14ac:dyDescent="0.3">
      <c r="A8" s="1" t="s">
        <v>322</v>
      </c>
      <c r="B8" s="1" t="s">
        <v>324</v>
      </c>
      <c r="C8" s="1" t="s">
        <v>318</v>
      </c>
      <c r="D8" s="1" t="s">
        <v>334</v>
      </c>
      <c r="E8" s="1" t="s">
        <v>4</v>
      </c>
      <c r="F8" s="1" t="s">
        <v>309</v>
      </c>
      <c r="G8" s="1" t="s">
        <v>60</v>
      </c>
    </row>
    <row r="9" spans="1:7" ht="28.8" x14ac:dyDescent="0.3">
      <c r="A9" s="1" t="s">
        <v>322</v>
      </c>
      <c r="B9" s="1" t="s">
        <v>325</v>
      </c>
      <c r="C9" s="1" t="s">
        <v>318</v>
      </c>
      <c r="D9" s="1" t="s">
        <v>335</v>
      </c>
      <c r="E9" s="1" t="s">
        <v>4</v>
      </c>
      <c r="F9" s="1" t="s">
        <v>309</v>
      </c>
      <c r="G9" s="1" t="s">
        <v>60</v>
      </c>
    </row>
    <row r="10" spans="1:7" ht="28.8" x14ac:dyDescent="0.3">
      <c r="A10" s="1" t="s">
        <v>322</v>
      </c>
      <c r="B10" s="1" t="s">
        <v>326</v>
      </c>
      <c r="C10" s="1" t="s">
        <v>318</v>
      </c>
      <c r="D10" s="1" t="s">
        <v>336</v>
      </c>
      <c r="E10" s="1" t="s">
        <v>4</v>
      </c>
      <c r="F10" s="1" t="s">
        <v>309</v>
      </c>
      <c r="G10" s="1" t="s">
        <v>60</v>
      </c>
    </row>
    <row r="11" spans="1:7" ht="28.8" x14ac:dyDescent="0.3">
      <c r="A11" s="1" t="s">
        <v>322</v>
      </c>
      <c r="B11" s="1" t="s">
        <v>327</v>
      </c>
      <c r="C11" s="1" t="s">
        <v>318</v>
      </c>
      <c r="D11" s="1" t="s">
        <v>337</v>
      </c>
      <c r="E11" s="1" t="s">
        <v>2</v>
      </c>
      <c r="F11" s="1" t="s">
        <v>174</v>
      </c>
      <c r="G11" s="1" t="s">
        <v>60</v>
      </c>
    </row>
    <row r="12" spans="1:7" ht="28.8" x14ac:dyDescent="0.3">
      <c r="A12" s="1" t="s">
        <v>322</v>
      </c>
      <c r="B12" s="1" t="s">
        <v>328</v>
      </c>
      <c r="C12" s="1" t="s">
        <v>318</v>
      </c>
      <c r="D12" s="1" t="s">
        <v>338</v>
      </c>
      <c r="E12" s="1" t="s">
        <v>3</v>
      </c>
      <c r="F12" s="1" t="s">
        <v>308</v>
      </c>
      <c r="G12" s="1" t="s">
        <v>60</v>
      </c>
    </row>
    <row r="13" spans="1:7" ht="28.8" x14ac:dyDescent="0.3">
      <c r="A13" s="1" t="s">
        <v>322</v>
      </c>
      <c r="B13" s="1" t="s">
        <v>329</v>
      </c>
      <c r="C13" s="1" t="s">
        <v>318</v>
      </c>
      <c r="D13" s="1" t="s">
        <v>339</v>
      </c>
      <c r="E13" s="1" t="s">
        <v>4</v>
      </c>
      <c r="F13" s="1" t="s">
        <v>309</v>
      </c>
      <c r="G13" s="1" t="s">
        <v>60</v>
      </c>
    </row>
    <row r="14" spans="1:7" ht="28.8" x14ac:dyDescent="0.3">
      <c r="A14" s="1" t="s">
        <v>322</v>
      </c>
      <c r="B14" s="1" t="s">
        <v>330</v>
      </c>
      <c r="C14" s="1" t="s">
        <v>318</v>
      </c>
      <c r="D14" s="1" t="s">
        <v>340</v>
      </c>
      <c r="E14" s="1" t="s">
        <v>2</v>
      </c>
      <c r="F14" s="1" t="s">
        <v>174</v>
      </c>
      <c r="G14" s="1" t="s">
        <v>60</v>
      </c>
    </row>
    <row r="15" spans="1:7" ht="86.4" x14ac:dyDescent="0.3">
      <c r="A15" s="1" t="s">
        <v>322</v>
      </c>
      <c r="B15" s="1" t="s">
        <v>331</v>
      </c>
      <c r="C15" s="1" t="s">
        <v>318</v>
      </c>
      <c r="D15" s="1" t="s">
        <v>341</v>
      </c>
      <c r="E15" s="1" t="s">
        <v>2</v>
      </c>
      <c r="F15" s="1" t="s">
        <v>343</v>
      </c>
      <c r="G15" s="1" t="s">
        <v>60</v>
      </c>
    </row>
    <row r="16" spans="1:7" ht="28.8" x14ac:dyDescent="0.3">
      <c r="A16" s="1" t="s">
        <v>322</v>
      </c>
      <c r="B16" s="1" t="s">
        <v>332</v>
      </c>
      <c r="C16" s="1" t="s">
        <v>318</v>
      </c>
      <c r="D16" s="1" t="s">
        <v>342</v>
      </c>
      <c r="E16" s="1" t="s">
        <v>2</v>
      </c>
      <c r="F16" s="1" t="s">
        <v>174</v>
      </c>
      <c r="G16" s="1" t="s">
        <v>60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Contents'!A12", "Return to Table of Contents")</f>
        <v>Return to Table of Contents</v>
      </c>
    </row>
    <row r="2" spans="1:7" ht="28.8" x14ac:dyDescent="0.3">
      <c r="A2" s="1" t="s">
        <v>344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344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344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344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344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43.2" x14ac:dyDescent="0.3">
      <c r="A7" s="1" t="s">
        <v>344</v>
      </c>
      <c r="B7" s="1" t="s">
        <v>345</v>
      </c>
      <c r="C7" s="1" t="s">
        <v>318</v>
      </c>
      <c r="D7" s="1" t="s">
        <v>350</v>
      </c>
      <c r="E7" s="1" t="s">
        <v>2</v>
      </c>
      <c r="F7" s="1" t="s">
        <v>47</v>
      </c>
      <c r="G7" s="1" t="s">
        <v>60</v>
      </c>
    </row>
    <row r="8" spans="1:7" x14ac:dyDescent="0.3">
      <c r="A8" s="1" t="s">
        <v>344</v>
      </c>
      <c r="B8" s="1" t="s">
        <v>323</v>
      </c>
      <c r="C8" s="1" t="s">
        <v>318</v>
      </c>
      <c r="D8" s="1" t="s">
        <v>333</v>
      </c>
      <c r="E8" s="1" t="s">
        <v>2</v>
      </c>
      <c r="F8" s="1" t="s">
        <v>47</v>
      </c>
      <c r="G8" s="1" t="s">
        <v>60</v>
      </c>
    </row>
    <row r="9" spans="1:7" ht="86.4" x14ac:dyDescent="0.3">
      <c r="A9" s="1" t="s">
        <v>344</v>
      </c>
      <c r="B9" s="1" t="s">
        <v>346</v>
      </c>
      <c r="C9" s="1" t="s">
        <v>318</v>
      </c>
      <c r="D9" s="1" t="s">
        <v>351</v>
      </c>
      <c r="E9" s="1" t="s">
        <v>2</v>
      </c>
      <c r="F9" s="1" t="s">
        <v>355</v>
      </c>
      <c r="G9" s="1" t="s">
        <v>60</v>
      </c>
    </row>
    <row r="10" spans="1:7" ht="57.6" x14ac:dyDescent="0.3">
      <c r="A10" s="1" t="s">
        <v>344</v>
      </c>
      <c r="B10" s="1" t="s">
        <v>347</v>
      </c>
      <c r="C10" s="1" t="s">
        <v>318</v>
      </c>
      <c r="D10" s="1" t="s">
        <v>352</v>
      </c>
      <c r="E10" s="1" t="s">
        <v>6</v>
      </c>
      <c r="F10" s="1" t="s">
        <v>321</v>
      </c>
      <c r="G10" s="1" t="s">
        <v>60</v>
      </c>
    </row>
    <row r="11" spans="1:7" ht="72" x14ac:dyDescent="0.3">
      <c r="A11" s="1" t="s">
        <v>344</v>
      </c>
      <c r="B11" s="1" t="s">
        <v>348</v>
      </c>
      <c r="C11" s="1" t="s">
        <v>318</v>
      </c>
      <c r="D11" s="1" t="s">
        <v>353</v>
      </c>
      <c r="E11" s="1" t="s">
        <v>6</v>
      </c>
      <c r="F11" s="1" t="s">
        <v>356</v>
      </c>
      <c r="G11" s="1" t="s">
        <v>60</v>
      </c>
    </row>
    <row r="12" spans="1:7" ht="43.2" x14ac:dyDescent="0.3">
      <c r="A12" s="1" t="s">
        <v>344</v>
      </c>
      <c r="B12" s="1" t="s">
        <v>349</v>
      </c>
      <c r="C12" s="1" t="s">
        <v>318</v>
      </c>
      <c r="D12" s="1" t="s">
        <v>354</v>
      </c>
      <c r="E12" s="1" t="s">
        <v>6</v>
      </c>
      <c r="F12" s="1" t="s">
        <v>108</v>
      </c>
      <c r="G12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Contents'!A13", "Return to Table of Contents")</f>
        <v>Return to Table of Contents</v>
      </c>
    </row>
    <row r="2" spans="1:7" ht="28.8" x14ac:dyDescent="0.3">
      <c r="A2" s="1" t="s">
        <v>357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357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357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357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357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28.8" x14ac:dyDescent="0.3">
      <c r="A7" s="1" t="s">
        <v>357</v>
      </c>
      <c r="B7" s="1" t="s">
        <v>358</v>
      </c>
      <c r="C7" s="1" t="s">
        <v>366</v>
      </c>
      <c r="D7" s="1" t="s">
        <v>367</v>
      </c>
      <c r="E7" s="1" t="s">
        <v>4</v>
      </c>
      <c r="F7" s="1" t="s">
        <v>298</v>
      </c>
      <c r="G7" s="1" t="s">
        <v>60</v>
      </c>
    </row>
    <row r="8" spans="1:7" ht="43.2" x14ac:dyDescent="0.3">
      <c r="A8" s="1" t="s">
        <v>357</v>
      </c>
      <c r="B8" s="1" t="s">
        <v>359</v>
      </c>
      <c r="C8" s="1" t="s">
        <v>366</v>
      </c>
      <c r="D8" s="1" t="s">
        <v>368</v>
      </c>
      <c r="E8" s="1" t="s">
        <v>6</v>
      </c>
      <c r="F8" s="1" t="s">
        <v>321</v>
      </c>
      <c r="G8" s="1" t="s">
        <v>60</v>
      </c>
    </row>
    <row r="9" spans="1:7" ht="43.2" x14ac:dyDescent="0.3">
      <c r="A9" s="1" t="s">
        <v>357</v>
      </c>
      <c r="B9" s="1" t="s">
        <v>360</v>
      </c>
      <c r="C9" s="1" t="s">
        <v>366</v>
      </c>
      <c r="D9" s="1" t="s">
        <v>369</v>
      </c>
      <c r="E9" s="1" t="s">
        <v>4</v>
      </c>
      <c r="F9" s="1" t="s">
        <v>298</v>
      </c>
      <c r="G9" s="1" t="s">
        <v>60</v>
      </c>
    </row>
    <row r="10" spans="1:7" ht="28.8" x14ac:dyDescent="0.3">
      <c r="A10" s="1" t="s">
        <v>357</v>
      </c>
      <c r="B10" s="1" t="s">
        <v>361</v>
      </c>
      <c r="C10" s="1" t="s">
        <v>366</v>
      </c>
      <c r="D10" s="1" t="s">
        <v>370</v>
      </c>
      <c r="E10" s="1" t="s">
        <v>4</v>
      </c>
      <c r="F10" s="1" t="s">
        <v>373</v>
      </c>
      <c r="G10" s="1" t="s">
        <v>60</v>
      </c>
    </row>
    <row r="11" spans="1:7" ht="28.8" x14ac:dyDescent="0.3">
      <c r="A11" s="1" t="s">
        <v>357</v>
      </c>
      <c r="B11" s="1" t="s">
        <v>362</v>
      </c>
      <c r="C11" s="1" t="s">
        <v>366</v>
      </c>
      <c r="D11" s="1" t="s">
        <v>371</v>
      </c>
      <c r="E11" s="1" t="s">
        <v>4</v>
      </c>
      <c r="F11" s="1" t="s">
        <v>373</v>
      </c>
      <c r="G11" s="1" t="s">
        <v>60</v>
      </c>
    </row>
    <row r="12" spans="1:7" ht="28.8" x14ac:dyDescent="0.3">
      <c r="A12" s="1" t="s">
        <v>357</v>
      </c>
      <c r="B12" s="1" t="s">
        <v>363</v>
      </c>
      <c r="C12" s="1" t="s">
        <v>366</v>
      </c>
      <c r="D12" s="1" t="s">
        <v>372</v>
      </c>
      <c r="E12" s="1" t="s">
        <v>4</v>
      </c>
      <c r="F12" s="1" t="s">
        <v>298</v>
      </c>
      <c r="G12" s="1" t="s">
        <v>60</v>
      </c>
    </row>
    <row r="13" spans="1:7" ht="28.8" x14ac:dyDescent="0.3">
      <c r="A13" s="1" t="s">
        <v>357</v>
      </c>
      <c r="B13" s="1" t="s">
        <v>364</v>
      </c>
      <c r="C13" s="1" t="s">
        <v>366</v>
      </c>
      <c r="D13" s="1" t="s">
        <v>105</v>
      </c>
      <c r="E13" s="1" t="s">
        <v>6</v>
      </c>
      <c r="F13" s="1" t="s">
        <v>108</v>
      </c>
      <c r="G13" s="1" t="s">
        <v>60</v>
      </c>
    </row>
    <row r="14" spans="1:7" ht="43.2" x14ac:dyDescent="0.3">
      <c r="A14" s="1" t="s">
        <v>357</v>
      </c>
      <c r="B14" s="1" t="s">
        <v>365</v>
      </c>
      <c r="C14" s="1" t="s">
        <v>366</v>
      </c>
      <c r="D14" s="1" t="s">
        <v>106</v>
      </c>
      <c r="E14" s="1" t="s">
        <v>2</v>
      </c>
      <c r="F14" s="1" t="s">
        <v>47</v>
      </c>
      <c r="G14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2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Contents'!A14", "Return to Table of Contents")</f>
        <v>Return to Table of Contents</v>
      </c>
    </row>
    <row r="2" spans="1:7" ht="28.8" x14ac:dyDescent="0.3">
      <c r="A2" s="1" t="s">
        <v>374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374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374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374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374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x14ac:dyDescent="0.3">
      <c r="A7" s="1" t="s">
        <v>374</v>
      </c>
      <c r="B7" s="1" t="s">
        <v>375</v>
      </c>
      <c r="C7" s="1" t="s">
        <v>366</v>
      </c>
      <c r="D7" s="1" t="s">
        <v>381</v>
      </c>
      <c r="E7" s="1" t="s">
        <v>2</v>
      </c>
      <c r="F7" s="1" t="s">
        <v>47</v>
      </c>
      <c r="G7" s="1" t="s">
        <v>60</v>
      </c>
    </row>
    <row r="8" spans="1:7" ht="43.2" x14ac:dyDescent="0.3">
      <c r="A8" s="1" t="s">
        <v>374</v>
      </c>
      <c r="B8" s="1" t="s">
        <v>376</v>
      </c>
      <c r="C8" s="1" t="s">
        <v>366</v>
      </c>
      <c r="D8" s="1" t="s">
        <v>382</v>
      </c>
      <c r="E8" s="1" t="s">
        <v>4</v>
      </c>
      <c r="F8" s="1" t="s">
        <v>387</v>
      </c>
      <c r="G8" s="1" t="s">
        <v>60</v>
      </c>
    </row>
    <row r="9" spans="1:7" ht="28.8" x14ac:dyDescent="0.3">
      <c r="A9" s="1" t="s">
        <v>374</v>
      </c>
      <c r="B9" s="1" t="s">
        <v>377</v>
      </c>
      <c r="C9" s="1" t="s">
        <v>366</v>
      </c>
      <c r="D9" s="1" t="s">
        <v>383</v>
      </c>
      <c r="E9" s="1" t="s">
        <v>4</v>
      </c>
      <c r="F9" s="1" t="s">
        <v>309</v>
      </c>
      <c r="G9" s="1" t="s">
        <v>60</v>
      </c>
    </row>
    <row r="10" spans="1:7" ht="28.8" x14ac:dyDescent="0.3">
      <c r="A10" s="1" t="s">
        <v>374</v>
      </c>
      <c r="B10" s="1" t="s">
        <v>378</v>
      </c>
      <c r="C10" s="1" t="s">
        <v>366</v>
      </c>
      <c r="D10" s="1" t="s">
        <v>384</v>
      </c>
      <c r="E10" s="1" t="s">
        <v>2</v>
      </c>
      <c r="F10" s="1" t="s">
        <v>174</v>
      </c>
      <c r="G10" s="1" t="s">
        <v>60</v>
      </c>
    </row>
    <row r="11" spans="1:7" ht="86.4" x14ac:dyDescent="0.3">
      <c r="A11" s="1" t="s">
        <v>374</v>
      </c>
      <c r="B11" s="1" t="s">
        <v>379</v>
      </c>
      <c r="C11" s="1" t="s">
        <v>366</v>
      </c>
      <c r="D11" s="1" t="s">
        <v>385</v>
      </c>
      <c r="E11" s="1" t="s">
        <v>2</v>
      </c>
      <c r="F11" s="1" t="s">
        <v>343</v>
      </c>
      <c r="G11" s="1" t="s">
        <v>60</v>
      </c>
    </row>
    <row r="12" spans="1:7" ht="28.8" x14ac:dyDescent="0.3">
      <c r="A12" s="1" t="s">
        <v>374</v>
      </c>
      <c r="B12" s="1" t="s">
        <v>380</v>
      </c>
      <c r="C12" s="1" t="s">
        <v>366</v>
      </c>
      <c r="D12" s="1" t="s">
        <v>386</v>
      </c>
      <c r="E12" s="1" t="s">
        <v>2</v>
      </c>
      <c r="F12" s="1" t="s">
        <v>174</v>
      </c>
      <c r="G12" s="1" t="s">
        <v>60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Contents'!A15", "Return to Table of Contents")</f>
        <v>Return to Table of Contents</v>
      </c>
    </row>
    <row r="2" spans="1:7" ht="28.8" x14ac:dyDescent="0.3">
      <c r="A2" s="1" t="s">
        <v>388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388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388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388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388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43.2" x14ac:dyDescent="0.3">
      <c r="A7" s="1" t="s">
        <v>388</v>
      </c>
      <c r="B7" s="1" t="s">
        <v>389</v>
      </c>
      <c r="C7" s="1" t="s">
        <v>366</v>
      </c>
      <c r="D7" s="1" t="s">
        <v>394</v>
      </c>
      <c r="E7" s="1" t="s">
        <v>2</v>
      </c>
      <c r="F7" s="1" t="s">
        <v>47</v>
      </c>
      <c r="G7" s="1" t="s">
        <v>60</v>
      </c>
    </row>
    <row r="8" spans="1:7" x14ac:dyDescent="0.3">
      <c r="A8" s="1" t="s">
        <v>388</v>
      </c>
      <c r="B8" s="1" t="s">
        <v>375</v>
      </c>
      <c r="C8" s="1" t="s">
        <v>366</v>
      </c>
      <c r="D8" s="1" t="s">
        <v>381</v>
      </c>
      <c r="E8" s="1" t="s">
        <v>2</v>
      </c>
      <c r="F8" s="1" t="s">
        <v>47</v>
      </c>
      <c r="G8" s="1" t="s">
        <v>60</v>
      </c>
    </row>
    <row r="9" spans="1:7" ht="86.4" x14ac:dyDescent="0.3">
      <c r="A9" s="1" t="s">
        <v>388</v>
      </c>
      <c r="B9" s="1" t="s">
        <v>390</v>
      </c>
      <c r="C9" s="1" t="s">
        <v>366</v>
      </c>
      <c r="D9" s="1" t="s">
        <v>395</v>
      </c>
      <c r="E9" s="1" t="s">
        <v>2</v>
      </c>
      <c r="F9" s="1" t="s">
        <v>355</v>
      </c>
      <c r="G9" s="1" t="s">
        <v>60</v>
      </c>
    </row>
    <row r="10" spans="1:7" ht="57.6" x14ac:dyDescent="0.3">
      <c r="A10" s="1" t="s">
        <v>388</v>
      </c>
      <c r="B10" s="1" t="s">
        <v>391</v>
      </c>
      <c r="C10" s="1" t="s">
        <v>366</v>
      </c>
      <c r="D10" s="1" t="s">
        <v>396</v>
      </c>
      <c r="E10" s="1" t="s">
        <v>6</v>
      </c>
      <c r="F10" s="1" t="s">
        <v>321</v>
      </c>
      <c r="G10" s="1" t="s">
        <v>60</v>
      </c>
    </row>
    <row r="11" spans="1:7" ht="72" x14ac:dyDescent="0.3">
      <c r="A11" s="1" t="s">
        <v>388</v>
      </c>
      <c r="B11" s="1" t="s">
        <v>392</v>
      </c>
      <c r="C11" s="1" t="s">
        <v>366</v>
      </c>
      <c r="D11" s="1" t="s">
        <v>397</v>
      </c>
      <c r="E11" s="1" t="s">
        <v>6</v>
      </c>
      <c r="F11" s="1" t="s">
        <v>356</v>
      </c>
      <c r="G11" s="1" t="s">
        <v>60</v>
      </c>
    </row>
    <row r="12" spans="1:7" ht="43.2" x14ac:dyDescent="0.3">
      <c r="A12" s="1" t="s">
        <v>388</v>
      </c>
      <c r="B12" s="1" t="s">
        <v>393</v>
      </c>
      <c r="C12" s="1" t="s">
        <v>366</v>
      </c>
      <c r="D12" s="1" t="s">
        <v>398</v>
      </c>
      <c r="E12" s="1" t="s">
        <v>6</v>
      </c>
      <c r="F12" s="1" t="s">
        <v>108</v>
      </c>
      <c r="G12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Contents'!A16", "Return to Table of Contents")</f>
        <v>Return to Table of Contents</v>
      </c>
    </row>
    <row r="2" spans="1:7" ht="28.8" x14ac:dyDescent="0.3">
      <c r="A2" s="1" t="s">
        <v>399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399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399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399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399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28.8" x14ac:dyDescent="0.3">
      <c r="A7" s="1" t="s">
        <v>399</v>
      </c>
      <c r="B7" s="1" t="s">
        <v>400</v>
      </c>
      <c r="C7" s="1" t="s">
        <v>413</v>
      </c>
      <c r="D7" s="1" t="s">
        <v>414</v>
      </c>
      <c r="E7" s="1" t="s">
        <v>4</v>
      </c>
      <c r="F7" s="1" t="s">
        <v>425</v>
      </c>
      <c r="G7" s="1" t="s">
        <v>60</v>
      </c>
    </row>
    <row r="8" spans="1:7" ht="28.8" x14ac:dyDescent="0.3">
      <c r="A8" s="1" t="s">
        <v>399</v>
      </c>
      <c r="B8" s="1" t="s">
        <v>401</v>
      </c>
      <c r="C8" s="1" t="s">
        <v>413</v>
      </c>
      <c r="D8" s="1" t="s">
        <v>415</v>
      </c>
      <c r="E8" s="1" t="s">
        <v>4</v>
      </c>
      <c r="F8" s="1" t="s">
        <v>309</v>
      </c>
      <c r="G8" s="1" t="s">
        <v>60</v>
      </c>
    </row>
    <row r="9" spans="1:7" ht="28.8" x14ac:dyDescent="0.3">
      <c r="A9" s="1" t="s">
        <v>399</v>
      </c>
      <c r="B9" s="1" t="s">
        <v>402</v>
      </c>
      <c r="C9" s="1" t="s">
        <v>413</v>
      </c>
      <c r="D9" s="1" t="s">
        <v>416</v>
      </c>
      <c r="E9" s="1" t="s">
        <v>6</v>
      </c>
      <c r="F9" s="1" t="s">
        <v>108</v>
      </c>
      <c r="G9" s="1" t="s">
        <v>60</v>
      </c>
    </row>
    <row r="10" spans="1:7" ht="28.8" x14ac:dyDescent="0.3">
      <c r="A10" s="1" t="s">
        <v>399</v>
      </c>
      <c r="B10" s="1" t="s">
        <v>403</v>
      </c>
      <c r="C10" s="1" t="s">
        <v>413</v>
      </c>
      <c r="D10" s="1" t="s">
        <v>417</v>
      </c>
      <c r="E10" s="1" t="s">
        <v>4</v>
      </c>
      <c r="F10" s="1" t="s">
        <v>425</v>
      </c>
      <c r="G10" s="1" t="s">
        <v>60</v>
      </c>
    </row>
    <row r="11" spans="1:7" ht="28.8" x14ac:dyDescent="0.3">
      <c r="A11" s="1" t="s">
        <v>399</v>
      </c>
      <c r="B11" s="1" t="s">
        <v>404</v>
      </c>
      <c r="C11" s="1" t="s">
        <v>413</v>
      </c>
      <c r="D11" s="1" t="s">
        <v>418</v>
      </c>
      <c r="E11" s="1" t="s">
        <v>4</v>
      </c>
      <c r="F11" s="1" t="s">
        <v>309</v>
      </c>
      <c r="G11" s="1" t="s">
        <v>60</v>
      </c>
    </row>
    <row r="12" spans="1:7" ht="28.8" x14ac:dyDescent="0.3">
      <c r="A12" s="1" t="s">
        <v>399</v>
      </c>
      <c r="B12" s="1" t="s">
        <v>405</v>
      </c>
      <c r="C12" s="1" t="s">
        <v>413</v>
      </c>
      <c r="D12" s="1" t="s">
        <v>419</v>
      </c>
      <c r="E12" s="1" t="s">
        <v>6</v>
      </c>
      <c r="F12" s="1" t="s">
        <v>108</v>
      </c>
      <c r="G12" s="1" t="s">
        <v>60</v>
      </c>
    </row>
    <row r="13" spans="1:7" ht="28.8" x14ac:dyDescent="0.3">
      <c r="A13" s="1" t="s">
        <v>399</v>
      </c>
      <c r="B13" s="1" t="s">
        <v>406</v>
      </c>
      <c r="C13" s="1" t="s">
        <v>413</v>
      </c>
      <c r="D13" s="1" t="s">
        <v>420</v>
      </c>
      <c r="E13" s="1" t="s">
        <v>4</v>
      </c>
      <c r="F13" s="1" t="s">
        <v>425</v>
      </c>
      <c r="G13" s="1" t="s">
        <v>60</v>
      </c>
    </row>
    <row r="14" spans="1:7" x14ac:dyDescent="0.3">
      <c r="A14" s="1" t="s">
        <v>399</v>
      </c>
      <c r="B14" s="1" t="s">
        <v>407</v>
      </c>
      <c r="C14" s="1" t="s">
        <v>413</v>
      </c>
      <c r="D14" s="1" t="s">
        <v>421</v>
      </c>
      <c r="E14" s="1" t="s">
        <v>2</v>
      </c>
      <c r="F14" s="1" t="s">
        <v>47</v>
      </c>
      <c r="G14" s="1" t="s">
        <v>60</v>
      </c>
    </row>
    <row r="15" spans="1:7" ht="28.8" x14ac:dyDescent="0.3">
      <c r="A15" s="1" t="s">
        <v>399</v>
      </c>
      <c r="B15" s="1" t="s">
        <v>408</v>
      </c>
      <c r="C15" s="1" t="s">
        <v>413</v>
      </c>
      <c r="D15" s="1" t="s">
        <v>422</v>
      </c>
      <c r="E15" s="1" t="s">
        <v>4</v>
      </c>
      <c r="F15" s="1" t="s">
        <v>425</v>
      </c>
      <c r="G15" s="1" t="s">
        <v>60</v>
      </c>
    </row>
    <row r="16" spans="1:7" ht="28.8" x14ac:dyDescent="0.3">
      <c r="A16" s="1" t="s">
        <v>399</v>
      </c>
      <c r="B16" s="1" t="s">
        <v>409</v>
      </c>
      <c r="C16" s="1" t="s">
        <v>413</v>
      </c>
      <c r="D16" s="1" t="s">
        <v>423</v>
      </c>
      <c r="E16" s="1" t="s">
        <v>4</v>
      </c>
      <c r="F16" s="1" t="s">
        <v>425</v>
      </c>
      <c r="G16" s="1" t="s">
        <v>60</v>
      </c>
    </row>
    <row r="17" spans="1:7" ht="28.8" x14ac:dyDescent="0.3">
      <c r="A17" s="1" t="s">
        <v>399</v>
      </c>
      <c r="B17" s="1" t="s">
        <v>410</v>
      </c>
      <c r="C17" s="1" t="s">
        <v>413</v>
      </c>
      <c r="D17" s="1" t="s">
        <v>424</v>
      </c>
      <c r="E17" s="1" t="s">
        <v>4</v>
      </c>
      <c r="F17" s="1" t="s">
        <v>425</v>
      </c>
      <c r="G17" s="1" t="s">
        <v>60</v>
      </c>
    </row>
    <row r="18" spans="1:7" ht="28.8" x14ac:dyDescent="0.3">
      <c r="A18" s="1" t="s">
        <v>399</v>
      </c>
      <c r="B18" s="1" t="s">
        <v>411</v>
      </c>
      <c r="C18" s="1" t="s">
        <v>413</v>
      </c>
      <c r="D18" s="1" t="s">
        <v>105</v>
      </c>
      <c r="E18" s="1" t="s">
        <v>6</v>
      </c>
      <c r="F18" s="1" t="s">
        <v>108</v>
      </c>
      <c r="G18" s="1" t="s">
        <v>60</v>
      </c>
    </row>
    <row r="19" spans="1:7" ht="43.2" x14ac:dyDescent="0.3">
      <c r="A19" s="1" t="s">
        <v>399</v>
      </c>
      <c r="B19" s="1" t="s">
        <v>412</v>
      </c>
      <c r="C19" s="1" t="s">
        <v>413</v>
      </c>
      <c r="D19" s="1" t="s">
        <v>106</v>
      </c>
      <c r="E19" s="1" t="s">
        <v>2</v>
      </c>
      <c r="F19" s="1" t="s">
        <v>47</v>
      </c>
      <c r="G19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Contents'!A17", "Return to Table of Contents")</f>
        <v>Return to Table of Contents</v>
      </c>
    </row>
    <row r="2" spans="1:7" ht="28.8" x14ac:dyDescent="0.3">
      <c r="A2" s="1" t="s">
        <v>426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426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426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426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426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x14ac:dyDescent="0.3">
      <c r="A7" s="1" t="s">
        <v>426</v>
      </c>
      <c r="B7" s="1" t="s">
        <v>155</v>
      </c>
      <c r="C7" s="1" t="s">
        <v>47</v>
      </c>
      <c r="D7" s="1" t="s">
        <v>166</v>
      </c>
      <c r="E7" s="1" t="s">
        <v>2</v>
      </c>
      <c r="F7" s="1" t="s">
        <v>174</v>
      </c>
      <c r="G7" s="1" t="s">
        <v>60</v>
      </c>
    </row>
    <row r="8" spans="1:7" x14ac:dyDescent="0.3">
      <c r="A8" s="1" t="s">
        <v>426</v>
      </c>
      <c r="B8" s="1" t="s">
        <v>427</v>
      </c>
      <c r="C8" s="1" t="s">
        <v>431</v>
      </c>
      <c r="D8" s="1" t="s">
        <v>432</v>
      </c>
      <c r="E8" s="1" t="s">
        <v>4</v>
      </c>
      <c r="F8" s="1" t="s">
        <v>435</v>
      </c>
      <c r="G8" s="1" t="s">
        <v>60</v>
      </c>
    </row>
    <row r="9" spans="1:7" x14ac:dyDescent="0.3">
      <c r="A9" s="1" t="s">
        <v>426</v>
      </c>
      <c r="B9" s="1" t="s">
        <v>428</v>
      </c>
      <c r="C9" s="1" t="s">
        <v>431</v>
      </c>
      <c r="D9" s="1" t="s">
        <v>433</v>
      </c>
      <c r="E9" s="1" t="s">
        <v>4</v>
      </c>
      <c r="F9" s="1" t="s">
        <v>435</v>
      </c>
      <c r="G9" s="1" t="s">
        <v>60</v>
      </c>
    </row>
    <row r="10" spans="1:7" ht="28.8" x14ac:dyDescent="0.3">
      <c r="A10" s="1" t="s">
        <v>426</v>
      </c>
      <c r="B10" s="1" t="s">
        <v>429</v>
      </c>
      <c r="C10" s="1" t="s">
        <v>431</v>
      </c>
      <c r="D10" s="1" t="s">
        <v>105</v>
      </c>
      <c r="E10" s="1" t="s">
        <v>6</v>
      </c>
      <c r="F10" s="1" t="s">
        <v>108</v>
      </c>
      <c r="G10" s="1" t="s">
        <v>60</v>
      </c>
    </row>
    <row r="11" spans="1:7" ht="43.2" x14ac:dyDescent="0.3">
      <c r="A11" s="1" t="s">
        <v>426</v>
      </c>
      <c r="B11" s="1" t="s">
        <v>430</v>
      </c>
      <c r="C11" s="1" t="s">
        <v>431</v>
      </c>
      <c r="D11" s="1" t="s">
        <v>434</v>
      </c>
      <c r="E11" s="1" t="s">
        <v>2</v>
      </c>
      <c r="F11" s="1" t="s">
        <v>47</v>
      </c>
      <c r="G11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6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Contents'!A18", "Return to Table of Contents")</f>
        <v>Return to Table of Contents</v>
      </c>
    </row>
    <row r="2" spans="1:7" ht="28.8" x14ac:dyDescent="0.3">
      <c r="A2" s="1" t="s">
        <v>436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436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436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436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436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x14ac:dyDescent="0.3">
      <c r="A7" s="1" t="s">
        <v>436</v>
      </c>
      <c r="B7" s="1" t="s">
        <v>155</v>
      </c>
      <c r="C7" s="1" t="s">
        <v>47</v>
      </c>
      <c r="D7" s="1" t="s">
        <v>166</v>
      </c>
      <c r="E7" s="1" t="s">
        <v>2</v>
      </c>
      <c r="F7" s="1" t="s">
        <v>174</v>
      </c>
      <c r="G7" s="1" t="s">
        <v>60</v>
      </c>
    </row>
    <row r="8" spans="1:7" ht="57.6" x14ac:dyDescent="0.3">
      <c r="A8" s="1" t="s">
        <v>436</v>
      </c>
      <c r="B8" s="1" t="s">
        <v>437</v>
      </c>
      <c r="C8" s="1" t="s">
        <v>431</v>
      </c>
      <c r="D8" s="1" t="s">
        <v>446</v>
      </c>
      <c r="E8" s="1" t="s">
        <v>2</v>
      </c>
      <c r="F8" s="1" t="s">
        <v>455</v>
      </c>
      <c r="G8" s="1" t="s">
        <v>60</v>
      </c>
    </row>
    <row r="9" spans="1:7" x14ac:dyDescent="0.3">
      <c r="A9" s="1" t="s">
        <v>436</v>
      </c>
      <c r="B9" s="1" t="s">
        <v>438</v>
      </c>
      <c r="C9" s="1" t="s">
        <v>431</v>
      </c>
      <c r="D9" s="1" t="s">
        <v>447</v>
      </c>
      <c r="E9" s="1" t="s">
        <v>2</v>
      </c>
      <c r="F9" s="1" t="s">
        <v>47</v>
      </c>
      <c r="G9" s="1" t="s">
        <v>60</v>
      </c>
    </row>
    <row r="10" spans="1:7" ht="57.6" x14ac:dyDescent="0.3">
      <c r="A10" s="1" t="s">
        <v>436</v>
      </c>
      <c r="B10" s="1" t="s">
        <v>439</v>
      </c>
      <c r="C10" s="1" t="s">
        <v>431</v>
      </c>
      <c r="D10" s="1" t="s">
        <v>448</v>
      </c>
      <c r="E10" s="1" t="s">
        <v>2</v>
      </c>
      <c r="F10" s="1" t="s">
        <v>456</v>
      </c>
      <c r="G10" s="1" t="s">
        <v>60</v>
      </c>
    </row>
    <row r="11" spans="1:7" x14ac:dyDescent="0.3">
      <c r="A11" s="1" t="s">
        <v>436</v>
      </c>
      <c r="B11" s="1" t="s">
        <v>440</v>
      </c>
      <c r="C11" s="1" t="s">
        <v>431</v>
      </c>
      <c r="D11" s="1" t="s">
        <v>449</v>
      </c>
      <c r="E11" s="1" t="s">
        <v>4</v>
      </c>
      <c r="F11" s="1" t="s">
        <v>435</v>
      </c>
      <c r="G11" s="1" t="s">
        <v>60</v>
      </c>
    </row>
    <row r="12" spans="1:7" x14ac:dyDescent="0.3">
      <c r="A12" s="1" t="s">
        <v>436</v>
      </c>
      <c r="B12" s="1" t="s">
        <v>441</v>
      </c>
      <c r="C12" s="1" t="s">
        <v>431</v>
      </c>
      <c r="D12" s="1" t="s">
        <v>450</v>
      </c>
      <c r="E12" s="1" t="s">
        <v>4</v>
      </c>
      <c r="F12" s="1" t="s">
        <v>435</v>
      </c>
      <c r="G12" s="1" t="s">
        <v>60</v>
      </c>
    </row>
    <row r="13" spans="1:7" x14ac:dyDescent="0.3">
      <c r="A13" s="1" t="s">
        <v>436</v>
      </c>
      <c r="B13" s="1" t="s">
        <v>442</v>
      </c>
      <c r="C13" s="1" t="s">
        <v>431</v>
      </c>
      <c r="D13" s="1" t="s">
        <v>451</v>
      </c>
      <c r="E13" s="1" t="s">
        <v>4</v>
      </c>
      <c r="F13" s="1" t="s">
        <v>435</v>
      </c>
      <c r="G13" s="1" t="s">
        <v>60</v>
      </c>
    </row>
    <row r="14" spans="1:7" ht="43.2" x14ac:dyDescent="0.3">
      <c r="A14" s="1" t="s">
        <v>436</v>
      </c>
      <c r="B14" s="1" t="s">
        <v>443</v>
      </c>
      <c r="C14" s="1" t="s">
        <v>431</v>
      </c>
      <c r="D14" s="1" t="s">
        <v>452</v>
      </c>
      <c r="E14" s="1" t="s">
        <v>6</v>
      </c>
      <c r="F14" s="1" t="s">
        <v>108</v>
      </c>
      <c r="G14" s="1" t="s">
        <v>60</v>
      </c>
    </row>
    <row r="15" spans="1:7" ht="43.2" x14ac:dyDescent="0.3">
      <c r="A15" s="1" t="s">
        <v>436</v>
      </c>
      <c r="B15" s="1" t="s">
        <v>444</v>
      </c>
      <c r="C15" s="1" t="s">
        <v>431</v>
      </c>
      <c r="D15" s="1" t="s">
        <v>453</v>
      </c>
      <c r="E15" s="1" t="s">
        <v>6</v>
      </c>
      <c r="F15" s="1" t="s">
        <v>108</v>
      </c>
      <c r="G15" s="1" t="s">
        <v>60</v>
      </c>
    </row>
    <row r="16" spans="1:7" ht="43.2" x14ac:dyDescent="0.3">
      <c r="A16" s="1" t="s">
        <v>436</v>
      </c>
      <c r="B16" s="1" t="s">
        <v>445</v>
      </c>
      <c r="C16" s="1" t="s">
        <v>431</v>
      </c>
      <c r="D16" s="1" t="s">
        <v>454</v>
      </c>
      <c r="E16" s="1" t="s">
        <v>6</v>
      </c>
      <c r="F16" s="1" t="s">
        <v>108</v>
      </c>
      <c r="G16" s="1" t="s">
        <v>60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Contents'!A19", "Return to Table of Contents")</f>
        <v>Return to Table of Contents</v>
      </c>
    </row>
    <row r="2" spans="1:7" ht="28.8" x14ac:dyDescent="0.3">
      <c r="A2" s="1" t="s">
        <v>457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457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457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457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457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x14ac:dyDescent="0.3">
      <c r="A7" s="1" t="s">
        <v>457</v>
      </c>
      <c r="B7" s="1" t="s">
        <v>155</v>
      </c>
      <c r="C7" s="1" t="s">
        <v>47</v>
      </c>
      <c r="D7" s="1" t="s">
        <v>166</v>
      </c>
      <c r="E7" s="1" t="s">
        <v>2</v>
      </c>
      <c r="F7" s="1" t="s">
        <v>174</v>
      </c>
      <c r="G7" s="1" t="s">
        <v>60</v>
      </c>
    </row>
    <row r="8" spans="1:7" ht="57.6" x14ac:dyDescent="0.3">
      <c r="A8" s="1" t="s">
        <v>457</v>
      </c>
      <c r="B8" s="1" t="s">
        <v>458</v>
      </c>
      <c r="C8" s="1" t="s">
        <v>431</v>
      </c>
      <c r="D8" s="1" t="s">
        <v>446</v>
      </c>
      <c r="E8" s="1" t="s">
        <v>2</v>
      </c>
      <c r="F8" s="1" t="s">
        <v>455</v>
      </c>
      <c r="G8" s="1" t="s">
        <v>60</v>
      </c>
    </row>
    <row r="9" spans="1:7" x14ac:dyDescent="0.3">
      <c r="A9" s="1" t="s">
        <v>457</v>
      </c>
      <c r="B9" s="1" t="s">
        <v>459</v>
      </c>
      <c r="C9" s="1" t="s">
        <v>431</v>
      </c>
      <c r="D9" s="1" t="s">
        <v>447</v>
      </c>
      <c r="E9" s="1" t="s">
        <v>2</v>
      </c>
      <c r="F9" s="1" t="s">
        <v>47</v>
      </c>
      <c r="G9" s="1" t="s">
        <v>60</v>
      </c>
    </row>
    <row r="10" spans="1:7" x14ac:dyDescent="0.3">
      <c r="A10" s="1" t="s">
        <v>457</v>
      </c>
      <c r="B10" s="1" t="s">
        <v>460</v>
      </c>
      <c r="C10" s="1" t="s">
        <v>431</v>
      </c>
      <c r="D10" s="1" t="s">
        <v>466</v>
      </c>
      <c r="E10" s="1" t="s">
        <v>4</v>
      </c>
      <c r="F10" s="1" t="s">
        <v>435</v>
      </c>
      <c r="G10" s="1" t="s">
        <v>60</v>
      </c>
    </row>
    <row r="11" spans="1:7" x14ac:dyDescent="0.3">
      <c r="A11" s="1" t="s">
        <v>457</v>
      </c>
      <c r="B11" s="1" t="s">
        <v>461</v>
      </c>
      <c r="C11" s="1" t="s">
        <v>431</v>
      </c>
      <c r="D11" s="1" t="s">
        <v>467</v>
      </c>
      <c r="E11" s="1" t="s">
        <v>4</v>
      </c>
      <c r="F11" s="1" t="s">
        <v>435</v>
      </c>
      <c r="G11" s="1" t="s">
        <v>60</v>
      </c>
    </row>
    <row r="12" spans="1:7" x14ac:dyDescent="0.3">
      <c r="A12" s="1" t="s">
        <v>457</v>
      </c>
      <c r="B12" s="1" t="s">
        <v>462</v>
      </c>
      <c r="C12" s="1" t="s">
        <v>431</v>
      </c>
      <c r="D12" s="1" t="s">
        <v>468</v>
      </c>
      <c r="E12" s="1" t="s">
        <v>4</v>
      </c>
      <c r="F12" s="1" t="s">
        <v>435</v>
      </c>
      <c r="G12" s="1" t="s">
        <v>60</v>
      </c>
    </row>
    <row r="13" spans="1:7" ht="28.8" x14ac:dyDescent="0.3">
      <c r="A13" s="1" t="s">
        <v>457</v>
      </c>
      <c r="B13" s="1" t="s">
        <v>463</v>
      </c>
      <c r="C13" s="1" t="s">
        <v>431</v>
      </c>
      <c r="D13" s="1" t="s">
        <v>469</v>
      </c>
      <c r="E13" s="1" t="s">
        <v>6</v>
      </c>
      <c r="F13" s="1" t="s">
        <v>108</v>
      </c>
      <c r="G13" s="1" t="s">
        <v>60</v>
      </c>
    </row>
    <row r="14" spans="1:7" ht="28.8" x14ac:dyDescent="0.3">
      <c r="A14" s="1" t="s">
        <v>457</v>
      </c>
      <c r="B14" s="1" t="s">
        <v>464</v>
      </c>
      <c r="C14" s="1" t="s">
        <v>431</v>
      </c>
      <c r="D14" s="1" t="s">
        <v>470</v>
      </c>
      <c r="E14" s="1" t="s">
        <v>6</v>
      </c>
      <c r="F14" s="1" t="s">
        <v>108</v>
      </c>
      <c r="G14" s="1" t="s">
        <v>60</v>
      </c>
    </row>
    <row r="15" spans="1:7" ht="28.8" x14ac:dyDescent="0.3">
      <c r="A15" s="1" t="s">
        <v>457</v>
      </c>
      <c r="B15" s="1" t="s">
        <v>465</v>
      </c>
      <c r="C15" s="1" t="s">
        <v>431</v>
      </c>
      <c r="D15" s="1" t="s">
        <v>471</v>
      </c>
      <c r="E15" s="1" t="s">
        <v>6</v>
      </c>
      <c r="F15" s="1" t="s">
        <v>108</v>
      </c>
      <c r="G15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tabSelected="1" workbookViewId="0"/>
  </sheetViews>
  <sheetFormatPr defaultRowHeight="14.4" x14ac:dyDescent="0.3"/>
  <cols>
    <col min="1" max="1" width="32" customWidth="1"/>
    <col min="2" max="2" width="90" customWidth="1"/>
  </cols>
  <sheetData>
    <row r="1" spans="1:2" x14ac:dyDescent="0.3">
      <c r="A1" s="3" t="s">
        <v>12</v>
      </c>
      <c r="B1" s="3" t="s">
        <v>13</v>
      </c>
    </row>
    <row r="2" spans="1:2" x14ac:dyDescent="0.3">
      <c r="A2" s="4" t="str">
        <f>HYPERLINK("[BMP_Web_Data_Dictionary_RS2020.xlsx]Submissions!A1", "Submissions")</f>
        <v>Submissions</v>
      </c>
      <c r="B2" s="1" t="s">
        <v>14</v>
      </c>
    </row>
    <row r="3" spans="1:2" x14ac:dyDescent="0.3">
      <c r="A3" s="4" t="str">
        <f>HYPERLINK("[BMP_Web_Data_Dictionary_RS2020.xlsx]Mains!A1", "Mains")</f>
        <v>Mains</v>
      </c>
      <c r="B3" s="1" t="s">
        <v>15</v>
      </c>
    </row>
    <row r="4" spans="1:2" x14ac:dyDescent="0.3">
      <c r="A4" s="4" t="str">
        <f>HYPERLINK("[BMP_Web_Data_Dictionary_RS2020.xlsx]Services!A1", "Services")</f>
        <v>Services</v>
      </c>
      <c r="B4" s="1" t="s">
        <v>16</v>
      </c>
    </row>
    <row r="5" spans="1:2" x14ac:dyDescent="0.3">
      <c r="A5" s="4" t="str">
        <f>HYPERLINK("[BMP_Web_Data_Dictionary_RS2020.xlsx]Distribution_Blowdowns!A1", "Distribution_Blowdowns")</f>
        <v>Distribution_Blowdowns</v>
      </c>
      <c r="B5" s="1" t="s">
        <v>17</v>
      </c>
    </row>
    <row r="6" spans="1:2" x14ac:dyDescent="0.3">
      <c r="A6" s="4" t="str">
        <f>HYPERLINK("[BMP_Web_Data_Dictionary_RS2020.xlsx]Excavation_Damages!A1", "Excavation_Damages")</f>
        <v>Excavation_Damages</v>
      </c>
      <c r="B6" s="1" t="s">
        <v>18</v>
      </c>
    </row>
    <row r="7" spans="1:2" x14ac:dyDescent="0.3">
      <c r="A7" s="4" t="str">
        <f>HYPERLINK("[BMP_Web_Data_Dictionary_RS2020.xlsx]Transmission Blowdowns!A1", "Transmission Blowdowns")</f>
        <v>Transmission Blowdowns</v>
      </c>
      <c r="B7" s="1" t="s">
        <v>19</v>
      </c>
    </row>
    <row r="8" spans="1:2" x14ac:dyDescent="0.3">
      <c r="A8" s="4" t="str">
        <f>HYPERLINK("[BMP_Web_Data_Dictionary_RS2020.xlsx]GB_RecipComp_Summary!A1", "GB_RecipComp_Summary")</f>
        <v>GB_RecipComp_Summary</v>
      </c>
      <c r="B8" s="1" t="s">
        <v>20</v>
      </c>
    </row>
    <row r="9" spans="1:2" x14ac:dyDescent="0.3">
      <c r="A9" s="4" t="str">
        <f>HYPERLINK("[BMP_Web_Data_Dictionary_RS2020.xlsx]GB_RecipComp_CompLevel!A1", "GB_RecipComp_CompLevel")</f>
        <v>GB_RecipComp_CompLevel</v>
      </c>
      <c r="B9" s="1" t="s">
        <v>21</v>
      </c>
    </row>
    <row r="10" spans="1:2" x14ac:dyDescent="0.3">
      <c r="A10" s="4" t="str">
        <f>HYPERLINK("[BMP_Web_Data_Dictionary_RS2020.xlsx]TS_RecipComp_Summary!A1", "TS_RecipComp_Summary")</f>
        <v>TS_RecipComp_Summary</v>
      </c>
      <c r="B10" s="1" t="s">
        <v>22</v>
      </c>
    </row>
    <row r="11" spans="1:2" x14ac:dyDescent="0.3">
      <c r="A11" s="4" t="str">
        <f>HYPERLINK("[BMP_Web_Data_Dictionary_RS2020.xlsx]TS_RecipComp_CompLevel!A1", "TS_RecipComp_CompLevel")</f>
        <v>TS_RecipComp_CompLevel</v>
      </c>
      <c r="B11" s="1" t="s">
        <v>23</v>
      </c>
    </row>
    <row r="12" spans="1:2" x14ac:dyDescent="0.3">
      <c r="A12" s="4" t="str">
        <f>HYPERLINK("[BMP_Web_Data_Dictionary_RS2020.xlsx]TS_RecipComp_VentLevel!A1", "TS_RecipComp_VentLevel")</f>
        <v>TS_RecipComp_VentLevel</v>
      </c>
      <c r="B12" s="1" t="s">
        <v>24</v>
      </c>
    </row>
    <row r="13" spans="1:2" x14ac:dyDescent="0.3">
      <c r="A13" s="4" t="str">
        <f>HYPERLINK("[BMP_Web_Data_Dictionary_RS2020.xlsx]TS_CentComp_Summary!A1", "TS_CentComp_Summary")</f>
        <v>TS_CentComp_Summary</v>
      </c>
      <c r="B13" s="1" t="s">
        <v>25</v>
      </c>
    </row>
    <row r="14" spans="1:2" x14ac:dyDescent="0.3">
      <c r="A14" s="4" t="str">
        <f>HYPERLINK("[BMP_Web_Data_Dictionary_RS2020.xlsx]TS_CentComp_CompLevel!A1", "TS_CentComp_CompLevel")</f>
        <v>TS_CentComp_CompLevel</v>
      </c>
      <c r="B14" s="1" t="s">
        <v>26</v>
      </c>
    </row>
    <row r="15" spans="1:2" x14ac:dyDescent="0.3">
      <c r="A15" s="4" t="str">
        <f>HYPERLINK("[BMP_Web_Data_Dictionary_RS2020.xlsx]TS_CentComp_VentLevel!A1", "TS_CentComp_VentLevel")</f>
        <v>TS_CentComp_VentLevel</v>
      </c>
      <c r="B15" s="1" t="s">
        <v>27</v>
      </c>
    </row>
    <row r="16" spans="1:2" x14ac:dyDescent="0.3">
      <c r="A16" s="4" t="str">
        <f>HYPERLINK("[BMP_Web_Data_Dictionary_RS2020.xlsx]TS_Pneumatic_Devices!A1", "TS_Pneumatic_Devices")</f>
        <v>TS_Pneumatic_Devices</v>
      </c>
      <c r="B16" s="1" t="s">
        <v>28</v>
      </c>
    </row>
    <row r="17" spans="1:2" x14ac:dyDescent="0.3">
      <c r="A17" s="4" t="str">
        <f>HYPERLINK("[BMP_Web_Data_Dictionary_RS2020.xlsx]Storage_Tanks_Summary!A1", "Storage_Tanks_Summary")</f>
        <v>Storage_Tanks_Summary</v>
      </c>
      <c r="B17" s="1" t="s">
        <v>29</v>
      </c>
    </row>
    <row r="18" spans="1:2" ht="28.8" x14ac:dyDescent="0.3">
      <c r="A18" s="4" t="str">
        <f>HYPERLINK("[BMP_Web_Data_Dictionary_RS2020.xlsx]Storage_Tanks_Calc1_2!A1", "Storage_Tanks_Calc1_2")</f>
        <v>Storage_Tanks_Calc1_2</v>
      </c>
      <c r="B18" s="1" t="s">
        <v>30</v>
      </c>
    </row>
    <row r="19" spans="1:2" ht="28.8" x14ac:dyDescent="0.3">
      <c r="A19" s="4" t="str">
        <f>HYPERLINK("[BMP_Web_Data_Dictionary_RS2020.xlsx]Storage_Tanks_Calc3!A1", "Storage_Tanks_Calc3")</f>
        <v>Storage_Tanks_Calc3</v>
      </c>
      <c r="B19" s="1" t="s">
        <v>31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Contents'!A2", "Return to Table of Contents")</f>
        <v>Return to Table of Contents</v>
      </c>
    </row>
    <row r="2" spans="1:7" ht="28.8" x14ac:dyDescent="0.3">
      <c r="A2" s="1" t="s">
        <v>38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38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38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38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38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28.8" x14ac:dyDescent="0.3">
      <c r="A7" s="1" t="s">
        <v>38</v>
      </c>
      <c r="B7" s="1" t="s">
        <v>44</v>
      </c>
      <c r="C7" s="1" t="s">
        <v>47</v>
      </c>
      <c r="D7" s="1" t="s">
        <v>54</v>
      </c>
      <c r="E7" s="1" t="s">
        <v>4</v>
      </c>
      <c r="F7" s="1" t="s">
        <v>47</v>
      </c>
      <c r="G7" s="1" t="s">
        <v>60</v>
      </c>
    </row>
    <row r="8" spans="1:7" x14ac:dyDescent="0.3">
      <c r="A8" s="1" t="s">
        <v>38</v>
      </c>
      <c r="B8" s="1" t="s">
        <v>45</v>
      </c>
      <c r="C8" s="1" t="s">
        <v>48</v>
      </c>
      <c r="D8" s="1" t="s">
        <v>55</v>
      </c>
      <c r="E8" s="1" t="s">
        <v>3</v>
      </c>
      <c r="F8" s="1" t="s">
        <v>59</v>
      </c>
      <c r="G8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Contents'!A3", "Return to Table of Contents")</f>
        <v>Return to Table of Contents</v>
      </c>
    </row>
    <row r="2" spans="1:7" ht="28.8" x14ac:dyDescent="0.3">
      <c r="A2" s="1" t="s">
        <v>61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61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61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61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61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28.8" x14ac:dyDescent="0.3">
      <c r="A7" s="1" t="s">
        <v>61</v>
      </c>
      <c r="B7" s="1" t="s">
        <v>62</v>
      </c>
      <c r="C7" s="1" t="s">
        <v>84</v>
      </c>
      <c r="D7" s="1" t="s">
        <v>85</v>
      </c>
      <c r="E7" s="1" t="s">
        <v>6</v>
      </c>
      <c r="F7" s="1" t="s">
        <v>107</v>
      </c>
      <c r="G7" s="1" t="s">
        <v>60</v>
      </c>
    </row>
    <row r="8" spans="1:7" ht="28.8" x14ac:dyDescent="0.3">
      <c r="A8" s="1" t="s">
        <v>61</v>
      </c>
      <c r="B8" s="1" t="s">
        <v>63</v>
      </c>
      <c r="C8" s="1" t="s">
        <v>84</v>
      </c>
      <c r="D8" s="1" t="s">
        <v>86</v>
      </c>
      <c r="E8" s="1" t="s">
        <v>6</v>
      </c>
      <c r="F8" s="1" t="s">
        <v>107</v>
      </c>
      <c r="G8" s="1" t="s">
        <v>60</v>
      </c>
    </row>
    <row r="9" spans="1:7" x14ac:dyDescent="0.3">
      <c r="A9" s="1" t="s">
        <v>61</v>
      </c>
      <c r="B9" s="1" t="s">
        <v>64</v>
      </c>
      <c r="C9" s="1" t="s">
        <v>84</v>
      </c>
      <c r="D9" s="1" t="s">
        <v>87</v>
      </c>
      <c r="E9" s="1" t="s">
        <v>6</v>
      </c>
      <c r="F9" s="1" t="s">
        <v>107</v>
      </c>
      <c r="G9" s="1" t="s">
        <v>60</v>
      </c>
    </row>
    <row r="10" spans="1:7" x14ac:dyDescent="0.3">
      <c r="A10" s="1" t="s">
        <v>61</v>
      </c>
      <c r="B10" s="1" t="s">
        <v>65</v>
      </c>
      <c r="C10" s="1" t="s">
        <v>84</v>
      </c>
      <c r="D10" s="1" t="s">
        <v>88</v>
      </c>
      <c r="E10" s="1" t="s">
        <v>6</v>
      </c>
      <c r="F10" s="1" t="s">
        <v>107</v>
      </c>
      <c r="G10" s="1" t="s">
        <v>60</v>
      </c>
    </row>
    <row r="11" spans="1:7" x14ac:dyDescent="0.3">
      <c r="A11" s="1" t="s">
        <v>61</v>
      </c>
      <c r="B11" s="1" t="s">
        <v>66</v>
      </c>
      <c r="C11" s="1" t="s">
        <v>84</v>
      </c>
      <c r="D11" s="1" t="s">
        <v>89</v>
      </c>
      <c r="E11" s="1" t="s">
        <v>6</v>
      </c>
      <c r="F11" s="1" t="s">
        <v>107</v>
      </c>
      <c r="G11" s="1" t="s">
        <v>60</v>
      </c>
    </row>
    <row r="12" spans="1:7" x14ac:dyDescent="0.3">
      <c r="A12" s="1" t="s">
        <v>61</v>
      </c>
      <c r="B12" s="1" t="s">
        <v>67</v>
      </c>
      <c r="C12" s="1" t="s">
        <v>84</v>
      </c>
      <c r="D12" s="1" t="s">
        <v>90</v>
      </c>
      <c r="E12" s="1" t="s">
        <v>6</v>
      </c>
      <c r="F12" s="1" t="s">
        <v>107</v>
      </c>
      <c r="G12" s="1" t="s">
        <v>60</v>
      </c>
    </row>
    <row r="13" spans="1:7" x14ac:dyDescent="0.3">
      <c r="A13" s="1" t="s">
        <v>61</v>
      </c>
      <c r="B13" s="1" t="s">
        <v>68</v>
      </c>
      <c r="C13" s="1" t="s">
        <v>84</v>
      </c>
      <c r="D13" s="1" t="s">
        <v>91</v>
      </c>
      <c r="E13" s="1" t="s">
        <v>6</v>
      </c>
      <c r="F13" s="1" t="s">
        <v>107</v>
      </c>
      <c r="G13" s="1" t="s">
        <v>60</v>
      </c>
    </row>
    <row r="14" spans="1:7" x14ac:dyDescent="0.3">
      <c r="A14" s="1" t="s">
        <v>61</v>
      </c>
      <c r="B14" s="1" t="s">
        <v>69</v>
      </c>
      <c r="C14" s="1" t="s">
        <v>84</v>
      </c>
      <c r="D14" s="1" t="s">
        <v>92</v>
      </c>
      <c r="E14" s="1" t="s">
        <v>6</v>
      </c>
      <c r="F14" s="1" t="s">
        <v>107</v>
      </c>
      <c r="G14" s="1" t="s">
        <v>60</v>
      </c>
    </row>
    <row r="15" spans="1:7" ht="28.8" x14ac:dyDescent="0.3">
      <c r="A15" s="1" t="s">
        <v>61</v>
      </c>
      <c r="B15" s="1" t="s">
        <v>70</v>
      </c>
      <c r="C15" s="1" t="s">
        <v>84</v>
      </c>
      <c r="D15" s="1" t="s">
        <v>93</v>
      </c>
      <c r="E15" s="1" t="s">
        <v>6</v>
      </c>
      <c r="F15" s="1" t="s">
        <v>108</v>
      </c>
      <c r="G15" s="1" t="s">
        <v>60</v>
      </c>
    </row>
    <row r="16" spans="1:7" ht="28.8" x14ac:dyDescent="0.3">
      <c r="A16" s="1" t="s">
        <v>61</v>
      </c>
      <c r="B16" s="1" t="s">
        <v>71</v>
      </c>
      <c r="C16" s="1" t="s">
        <v>84</v>
      </c>
      <c r="D16" s="1" t="s">
        <v>94</v>
      </c>
      <c r="E16" s="1" t="s">
        <v>6</v>
      </c>
      <c r="F16" s="1" t="s">
        <v>108</v>
      </c>
      <c r="G16" s="1" t="s">
        <v>60</v>
      </c>
    </row>
    <row r="17" spans="1:7" ht="28.8" x14ac:dyDescent="0.3">
      <c r="A17" s="1" t="s">
        <v>61</v>
      </c>
      <c r="B17" s="1" t="s">
        <v>72</v>
      </c>
      <c r="C17" s="1" t="s">
        <v>84</v>
      </c>
      <c r="D17" s="1" t="s">
        <v>95</v>
      </c>
      <c r="E17" s="1" t="s">
        <v>6</v>
      </c>
      <c r="F17" s="1" t="s">
        <v>108</v>
      </c>
      <c r="G17" s="1" t="s">
        <v>60</v>
      </c>
    </row>
    <row r="18" spans="1:7" ht="28.8" x14ac:dyDescent="0.3">
      <c r="A18" s="1" t="s">
        <v>61</v>
      </c>
      <c r="B18" s="1" t="s">
        <v>73</v>
      </c>
      <c r="C18" s="1" t="s">
        <v>84</v>
      </c>
      <c r="D18" s="1" t="s">
        <v>96</v>
      </c>
      <c r="E18" s="1" t="s">
        <v>6</v>
      </c>
      <c r="F18" s="1" t="s">
        <v>108</v>
      </c>
      <c r="G18" s="1" t="s">
        <v>60</v>
      </c>
    </row>
    <row r="19" spans="1:7" x14ac:dyDescent="0.3">
      <c r="A19" s="1" t="s">
        <v>61</v>
      </c>
      <c r="B19" s="1" t="s">
        <v>74</v>
      </c>
      <c r="C19" s="1" t="s">
        <v>84</v>
      </c>
      <c r="D19" s="1" t="s">
        <v>97</v>
      </c>
      <c r="E19" s="1" t="s">
        <v>6</v>
      </c>
      <c r="F19" s="1" t="s">
        <v>107</v>
      </c>
      <c r="G19" s="1" t="s">
        <v>60</v>
      </c>
    </row>
    <row r="20" spans="1:7" x14ac:dyDescent="0.3">
      <c r="A20" s="1" t="s">
        <v>61</v>
      </c>
      <c r="B20" s="1" t="s">
        <v>75</v>
      </c>
      <c r="C20" s="1" t="s">
        <v>84</v>
      </c>
      <c r="D20" s="1" t="s">
        <v>98</v>
      </c>
      <c r="E20" s="1" t="s">
        <v>6</v>
      </c>
      <c r="F20" s="1" t="s">
        <v>107</v>
      </c>
      <c r="G20" s="1" t="s">
        <v>60</v>
      </c>
    </row>
    <row r="21" spans="1:7" x14ac:dyDescent="0.3">
      <c r="A21" s="1" t="s">
        <v>61</v>
      </c>
      <c r="B21" s="1" t="s">
        <v>76</v>
      </c>
      <c r="C21" s="1" t="s">
        <v>84</v>
      </c>
      <c r="D21" s="1" t="s">
        <v>99</v>
      </c>
      <c r="E21" s="1" t="s">
        <v>6</v>
      </c>
      <c r="F21" s="1" t="s">
        <v>107</v>
      </c>
      <c r="G21" s="1" t="s">
        <v>60</v>
      </c>
    </row>
    <row r="22" spans="1:7" x14ac:dyDescent="0.3">
      <c r="A22" s="1" t="s">
        <v>61</v>
      </c>
      <c r="B22" s="1" t="s">
        <v>77</v>
      </c>
      <c r="C22" s="1" t="s">
        <v>84</v>
      </c>
      <c r="D22" s="1" t="s">
        <v>100</v>
      </c>
      <c r="E22" s="1" t="s">
        <v>6</v>
      </c>
      <c r="F22" s="1" t="s">
        <v>107</v>
      </c>
      <c r="G22" s="1" t="s">
        <v>60</v>
      </c>
    </row>
    <row r="23" spans="1:7" ht="28.8" x14ac:dyDescent="0.3">
      <c r="A23" s="1" t="s">
        <v>61</v>
      </c>
      <c r="B23" s="1" t="s">
        <v>78</v>
      </c>
      <c r="C23" s="1" t="s">
        <v>84</v>
      </c>
      <c r="D23" s="1" t="s">
        <v>101</v>
      </c>
      <c r="E23" s="1" t="s">
        <v>6</v>
      </c>
      <c r="F23" s="1" t="s">
        <v>107</v>
      </c>
      <c r="G23" s="1" t="s">
        <v>60</v>
      </c>
    </row>
    <row r="24" spans="1:7" x14ac:dyDescent="0.3">
      <c r="A24" s="1" t="s">
        <v>61</v>
      </c>
      <c r="B24" s="1" t="s">
        <v>79</v>
      </c>
      <c r="C24" s="1" t="s">
        <v>84</v>
      </c>
      <c r="D24" s="1" t="s">
        <v>102</v>
      </c>
      <c r="E24" s="1" t="s">
        <v>6</v>
      </c>
      <c r="F24" s="1" t="s">
        <v>107</v>
      </c>
      <c r="G24" s="1" t="s">
        <v>60</v>
      </c>
    </row>
    <row r="25" spans="1:7" x14ac:dyDescent="0.3">
      <c r="A25" s="1" t="s">
        <v>61</v>
      </c>
      <c r="B25" s="1" t="s">
        <v>80</v>
      </c>
      <c r="C25" s="1" t="s">
        <v>84</v>
      </c>
      <c r="D25" s="1" t="s">
        <v>103</v>
      </c>
      <c r="E25" s="1" t="s">
        <v>6</v>
      </c>
      <c r="F25" s="1" t="s">
        <v>107</v>
      </c>
      <c r="G25" s="1" t="s">
        <v>60</v>
      </c>
    </row>
    <row r="26" spans="1:7" x14ac:dyDescent="0.3">
      <c r="A26" s="1" t="s">
        <v>61</v>
      </c>
      <c r="B26" s="1" t="s">
        <v>81</v>
      </c>
      <c r="C26" s="1" t="s">
        <v>84</v>
      </c>
      <c r="D26" s="1" t="s">
        <v>104</v>
      </c>
      <c r="E26" s="1" t="s">
        <v>6</v>
      </c>
      <c r="F26" s="1" t="s">
        <v>107</v>
      </c>
      <c r="G26" s="1" t="s">
        <v>60</v>
      </c>
    </row>
    <row r="27" spans="1:7" ht="28.8" x14ac:dyDescent="0.3">
      <c r="A27" s="1" t="s">
        <v>61</v>
      </c>
      <c r="B27" s="1" t="s">
        <v>82</v>
      </c>
      <c r="C27" s="1" t="s">
        <v>84</v>
      </c>
      <c r="D27" s="1" t="s">
        <v>105</v>
      </c>
      <c r="E27" s="1" t="s">
        <v>6</v>
      </c>
      <c r="F27" s="1" t="s">
        <v>108</v>
      </c>
      <c r="G27" s="1" t="s">
        <v>60</v>
      </c>
    </row>
    <row r="28" spans="1:7" ht="43.2" x14ac:dyDescent="0.3">
      <c r="A28" s="1" t="s">
        <v>61</v>
      </c>
      <c r="B28" s="1" t="s">
        <v>83</v>
      </c>
      <c r="C28" s="1" t="s">
        <v>84</v>
      </c>
      <c r="D28" s="1" t="s">
        <v>106</v>
      </c>
      <c r="E28" s="1" t="s">
        <v>2</v>
      </c>
      <c r="F28" s="1" t="s">
        <v>47</v>
      </c>
      <c r="G28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Contents'!A4", "Return to Table of Contents")</f>
        <v>Return to Table of Contents</v>
      </c>
    </row>
    <row r="2" spans="1:7" ht="28.8" x14ac:dyDescent="0.3">
      <c r="A2" s="1" t="s">
        <v>109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109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109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109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109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28.8" x14ac:dyDescent="0.3">
      <c r="A7" s="1" t="s">
        <v>109</v>
      </c>
      <c r="B7" s="1" t="s">
        <v>110</v>
      </c>
      <c r="C7" s="1" t="s">
        <v>134</v>
      </c>
      <c r="D7" s="1" t="s">
        <v>135</v>
      </c>
      <c r="E7" s="1" t="s">
        <v>4</v>
      </c>
      <c r="F7" s="1" t="s">
        <v>153</v>
      </c>
      <c r="G7" s="1" t="s">
        <v>60</v>
      </c>
    </row>
    <row r="8" spans="1:7" ht="28.8" x14ac:dyDescent="0.3">
      <c r="A8" s="1" t="s">
        <v>109</v>
      </c>
      <c r="B8" s="1" t="s">
        <v>111</v>
      </c>
      <c r="C8" s="1" t="s">
        <v>134</v>
      </c>
      <c r="D8" s="1" t="s">
        <v>136</v>
      </c>
      <c r="E8" s="1" t="s">
        <v>4</v>
      </c>
      <c r="F8" s="1" t="s">
        <v>153</v>
      </c>
      <c r="G8" s="1" t="s">
        <v>60</v>
      </c>
    </row>
    <row r="9" spans="1:7" ht="28.8" x14ac:dyDescent="0.3">
      <c r="A9" s="1" t="s">
        <v>109</v>
      </c>
      <c r="B9" s="1" t="s">
        <v>112</v>
      </c>
      <c r="C9" s="1" t="s">
        <v>134</v>
      </c>
      <c r="D9" s="1" t="s">
        <v>137</v>
      </c>
      <c r="E9" s="1" t="s">
        <v>4</v>
      </c>
      <c r="F9" s="1" t="s">
        <v>153</v>
      </c>
      <c r="G9" s="1" t="s">
        <v>60</v>
      </c>
    </row>
    <row r="10" spans="1:7" ht="28.8" x14ac:dyDescent="0.3">
      <c r="A10" s="1" t="s">
        <v>109</v>
      </c>
      <c r="B10" s="1" t="s">
        <v>113</v>
      </c>
      <c r="C10" s="1" t="s">
        <v>134</v>
      </c>
      <c r="D10" s="1" t="s">
        <v>138</v>
      </c>
      <c r="E10" s="1" t="s">
        <v>4</v>
      </c>
      <c r="F10" s="1" t="s">
        <v>153</v>
      </c>
      <c r="G10" s="1" t="s">
        <v>60</v>
      </c>
    </row>
    <row r="11" spans="1:7" ht="28.8" x14ac:dyDescent="0.3">
      <c r="A11" s="1" t="s">
        <v>109</v>
      </c>
      <c r="B11" s="1" t="s">
        <v>114</v>
      </c>
      <c r="C11" s="1" t="s">
        <v>134</v>
      </c>
      <c r="D11" s="1" t="s">
        <v>139</v>
      </c>
      <c r="E11" s="1" t="s">
        <v>4</v>
      </c>
      <c r="F11" s="1" t="s">
        <v>153</v>
      </c>
      <c r="G11" s="1" t="s">
        <v>60</v>
      </c>
    </row>
    <row r="12" spans="1:7" ht="28.8" x14ac:dyDescent="0.3">
      <c r="A12" s="1" t="s">
        <v>109</v>
      </c>
      <c r="B12" s="1" t="s">
        <v>115</v>
      </c>
      <c r="C12" s="1" t="s">
        <v>134</v>
      </c>
      <c r="D12" s="1" t="s">
        <v>140</v>
      </c>
      <c r="E12" s="1" t="s">
        <v>4</v>
      </c>
      <c r="F12" s="1" t="s">
        <v>153</v>
      </c>
      <c r="G12" s="1" t="s">
        <v>60</v>
      </c>
    </row>
    <row r="13" spans="1:7" ht="28.8" x14ac:dyDescent="0.3">
      <c r="A13" s="1" t="s">
        <v>109</v>
      </c>
      <c r="B13" s="1" t="s">
        <v>116</v>
      </c>
      <c r="C13" s="1" t="s">
        <v>134</v>
      </c>
      <c r="D13" s="1" t="s">
        <v>141</v>
      </c>
      <c r="E13" s="1" t="s">
        <v>4</v>
      </c>
      <c r="F13" s="1" t="s">
        <v>153</v>
      </c>
      <c r="G13" s="1" t="s">
        <v>60</v>
      </c>
    </row>
    <row r="14" spans="1:7" ht="28.8" x14ac:dyDescent="0.3">
      <c r="A14" s="1" t="s">
        <v>109</v>
      </c>
      <c r="B14" s="1" t="s">
        <v>117</v>
      </c>
      <c r="C14" s="1" t="s">
        <v>134</v>
      </c>
      <c r="D14" s="1" t="s">
        <v>142</v>
      </c>
      <c r="E14" s="1" t="s">
        <v>4</v>
      </c>
      <c r="F14" s="1" t="s">
        <v>153</v>
      </c>
      <c r="G14" s="1" t="s">
        <v>60</v>
      </c>
    </row>
    <row r="15" spans="1:7" ht="28.8" x14ac:dyDescent="0.3">
      <c r="A15" s="1" t="s">
        <v>109</v>
      </c>
      <c r="B15" s="1" t="s">
        <v>118</v>
      </c>
      <c r="C15" s="1" t="s">
        <v>134</v>
      </c>
      <c r="D15" s="1" t="s">
        <v>143</v>
      </c>
      <c r="E15" s="1" t="s">
        <v>4</v>
      </c>
      <c r="F15" s="1" t="s">
        <v>153</v>
      </c>
      <c r="G15" s="1" t="s">
        <v>60</v>
      </c>
    </row>
    <row r="16" spans="1:7" ht="28.8" x14ac:dyDescent="0.3">
      <c r="A16" s="1" t="s">
        <v>109</v>
      </c>
      <c r="B16" s="1" t="s">
        <v>119</v>
      </c>
      <c r="C16" s="1" t="s">
        <v>134</v>
      </c>
      <c r="D16" s="1" t="s">
        <v>93</v>
      </c>
      <c r="E16" s="1" t="s">
        <v>6</v>
      </c>
      <c r="F16" s="1" t="s">
        <v>108</v>
      </c>
      <c r="G16" s="1" t="s">
        <v>60</v>
      </c>
    </row>
    <row r="17" spans="1:7" ht="28.8" x14ac:dyDescent="0.3">
      <c r="A17" s="1" t="s">
        <v>109</v>
      </c>
      <c r="B17" s="1" t="s">
        <v>120</v>
      </c>
      <c r="C17" s="1" t="s">
        <v>134</v>
      </c>
      <c r="D17" s="1" t="s">
        <v>94</v>
      </c>
      <c r="E17" s="1" t="s">
        <v>6</v>
      </c>
      <c r="F17" s="1" t="s">
        <v>108</v>
      </c>
      <c r="G17" s="1" t="s">
        <v>60</v>
      </c>
    </row>
    <row r="18" spans="1:7" ht="28.8" x14ac:dyDescent="0.3">
      <c r="A18" s="1" t="s">
        <v>109</v>
      </c>
      <c r="B18" s="1" t="s">
        <v>121</v>
      </c>
      <c r="C18" s="1" t="s">
        <v>134</v>
      </c>
      <c r="D18" s="1" t="s">
        <v>95</v>
      </c>
      <c r="E18" s="1" t="s">
        <v>6</v>
      </c>
      <c r="F18" s="1" t="s">
        <v>108</v>
      </c>
      <c r="G18" s="1" t="s">
        <v>60</v>
      </c>
    </row>
    <row r="19" spans="1:7" ht="28.8" x14ac:dyDescent="0.3">
      <c r="A19" s="1" t="s">
        <v>109</v>
      </c>
      <c r="B19" s="1" t="s">
        <v>122</v>
      </c>
      <c r="C19" s="1" t="s">
        <v>134</v>
      </c>
      <c r="D19" s="1" t="s">
        <v>144</v>
      </c>
      <c r="E19" s="1" t="s">
        <v>6</v>
      </c>
      <c r="F19" s="1" t="s">
        <v>108</v>
      </c>
      <c r="G19" s="1" t="s">
        <v>60</v>
      </c>
    </row>
    <row r="20" spans="1:7" ht="28.8" x14ac:dyDescent="0.3">
      <c r="A20" s="1" t="s">
        <v>109</v>
      </c>
      <c r="B20" s="1" t="s">
        <v>123</v>
      </c>
      <c r="C20" s="1" t="s">
        <v>134</v>
      </c>
      <c r="D20" s="1" t="s">
        <v>96</v>
      </c>
      <c r="E20" s="1" t="s">
        <v>6</v>
      </c>
      <c r="F20" s="1" t="s">
        <v>108</v>
      </c>
      <c r="G20" s="1" t="s">
        <v>60</v>
      </c>
    </row>
    <row r="21" spans="1:7" ht="28.8" x14ac:dyDescent="0.3">
      <c r="A21" s="1" t="s">
        <v>109</v>
      </c>
      <c r="B21" s="1" t="s">
        <v>124</v>
      </c>
      <c r="C21" s="1" t="s">
        <v>134</v>
      </c>
      <c r="D21" s="1" t="s">
        <v>145</v>
      </c>
      <c r="E21" s="1" t="s">
        <v>4</v>
      </c>
      <c r="F21" s="1" t="s">
        <v>153</v>
      </c>
      <c r="G21" s="1" t="s">
        <v>60</v>
      </c>
    </row>
    <row r="22" spans="1:7" ht="28.8" x14ac:dyDescent="0.3">
      <c r="A22" s="1" t="s">
        <v>109</v>
      </c>
      <c r="B22" s="1" t="s">
        <v>125</v>
      </c>
      <c r="C22" s="1" t="s">
        <v>134</v>
      </c>
      <c r="D22" s="1" t="s">
        <v>146</v>
      </c>
      <c r="E22" s="1" t="s">
        <v>4</v>
      </c>
      <c r="F22" s="1" t="s">
        <v>153</v>
      </c>
      <c r="G22" s="1" t="s">
        <v>60</v>
      </c>
    </row>
    <row r="23" spans="1:7" ht="28.8" x14ac:dyDescent="0.3">
      <c r="A23" s="1" t="s">
        <v>109</v>
      </c>
      <c r="B23" s="1" t="s">
        <v>126</v>
      </c>
      <c r="C23" s="1" t="s">
        <v>134</v>
      </c>
      <c r="D23" s="1" t="s">
        <v>147</v>
      </c>
      <c r="E23" s="1" t="s">
        <v>4</v>
      </c>
      <c r="F23" s="1" t="s">
        <v>153</v>
      </c>
      <c r="G23" s="1" t="s">
        <v>60</v>
      </c>
    </row>
    <row r="24" spans="1:7" ht="28.8" x14ac:dyDescent="0.3">
      <c r="A24" s="1" t="s">
        <v>109</v>
      </c>
      <c r="B24" s="1" t="s">
        <v>127</v>
      </c>
      <c r="C24" s="1" t="s">
        <v>134</v>
      </c>
      <c r="D24" s="1" t="s">
        <v>148</v>
      </c>
      <c r="E24" s="1" t="s">
        <v>4</v>
      </c>
      <c r="F24" s="1" t="s">
        <v>153</v>
      </c>
      <c r="G24" s="1" t="s">
        <v>60</v>
      </c>
    </row>
    <row r="25" spans="1:7" ht="28.8" x14ac:dyDescent="0.3">
      <c r="A25" s="1" t="s">
        <v>109</v>
      </c>
      <c r="B25" s="1" t="s">
        <v>128</v>
      </c>
      <c r="C25" s="1" t="s">
        <v>134</v>
      </c>
      <c r="D25" s="1" t="s">
        <v>149</v>
      </c>
      <c r="E25" s="1" t="s">
        <v>4</v>
      </c>
      <c r="F25" s="1" t="s">
        <v>153</v>
      </c>
      <c r="G25" s="1" t="s">
        <v>60</v>
      </c>
    </row>
    <row r="26" spans="1:7" ht="28.8" x14ac:dyDescent="0.3">
      <c r="A26" s="1" t="s">
        <v>109</v>
      </c>
      <c r="B26" s="1" t="s">
        <v>129</v>
      </c>
      <c r="C26" s="1" t="s">
        <v>134</v>
      </c>
      <c r="D26" s="1" t="s">
        <v>150</v>
      </c>
      <c r="E26" s="1" t="s">
        <v>4</v>
      </c>
      <c r="F26" s="1" t="s">
        <v>153</v>
      </c>
      <c r="G26" s="1" t="s">
        <v>60</v>
      </c>
    </row>
    <row r="27" spans="1:7" ht="28.8" x14ac:dyDescent="0.3">
      <c r="A27" s="1" t="s">
        <v>109</v>
      </c>
      <c r="B27" s="1" t="s">
        <v>130</v>
      </c>
      <c r="C27" s="1" t="s">
        <v>134</v>
      </c>
      <c r="D27" s="1" t="s">
        <v>151</v>
      </c>
      <c r="E27" s="1" t="s">
        <v>4</v>
      </c>
      <c r="F27" s="1" t="s">
        <v>153</v>
      </c>
      <c r="G27" s="1" t="s">
        <v>60</v>
      </c>
    </row>
    <row r="28" spans="1:7" ht="28.8" x14ac:dyDescent="0.3">
      <c r="A28" s="1" t="s">
        <v>109</v>
      </c>
      <c r="B28" s="1" t="s">
        <v>131</v>
      </c>
      <c r="C28" s="1" t="s">
        <v>134</v>
      </c>
      <c r="D28" s="1" t="s">
        <v>152</v>
      </c>
      <c r="E28" s="1" t="s">
        <v>4</v>
      </c>
      <c r="F28" s="1" t="s">
        <v>153</v>
      </c>
      <c r="G28" s="1" t="s">
        <v>60</v>
      </c>
    </row>
    <row r="29" spans="1:7" ht="28.8" x14ac:dyDescent="0.3">
      <c r="A29" s="1" t="s">
        <v>109</v>
      </c>
      <c r="B29" s="1" t="s">
        <v>132</v>
      </c>
      <c r="C29" s="1" t="s">
        <v>134</v>
      </c>
      <c r="D29" s="1" t="s">
        <v>105</v>
      </c>
      <c r="E29" s="1" t="s">
        <v>6</v>
      </c>
      <c r="F29" s="1" t="s">
        <v>108</v>
      </c>
      <c r="G29" s="1" t="s">
        <v>60</v>
      </c>
    </row>
    <row r="30" spans="1:7" ht="43.2" x14ac:dyDescent="0.3">
      <c r="A30" s="1" t="s">
        <v>109</v>
      </c>
      <c r="B30" s="1" t="s">
        <v>133</v>
      </c>
      <c r="C30" s="1" t="s">
        <v>134</v>
      </c>
      <c r="D30" s="1" t="s">
        <v>106</v>
      </c>
      <c r="E30" s="1" t="s">
        <v>2</v>
      </c>
      <c r="F30" s="1" t="s">
        <v>47</v>
      </c>
      <c r="G30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Contents'!A5", "Return to Table of Contents")</f>
        <v>Return to Table of Contents</v>
      </c>
    </row>
    <row r="2" spans="1:7" ht="28.8" x14ac:dyDescent="0.3">
      <c r="A2" s="1" t="s">
        <v>154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154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154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154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154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x14ac:dyDescent="0.3">
      <c r="A7" s="1" t="s">
        <v>154</v>
      </c>
      <c r="B7" s="1" t="s">
        <v>155</v>
      </c>
      <c r="C7" s="1" t="s">
        <v>47</v>
      </c>
      <c r="D7" s="1" t="s">
        <v>166</v>
      </c>
      <c r="E7" s="1" t="s">
        <v>2</v>
      </c>
      <c r="F7" s="1" t="s">
        <v>174</v>
      </c>
      <c r="G7" s="1" t="s">
        <v>60</v>
      </c>
    </row>
    <row r="8" spans="1:7" ht="28.8" x14ac:dyDescent="0.3">
      <c r="A8" s="1" t="s">
        <v>154</v>
      </c>
      <c r="B8" s="1" t="s">
        <v>156</v>
      </c>
      <c r="C8" s="1" t="s">
        <v>165</v>
      </c>
      <c r="D8" s="1" t="s">
        <v>167</v>
      </c>
      <c r="E8" s="1" t="s">
        <v>4</v>
      </c>
      <c r="F8" s="1" t="s">
        <v>175</v>
      </c>
      <c r="G8" s="1" t="s">
        <v>60</v>
      </c>
    </row>
    <row r="9" spans="1:7" ht="28.8" x14ac:dyDescent="0.3">
      <c r="A9" s="1" t="s">
        <v>154</v>
      </c>
      <c r="B9" s="1" t="s">
        <v>157</v>
      </c>
      <c r="C9" s="1" t="s">
        <v>165</v>
      </c>
      <c r="D9" s="1" t="s">
        <v>168</v>
      </c>
      <c r="E9" s="1" t="s">
        <v>6</v>
      </c>
      <c r="F9" s="1" t="s">
        <v>108</v>
      </c>
      <c r="G9" s="1" t="s">
        <v>60</v>
      </c>
    </row>
    <row r="10" spans="1:7" ht="28.8" x14ac:dyDescent="0.3">
      <c r="A10" s="1" t="s">
        <v>154</v>
      </c>
      <c r="B10" s="1" t="s">
        <v>158</v>
      </c>
      <c r="C10" s="1" t="s">
        <v>165</v>
      </c>
      <c r="D10" s="1" t="s">
        <v>169</v>
      </c>
      <c r="E10" s="1" t="s">
        <v>4</v>
      </c>
      <c r="F10" s="1" t="s">
        <v>175</v>
      </c>
      <c r="G10" s="1" t="s">
        <v>60</v>
      </c>
    </row>
    <row r="11" spans="1:7" ht="28.8" x14ac:dyDescent="0.3">
      <c r="A11" s="1" t="s">
        <v>154</v>
      </c>
      <c r="B11" s="1" t="s">
        <v>159</v>
      </c>
      <c r="C11" s="1" t="s">
        <v>165</v>
      </c>
      <c r="D11" s="1" t="s">
        <v>170</v>
      </c>
      <c r="E11" s="1" t="s">
        <v>4</v>
      </c>
      <c r="F11" s="1" t="s">
        <v>175</v>
      </c>
      <c r="G11" s="1" t="s">
        <v>60</v>
      </c>
    </row>
    <row r="12" spans="1:7" ht="28.8" x14ac:dyDescent="0.3">
      <c r="A12" s="1" t="s">
        <v>154</v>
      </c>
      <c r="B12" s="1" t="s">
        <v>160</v>
      </c>
      <c r="C12" s="1" t="s">
        <v>165</v>
      </c>
      <c r="D12" s="1" t="s">
        <v>171</v>
      </c>
      <c r="E12" s="1" t="s">
        <v>4</v>
      </c>
      <c r="F12" s="1" t="s">
        <v>175</v>
      </c>
      <c r="G12" s="1" t="s">
        <v>60</v>
      </c>
    </row>
    <row r="13" spans="1:7" ht="28.8" x14ac:dyDescent="0.3">
      <c r="A13" s="1" t="s">
        <v>154</v>
      </c>
      <c r="B13" s="1" t="s">
        <v>161</v>
      </c>
      <c r="C13" s="1" t="s">
        <v>165</v>
      </c>
      <c r="D13" s="1" t="s">
        <v>172</v>
      </c>
      <c r="E13" s="1" t="s">
        <v>4</v>
      </c>
      <c r="F13" s="1" t="s">
        <v>176</v>
      </c>
      <c r="G13" s="1" t="s">
        <v>60</v>
      </c>
    </row>
    <row r="14" spans="1:7" ht="28.8" x14ac:dyDescent="0.3">
      <c r="A14" s="1" t="s">
        <v>154</v>
      </c>
      <c r="B14" s="1" t="s">
        <v>162</v>
      </c>
      <c r="C14" s="1" t="s">
        <v>165</v>
      </c>
      <c r="D14" s="1" t="s">
        <v>173</v>
      </c>
      <c r="E14" s="1" t="s">
        <v>6</v>
      </c>
      <c r="F14" s="1" t="s">
        <v>108</v>
      </c>
      <c r="G14" s="1" t="s">
        <v>60</v>
      </c>
    </row>
    <row r="15" spans="1:7" ht="28.8" x14ac:dyDescent="0.3">
      <c r="A15" s="1" t="s">
        <v>154</v>
      </c>
      <c r="B15" s="1" t="s">
        <v>163</v>
      </c>
      <c r="C15" s="1" t="s">
        <v>165</v>
      </c>
      <c r="D15" s="1" t="s">
        <v>105</v>
      </c>
      <c r="E15" s="1" t="s">
        <v>6</v>
      </c>
      <c r="F15" s="1" t="s">
        <v>108</v>
      </c>
      <c r="G15" s="1" t="s">
        <v>60</v>
      </c>
    </row>
    <row r="16" spans="1:7" ht="43.2" x14ac:dyDescent="0.3">
      <c r="A16" s="1" t="s">
        <v>154</v>
      </c>
      <c r="B16" s="1" t="s">
        <v>164</v>
      </c>
      <c r="C16" s="1" t="s">
        <v>165</v>
      </c>
      <c r="D16" s="1" t="s">
        <v>106</v>
      </c>
      <c r="E16" s="1" t="s">
        <v>2</v>
      </c>
      <c r="F16" s="1" t="s">
        <v>47</v>
      </c>
      <c r="G16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7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Contents'!A6", "Return to Table of Contents")</f>
        <v>Return to Table of Contents</v>
      </c>
    </row>
    <row r="2" spans="1:7" ht="28.8" x14ac:dyDescent="0.3">
      <c r="A2" s="1" t="s">
        <v>177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177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177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177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177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28.8" x14ac:dyDescent="0.3">
      <c r="A7" s="1" t="s">
        <v>177</v>
      </c>
      <c r="B7" s="1" t="s">
        <v>178</v>
      </c>
      <c r="C7" s="1" t="s">
        <v>229</v>
      </c>
      <c r="D7" s="1" t="s">
        <v>230</v>
      </c>
      <c r="E7" s="1" t="s">
        <v>4</v>
      </c>
      <c r="F7" s="1" t="s">
        <v>280</v>
      </c>
      <c r="G7" s="1" t="s">
        <v>60</v>
      </c>
    </row>
    <row r="8" spans="1:7" ht="43.2" x14ac:dyDescent="0.3">
      <c r="A8" s="1" t="s">
        <v>177</v>
      </c>
      <c r="B8" s="1" t="s">
        <v>179</v>
      </c>
      <c r="C8" s="1" t="s">
        <v>229</v>
      </c>
      <c r="D8" s="1" t="s">
        <v>231</v>
      </c>
      <c r="E8" s="1" t="s">
        <v>6</v>
      </c>
      <c r="F8" s="1" t="s">
        <v>281</v>
      </c>
      <c r="G8" s="1" t="s">
        <v>60</v>
      </c>
    </row>
    <row r="9" spans="1:7" ht="28.8" x14ac:dyDescent="0.3">
      <c r="A9" s="1" t="s">
        <v>177</v>
      </c>
      <c r="B9" s="1" t="s">
        <v>180</v>
      </c>
      <c r="C9" s="1" t="s">
        <v>229</v>
      </c>
      <c r="D9" s="1" t="s">
        <v>232</v>
      </c>
      <c r="E9" s="1" t="s">
        <v>4</v>
      </c>
      <c r="F9" s="1" t="s">
        <v>280</v>
      </c>
      <c r="G9" s="1" t="s">
        <v>60</v>
      </c>
    </row>
    <row r="10" spans="1:7" ht="28.8" x14ac:dyDescent="0.3">
      <c r="A10" s="1" t="s">
        <v>177</v>
      </c>
      <c r="B10" s="1" t="s">
        <v>181</v>
      </c>
      <c r="C10" s="1" t="s">
        <v>229</v>
      </c>
      <c r="D10" s="1" t="s">
        <v>233</v>
      </c>
      <c r="E10" s="1" t="s">
        <v>4</v>
      </c>
      <c r="F10" s="1" t="s">
        <v>280</v>
      </c>
      <c r="G10" s="1" t="s">
        <v>60</v>
      </c>
    </row>
    <row r="11" spans="1:7" ht="28.8" x14ac:dyDescent="0.3">
      <c r="A11" s="1" t="s">
        <v>177</v>
      </c>
      <c r="B11" s="1" t="s">
        <v>182</v>
      </c>
      <c r="C11" s="1" t="s">
        <v>229</v>
      </c>
      <c r="D11" s="1" t="s">
        <v>234</v>
      </c>
      <c r="E11" s="1" t="s">
        <v>4</v>
      </c>
      <c r="F11" s="1" t="s">
        <v>280</v>
      </c>
      <c r="G11" s="1" t="s">
        <v>60</v>
      </c>
    </row>
    <row r="12" spans="1:7" ht="28.8" x14ac:dyDescent="0.3">
      <c r="A12" s="1" t="s">
        <v>177</v>
      </c>
      <c r="B12" s="1" t="s">
        <v>183</v>
      </c>
      <c r="C12" s="1" t="s">
        <v>229</v>
      </c>
      <c r="D12" s="1" t="s">
        <v>235</v>
      </c>
      <c r="E12" s="1" t="s">
        <v>4</v>
      </c>
      <c r="F12" s="1" t="s">
        <v>280</v>
      </c>
      <c r="G12" s="1" t="s">
        <v>60</v>
      </c>
    </row>
    <row r="13" spans="1:7" ht="28.8" x14ac:dyDescent="0.3">
      <c r="A13" s="1" t="s">
        <v>177</v>
      </c>
      <c r="B13" s="1" t="s">
        <v>184</v>
      </c>
      <c r="C13" s="1" t="s">
        <v>229</v>
      </c>
      <c r="D13" s="1" t="s">
        <v>236</v>
      </c>
      <c r="E13" s="1" t="s">
        <v>4</v>
      </c>
      <c r="F13" s="1" t="s">
        <v>280</v>
      </c>
      <c r="G13" s="1" t="s">
        <v>60</v>
      </c>
    </row>
    <row r="14" spans="1:7" ht="28.8" x14ac:dyDescent="0.3">
      <c r="A14" s="1" t="s">
        <v>177</v>
      </c>
      <c r="B14" s="1" t="s">
        <v>185</v>
      </c>
      <c r="C14" s="1" t="s">
        <v>229</v>
      </c>
      <c r="D14" s="1" t="s">
        <v>237</v>
      </c>
      <c r="E14" s="1" t="s">
        <v>4</v>
      </c>
      <c r="F14" s="1" t="s">
        <v>280</v>
      </c>
      <c r="G14" s="1" t="s">
        <v>60</v>
      </c>
    </row>
    <row r="15" spans="1:7" ht="28.8" x14ac:dyDescent="0.3">
      <c r="A15" s="1" t="s">
        <v>177</v>
      </c>
      <c r="B15" s="1" t="s">
        <v>186</v>
      </c>
      <c r="C15" s="1" t="s">
        <v>229</v>
      </c>
      <c r="D15" s="1" t="s">
        <v>238</v>
      </c>
      <c r="E15" s="1" t="s">
        <v>4</v>
      </c>
      <c r="F15" s="1" t="s">
        <v>280</v>
      </c>
      <c r="G15" s="1" t="s">
        <v>60</v>
      </c>
    </row>
    <row r="16" spans="1:7" ht="28.8" x14ac:dyDescent="0.3">
      <c r="A16" s="1" t="s">
        <v>177</v>
      </c>
      <c r="B16" s="1" t="s">
        <v>187</v>
      </c>
      <c r="C16" s="1" t="s">
        <v>229</v>
      </c>
      <c r="D16" s="1" t="s">
        <v>239</v>
      </c>
      <c r="E16" s="1" t="s">
        <v>4</v>
      </c>
      <c r="F16" s="1" t="s">
        <v>280</v>
      </c>
      <c r="G16" s="1" t="s">
        <v>60</v>
      </c>
    </row>
    <row r="17" spans="1:7" ht="28.8" x14ac:dyDescent="0.3">
      <c r="A17" s="1" t="s">
        <v>177</v>
      </c>
      <c r="B17" s="1" t="s">
        <v>188</v>
      </c>
      <c r="C17" s="1" t="s">
        <v>229</v>
      </c>
      <c r="D17" s="1" t="s">
        <v>240</v>
      </c>
      <c r="E17" s="1" t="s">
        <v>4</v>
      </c>
      <c r="F17" s="1" t="s">
        <v>280</v>
      </c>
      <c r="G17" s="1" t="s">
        <v>60</v>
      </c>
    </row>
    <row r="18" spans="1:7" ht="28.8" x14ac:dyDescent="0.3">
      <c r="A18" s="1" t="s">
        <v>177</v>
      </c>
      <c r="B18" s="1" t="s">
        <v>189</v>
      </c>
      <c r="C18" s="1" t="s">
        <v>229</v>
      </c>
      <c r="D18" s="1" t="s">
        <v>241</v>
      </c>
      <c r="E18" s="1" t="s">
        <v>4</v>
      </c>
      <c r="F18" s="1" t="s">
        <v>280</v>
      </c>
      <c r="G18" s="1" t="s">
        <v>60</v>
      </c>
    </row>
    <row r="19" spans="1:7" ht="28.8" x14ac:dyDescent="0.3">
      <c r="A19" s="1" t="s">
        <v>177</v>
      </c>
      <c r="B19" s="1" t="s">
        <v>190</v>
      </c>
      <c r="C19" s="1" t="s">
        <v>229</v>
      </c>
      <c r="D19" s="1" t="s">
        <v>242</v>
      </c>
      <c r="E19" s="1" t="s">
        <v>4</v>
      </c>
      <c r="F19" s="1" t="s">
        <v>280</v>
      </c>
      <c r="G19" s="1" t="s">
        <v>60</v>
      </c>
    </row>
    <row r="20" spans="1:7" ht="28.8" x14ac:dyDescent="0.3">
      <c r="A20" s="1" t="s">
        <v>177</v>
      </c>
      <c r="B20" s="1" t="s">
        <v>191</v>
      </c>
      <c r="C20" s="1" t="s">
        <v>229</v>
      </c>
      <c r="D20" s="1" t="s">
        <v>243</v>
      </c>
      <c r="E20" s="1" t="s">
        <v>4</v>
      </c>
      <c r="F20" s="1" t="s">
        <v>280</v>
      </c>
      <c r="G20" s="1" t="s">
        <v>60</v>
      </c>
    </row>
    <row r="21" spans="1:7" ht="28.8" x14ac:dyDescent="0.3">
      <c r="A21" s="1" t="s">
        <v>177</v>
      </c>
      <c r="B21" s="1" t="s">
        <v>192</v>
      </c>
      <c r="C21" s="1" t="s">
        <v>229</v>
      </c>
      <c r="D21" s="1" t="s">
        <v>244</v>
      </c>
      <c r="E21" s="1" t="s">
        <v>4</v>
      </c>
      <c r="F21" s="1" t="s">
        <v>280</v>
      </c>
      <c r="G21" s="1" t="s">
        <v>60</v>
      </c>
    </row>
    <row r="22" spans="1:7" ht="28.8" x14ac:dyDescent="0.3">
      <c r="A22" s="1" t="s">
        <v>177</v>
      </c>
      <c r="B22" s="1" t="s">
        <v>193</v>
      </c>
      <c r="C22" s="1" t="s">
        <v>229</v>
      </c>
      <c r="D22" s="1" t="s">
        <v>245</v>
      </c>
      <c r="E22" s="1" t="s">
        <v>4</v>
      </c>
      <c r="F22" s="1" t="s">
        <v>280</v>
      </c>
      <c r="G22" s="1" t="s">
        <v>60</v>
      </c>
    </row>
    <row r="23" spans="1:7" ht="28.8" x14ac:dyDescent="0.3">
      <c r="A23" s="1" t="s">
        <v>177</v>
      </c>
      <c r="B23" s="1" t="s">
        <v>194</v>
      </c>
      <c r="C23" s="1" t="s">
        <v>229</v>
      </c>
      <c r="D23" s="1" t="s">
        <v>246</v>
      </c>
      <c r="E23" s="1" t="s">
        <v>4</v>
      </c>
      <c r="F23" s="1" t="s">
        <v>280</v>
      </c>
      <c r="G23" s="1" t="s">
        <v>60</v>
      </c>
    </row>
    <row r="24" spans="1:7" ht="28.8" x14ac:dyDescent="0.3">
      <c r="A24" s="1" t="s">
        <v>177</v>
      </c>
      <c r="B24" s="1" t="s">
        <v>195</v>
      </c>
      <c r="C24" s="1" t="s">
        <v>229</v>
      </c>
      <c r="D24" s="1" t="s">
        <v>247</v>
      </c>
      <c r="E24" s="1" t="s">
        <v>4</v>
      </c>
      <c r="F24" s="1" t="s">
        <v>280</v>
      </c>
      <c r="G24" s="1" t="s">
        <v>60</v>
      </c>
    </row>
    <row r="25" spans="1:7" ht="28.8" x14ac:dyDescent="0.3">
      <c r="A25" s="1" t="s">
        <v>177</v>
      </c>
      <c r="B25" s="1" t="s">
        <v>196</v>
      </c>
      <c r="C25" s="1" t="s">
        <v>229</v>
      </c>
      <c r="D25" s="1" t="s">
        <v>248</v>
      </c>
      <c r="E25" s="1" t="s">
        <v>4</v>
      </c>
      <c r="F25" s="1" t="s">
        <v>280</v>
      </c>
      <c r="G25" s="1" t="s">
        <v>60</v>
      </c>
    </row>
    <row r="26" spans="1:7" ht="28.8" x14ac:dyDescent="0.3">
      <c r="A26" s="1" t="s">
        <v>177</v>
      </c>
      <c r="B26" s="1" t="s">
        <v>197</v>
      </c>
      <c r="C26" s="1" t="s">
        <v>229</v>
      </c>
      <c r="D26" s="1" t="s">
        <v>249</v>
      </c>
      <c r="E26" s="1" t="s">
        <v>4</v>
      </c>
      <c r="F26" s="1" t="s">
        <v>280</v>
      </c>
      <c r="G26" s="1" t="s">
        <v>60</v>
      </c>
    </row>
    <row r="27" spans="1:7" ht="28.8" x14ac:dyDescent="0.3">
      <c r="A27" s="1" t="s">
        <v>177</v>
      </c>
      <c r="B27" s="1" t="s">
        <v>198</v>
      </c>
      <c r="C27" s="1" t="s">
        <v>229</v>
      </c>
      <c r="D27" s="1" t="s">
        <v>250</v>
      </c>
      <c r="E27" s="1" t="s">
        <v>4</v>
      </c>
      <c r="F27" s="1" t="s">
        <v>280</v>
      </c>
      <c r="G27" s="1" t="s">
        <v>60</v>
      </c>
    </row>
    <row r="28" spans="1:7" ht="28.8" x14ac:dyDescent="0.3">
      <c r="A28" s="1" t="s">
        <v>177</v>
      </c>
      <c r="B28" s="1" t="s">
        <v>199</v>
      </c>
      <c r="C28" s="1" t="s">
        <v>229</v>
      </c>
      <c r="D28" s="1" t="s">
        <v>251</v>
      </c>
      <c r="E28" s="1" t="s">
        <v>4</v>
      </c>
      <c r="F28" s="1" t="s">
        <v>280</v>
      </c>
      <c r="G28" s="1" t="s">
        <v>60</v>
      </c>
    </row>
    <row r="29" spans="1:7" ht="28.8" x14ac:dyDescent="0.3">
      <c r="A29" s="1" t="s">
        <v>177</v>
      </c>
      <c r="B29" s="1" t="s">
        <v>200</v>
      </c>
      <c r="C29" s="1" t="s">
        <v>229</v>
      </c>
      <c r="D29" s="1" t="s">
        <v>252</v>
      </c>
      <c r="E29" s="1" t="s">
        <v>4</v>
      </c>
      <c r="F29" s="1" t="s">
        <v>280</v>
      </c>
      <c r="G29" s="1" t="s">
        <v>60</v>
      </c>
    </row>
    <row r="30" spans="1:7" ht="28.8" x14ac:dyDescent="0.3">
      <c r="A30" s="1" t="s">
        <v>177</v>
      </c>
      <c r="B30" s="1" t="s">
        <v>201</v>
      </c>
      <c r="C30" s="1" t="s">
        <v>229</v>
      </c>
      <c r="D30" s="1" t="s">
        <v>253</v>
      </c>
      <c r="E30" s="1" t="s">
        <v>4</v>
      </c>
      <c r="F30" s="1" t="s">
        <v>280</v>
      </c>
      <c r="G30" s="1" t="s">
        <v>60</v>
      </c>
    </row>
    <row r="31" spans="1:7" ht="28.8" x14ac:dyDescent="0.3">
      <c r="A31" s="1" t="s">
        <v>177</v>
      </c>
      <c r="B31" s="1" t="s">
        <v>202</v>
      </c>
      <c r="C31" s="1" t="s">
        <v>229</v>
      </c>
      <c r="D31" s="1" t="s">
        <v>254</v>
      </c>
      <c r="E31" s="1" t="s">
        <v>4</v>
      </c>
      <c r="F31" s="1" t="s">
        <v>280</v>
      </c>
      <c r="G31" s="1" t="s">
        <v>60</v>
      </c>
    </row>
    <row r="32" spans="1:7" ht="28.8" x14ac:dyDescent="0.3">
      <c r="A32" s="1" t="s">
        <v>177</v>
      </c>
      <c r="B32" s="1" t="s">
        <v>203</v>
      </c>
      <c r="C32" s="1" t="s">
        <v>229</v>
      </c>
      <c r="D32" s="1" t="s">
        <v>255</v>
      </c>
      <c r="E32" s="1" t="s">
        <v>4</v>
      </c>
      <c r="F32" s="1" t="s">
        <v>280</v>
      </c>
      <c r="G32" s="1" t="s">
        <v>60</v>
      </c>
    </row>
    <row r="33" spans="1:7" ht="28.8" x14ac:dyDescent="0.3">
      <c r="A33" s="1" t="s">
        <v>177</v>
      </c>
      <c r="B33" s="1" t="s">
        <v>204</v>
      </c>
      <c r="C33" s="1" t="s">
        <v>229</v>
      </c>
      <c r="D33" s="1" t="s">
        <v>256</v>
      </c>
      <c r="E33" s="1" t="s">
        <v>4</v>
      </c>
      <c r="F33" s="1" t="s">
        <v>280</v>
      </c>
      <c r="G33" s="1" t="s">
        <v>60</v>
      </c>
    </row>
    <row r="34" spans="1:7" ht="28.8" x14ac:dyDescent="0.3">
      <c r="A34" s="1" t="s">
        <v>177</v>
      </c>
      <c r="B34" s="1" t="s">
        <v>205</v>
      </c>
      <c r="C34" s="1" t="s">
        <v>229</v>
      </c>
      <c r="D34" s="1" t="s">
        <v>257</v>
      </c>
      <c r="E34" s="1" t="s">
        <v>4</v>
      </c>
      <c r="F34" s="1" t="s">
        <v>280</v>
      </c>
      <c r="G34" s="1" t="s">
        <v>60</v>
      </c>
    </row>
    <row r="35" spans="1:7" ht="28.8" x14ac:dyDescent="0.3">
      <c r="A35" s="1" t="s">
        <v>177</v>
      </c>
      <c r="B35" s="1" t="s">
        <v>206</v>
      </c>
      <c r="C35" s="1" t="s">
        <v>229</v>
      </c>
      <c r="D35" s="1" t="s">
        <v>258</v>
      </c>
      <c r="E35" s="1" t="s">
        <v>4</v>
      </c>
      <c r="F35" s="1" t="s">
        <v>280</v>
      </c>
      <c r="G35" s="1" t="s">
        <v>60</v>
      </c>
    </row>
    <row r="36" spans="1:7" ht="28.8" x14ac:dyDescent="0.3">
      <c r="A36" s="1" t="s">
        <v>177</v>
      </c>
      <c r="B36" s="1" t="s">
        <v>207</v>
      </c>
      <c r="C36" s="1" t="s">
        <v>229</v>
      </c>
      <c r="D36" s="1" t="s">
        <v>259</v>
      </c>
      <c r="E36" s="1" t="s">
        <v>4</v>
      </c>
      <c r="F36" s="1" t="s">
        <v>280</v>
      </c>
      <c r="G36" s="1" t="s">
        <v>60</v>
      </c>
    </row>
    <row r="37" spans="1:7" ht="28.8" x14ac:dyDescent="0.3">
      <c r="A37" s="1" t="s">
        <v>177</v>
      </c>
      <c r="B37" s="1" t="s">
        <v>208</v>
      </c>
      <c r="C37" s="1" t="s">
        <v>229</v>
      </c>
      <c r="D37" s="1" t="s">
        <v>260</v>
      </c>
      <c r="E37" s="1" t="s">
        <v>4</v>
      </c>
      <c r="F37" s="1" t="s">
        <v>280</v>
      </c>
      <c r="G37" s="1" t="s">
        <v>60</v>
      </c>
    </row>
    <row r="38" spans="1:7" ht="28.8" x14ac:dyDescent="0.3">
      <c r="A38" s="1" t="s">
        <v>177</v>
      </c>
      <c r="B38" s="1" t="s">
        <v>209</v>
      </c>
      <c r="C38" s="1" t="s">
        <v>229</v>
      </c>
      <c r="D38" s="1" t="s">
        <v>261</v>
      </c>
      <c r="E38" s="1" t="s">
        <v>4</v>
      </c>
      <c r="F38" s="1" t="s">
        <v>280</v>
      </c>
      <c r="G38" s="1" t="s">
        <v>60</v>
      </c>
    </row>
    <row r="39" spans="1:7" ht="28.8" x14ac:dyDescent="0.3">
      <c r="A39" s="1" t="s">
        <v>177</v>
      </c>
      <c r="B39" s="1" t="s">
        <v>210</v>
      </c>
      <c r="C39" s="1" t="s">
        <v>229</v>
      </c>
      <c r="D39" s="1" t="s">
        <v>262</v>
      </c>
      <c r="E39" s="1" t="s">
        <v>4</v>
      </c>
      <c r="F39" s="1" t="s">
        <v>280</v>
      </c>
      <c r="G39" s="1" t="s">
        <v>60</v>
      </c>
    </row>
    <row r="40" spans="1:7" ht="28.8" x14ac:dyDescent="0.3">
      <c r="A40" s="1" t="s">
        <v>177</v>
      </c>
      <c r="B40" s="1" t="s">
        <v>211</v>
      </c>
      <c r="C40" s="1" t="s">
        <v>229</v>
      </c>
      <c r="D40" s="1" t="s">
        <v>263</v>
      </c>
      <c r="E40" s="1" t="s">
        <v>4</v>
      </c>
      <c r="F40" s="1" t="s">
        <v>280</v>
      </c>
      <c r="G40" s="1" t="s">
        <v>60</v>
      </c>
    </row>
    <row r="41" spans="1:7" ht="28.8" x14ac:dyDescent="0.3">
      <c r="A41" s="1" t="s">
        <v>177</v>
      </c>
      <c r="B41" s="1" t="s">
        <v>212</v>
      </c>
      <c r="C41" s="1" t="s">
        <v>229</v>
      </c>
      <c r="D41" s="1" t="s">
        <v>264</v>
      </c>
      <c r="E41" s="1" t="s">
        <v>4</v>
      </c>
      <c r="F41" s="1" t="s">
        <v>280</v>
      </c>
      <c r="G41" s="1" t="s">
        <v>60</v>
      </c>
    </row>
    <row r="42" spans="1:7" ht="28.8" x14ac:dyDescent="0.3">
      <c r="A42" s="1" t="s">
        <v>177</v>
      </c>
      <c r="B42" s="1" t="s">
        <v>213</v>
      </c>
      <c r="C42" s="1" t="s">
        <v>229</v>
      </c>
      <c r="D42" s="1" t="s">
        <v>265</v>
      </c>
      <c r="E42" s="1" t="s">
        <v>4</v>
      </c>
      <c r="F42" s="1" t="s">
        <v>280</v>
      </c>
      <c r="G42" s="1" t="s">
        <v>60</v>
      </c>
    </row>
    <row r="43" spans="1:7" ht="28.8" x14ac:dyDescent="0.3">
      <c r="A43" s="1" t="s">
        <v>177</v>
      </c>
      <c r="B43" s="1" t="s">
        <v>214</v>
      </c>
      <c r="C43" s="1" t="s">
        <v>229</v>
      </c>
      <c r="D43" s="1" t="s">
        <v>266</v>
      </c>
      <c r="E43" s="1" t="s">
        <v>4</v>
      </c>
      <c r="F43" s="1" t="s">
        <v>280</v>
      </c>
      <c r="G43" s="1" t="s">
        <v>60</v>
      </c>
    </row>
    <row r="44" spans="1:7" ht="28.8" x14ac:dyDescent="0.3">
      <c r="A44" s="1" t="s">
        <v>177</v>
      </c>
      <c r="B44" s="1" t="s">
        <v>215</v>
      </c>
      <c r="C44" s="1" t="s">
        <v>229</v>
      </c>
      <c r="D44" s="1" t="s">
        <v>267</v>
      </c>
      <c r="E44" s="1" t="s">
        <v>4</v>
      </c>
      <c r="F44" s="1" t="s">
        <v>280</v>
      </c>
      <c r="G44" s="1" t="s">
        <v>60</v>
      </c>
    </row>
    <row r="45" spans="1:7" ht="28.8" x14ac:dyDescent="0.3">
      <c r="A45" s="1" t="s">
        <v>177</v>
      </c>
      <c r="B45" s="1" t="s">
        <v>216</v>
      </c>
      <c r="C45" s="1" t="s">
        <v>229</v>
      </c>
      <c r="D45" s="1" t="s">
        <v>268</v>
      </c>
      <c r="E45" s="1" t="s">
        <v>4</v>
      </c>
      <c r="F45" s="1" t="s">
        <v>280</v>
      </c>
      <c r="G45" s="1" t="s">
        <v>60</v>
      </c>
    </row>
    <row r="46" spans="1:7" ht="28.8" x14ac:dyDescent="0.3">
      <c r="A46" s="1" t="s">
        <v>177</v>
      </c>
      <c r="B46" s="1" t="s">
        <v>217</v>
      </c>
      <c r="C46" s="1" t="s">
        <v>229</v>
      </c>
      <c r="D46" s="1" t="s">
        <v>269</v>
      </c>
      <c r="E46" s="1" t="s">
        <v>4</v>
      </c>
      <c r="F46" s="1" t="s">
        <v>280</v>
      </c>
      <c r="G46" s="1" t="s">
        <v>60</v>
      </c>
    </row>
    <row r="47" spans="1:7" ht="28.8" x14ac:dyDescent="0.3">
      <c r="A47" s="1" t="s">
        <v>177</v>
      </c>
      <c r="B47" s="1" t="s">
        <v>218</v>
      </c>
      <c r="C47" s="1" t="s">
        <v>229</v>
      </c>
      <c r="D47" s="1" t="s">
        <v>270</v>
      </c>
      <c r="E47" s="1" t="s">
        <v>4</v>
      </c>
      <c r="F47" s="1" t="s">
        <v>280</v>
      </c>
      <c r="G47" s="1" t="s">
        <v>60</v>
      </c>
    </row>
    <row r="48" spans="1:7" ht="28.8" x14ac:dyDescent="0.3">
      <c r="A48" s="1" t="s">
        <v>177</v>
      </c>
      <c r="B48" s="1" t="s">
        <v>219</v>
      </c>
      <c r="C48" s="1" t="s">
        <v>229</v>
      </c>
      <c r="D48" s="1" t="s">
        <v>271</v>
      </c>
      <c r="E48" s="1" t="s">
        <v>4</v>
      </c>
      <c r="F48" s="1" t="s">
        <v>280</v>
      </c>
      <c r="G48" s="1" t="s">
        <v>60</v>
      </c>
    </row>
    <row r="49" spans="1:7" ht="28.8" x14ac:dyDescent="0.3">
      <c r="A49" s="1" t="s">
        <v>177</v>
      </c>
      <c r="B49" s="1" t="s">
        <v>220</v>
      </c>
      <c r="C49" s="1" t="s">
        <v>229</v>
      </c>
      <c r="D49" s="1" t="s">
        <v>272</v>
      </c>
      <c r="E49" s="1" t="s">
        <v>4</v>
      </c>
      <c r="F49" s="1" t="s">
        <v>280</v>
      </c>
      <c r="G49" s="1" t="s">
        <v>60</v>
      </c>
    </row>
    <row r="50" spans="1:7" ht="28.8" x14ac:dyDescent="0.3">
      <c r="A50" s="1" t="s">
        <v>177</v>
      </c>
      <c r="B50" s="1" t="s">
        <v>221</v>
      </c>
      <c r="C50" s="1" t="s">
        <v>229</v>
      </c>
      <c r="D50" s="1" t="s">
        <v>273</v>
      </c>
      <c r="E50" s="1" t="s">
        <v>4</v>
      </c>
      <c r="F50" s="1" t="s">
        <v>280</v>
      </c>
      <c r="G50" s="1" t="s">
        <v>60</v>
      </c>
    </row>
    <row r="51" spans="1:7" ht="28.8" x14ac:dyDescent="0.3">
      <c r="A51" s="1" t="s">
        <v>177</v>
      </c>
      <c r="B51" s="1" t="s">
        <v>222</v>
      </c>
      <c r="C51" s="1" t="s">
        <v>229</v>
      </c>
      <c r="D51" s="1" t="s">
        <v>274</v>
      </c>
      <c r="E51" s="1" t="s">
        <v>4</v>
      </c>
      <c r="F51" s="1" t="s">
        <v>280</v>
      </c>
      <c r="G51" s="1" t="s">
        <v>60</v>
      </c>
    </row>
    <row r="52" spans="1:7" ht="28.8" x14ac:dyDescent="0.3">
      <c r="A52" s="1" t="s">
        <v>177</v>
      </c>
      <c r="B52" s="1" t="s">
        <v>223</v>
      </c>
      <c r="C52" s="1" t="s">
        <v>229</v>
      </c>
      <c r="D52" s="1" t="s">
        <v>275</v>
      </c>
      <c r="E52" s="1" t="s">
        <v>4</v>
      </c>
      <c r="F52" s="1" t="s">
        <v>280</v>
      </c>
      <c r="G52" s="1" t="s">
        <v>60</v>
      </c>
    </row>
    <row r="53" spans="1:7" ht="28.8" x14ac:dyDescent="0.3">
      <c r="A53" s="1" t="s">
        <v>177</v>
      </c>
      <c r="B53" s="1" t="s">
        <v>224</v>
      </c>
      <c r="C53" s="1" t="s">
        <v>229</v>
      </c>
      <c r="D53" s="1" t="s">
        <v>276</v>
      </c>
      <c r="E53" s="1" t="s">
        <v>4</v>
      </c>
      <c r="F53" s="1" t="s">
        <v>280</v>
      </c>
      <c r="G53" s="1" t="s">
        <v>60</v>
      </c>
    </row>
    <row r="54" spans="1:7" ht="28.8" x14ac:dyDescent="0.3">
      <c r="A54" s="1" t="s">
        <v>177</v>
      </c>
      <c r="B54" s="1" t="s">
        <v>225</v>
      </c>
      <c r="C54" s="1" t="s">
        <v>229</v>
      </c>
      <c r="D54" s="1" t="s">
        <v>277</v>
      </c>
      <c r="E54" s="1" t="s">
        <v>2</v>
      </c>
      <c r="F54" s="1" t="s">
        <v>47</v>
      </c>
      <c r="G54" s="1" t="s">
        <v>60</v>
      </c>
    </row>
    <row r="55" spans="1:7" ht="28.8" x14ac:dyDescent="0.3">
      <c r="A55" s="1" t="s">
        <v>177</v>
      </c>
      <c r="B55" s="1" t="s">
        <v>226</v>
      </c>
      <c r="C55" s="1" t="s">
        <v>229</v>
      </c>
      <c r="D55" s="1" t="s">
        <v>278</v>
      </c>
      <c r="E55" s="1" t="s">
        <v>2</v>
      </c>
      <c r="F55" s="1" t="s">
        <v>47</v>
      </c>
      <c r="G55" s="1" t="s">
        <v>60</v>
      </c>
    </row>
    <row r="56" spans="1:7" x14ac:dyDescent="0.3">
      <c r="A56" s="1" t="s">
        <v>177</v>
      </c>
      <c r="B56" s="1" t="s">
        <v>227</v>
      </c>
      <c r="C56" s="1" t="s">
        <v>229</v>
      </c>
      <c r="D56" s="1" t="s">
        <v>279</v>
      </c>
      <c r="E56" s="1" t="s">
        <v>2</v>
      </c>
      <c r="F56" s="1" t="s">
        <v>47</v>
      </c>
      <c r="G56" s="1" t="s">
        <v>60</v>
      </c>
    </row>
    <row r="57" spans="1:7" ht="43.2" x14ac:dyDescent="0.3">
      <c r="A57" s="1" t="s">
        <v>177</v>
      </c>
      <c r="B57" s="1" t="s">
        <v>228</v>
      </c>
      <c r="C57" s="1" t="s">
        <v>229</v>
      </c>
      <c r="D57" s="1" t="s">
        <v>106</v>
      </c>
      <c r="E57" s="1" t="s">
        <v>2</v>
      </c>
      <c r="F57" s="1" t="s">
        <v>47</v>
      </c>
      <c r="G57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Contents'!A8", "Return to Table of Contents")</f>
        <v>Return to Table of Contents</v>
      </c>
    </row>
    <row r="2" spans="1:7" ht="28.8" x14ac:dyDescent="0.3">
      <c r="A2" s="1" t="s">
        <v>282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282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282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282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282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ht="28.8" x14ac:dyDescent="0.3">
      <c r="A7" s="1" t="s">
        <v>282</v>
      </c>
      <c r="B7" s="1" t="s">
        <v>283</v>
      </c>
      <c r="C7" s="1" t="s">
        <v>291</v>
      </c>
      <c r="D7" s="1" t="s">
        <v>292</v>
      </c>
      <c r="E7" s="1" t="s">
        <v>4</v>
      </c>
      <c r="F7" s="1" t="s">
        <v>298</v>
      </c>
      <c r="G7" s="1" t="s">
        <v>60</v>
      </c>
    </row>
    <row r="8" spans="1:7" ht="28.8" x14ac:dyDescent="0.3">
      <c r="A8" s="1" t="s">
        <v>282</v>
      </c>
      <c r="B8" s="1" t="s">
        <v>284</v>
      </c>
      <c r="C8" s="1" t="s">
        <v>291</v>
      </c>
      <c r="D8" s="1" t="s">
        <v>293</v>
      </c>
      <c r="E8" s="1" t="s">
        <v>6</v>
      </c>
      <c r="F8" s="1" t="s">
        <v>108</v>
      </c>
      <c r="G8" s="1" t="s">
        <v>60</v>
      </c>
    </row>
    <row r="9" spans="1:7" ht="28.8" x14ac:dyDescent="0.3">
      <c r="A9" s="1" t="s">
        <v>282</v>
      </c>
      <c r="B9" s="1" t="s">
        <v>285</v>
      </c>
      <c r="C9" s="1" t="s">
        <v>291</v>
      </c>
      <c r="D9" s="1" t="s">
        <v>294</v>
      </c>
      <c r="E9" s="1" t="s">
        <v>4</v>
      </c>
      <c r="F9" s="1" t="s">
        <v>298</v>
      </c>
      <c r="G9" s="1" t="s">
        <v>60</v>
      </c>
    </row>
    <row r="10" spans="1:7" ht="28.8" x14ac:dyDescent="0.3">
      <c r="A10" s="1" t="s">
        <v>282</v>
      </c>
      <c r="B10" s="1" t="s">
        <v>286</v>
      </c>
      <c r="C10" s="1" t="s">
        <v>291</v>
      </c>
      <c r="D10" s="1" t="s">
        <v>295</v>
      </c>
      <c r="E10" s="1" t="s">
        <v>4</v>
      </c>
      <c r="F10" s="1" t="s">
        <v>298</v>
      </c>
      <c r="G10" s="1" t="s">
        <v>60</v>
      </c>
    </row>
    <row r="11" spans="1:7" ht="28.8" x14ac:dyDescent="0.3">
      <c r="A11" s="1" t="s">
        <v>282</v>
      </c>
      <c r="B11" s="1" t="s">
        <v>287</v>
      </c>
      <c r="C11" s="1" t="s">
        <v>291</v>
      </c>
      <c r="D11" s="1" t="s">
        <v>296</v>
      </c>
      <c r="E11" s="1" t="s">
        <v>4</v>
      </c>
      <c r="F11" s="1" t="s">
        <v>298</v>
      </c>
      <c r="G11" s="1" t="s">
        <v>60</v>
      </c>
    </row>
    <row r="12" spans="1:7" x14ac:dyDescent="0.3">
      <c r="A12" s="1" t="s">
        <v>282</v>
      </c>
      <c r="B12" s="1" t="s">
        <v>288</v>
      </c>
      <c r="C12" s="1" t="s">
        <v>291</v>
      </c>
      <c r="D12" s="1" t="s">
        <v>297</v>
      </c>
      <c r="E12" s="1" t="s">
        <v>2</v>
      </c>
      <c r="F12" s="1" t="s">
        <v>47</v>
      </c>
      <c r="G12" s="1" t="s">
        <v>60</v>
      </c>
    </row>
    <row r="13" spans="1:7" ht="28.8" x14ac:dyDescent="0.3">
      <c r="A13" s="1" t="s">
        <v>282</v>
      </c>
      <c r="B13" s="1" t="s">
        <v>289</v>
      </c>
      <c r="C13" s="1" t="s">
        <v>291</v>
      </c>
      <c r="D13" s="1" t="s">
        <v>105</v>
      </c>
      <c r="E13" s="1" t="s">
        <v>6</v>
      </c>
      <c r="F13" s="1" t="s">
        <v>108</v>
      </c>
      <c r="G13" s="1" t="s">
        <v>60</v>
      </c>
    </row>
    <row r="14" spans="1:7" ht="43.2" x14ac:dyDescent="0.3">
      <c r="A14" s="1" t="s">
        <v>282</v>
      </c>
      <c r="B14" s="1" t="s">
        <v>290</v>
      </c>
      <c r="C14" s="1" t="s">
        <v>291</v>
      </c>
      <c r="D14" s="1" t="s">
        <v>106</v>
      </c>
      <c r="E14" s="1" t="s">
        <v>2</v>
      </c>
      <c r="F14" s="1" t="s">
        <v>47</v>
      </c>
      <c r="G14" s="1" t="s">
        <v>60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workbookViewId="0"/>
  </sheetViews>
  <sheetFormatPr defaultRowHeight="14.4" x14ac:dyDescent="0.3"/>
  <cols>
    <col min="1" max="1" width="30" customWidth="1"/>
    <col min="2" max="3" width="35" customWidth="1"/>
    <col min="4" max="4" width="72" customWidth="1"/>
    <col min="5" max="6" width="15" customWidth="1"/>
  </cols>
  <sheetData>
    <row r="1" spans="1:7" x14ac:dyDescent="0.3">
      <c r="A1" s="3" t="s">
        <v>32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2" t="str">
        <f>HYPERLINK("[BMP_Web_Data_Dictionary_RS2020.xlsx]'Table of Contents'!A9", "Return to Table of Contents")</f>
        <v>Return to Table of Contents</v>
      </c>
    </row>
    <row r="2" spans="1:7" ht="28.8" x14ac:dyDescent="0.3">
      <c r="A2" s="1" t="s">
        <v>299</v>
      </c>
      <c r="B2" s="1" t="s">
        <v>39</v>
      </c>
      <c r="C2" s="1" t="s">
        <v>46</v>
      </c>
      <c r="D2" s="1" t="s">
        <v>49</v>
      </c>
      <c r="E2" s="1" t="s">
        <v>4</v>
      </c>
      <c r="F2" s="1" t="s">
        <v>56</v>
      </c>
      <c r="G2" s="1" t="s">
        <v>60</v>
      </c>
    </row>
    <row r="3" spans="1:7" x14ac:dyDescent="0.3">
      <c r="A3" s="1" t="s">
        <v>299</v>
      </c>
      <c r="B3" s="1" t="s">
        <v>40</v>
      </c>
      <c r="C3" s="1" t="s">
        <v>46</v>
      </c>
      <c r="D3" s="1" t="s">
        <v>50</v>
      </c>
      <c r="E3" s="1" t="s">
        <v>2</v>
      </c>
      <c r="F3" s="1" t="s">
        <v>47</v>
      </c>
      <c r="G3" s="1" t="s">
        <v>60</v>
      </c>
    </row>
    <row r="4" spans="1:7" ht="43.2" x14ac:dyDescent="0.3">
      <c r="A4" s="1" t="s">
        <v>299</v>
      </c>
      <c r="B4" s="1" t="s">
        <v>41</v>
      </c>
      <c r="C4" s="1" t="s">
        <v>46</v>
      </c>
      <c r="D4" s="1" t="s">
        <v>51</v>
      </c>
      <c r="E4" s="1" t="s">
        <v>2</v>
      </c>
      <c r="F4" s="1" t="s">
        <v>47</v>
      </c>
      <c r="G4" s="1" t="s">
        <v>60</v>
      </c>
    </row>
    <row r="5" spans="1:7" ht="72" x14ac:dyDescent="0.3">
      <c r="A5" s="1" t="s">
        <v>299</v>
      </c>
      <c r="B5" s="1" t="s">
        <v>42</v>
      </c>
      <c r="C5" s="1" t="s">
        <v>46</v>
      </c>
      <c r="D5" s="1" t="s">
        <v>52</v>
      </c>
      <c r="E5" s="1" t="s">
        <v>2</v>
      </c>
      <c r="F5" s="1" t="s">
        <v>57</v>
      </c>
      <c r="G5" s="1" t="s">
        <v>60</v>
      </c>
    </row>
    <row r="6" spans="1:7" ht="100.8" x14ac:dyDescent="0.3">
      <c r="A6" s="1" t="s">
        <v>299</v>
      </c>
      <c r="B6" s="1" t="s">
        <v>43</v>
      </c>
      <c r="C6" s="1" t="s">
        <v>46</v>
      </c>
      <c r="D6" s="1" t="s">
        <v>53</v>
      </c>
      <c r="E6" s="1" t="s">
        <v>2</v>
      </c>
      <c r="F6" s="1" t="s">
        <v>58</v>
      </c>
      <c r="G6" s="1" t="s">
        <v>60</v>
      </c>
    </row>
    <row r="7" spans="1:7" x14ac:dyDescent="0.3">
      <c r="A7" s="1" t="s">
        <v>299</v>
      </c>
      <c r="B7" s="1" t="s">
        <v>300</v>
      </c>
      <c r="C7" s="1" t="s">
        <v>291</v>
      </c>
      <c r="D7" s="1" t="s">
        <v>304</v>
      </c>
      <c r="E7" s="1" t="s">
        <v>2</v>
      </c>
      <c r="F7" s="1" t="s">
        <v>47</v>
      </c>
      <c r="G7" s="1" t="s">
        <v>60</v>
      </c>
    </row>
    <row r="8" spans="1:7" x14ac:dyDescent="0.3">
      <c r="A8" s="1" t="s">
        <v>299</v>
      </c>
      <c r="B8" s="1" t="s">
        <v>301</v>
      </c>
      <c r="C8" s="1" t="s">
        <v>291</v>
      </c>
      <c r="D8" s="1" t="s">
        <v>305</v>
      </c>
      <c r="E8" s="1" t="s">
        <v>2</v>
      </c>
      <c r="F8" s="1" t="s">
        <v>174</v>
      </c>
      <c r="G8" s="1" t="s">
        <v>60</v>
      </c>
    </row>
    <row r="9" spans="1:7" ht="28.8" x14ac:dyDescent="0.3">
      <c r="A9" s="1" t="s">
        <v>299</v>
      </c>
      <c r="B9" s="1" t="s">
        <v>302</v>
      </c>
      <c r="C9" s="1" t="s">
        <v>291</v>
      </c>
      <c r="D9" s="1" t="s">
        <v>306</v>
      </c>
      <c r="E9" s="1" t="s">
        <v>3</v>
      </c>
      <c r="F9" s="1" t="s">
        <v>308</v>
      </c>
      <c r="G9" s="1" t="s">
        <v>60</v>
      </c>
    </row>
    <row r="10" spans="1:7" x14ac:dyDescent="0.3">
      <c r="A10" s="1" t="s">
        <v>299</v>
      </c>
      <c r="B10" s="1" t="s">
        <v>303</v>
      </c>
      <c r="C10" s="1" t="s">
        <v>291</v>
      </c>
      <c r="D10" s="1" t="s">
        <v>307</v>
      </c>
      <c r="E10" s="1" t="s">
        <v>4</v>
      </c>
      <c r="F10" s="1" t="s">
        <v>309</v>
      </c>
      <c r="G10" s="1" t="s">
        <v>60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3EBC2A74724FA8CAAD4F1BBA4E0A" ma:contentTypeVersion="11" ma:contentTypeDescription="Create a new document." ma:contentTypeScope="" ma:versionID="ac12d293d58f8b168c9a68f23c49651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825ddb8e-922d-4368-9861-60522fc9c8c4" xmlns:ns6="a77f7e4b-215c-45fa-830e-01a8965049fb" targetNamespace="http://schemas.microsoft.com/office/2006/metadata/properties" ma:root="true" ma:fieldsID="cf0c24ba89de25e9159296d622eccb70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825ddb8e-922d-4368-9861-60522fc9c8c4"/>
    <xsd:import namespace="a77f7e4b-215c-45fa-830e-01a8965049fb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5cd2c0a-5f35-41ca-a0ad-a1db0c20024e}" ma:internalName="TaxCatchAllLabel" ma:readOnly="true" ma:showField="CatchAllDataLabel" ma:web="a77f7e4b-215c-45fa-830e-01a8965049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5cd2c0a-5f35-41ca-a0ad-a1db0c20024e}" ma:internalName="TaxCatchAll" ma:showField="CatchAllData" ma:web="a77f7e4b-215c-45fa-830e-01a8965049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ddb8e-922d-4368-9861-60522fc9c8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f7e4b-215c-45fa-830e-01a8965049fb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excavation damages</TermName>
          <TermId xmlns="http://schemas.microsoft.com/office/infopath/2007/PartnerControls">da2528b6-fe15-4cf1-bc13-6f453f26fe5d</TermId>
        </TermInfo>
        <TermInfo xmlns="http://schemas.microsoft.com/office/infopath/2007/PartnerControls">
          <TermName xmlns="http://schemas.microsoft.com/office/infopath/2007/PartnerControls">services</TermName>
          <TermId xmlns="http://schemas.microsoft.com/office/infopath/2007/PartnerControls">00864c0a-2751-44bf-8ee1-a98466cbee29</TermId>
        </TermInfo>
        <TermInfo xmlns="http://schemas.microsoft.com/office/infopath/2007/PartnerControls">
          <TermName xmlns="http://schemas.microsoft.com/office/infopath/2007/PartnerControls">mains</TermName>
          <TermId xmlns="http://schemas.microsoft.com/office/infopath/2007/PartnerControls">c029c762-4ff1-4fa3-a03a-8edf02121b9a</TermId>
        </TermInfo>
        <TermInfo xmlns="http://schemas.microsoft.com/office/infopath/2007/PartnerControls">
          <TermName xmlns="http://schemas.microsoft.com/office/infopath/2007/PartnerControls">Distribution Blowdowns</TermName>
          <TermId xmlns="http://schemas.microsoft.com/office/infopath/2007/PartnerControls">b620debd-63a7-4621-bb80-311097bc614d</TermId>
        </TermInfo>
        <TermInfo xmlns="http://schemas.microsoft.com/office/infopath/2007/PartnerControls">
          <TermName xmlns="http://schemas.microsoft.com/office/infopath/2007/PartnerControls">Transmission Blowdowns</TermName>
          <TermId xmlns="http://schemas.microsoft.com/office/infopath/2007/PartnerControls">ce06e0af-9058-4cac-af5a-3dcb68dff46e</TermId>
        </TermInfo>
        <TermInfo xmlns="http://schemas.microsoft.com/office/infopath/2007/PartnerControls">
          <TermName xmlns="http://schemas.microsoft.com/office/infopath/2007/PartnerControls">submissions</TermName>
          <TermId xmlns="http://schemas.microsoft.com/office/infopath/2007/PartnerControls">e9f1b140-7a02-4bc3-af86-330020bda1a0</TermId>
        </TermInfo>
        <TermInfo xmlns="http://schemas.microsoft.com/office/infopath/2007/PartnerControls">
          <TermName xmlns="http://schemas.microsoft.com/office/infopath/2007/PartnerControls">pneumatic devices</TermName>
          <TermId xmlns="http://schemas.microsoft.com/office/infopath/2007/PartnerControls">da177774-675c-44ce-b7d4-12035ca98529</TermId>
        </TermInfo>
      </Terms>
    </TaxKeywordTaxHTField>
    <Record xmlns="4ffa91fb-a0ff-4ac5-b2db-65c790d184a4">Shared</Record>
    <Rights xmlns="4ffa91fb-a0ff-4ac5-b2db-65c790d184a4" xsi:nil="true"/>
    <Document_x0020_Creation_x0020_Date xmlns="4ffa91fb-a0ff-4ac5-b2db-65c790d184a4">2021-07-09T17:01:27+00:00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>
      <Value>16</Value>
      <Value>15</Value>
      <Value>8</Value>
      <Value>40</Value>
      <Value>39</Value>
      <Value>38</Value>
      <Value>19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55641341-DBBC-477C-909B-1BE2B3362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825ddb8e-922d-4368-9861-60522fc9c8c4"/>
    <ds:schemaRef ds:uri="a77f7e4b-215c-45fa-830e-01a8965049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120B34-9D7B-4A95-A84D-80119863B499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http://schemas.microsoft.com/sharepoint.v3"/>
  </ds:schemaRefs>
</ds:datastoreItem>
</file>

<file path=customXml/itemProps3.xml><?xml version="1.0" encoding="utf-8"?>
<ds:datastoreItem xmlns:ds="http://schemas.openxmlformats.org/officeDocument/2006/customXml" ds:itemID="{8F30385F-5F1D-4A7E-960E-438175C07A8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C527BC-0F02-4087-9466-DC406673ACD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Data Types</vt:lpstr>
      <vt:lpstr>Table of Contents</vt:lpstr>
      <vt:lpstr>Submissions</vt:lpstr>
      <vt:lpstr>Mains</vt:lpstr>
      <vt:lpstr>Services</vt:lpstr>
      <vt:lpstr>Distribution_Blowdowns</vt:lpstr>
      <vt:lpstr>Excavation_Damages</vt:lpstr>
      <vt:lpstr>GB_RecipComp_Summary</vt:lpstr>
      <vt:lpstr>GB_RecipComp_CompLevel</vt:lpstr>
      <vt:lpstr>TS_RecipComp_Summary</vt:lpstr>
      <vt:lpstr>TS_RecipComp_CompLevel</vt:lpstr>
      <vt:lpstr>TS_RecipComp_VentLevel</vt:lpstr>
      <vt:lpstr>TS_CentComp_Summary</vt:lpstr>
      <vt:lpstr>TS_CentComp_CompLevel</vt:lpstr>
      <vt:lpstr>TS_CentComp_VentLevel</vt:lpstr>
      <vt:lpstr>TS_Pneumatic_Devices</vt:lpstr>
      <vt:lpstr>Storage_Tanks_Summary</vt:lpstr>
      <vt:lpstr>Storage_Tanks_Calc1_2</vt:lpstr>
      <vt:lpstr>Storage_Tanks_Calc3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BMP Data Dictionary</dc:title>
  <dc:subject>EPA BMP Data Dictionary Data Export</dc:subject>
  <dc:creator>U.S. Environmental Protection Agency</dc:creator>
  <cp:keywords>Submissions; Mains; Services; Distribution Blowdowns; Excavation Damages; Transmission Blowdowns; Pneumatic Devices;</cp:keywords>
  <cp:lastModifiedBy>Menassian, Sarah</cp:lastModifiedBy>
  <dcterms:created xsi:type="dcterms:W3CDTF">2021-06-28T20:48:59Z</dcterms:created>
  <dcterms:modified xsi:type="dcterms:W3CDTF">2022-08-08T19:34:19Z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0x0101003F0F3EBC2A74724FA8CAAD4F1BBA4E0A</vt:lpwstr>
  </property>
  <property fmtid="{D5CDD505-2E9C-101B-9397-08002B2CF9AE}" pid="3" name="TaxKeyword">
    <vt:lpwstr>16;#excavation damages|da2528b6-fe15-4cf1-bc13-6f453f26fe5d;#15;#services|00864c0a-2751-44bf-8ee1-a98466cbee29;#8;#mains|c029c762-4ff1-4fa3-a03a-8edf02121b9a;#40;#Distribution Blowdowns|b620debd-63a7-4621-bb80-311097bc614d;#39;#Transmission Blowdowns|ce06e0af-9058-4cac-af5a-3dcb68dff46e;#38;#submissions|e9f1b140-7a02-4bc3-af86-330020bda1a0;#19;#pneumatic devices|da177774-675c-44ce-b7d4-12035ca98529</vt:lpwstr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</Properties>
</file>