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mc:AlternateContent xmlns:mc="http://schemas.openxmlformats.org/markup-compatibility/2006">
    <mc:Choice Requires="x15">
      <x15ac:absPath xmlns:x15ac="http://schemas.microsoft.com/office/spreadsheetml/2010/11/ac" url="C:\Projects\EPA - P2\Reporting\Product &amp; Community Templates\"/>
    </mc:Choice>
  </mc:AlternateContent>
  <xr:revisionPtr revIDLastSave="0" documentId="13_ncr:1_{BAE47247-EAEF-41FF-9AD4-B9203E8FA338}" xr6:coauthVersionLast="47" xr6:coauthVersionMax="47" xr10:uidLastSave="{00000000-0000-0000-0000-000000000000}"/>
  <workbookProtection workbookAlgorithmName="SHA-512" workbookHashValue="bYKAfaoGzbTSmhzj1OqC7aeedfqt2UL41he4tUGlnuHe5pG0TWm6pZDZgYsY/dYHSsdaoYvQqOxZ/HaMQzS4AA==" workbookSaltValue="KTfGvM4aXsBZYuPbkriPZA==" workbookSpinCount="100000" lockStructure="1"/>
  <bookViews>
    <workbookView xWindow="-120" yWindow="-120" windowWidth="29040" windowHeight="15720" tabRatio="692" xr2:uid="{00000000-000D-0000-FFFF-FFFF00000000}"/>
  </bookViews>
  <sheets>
    <sheet name="Getting Started" sheetId="61" r:id="rId1"/>
    <sheet name="Grant Project Data" sheetId="191" r:id="rId2"/>
    <sheet name="Results Summary" sheetId="6" r:id="rId3"/>
    <sheet name="Partners" sheetId="185" r:id="rId4"/>
    <sheet name="Outreach Activities" sheetId="125" r:id="rId5"/>
    <sheet name="Sample Business Establishment" sheetId="195" r:id="rId6"/>
    <sheet name="1" sheetId="193" r:id="rId7"/>
    <sheet name="2" sheetId="196" r:id="rId8"/>
    <sheet name="3" sheetId="197" r:id="rId9"/>
    <sheet name="4" sheetId="198" r:id="rId10"/>
    <sheet name="5" sheetId="199" r:id="rId11"/>
    <sheet name="6" sheetId="200" r:id="rId12"/>
    <sheet name="7" sheetId="201" r:id="rId13"/>
    <sheet name="8" sheetId="202" r:id="rId14"/>
    <sheet name="9" sheetId="203" r:id="rId15"/>
    <sheet name="10" sheetId="204" r:id="rId16"/>
    <sheet name="11" sheetId="205" r:id="rId17"/>
    <sheet name="12" sheetId="206" r:id="rId18"/>
    <sheet name="13" sheetId="207" r:id="rId19"/>
    <sheet name="14" sheetId="208" r:id="rId20"/>
    <sheet name="15" sheetId="209" r:id="rId21"/>
    <sheet name="16" sheetId="210" r:id="rId22"/>
    <sheet name="17" sheetId="211" r:id="rId23"/>
    <sheet name="18" sheetId="212" r:id="rId24"/>
    <sheet name="19" sheetId="213" r:id="rId25"/>
    <sheet name="20" sheetId="214" r:id="rId26"/>
    <sheet name="21" sheetId="215" r:id="rId27"/>
    <sheet name="22" sheetId="216" r:id="rId28"/>
    <sheet name="23" sheetId="217" r:id="rId29"/>
    <sheet name="24" sheetId="218" r:id="rId30"/>
    <sheet name="25" sheetId="219" r:id="rId31"/>
    <sheet name="26" sheetId="220" r:id="rId32"/>
    <sheet name="27" sheetId="221" r:id="rId33"/>
    <sheet name="28" sheetId="222" r:id="rId34"/>
    <sheet name="29" sheetId="223" r:id="rId35"/>
    <sheet name="30" sheetId="224" r:id="rId36"/>
    <sheet name="31" sheetId="225" r:id="rId37"/>
    <sheet name="32" sheetId="226" r:id="rId38"/>
    <sheet name="33" sheetId="227" r:id="rId39"/>
    <sheet name="34" sheetId="228" r:id="rId40"/>
    <sheet name="35" sheetId="229" r:id="rId41"/>
    <sheet name="36" sheetId="230" r:id="rId42"/>
    <sheet name="37" sheetId="231" r:id="rId43"/>
    <sheet name="38" sheetId="232" r:id="rId44"/>
    <sheet name="39" sheetId="233" r:id="rId45"/>
    <sheet name="40" sheetId="234" r:id="rId46"/>
    <sheet name="41" sheetId="235" r:id="rId47"/>
    <sheet name="42" sheetId="236" r:id="rId48"/>
    <sheet name="43" sheetId="237" r:id="rId49"/>
    <sheet name="44" sheetId="238" r:id="rId50"/>
    <sheet name="45" sheetId="239" r:id="rId51"/>
    <sheet name="46" sheetId="240" r:id="rId52"/>
    <sheet name="47" sheetId="241" r:id="rId53"/>
    <sheet name="48" sheetId="242" r:id="rId54"/>
    <sheet name="49" sheetId="243" r:id="rId55"/>
    <sheet name="50" sheetId="244" r:id="rId56"/>
    <sheet name="51" sheetId="245" r:id="rId57"/>
    <sheet name="52" sheetId="246" r:id="rId58"/>
    <sheet name="53" sheetId="247" r:id="rId59"/>
    <sheet name="54" sheetId="248" r:id="rId60"/>
    <sheet name="55" sheetId="249" r:id="rId61"/>
    <sheet name="56" sheetId="250" r:id="rId62"/>
    <sheet name="57" sheetId="251" r:id="rId63"/>
    <sheet name="58" sheetId="252" r:id="rId64"/>
    <sheet name="59" sheetId="253" r:id="rId65"/>
    <sheet name="60" sheetId="254" r:id="rId66"/>
    <sheet name="61" sheetId="255" r:id="rId67"/>
    <sheet name="62" sheetId="256" r:id="rId68"/>
    <sheet name="63" sheetId="257" r:id="rId69"/>
    <sheet name="64" sheetId="258" r:id="rId70"/>
    <sheet name="65" sheetId="259" r:id="rId71"/>
    <sheet name="66" sheetId="260" r:id="rId72"/>
    <sheet name="67" sheetId="261" r:id="rId73"/>
    <sheet name="68" sheetId="262" r:id="rId74"/>
    <sheet name="69" sheetId="263" r:id="rId75"/>
    <sheet name="70" sheetId="264" r:id="rId76"/>
    <sheet name="71" sheetId="265" r:id="rId77"/>
    <sheet name="72" sheetId="266" r:id="rId78"/>
    <sheet name="73" sheetId="267" r:id="rId79"/>
    <sheet name="74" sheetId="268" r:id="rId80"/>
    <sheet name="75" sheetId="269" r:id="rId81"/>
    <sheet name="Lookups" sheetId="62" state="hidden" r:id="rId82"/>
  </sheets>
  <definedNames>
    <definedName name="_xlnm._FilterDatabase" localSheetId="6" hidden="1">'1'!$B$25:$Z$54</definedName>
    <definedName name="_xlnm._FilterDatabase" localSheetId="15" hidden="1">'10'!$B$25:$Z$54</definedName>
    <definedName name="_xlnm._FilterDatabase" localSheetId="16" hidden="1">'11'!$B$25:$Z$54</definedName>
    <definedName name="_xlnm._FilterDatabase" localSheetId="17" hidden="1">'12'!$B$25:$Z$54</definedName>
    <definedName name="_xlnm._FilterDatabase" localSheetId="18" hidden="1">'13'!$B$25:$Z$54</definedName>
    <definedName name="_xlnm._FilterDatabase" localSheetId="19" hidden="1">'14'!$B$25:$Z$54</definedName>
    <definedName name="_xlnm._FilterDatabase" localSheetId="20" hidden="1">'15'!$B$25:$Z$54</definedName>
    <definedName name="_xlnm._FilterDatabase" localSheetId="21" hidden="1">'16'!$B$25:$Z$54</definedName>
    <definedName name="_xlnm._FilterDatabase" localSheetId="22" hidden="1">'17'!$B$25:$Z$54</definedName>
    <definedName name="_xlnm._FilterDatabase" localSheetId="23" hidden="1">'18'!$B$25:$Z$54</definedName>
    <definedName name="_xlnm._FilterDatabase" localSheetId="24" hidden="1">'19'!$B$25:$Z$54</definedName>
    <definedName name="_xlnm._FilterDatabase" localSheetId="7" hidden="1">'2'!$B$25:$Z$54</definedName>
    <definedName name="_xlnm._FilterDatabase" localSheetId="25" hidden="1">'20'!$B$25:$Z$54</definedName>
    <definedName name="_xlnm._FilterDatabase" localSheetId="26" hidden="1">'21'!$B$25:$Z$54</definedName>
    <definedName name="_xlnm._FilterDatabase" localSheetId="27" hidden="1">'22'!$B$25:$Z$54</definedName>
    <definedName name="_xlnm._FilterDatabase" localSheetId="28" hidden="1">'23'!$B$25:$Z$54</definedName>
    <definedName name="_xlnm._FilterDatabase" localSheetId="29" hidden="1">'24'!$B$25:$Z$54</definedName>
    <definedName name="_xlnm._FilterDatabase" localSheetId="30" hidden="1">'25'!$B$25:$Z$54</definedName>
    <definedName name="_xlnm._FilterDatabase" localSheetId="31" hidden="1">'26'!$B$25:$Z$54</definedName>
    <definedName name="_xlnm._FilterDatabase" localSheetId="32" hidden="1">'27'!$B$25:$Z$54</definedName>
    <definedName name="_xlnm._FilterDatabase" localSheetId="33" hidden="1">'28'!$B$25:$Z$54</definedName>
    <definedName name="_xlnm._FilterDatabase" localSheetId="34" hidden="1">'29'!$B$25:$Z$54</definedName>
    <definedName name="_xlnm._FilterDatabase" localSheetId="8" hidden="1">'3'!$B$25:$Z$54</definedName>
    <definedName name="_xlnm._FilterDatabase" localSheetId="35" hidden="1">'30'!$B$25:$Z$54</definedName>
    <definedName name="_xlnm._FilterDatabase" localSheetId="36" hidden="1">'31'!$B$25:$Z$54</definedName>
    <definedName name="_xlnm._FilterDatabase" localSheetId="37" hidden="1">'32'!$B$25:$Z$54</definedName>
    <definedName name="_xlnm._FilterDatabase" localSheetId="38" hidden="1">'33'!$B$25:$Z$54</definedName>
    <definedName name="_xlnm._FilterDatabase" localSheetId="39" hidden="1">'34'!$B$25:$Z$54</definedName>
    <definedName name="_xlnm._FilterDatabase" localSheetId="40" hidden="1">'35'!$B$25:$Z$54</definedName>
    <definedName name="_xlnm._FilterDatabase" localSheetId="41" hidden="1">'36'!$B$25:$Z$54</definedName>
    <definedName name="_xlnm._FilterDatabase" localSheetId="42" hidden="1">'37'!$B$25:$Z$54</definedName>
    <definedName name="_xlnm._FilterDatabase" localSheetId="43" hidden="1">'38'!$B$25:$Z$54</definedName>
    <definedName name="_xlnm._FilterDatabase" localSheetId="44" hidden="1">'39'!$B$25:$Z$54</definedName>
    <definedName name="_xlnm._FilterDatabase" localSheetId="9" hidden="1">'4'!$B$25:$Z$54</definedName>
    <definedName name="_xlnm._FilterDatabase" localSheetId="45" hidden="1">'40'!$B$25:$Z$54</definedName>
    <definedName name="_xlnm._FilterDatabase" localSheetId="46" hidden="1">'41'!$B$25:$Z$54</definedName>
    <definedName name="_xlnm._FilterDatabase" localSheetId="47" hidden="1">'42'!$B$25:$Z$54</definedName>
    <definedName name="_xlnm._FilterDatabase" localSheetId="48" hidden="1">'43'!$B$25:$Z$54</definedName>
    <definedName name="_xlnm._FilterDatabase" localSheetId="49" hidden="1">'44'!$B$25:$Z$54</definedName>
    <definedName name="_xlnm._FilterDatabase" localSheetId="50" hidden="1">'45'!$B$25:$Z$54</definedName>
    <definedName name="_xlnm._FilterDatabase" localSheetId="51" hidden="1">'46'!$B$25:$Z$54</definedName>
    <definedName name="_xlnm._FilterDatabase" localSheetId="52" hidden="1">'47'!$B$25:$Z$54</definedName>
    <definedName name="_xlnm._FilterDatabase" localSheetId="53" hidden="1">'48'!$B$25:$Z$54</definedName>
    <definedName name="_xlnm._FilterDatabase" localSheetId="54" hidden="1">'49'!$B$25:$Z$54</definedName>
    <definedName name="_xlnm._FilterDatabase" localSheetId="10" hidden="1">'5'!$B$25:$Z$54</definedName>
    <definedName name="_xlnm._FilterDatabase" localSheetId="55" hidden="1">'50'!$B$25:$Z$54</definedName>
    <definedName name="_xlnm._FilterDatabase" localSheetId="56" hidden="1">'51'!$B$25:$Z$54</definedName>
    <definedName name="_xlnm._FilterDatabase" localSheetId="57" hidden="1">'52'!$B$25:$Z$54</definedName>
    <definedName name="_xlnm._FilterDatabase" localSheetId="58" hidden="1">'53'!$B$25:$Z$54</definedName>
    <definedName name="_xlnm._FilterDatabase" localSheetId="59" hidden="1">'54'!$B$25:$Z$54</definedName>
    <definedName name="_xlnm._FilterDatabase" localSheetId="60" hidden="1">'55'!$B$25:$Z$54</definedName>
    <definedName name="_xlnm._FilterDatabase" localSheetId="61" hidden="1">'56'!$B$25:$Z$54</definedName>
    <definedName name="_xlnm._FilterDatabase" localSheetId="62" hidden="1">'57'!$B$25:$Z$54</definedName>
    <definedName name="_xlnm._FilterDatabase" localSheetId="63" hidden="1">'58'!$B$25:$Z$54</definedName>
    <definedName name="_xlnm._FilterDatabase" localSheetId="64" hidden="1">'59'!$B$25:$Z$54</definedName>
    <definedName name="_xlnm._FilterDatabase" localSheetId="11" hidden="1">'6'!$B$25:$Z$54</definedName>
    <definedName name="_xlnm._FilterDatabase" localSheetId="65" hidden="1">'60'!$B$25:$Z$54</definedName>
    <definedName name="_xlnm._FilterDatabase" localSheetId="66" hidden="1">'61'!$B$25:$Z$54</definedName>
    <definedName name="_xlnm._FilterDatabase" localSheetId="67" hidden="1">'62'!$B$25:$Z$54</definedName>
    <definedName name="_xlnm._FilterDatabase" localSheetId="68" hidden="1">'63'!$B$25:$Z$54</definedName>
    <definedName name="_xlnm._FilterDatabase" localSheetId="69" hidden="1">'64'!$B$25:$Z$54</definedName>
    <definedName name="_xlnm._FilterDatabase" localSheetId="70" hidden="1">'65'!$B$25:$Z$54</definedName>
    <definedName name="_xlnm._FilterDatabase" localSheetId="71" hidden="1">'66'!$B$25:$Z$54</definedName>
    <definedName name="_xlnm._FilterDatabase" localSheetId="72" hidden="1">'67'!$B$25:$Z$54</definedName>
    <definedName name="_xlnm._FilterDatabase" localSheetId="73" hidden="1">'68'!$B$25:$Z$54</definedName>
    <definedName name="_xlnm._FilterDatabase" localSheetId="74" hidden="1">'69'!$B$25:$Z$54</definedName>
    <definedName name="_xlnm._FilterDatabase" localSheetId="12" hidden="1">'7'!$B$25:$Z$54</definedName>
    <definedName name="_xlnm._FilterDatabase" localSheetId="75" hidden="1">'70'!$B$25:$Z$54</definedName>
    <definedName name="_xlnm._FilterDatabase" localSheetId="76" hidden="1">'71'!$B$25:$Z$54</definedName>
    <definedName name="_xlnm._FilterDatabase" localSheetId="77" hidden="1">'72'!$B$25:$Z$54</definedName>
    <definedName name="_xlnm._FilterDatabase" localSheetId="78" hidden="1">'73'!$B$25:$Z$54</definedName>
    <definedName name="_xlnm._FilterDatabase" localSheetId="79" hidden="1">'74'!$B$25:$Z$54</definedName>
    <definedName name="_xlnm._FilterDatabase" localSheetId="80" hidden="1">'75'!$B$25:$Z$54</definedName>
    <definedName name="_xlnm._FilterDatabase" localSheetId="13" hidden="1">'8'!$B$25:$Z$54</definedName>
    <definedName name="_xlnm._FilterDatabase" localSheetId="14" hidden="1">'9'!$B$25:$Z$54</definedName>
    <definedName name="_xlnm._FilterDatabase" localSheetId="4" hidden="1">'Outreach Activities'!$A$9:$G$12</definedName>
    <definedName name="_xlnm._FilterDatabase" localSheetId="3" hidden="1">Partners!$B$10:$H$11</definedName>
    <definedName name="_xlnm._FilterDatabase" localSheetId="5" hidden="1">'Sample Business Establishment'!$B$25:$Z$54</definedName>
    <definedName name="Aggr_Assisted">'Results Summary'!$O$38</definedName>
    <definedName name="Aggr_CaseStudies">'Results Summary'!$O$44</definedName>
    <definedName name="Aggr_FollowUp">'Results Summary'!$O$40</definedName>
    <definedName name="Aggr_Implemented">'Results Summary'!$O$42</definedName>
    <definedName name="Business_Establishment" localSheetId="6">'1'!$C$11</definedName>
    <definedName name="Business_Establishment" localSheetId="15">'10'!$C$11</definedName>
    <definedName name="Business_Establishment" localSheetId="16">'11'!$C$11</definedName>
    <definedName name="Business_Establishment" localSheetId="17">'12'!$C$11</definedName>
    <definedName name="Business_Establishment" localSheetId="18">'13'!$C$11</definedName>
    <definedName name="Business_Establishment" localSheetId="19">'14'!$C$11</definedName>
    <definedName name="Business_Establishment" localSheetId="20">'15'!$C$11</definedName>
    <definedName name="Business_Establishment" localSheetId="21">'16'!$C$11</definedName>
    <definedName name="Business_Establishment" localSheetId="22">'17'!$C$11</definedName>
    <definedName name="Business_Establishment" localSheetId="23">'18'!$C$11</definedName>
    <definedName name="Business_Establishment" localSheetId="24">'19'!$C$11</definedName>
    <definedName name="Business_Establishment" localSheetId="7">'2'!$C$11</definedName>
    <definedName name="Business_Establishment" localSheetId="25">'20'!$C$11</definedName>
    <definedName name="Business_Establishment" localSheetId="26">'21'!$C$11</definedName>
    <definedName name="Business_Establishment" localSheetId="27">'22'!$C$11</definedName>
    <definedName name="Business_Establishment" localSheetId="28">'23'!$C$11</definedName>
    <definedName name="Business_Establishment" localSheetId="29">'24'!$C$11</definedName>
    <definedName name="Business_Establishment" localSheetId="30">'25'!$C$11</definedName>
    <definedName name="Business_Establishment" localSheetId="31">'26'!$C$11</definedName>
    <definedName name="Business_Establishment" localSheetId="32">'27'!$C$11</definedName>
    <definedName name="Business_Establishment" localSheetId="33">'28'!$C$11</definedName>
    <definedName name="Business_Establishment" localSheetId="34">'29'!$C$11</definedName>
    <definedName name="Business_Establishment" localSheetId="8">'3'!$C$11</definedName>
    <definedName name="Business_Establishment" localSheetId="35">'30'!$C$11</definedName>
    <definedName name="Business_Establishment" localSheetId="36">'31'!$C$11</definedName>
    <definedName name="Business_Establishment" localSheetId="37">'32'!$C$11</definedName>
    <definedName name="Business_Establishment" localSheetId="38">'33'!$C$11</definedName>
    <definedName name="Business_Establishment" localSheetId="39">'34'!$C$11</definedName>
    <definedName name="Business_Establishment" localSheetId="40">'35'!$C$11</definedName>
    <definedName name="Business_Establishment" localSheetId="41">'36'!$C$11</definedName>
    <definedName name="Business_Establishment" localSheetId="42">'37'!$C$11</definedName>
    <definedName name="Business_Establishment" localSheetId="43">'38'!$C$11</definedName>
    <definedName name="Business_Establishment" localSheetId="44">'39'!$C$11</definedName>
    <definedName name="Business_Establishment" localSheetId="9">'4'!$C$11</definedName>
    <definedName name="Business_Establishment" localSheetId="45">'40'!$C$11</definedName>
    <definedName name="Business_Establishment" localSheetId="46">'41'!$C$11</definedName>
    <definedName name="Business_Establishment" localSheetId="47">'42'!$C$11</definedName>
    <definedName name="Business_Establishment" localSheetId="48">'43'!$C$11</definedName>
    <definedName name="Business_Establishment" localSheetId="49">'44'!$C$11</definedName>
    <definedName name="Business_Establishment" localSheetId="50">'45'!$C$11</definedName>
    <definedName name="Business_Establishment" localSheetId="51">'46'!$C$11</definedName>
    <definedName name="Business_Establishment" localSheetId="52">'47'!$C$11</definedName>
    <definedName name="Business_Establishment" localSheetId="53">'48'!$C$11</definedName>
    <definedName name="Business_Establishment" localSheetId="54">'49'!$C$11</definedName>
    <definedName name="Business_Establishment" localSheetId="10">'5'!$C$11</definedName>
    <definedName name="Business_Establishment" localSheetId="55">'50'!$C$11</definedName>
    <definedName name="Business_Establishment" localSheetId="56">'51'!$C$11</definedName>
    <definedName name="Business_Establishment" localSheetId="57">'52'!$C$11</definedName>
    <definedName name="Business_Establishment" localSheetId="58">'53'!$C$11</definedName>
    <definedName name="Business_Establishment" localSheetId="59">'54'!$C$11</definedName>
    <definedName name="Business_Establishment" localSheetId="60">'55'!$C$11</definedName>
    <definedName name="Business_Establishment" localSheetId="61">'56'!$C$11</definedName>
    <definedName name="Business_Establishment" localSheetId="62">'57'!$C$11</definedName>
    <definedName name="Business_Establishment" localSheetId="63">'58'!$C$11</definedName>
    <definedName name="Business_Establishment" localSheetId="64">'59'!$C$11</definedName>
    <definedName name="Business_Establishment" localSheetId="11">'6'!$C$11</definedName>
    <definedName name="Business_Establishment" localSheetId="65">'60'!$C$11</definedName>
    <definedName name="Business_Establishment" localSheetId="66">'61'!$C$11</definedName>
    <definedName name="Business_Establishment" localSheetId="67">'62'!$C$11</definedName>
    <definedName name="Business_Establishment" localSheetId="68">'63'!$C$11</definedName>
    <definedName name="Business_Establishment" localSheetId="69">'64'!$C$11</definedName>
    <definedName name="Business_Establishment" localSheetId="70">'65'!$C$11</definedName>
    <definedName name="Business_Establishment" localSheetId="71">'66'!$C$11</definedName>
    <definedName name="Business_Establishment" localSheetId="72">'67'!$C$11</definedName>
    <definedName name="Business_Establishment" localSheetId="73">'68'!$C$11</definedName>
    <definedName name="Business_Establishment" localSheetId="74">'69'!$C$11</definedName>
    <definedName name="Business_Establishment" localSheetId="12">'7'!$C$11</definedName>
    <definedName name="Business_Establishment" localSheetId="75">'70'!$C$11</definedName>
    <definedName name="Business_Establishment" localSheetId="76">'71'!$C$11</definedName>
    <definedName name="Business_Establishment" localSheetId="77">'72'!$C$11</definedName>
    <definedName name="Business_Establishment" localSheetId="78">'73'!$C$11</definedName>
    <definedName name="Business_Establishment" localSheetId="79">'74'!$C$11</definedName>
    <definedName name="Business_Establishment" localSheetId="80">'75'!$C$11</definedName>
    <definedName name="Business_Establishment" localSheetId="13">'8'!$C$11</definedName>
    <definedName name="Business_Establishment" localSheetId="14">'9'!$C$11</definedName>
    <definedName name="Business_Establishment" localSheetId="5">'Sample Business Establishment'!$C$11</definedName>
    <definedName name="Count_Assisted" localSheetId="6">'1'!$C$24</definedName>
    <definedName name="Count_Assisted" localSheetId="15">'10'!$C$24</definedName>
    <definedName name="Count_Assisted" localSheetId="16">'11'!$C$24</definedName>
    <definedName name="Count_Assisted" localSheetId="17">'12'!$C$24</definedName>
    <definedName name="Count_Assisted" localSheetId="18">'13'!$C$24</definedName>
    <definedName name="Count_Assisted" localSheetId="19">'14'!$C$24</definedName>
    <definedName name="Count_Assisted" localSheetId="20">'15'!$C$24</definedName>
    <definedName name="Count_Assisted" localSheetId="21">'16'!$C$24</definedName>
    <definedName name="Count_Assisted" localSheetId="22">'17'!$C$24</definedName>
    <definedName name="Count_Assisted" localSheetId="23">'18'!$C$24</definedName>
    <definedName name="Count_Assisted" localSheetId="24">'19'!$C$24</definedName>
    <definedName name="Count_Assisted" localSheetId="7">'2'!$C$24</definedName>
    <definedName name="Count_Assisted" localSheetId="25">'20'!$C$24</definedName>
    <definedName name="Count_Assisted" localSheetId="26">'21'!$C$24</definedName>
    <definedName name="Count_Assisted" localSheetId="27">'22'!$C$24</definedName>
    <definedName name="Count_Assisted" localSheetId="28">'23'!$C$24</definedName>
    <definedName name="Count_Assisted" localSheetId="29">'24'!$C$24</definedName>
    <definedName name="Count_Assisted" localSheetId="30">'25'!$C$24</definedName>
    <definedName name="Count_Assisted" localSheetId="31">'26'!$C$24</definedName>
    <definedName name="Count_Assisted" localSheetId="32">'27'!$C$24</definedName>
    <definedName name="Count_Assisted" localSheetId="33">'28'!$C$24</definedName>
    <definedName name="Count_Assisted" localSheetId="34">'29'!$C$24</definedName>
    <definedName name="Count_Assisted" localSheetId="8">'3'!$C$24</definedName>
    <definedName name="Count_Assisted" localSheetId="35">'30'!$C$24</definedName>
    <definedName name="Count_Assisted" localSheetId="36">'31'!$C$24</definedName>
    <definedName name="Count_Assisted" localSheetId="37">'32'!$C$24</definedName>
    <definedName name="Count_Assisted" localSheetId="38">'33'!$C$24</definedName>
    <definedName name="Count_Assisted" localSheetId="39">'34'!$C$24</definedName>
    <definedName name="Count_Assisted" localSheetId="40">'35'!$C$24</definedName>
    <definedName name="Count_Assisted" localSheetId="41">'36'!$C$24</definedName>
    <definedName name="Count_Assisted" localSheetId="42">'37'!$C$24</definedName>
    <definedName name="Count_Assisted" localSheetId="43">'38'!$C$24</definedName>
    <definedName name="Count_Assisted" localSheetId="44">'39'!$C$24</definedName>
    <definedName name="Count_Assisted" localSheetId="9">'4'!$C$24</definedName>
    <definedName name="Count_Assisted" localSheetId="45">'40'!$C$24</definedName>
    <definedName name="Count_Assisted" localSheetId="46">'41'!$C$24</definedName>
    <definedName name="Count_Assisted" localSheetId="47">'42'!$C$24</definedName>
    <definedName name="Count_Assisted" localSheetId="48">'43'!$C$24</definedName>
    <definedName name="Count_Assisted" localSheetId="49">'44'!$C$24</definedName>
    <definedName name="Count_Assisted" localSheetId="50">'45'!$C$24</definedName>
    <definedName name="Count_Assisted" localSheetId="51">'46'!$C$24</definedName>
    <definedName name="Count_Assisted" localSheetId="52">'47'!$C$24</definedName>
    <definedName name="Count_Assisted" localSheetId="53">'48'!$C$24</definedName>
    <definedName name="Count_Assisted" localSheetId="54">'49'!$C$24</definedName>
    <definedName name="Count_Assisted" localSheetId="10">'5'!$C$24</definedName>
    <definedName name="Count_Assisted" localSheetId="55">'50'!$C$24</definedName>
    <definedName name="Count_Assisted" localSheetId="56">'51'!$C$24</definedName>
    <definedName name="Count_Assisted" localSheetId="57">'52'!$C$24</definedName>
    <definedName name="Count_Assisted" localSheetId="58">'53'!$C$24</definedName>
    <definedName name="Count_Assisted" localSheetId="59">'54'!$C$24</definedName>
    <definedName name="Count_Assisted" localSheetId="60">'55'!$C$24</definedName>
    <definedName name="Count_Assisted" localSheetId="61">'56'!$C$24</definedName>
    <definedName name="Count_Assisted" localSheetId="62">'57'!$C$24</definedName>
    <definedName name="Count_Assisted" localSheetId="63">'58'!$C$24</definedName>
    <definedName name="Count_Assisted" localSheetId="64">'59'!$C$24</definedName>
    <definedName name="Count_Assisted" localSheetId="11">'6'!$C$24</definedName>
    <definedName name="Count_Assisted" localSheetId="65">'60'!$C$24</definedName>
    <definedName name="Count_Assisted" localSheetId="66">'61'!$C$24</definedName>
    <definedName name="Count_Assisted" localSheetId="67">'62'!$C$24</definedName>
    <definedName name="Count_Assisted" localSheetId="68">'63'!$C$24</definedName>
    <definedName name="Count_Assisted" localSheetId="69">'64'!$C$24</definedName>
    <definedName name="Count_Assisted" localSheetId="70">'65'!$C$24</definedName>
    <definedName name="Count_Assisted" localSheetId="71">'66'!$C$24</definedName>
    <definedName name="Count_Assisted" localSheetId="72">'67'!$C$24</definedName>
    <definedName name="Count_Assisted" localSheetId="73">'68'!$C$24</definedName>
    <definedName name="Count_Assisted" localSheetId="74">'69'!$C$24</definedName>
    <definedName name="Count_Assisted" localSheetId="12">'7'!$C$24</definedName>
    <definedName name="Count_Assisted" localSheetId="75">'70'!$C$24</definedName>
    <definedName name="Count_Assisted" localSheetId="76">'71'!$C$24</definedName>
    <definedName name="Count_Assisted" localSheetId="77">'72'!$C$24</definedName>
    <definedName name="Count_Assisted" localSheetId="78">'73'!$C$24</definedName>
    <definedName name="Count_Assisted" localSheetId="79">'74'!$C$24</definedName>
    <definedName name="Count_Assisted" localSheetId="80">'75'!$C$24</definedName>
    <definedName name="Count_Assisted" localSheetId="13">'8'!$C$24</definedName>
    <definedName name="Count_Assisted" localSheetId="14">'9'!$C$24</definedName>
    <definedName name="Count_Assisted" localSheetId="5">'Sample Business Establishment'!$C$24</definedName>
    <definedName name="Count_CaseStudies" localSheetId="6">'1'!$AB$54</definedName>
    <definedName name="Count_CaseStudies" localSheetId="15">'10'!$AB$54</definedName>
    <definedName name="Count_CaseStudies" localSheetId="16">'11'!$AB$54</definedName>
    <definedName name="Count_CaseStudies" localSheetId="17">'12'!$AB$54</definedName>
    <definedName name="Count_CaseStudies" localSheetId="18">'13'!$AB$54</definedName>
    <definedName name="Count_CaseStudies" localSheetId="19">'14'!$AB$54</definedName>
    <definedName name="Count_CaseStudies" localSheetId="20">'15'!$AB$54</definedName>
    <definedName name="Count_CaseStudies" localSheetId="21">'16'!$AB$54</definedName>
    <definedName name="Count_CaseStudies" localSheetId="22">'17'!$AB$54</definedName>
    <definedName name="Count_CaseStudies" localSheetId="23">'18'!$AB$54</definedName>
    <definedName name="Count_CaseStudies" localSheetId="24">'19'!$AB$54</definedName>
    <definedName name="Count_CaseStudies" localSheetId="7">'2'!$AB$54</definedName>
    <definedName name="Count_CaseStudies" localSheetId="25">'20'!$AB$54</definedName>
    <definedName name="Count_CaseStudies" localSheetId="26">'21'!$AB$54</definedName>
    <definedName name="Count_CaseStudies" localSheetId="27">'22'!$AB$54</definedName>
    <definedName name="Count_CaseStudies" localSheetId="28">'23'!$AB$54</definedName>
    <definedName name="Count_CaseStudies" localSheetId="29">'24'!$AB$54</definedName>
    <definedName name="Count_CaseStudies" localSheetId="30">'25'!$AB$54</definedName>
    <definedName name="Count_CaseStudies" localSheetId="31">'26'!$AB$54</definedName>
    <definedName name="Count_CaseStudies" localSheetId="32">'27'!$AB$54</definedName>
    <definedName name="Count_CaseStudies" localSheetId="33">'28'!$AB$54</definedName>
    <definedName name="Count_CaseStudies" localSheetId="34">'29'!$AB$54</definedName>
    <definedName name="Count_CaseStudies" localSheetId="8">'3'!$AB$54</definedName>
    <definedName name="Count_CaseStudies" localSheetId="35">'30'!$AB$54</definedName>
    <definedName name="Count_CaseStudies" localSheetId="36">'31'!$AB$54</definedName>
    <definedName name="Count_CaseStudies" localSheetId="37">'32'!$AB$54</definedName>
    <definedName name="Count_CaseStudies" localSheetId="38">'33'!$AB$54</definedName>
    <definedName name="Count_CaseStudies" localSheetId="39">'34'!$AB$54</definedName>
    <definedName name="Count_CaseStudies" localSheetId="40">'35'!$AB$54</definedName>
    <definedName name="Count_CaseStudies" localSheetId="41">'36'!$AB$54</definedName>
    <definedName name="Count_CaseStudies" localSheetId="42">'37'!$AB$54</definedName>
    <definedName name="Count_CaseStudies" localSheetId="43">'38'!$AB$54</definedName>
    <definedName name="Count_CaseStudies" localSheetId="44">'39'!$AB$54</definedName>
    <definedName name="Count_CaseStudies" localSheetId="9">'4'!$AB$54</definedName>
    <definedName name="Count_CaseStudies" localSheetId="45">'40'!$AB$54</definedName>
    <definedName name="Count_CaseStudies" localSheetId="46">'41'!$AB$54</definedName>
    <definedName name="Count_CaseStudies" localSheetId="47">'42'!$AB$54</definedName>
    <definedName name="Count_CaseStudies" localSheetId="48">'43'!$AB$54</definedName>
    <definedName name="Count_CaseStudies" localSheetId="49">'44'!$AB$54</definedName>
    <definedName name="Count_CaseStudies" localSheetId="50">'45'!$AB$54</definedName>
    <definedName name="Count_CaseStudies" localSheetId="51">'46'!$AB$54</definedName>
    <definedName name="Count_CaseStudies" localSheetId="52">'47'!$AB$54</definedName>
    <definedName name="Count_CaseStudies" localSheetId="53">'48'!$AB$54</definedName>
    <definedName name="Count_CaseStudies" localSheetId="54">'49'!$AB$54</definedName>
    <definedName name="Count_CaseStudies" localSheetId="10">'5'!$AB$54</definedName>
    <definedName name="Count_CaseStudies" localSheetId="55">'50'!$AB$54</definedName>
    <definedName name="Count_CaseStudies" localSheetId="56">'51'!$AB$54</definedName>
    <definedName name="Count_CaseStudies" localSheetId="57">'52'!$AB$54</definedName>
    <definedName name="Count_CaseStudies" localSheetId="58">'53'!$AB$54</definedName>
    <definedName name="Count_CaseStudies" localSheetId="59">'54'!$AB$54</definedName>
    <definedName name="Count_CaseStudies" localSheetId="60">'55'!$AB$54</definedName>
    <definedName name="Count_CaseStudies" localSheetId="61">'56'!$AB$54</definedName>
    <definedName name="Count_CaseStudies" localSheetId="62">'57'!$AB$54</definedName>
    <definedName name="Count_CaseStudies" localSheetId="63">'58'!$AB$54</definedName>
    <definedName name="Count_CaseStudies" localSheetId="64">'59'!$AB$54</definedName>
    <definedName name="Count_CaseStudies" localSheetId="11">'6'!$AB$54</definedName>
    <definedName name="Count_CaseStudies" localSheetId="65">'60'!$AB$54</definedName>
    <definedName name="Count_CaseStudies" localSheetId="66">'61'!$AB$54</definedName>
    <definedName name="Count_CaseStudies" localSheetId="67">'62'!$AB$54</definedName>
    <definedName name="Count_CaseStudies" localSheetId="68">'63'!$AB$54</definedName>
    <definedName name="Count_CaseStudies" localSheetId="69">'64'!$AB$54</definedName>
    <definedName name="Count_CaseStudies" localSheetId="70">'65'!$AB$54</definedName>
    <definedName name="Count_CaseStudies" localSheetId="71">'66'!$AB$54</definedName>
    <definedName name="Count_CaseStudies" localSheetId="72">'67'!$AB$54</definedName>
    <definedName name="Count_CaseStudies" localSheetId="73">'68'!$AB$54</definedName>
    <definedName name="Count_CaseStudies" localSheetId="74">'69'!$AB$54</definedName>
    <definedName name="Count_CaseStudies" localSheetId="12">'7'!$AB$54</definedName>
    <definedName name="Count_CaseStudies" localSheetId="75">'70'!$AB$54</definedName>
    <definedName name="Count_CaseStudies" localSheetId="76">'71'!$AB$54</definedName>
    <definedName name="Count_CaseStudies" localSheetId="77">'72'!$AB$54</definedName>
    <definedName name="Count_CaseStudies" localSheetId="78">'73'!$AB$54</definedName>
    <definedName name="Count_CaseStudies" localSheetId="79">'74'!$AB$54</definedName>
    <definedName name="Count_CaseStudies" localSheetId="80">'75'!$AB$54</definedName>
    <definedName name="Count_CaseStudies" localSheetId="13">'8'!$AB$54</definedName>
    <definedName name="Count_CaseStudies" localSheetId="14">'9'!$AB$54</definedName>
    <definedName name="Count_CaseStudies" localSheetId="5">'Sample Business Establishment'!$AB$54</definedName>
    <definedName name="Count_FollowUp" localSheetId="6">'1'!$D$24</definedName>
    <definedName name="Count_FollowUp" localSheetId="15">'10'!$D$24</definedName>
    <definedName name="Count_FollowUp" localSheetId="16">'11'!$D$24</definedName>
    <definedName name="Count_FollowUp" localSheetId="17">'12'!$D$24</definedName>
    <definedName name="Count_FollowUp" localSheetId="18">'13'!$D$24</definedName>
    <definedName name="Count_FollowUp" localSheetId="19">'14'!$D$24</definedName>
    <definedName name="Count_FollowUp" localSheetId="20">'15'!$D$24</definedName>
    <definedName name="Count_FollowUp" localSheetId="21">'16'!$D$24</definedName>
    <definedName name="Count_FollowUp" localSheetId="22">'17'!$D$24</definedName>
    <definedName name="Count_FollowUp" localSheetId="23">'18'!$D$24</definedName>
    <definedName name="Count_FollowUp" localSheetId="24">'19'!$D$24</definedName>
    <definedName name="Count_FollowUp" localSheetId="7">'2'!$D$24</definedName>
    <definedName name="Count_FollowUp" localSheetId="25">'20'!$D$24</definedName>
    <definedName name="Count_FollowUp" localSheetId="26">'21'!$D$24</definedName>
    <definedName name="Count_FollowUp" localSheetId="27">'22'!$D$24</definedName>
    <definedName name="Count_FollowUp" localSheetId="28">'23'!$D$24</definedName>
    <definedName name="Count_FollowUp" localSheetId="29">'24'!$D$24</definedName>
    <definedName name="Count_FollowUp" localSheetId="30">'25'!$D$24</definedName>
    <definedName name="Count_FollowUp" localSheetId="31">'26'!$D$24</definedName>
    <definedName name="Count_FollowUp" localSheetId="32">'27'!$D$24</definedName>
    <definedName name="Count_FollowUp" localSheetId="33">'28'!$D$24</definedName>
    <definedName name="Count_FollowUp" localSheetId="34">'29'!$D$24</definedName>
    <definedName name="Count_FollowUp" localSheetId="8">'3'!$D$24</definedName>
    <definedName name="Count_FollowUp" localSheetId="35">'30'!$D$24</definedName>
    <definedName name="Count_FollowUp" localSheetId="36">'31'!$D$24</definedName>
    <definedName name="Count_FollowUp" localSheetId="37">'32'!$D$24</definedName>
    <definedName name="Count_FollowUp" localSheetId="38">'33'!$D$24</definedName>
    <definedName name="Count_FollowUp" localSheetId="39">'34'!$D$24</definedName>
    <definedName name="Count_FollowUp" localSheetId="40">'35'!$D$24</definedName>
    <definedName name="Count_FollowUp" localSheetId="41">'36'!$D$24</definedName>
    <definedName name="Count_FollowUp" localSheetId="42">'37'!$D$24</definedName>
    <definedName name="Count_FollowUp" localSheetId="43">'38'!$D$24</definedName>
    <definedName name="Count_FollowUp" localSheetId="44">'39'!$D$24</definedName>
    <definedName name="Count_FollowUp" localSheetId="9">'4'!$D$24</definedName>
    <definedName name="Count_FollowUp" localSheetId="45">'40'!$D$24</definedName>
    <definedName name="Count_FollowUp" localSheetId="46">'41'!$D$24</definedName>
    <definedName name="Count_FollowUp" localSheetId="47">'42'!$D$24</definedName>
    <definedName name="Count_FollowUp" localSheetId="48">'43'!$D$24</definedName>
    <definedName name="Count_FollowUp" localSheetId="49">'44'!$D$24</definedName>
    <definedName name="Count_FollowUp" localSheetId="50">'45'!$D$24</definedName>
    <definedName name="Count_FollowUp" localSheetId="51">'46'!$D$24</definedName>
    <definedName name="Count_FollowUp" localSheetId="52">'47'!$D$24</definedName>
    <definedName name="Count_FollowUp" localSheetId="53">'48'!$D$24</definedName>
    <definedName name="Count_FollowUp" localSheetId="54">'49'!$D$24</definedName>
    <definedName name="Count_FollowUp" localSheetId="10">'5'!$D$24</definedName>
    <definedName name="Count_FollowUp" localSheetId="55">'50'!$D$24</definedName>
    <definedName name="Count_FollowUp" localSheetId="56">'51'!$D$24</definedName>
    <definedName name="Count_FollowUp" localSheetId="57">'52'!$D$24</definedName>
    <definedName name="Count_FollowUp" localSheetId="58">'53'!$D$24</definedName>
    <definedName name="Count_FollowUp" localSheetId="59">'54'!$D$24</definedName>
    <definedName name="Count_FollowUp" localSheetId="60">'55'!$D$24</definedName>
    <definedName name="Count_FollowUp" localSheetId="61">'56'!$D$24</definedName>
    <definedName name="Count_FollowUp" localSheetId="62">'57'!$D$24</definedName>
    <definedName name="Count_FollowUp" localSheetId="63">'58'!$D$24</definedName>
    <definedName name="Count_FollowUp" localSheetId="64">'59'!$D$24</definedName>
    <definedName name="Count_FollowUp" localSheetId="11">'6'!$D$24</definedName>
    <definedName name="Count_FollowUp" localSheetId="65">'60'!$D$24</definedName>
    <definedName name="Count_FollowUp" localSheetId="66">'61'!$D$24</definedName>
    <definedName name="Count_FollowUp" localSheetId="67">'62'!$D$24</definedName>
    <definedName name="Count_FollowUp" localSheetId="68">'63'!$D$24</definedName>
    <definedName name="Count_FollowUp" localSheetId="69">'64'!$D$24</definedName>
    <definedName name="Count_FollowUp" localSheetId="70">'65'!$D$24</definedName>
    <definedName name="Count_FollowUp" localSheetId="71">'66'!$D$24</definedName>
    <definedName name="Count_FollowUp" localSheetId="72">'67'!$D$24</definedName>
    <definedName name="Count_FollowUp" localSheetId="73">'68'!$D$24</definedName>
    <definedName name="Count_FollowUp" localSheetId="74">'69'!$D$24</definedName>
    <definedName name="Count_FollowUp" localSheetId="12">'7'!$D$24</definedName>
    <definedName name="Count_FollowUp" localSheetId="75">'70'!$D$24</definedName>
    <definedName name="Count_FollowUp" localSheetId="76">'71'!$D$24</definedName>
    <definedName name="Count_FollowUp" localSheetId="77">'72'!$D$24</definedName>
    <definedName name="Count_FollowUp" localSheetId="78">'73'!$D$24</definedName>
    <definedName name="Count_FollowUp" localSheetId="79">'74'!$D$24</definedName>
    <definedName name="Count_FollowUp" localSheetId="80">'75'!$D$24</definedName>
    <definedName name="Count_FollowUp" localSheetId="13">'8'!$D$24</definedName>
    <definedName name="Count_FollowUp" localSheetId="14">'9'!$D$24</definedName>
    <definedName name="Count_FollowUp" localSheetId="5">'Sample Business Establishment'!$D$24</definedName>
    <definedName name="Count_Implemented" localSheetId="6">'1'!$E$24</definedName>
    <definedName name="Count_Implemented" localSheetId="15">'10'!$E$24</definedName>
    <definedName name="Count_Implemented" localSheetId="16">'11'!$E$24</definedName>
    <definedName name="Count_Implemented" localSheetId="17">'12'!$E$24</definedName>
    <definedName name="Count_Implemented" localSheetId="18">'13'!$E$24</definedName>
    <definedName name="Count_Implemented" localSheetId="19">'14'!$E$24</definedName>
    <definedName name="Count_Implemented" localSheetId="20">'15'!$E$24</definedName>
    <definedName name="Count_Implemented" localSheetId="21">'16'!$E$24</definedName>
    <definedName name="Count_Implemented" localSheetId="22">'17'!$E$24</definedName>
    <definedName name="Count_Implemented" localSheetId="23">'18'!$E$24</definedName>
    <definedName name="Count_Implemented" localSheetId="24">'19'!$E$24</definedName>
    <definedName name="Count_Implemented" localSheetId="7">'2'!$E$24</definedName>
    <definedName name="Count_Implemented" localSheetId="25">'20'!$E$24</definedName>
    <definedName name="Count_Implemented" localSheetId="26">'21'!$E$24</definedName>
    <definedName name="Count_Implemented" localSheetId="27">'22'!$E$24</definedName>
    <definedName name="Count_Implemented" localSheetId="28">'23'!$E$24</definedName>
    <definedName name="Count_Implemented" localSheetId="29">'24'!$E$24</definedName>
    <definedName name="Count_Implemented" localSheetId="30">'25'!$E$24</definedName>
    <definedName name="Count_Implemented" localSheetId="31">'26'!$E$24</definedName>
    <definedName name="Count_Implemented" localSheetId="32">'27'!$E$24</definedName>
    <definedName name="Count_Implemented" localSheetId="33">'28'!$E$24</definedName>
    <definedName name="Count_Implemented" localSheetId="34">'29'!$E$24</definedName>
    <definedName name="Count_Implemented" localSheetId="8">'3'!$E$24</definedName>
    <definedName name="Count_Implemented" localSheetId="35">'30'!$E$24</definedName>
    <definedName name="Count_Implemented" localSheetId="36">'31'!$E$24</definedName>
    <definedName name="Count_Implemented" localSheetId="37">'32'!$E$24</definedName>
    <definedName name="Count_Implemented" localSheetId="38">'33'!$E$24</definedName>
    <definedName name="Count_Implemented" localSheetId="39">'34'!$E$24</definedName>
    <definedName name="Count_Implemented" localSheetId="40">'35'!$E$24</definedName>
    <definedName name="Count_Implemented" localSheetId="41">'36'!$E$24</definedName>
    <definedName name="Count_Implemented" localSheetId="42">'37'!$E$24</definedName>
    <definedName name="Count_Implemented" localSheetId="43">'38'!$E$24</definedName>
    <definedName name="Count_Implemented" localSheetId="44">'39'!$E$24</definedName>
    <definedName name="Count_Implemented" localSheetId="9">'4'!$E$24</definedName>
    <definedName name="Count_Implemented" localSheetId="45">'40'!$E$24</definedName>
    <definedName name="Count_Implemented" localSheetId="46">'41'!$E$24</definedName>
    <definedName name="Count_Implemented" localSheetId="47">'42'!$E$24</definedName>
    <definedName name="Count_Implemented" localSheetId="48">'43'!$E$24</definedName>
    <definedName name="Count_Implemented" localSheetId="49">'44'!$E$24</definedName>
    <definedName name="Count_Implemented" localSheetId="50">'45'!$E$24</definedName>
    <definedName name="Count_Implemented" localSheetId="51">'46'!$E$24</definedName>
    <definedName name="Count_Implemented" localSheetId="52">'47'!$E$24</definedName>
    <definedName name="Count_Implemented" localSheetId="53">'48'!$E$24</definedName>
    <definedName name="Count_Implemented" localSheetId="54">'49'!$E$24</definedName>
    <definedName name="Count_Implemented" localSheetId="10">'5'!$E$24</definedName>
    <definedName name="Count_Implemented" localSheetId="55">'50'!$E$24</definedName>
    <definedName name="Count_Implemented" localSheetId="56">'51'!$E$24</definedName>
    <definedName name="Count_Implemented" localSheetId="57">'52'!$E$24</definedName>
    <definedName name="Count_Implemented" localSheetId="58">'53'!$E$24</definedName>
    <definedName name="Count_Implemented" localSheetId="59">'54'!$E$24</definedName>
    <definedName name="Count_Implemented" localSheetId="60">'55'!$E$24</definedName>
    <definedName name="Count_Implemented" localSheetId="61">'56'!$E$24</definedName>
    <definedName name="Count_Implemented" localSheetId="62">'57'!$E$24</definedName>
    <definedName name="Count_Implemented" localSheetId="63">'58'!$E$24</definedName>
    <definedName name="Count_Implemented" localSheetId="64">'59'!$E$24</definedName>
    <definedName name="Count_Implemented" localSheetId="11">'6'!$E$24</definedName>
    <definedName name="Count_Implemented" localSheetId="65">'60'!$E$24</definedName>
    <definedName name="Count_Implemented" localSheetId="66">'61'!$E$24</definedName>
    <definedName name="Count_Implemented" localSheetId="67">'62'!$E$24</definedName>
    <definedName name="Count_Implemented" localSheetId="68">'63'!$E$24</definedName>
    <definedName name="Count_Implemented" localSheetId="69">'64'!$E$24</definedName>
    <definedName name="Count_Implemented" localSheetId="70">'65'!$E$24</definedName>
    <definedName name="Count_Implemented" localSheetId="71">'66'!$E$24</definedName>
    <definedName name="Count_Implemented" localSheetId="72">'67'!$E$24</definedName>
    <definedName name="Count_Implemented" localSheetId="73">'68'!$E$24</definedName>
    <definedName name="Count_Implemented" localSheetId="74">'69'!$E$24</definedName>
    <definedName name="Count_Implemented" localSheetId="12">'7'!$E$24</definedName>
    <definedName name="Count_Implemented" localSheetId="75">'70'!$E$24</definedName>
    <definedName name="Count_Implemented" localSheetId="76">'71'!$E$24</definedName>
    <definedName name="Count_Implemented" localSheetId="77">'72'!$E$24</definedName>
    <definedName name="Count_Implemented" localSheetId="78">'73'!$E$24</definedName>
    <definedName name="Count_Implemented" localSheetId="79">'74'!$E$24</definedName>
    <definedName name="Count_Implemented" localSheetId="80">'75'!$E$24</definedName>
    <definedName name="Count_Implemented" localSheetId="13">'8'!$E$24</definedName>
    <definedName name="Count_Implemented" localSheetId="14">'9'!$E$24</definedName>
    <definedName name="Count_Implemented" localSheetId="5">'Sample Business Establishment'!$E$24</definedName>
    <definedName name="Lookup_CertificationStatus">Lookups!$T$2:$T$3</definedName>
    <definedName name="Lookup_Outreach_Activity_Types">Lookups!$A$2:$A$12</definedName>
    <definedName name="Lookup_PartnerType">Lookups!$C$2:$C$4</definedName>
    <definedName name="Lookup_Region">Lookups!$E$2:$F$55</definedName>
    <definedName name="Lookup_Role">Lookups!$N$2:$N$6</definedName>
    <definedName name="Lookup_SaleStatus">Lookups!$V$2:$V$4</definedName>
    <definedName name="Lookup_States">Lookups!$E$2:$E$55</definedName>
    <definedName name="Lookup_Type">Lookups!$R$2:$R$3</definedName>
    <definedName name="Lookup_Units">Lookups!$P$2:$P$4</definedName>
    <definedName name="Lookup_Units_Sales">Lookups!$P$6:$P$7</definedName>
    <definedName name="Lookup_YesNo">Lookups!$H$2:$H$3</definedName>
    <definedName name="Lookup_YesNoUnknown">Lookups!$L$2:$L$4</definedName>
    <definedName name="Lookup_YesOrBlank">Lookups!$J$2:$J$2</definedName>
    <definedName name="Outreach_Activities">'Outreach Activities'!$B$15:$B$64</definedName>
    <definedName name="Outreach_Activities_Sorted">Lookups!$X$2:$X$51</definedName>
    <definedName name="Partner_Organizations">Partners!$B$11:$B$20</definedName>
    <definedName name="_xlnm.Print_Area" localSheetId="6">'1'!$A$1:$AC$54</definedName>
    <definedName name="_xlnm.Print_Area" localSheetId="15">'10'!$A$1:$AC$54</definedName>
    <definedName name="_xlnm.Print_Area" localSheetId="16">'11'!$A$1:$AC$54</definedName>
    <definedName name="_xlnm.Print_Area" localSheetId="17">'12'!$A$1:$AC$54</definedName>
    <definedName name="_xlnm.Print_Area" localSheetId="18">'13'!$A$1:$AC$54</definedName>
    <definedName name="_xlnm.Print_Area" localSheetId="19">'14'!$A$1:$AC$54</definedName>
    <definedName name="_xlnm.Print_Area" localSheetId="20">'15'!$A$1:$AC$54</definedName>
    <definedName name="_xlnm.Print_Area" localSheetId="21">'16'!$A$1:$AC$54</definedName>
    <definedName name="_xlnm.Print_Area" localSheetId="22">'17'!$A$1:$AC$54</definedName>
    <definedName name="_xlnm.Print_Area" localSheetId="23">'18'!$A$1:$AC$54</definedName>
    <definedName name="_xlnm.Print_Area" localSheetId="24">'19'!$A$1:$AC$54</definedName>
    <definedName name="_xlnm.Print_Area" localSheetId="7">'2'!$A$1:$AC$54</definedName>
    <definedName name="_xlnm.Print_Area" localSheetId="25">'20'!$A$1:$AC$54</definedName>
    <definedName name="_xlnm.Print_Area" localSheetId="26">'21'!$A$1:$AC$54</definedName>
    <definedName name="_xlnm.Print_Area" localSheetId="27">'22'!$A$1:$AC$54</definedName>
    <definedName name="_xlnm.Print_Area" localSheetId="28">'23'!$A$1:$AC$54</definedName>
    <definedName name="_xlnm.Print_Area" localSheetId="29">'24'!$A$1:$AC$54</definedName>
    <definedName name="_xlnm.Print_Area" localSheetId="30">'25'!$A$1:$AC$54</definedName>
    <definedName name="_xlnm.Print_Area" localSheetId="31">'26'!$A$1:$AC$54</definedName>
    <definedName name="_xlnm.Print_Area" localSheetId="32">'27'!$A$1:$AC$54</definedName>
    <definedName name="_xlnm.Print_Area" localSheetId="33">'28'!$A$1:$AC$54</definedName>
    <definedName name="_xlnm.Print_Area" localSheetId="34">'29'!$A$1:$AC$54</definedName>
    <definedName name="_xlnm.Print_Area" localSheetId="8">'3'!$A$1:$AC$54</definedName>
    <definedName name="_xlnm.Print_Area" localSheetId="35">'30'!$A$1:$AC$54</definedName>
    <definedName name="_xlnm.Print_Area" localSheetId="36">'31'!$A$1:$AC$54</definedName>
    <definedName name="_xlnm.Print_Area" localSheetId="37">'32'!$A$1:$AC$54</definedName>
    <definedName name="_xlnm.Print_Area" localSheetId="38">'33'!$A$1:$AC$54</definedName>
    <definedName name="_xlnm.Print_Area" localSheetId="39">'34'!$A$1:$AC$54</definedName>
    <definedName name="_xlnm.Print_Area" localSheetId="40">'35'!$A$1:$AC$54</definedName>
    <definedName name="_xlnm.Print_Area" localSheetId="41">'36'!$A$1:$AC$54</definedName>
    <definedName name="_xlnm.Print_Area" localSheetId="42">'37'!$A$1:$AC$54</definedName>
    <definedName name="_xlnm.Print_Area" localSheetId="43">'38'!$A$1:$AC$54</definedName>
    <definedName name="_xlnm.Print_Area" localSheetId="44">'39'!$A$1:$AC$54</definedName>
    <definedName name="_xlnm.Print_Area" localSheetId="9">'4'!$A$1:$AC$54</definedName>
    <definedName name="_xlnm.Print_Area" localSheetId="45">'40'!$A$1:$AC$54</definedName>
    <definedName name="_xlnm.Print_Area" localSheetId="46">'41'!$A$1:$AC$54</definedName>
    <definedName name="_xlnm.Print_Area" localSheetId="47">'42'!$A$1:$AC$54</definedName>
    <definedName name="_xlnm.Print_Area" localSheetId="48">'43'!$A$1:$AC$54</definedName>
    <definedName name="_xlnm.Print_Area" localSheetId="49">'44'!$A$1:$AC$54</definedName>
    <definedName name="_xlnm.Print_Area" localSheetId="50">'45'!$A$1:$AC$54</definedName>
    <definedName name="_xlnm.Print_Area" localSheetId="51">'46'!$A$1:$AC$54</definedName>
    <definedName name="_xlnm.Print_Area" localSheetId="52">'47'!$A$1:$AC$54</definedName>
    <definedName name="_xlnm.Print_Area" localSheetId="53">'48'!$A$1:$AC$54</definedName>
    <definedName name="_xlnm.Print_Area" localSheetId="54">'49'!$A$1:$AC$54</definedName>
    <definedName name="_xlnm.Print_Area" localSheetId="10">'5'!$A$1:$AC$54</definedName>
    <definedName name="_xlnm.Print_Area" localSheetId="55">'50'!$A$1:$AC$54</definedName>
    <definedName name="_xlnm.Print_Area" localSheetId="56">'51'!$A$1:$AC$54</definedName>
    <definedName name="_xlnm.Print_Area" localSheetId="57">'52'!$A$1:$AC$54</definedName>
    <definedName name="_xlnm.Print_Area" localSheetId="58">'53'!$A$1:$AC$54</definedName>
    <definedName name="_xlnm.Print_Area" localSheetId="59">'54'!$A$1:$AC$54</definedName>
    <definedName name="_xlnm.Print_Area" localSheetId="60">'55'!$A$1:$AC$54</definedName>
    <definedName name="_xlnm.Print_Area" localSheetId="61">'56'!$A$1:$AC$54</definedName>
    <definedName name="_xlnm.Print_Area" localSheetId="62">'57'!$A$1:$AC$54</definedName>
    <definedName name="_xlnm.Print_Area" localSheetId="63">'58'!$A$1:$AC$54</definedName>
    <definedName name="_xlnm.Print_Area" localSheetId="64">'59'!$A$1:$AC$54</definedName>
    <definedName name="_xlnm.Print_Area" localSheetId="11">'6'!$A$1:$AC$54</definedName>
    <definedName name="_xlnm.Print_Area" localSheetId="65">'60'!$A$1:$AC$54</definedName>
    <definedName name="_xlnm.Print_Area" localSheetId="66">'61'!$A$1:$AC$54</definedName>
    <definedName name="_xlnm.Print_Area" localSheetId="67">'62'!$A$1:$AC$54</definedName>
    <definedName name="_xlnm.Print_Area" localSheetId="68">'63'!$A$1:$AC$54</definedName>
    <definedName name="_xlnm.Print_Area" localSheetId="69">'64'!$A$1:$AC$54</definedName>
    <definedName name="_xlnm.Print_Area" localSheetId="70">'65'!$A$1:$AC$54</definedName>
    <definedName name="_xlnm.Print_Area" localSheetId="71">'66'!$A$1:$AC$54</definedName>
    <definedName name="_xlnm.Print_Area" localSheetId="72">'67'!$A$1:$AC$54</definedName>
    <definedName name="_xlnm.Print_Area" localSheetId="73">'68'!$A$1:$AC$54</definedName>
    <definedName name="_xlnm.Print_Area" localSheetId="74">'69'!$A$1:$AC$54</definedName>
    <definedName name="_xlnm.Print_Area" localSheetId="12">'7'!$A$1:$AC$54</definedName>
    <definedName name="_xlnm.Print_Area" localSheetId="75">'70'!$A$1:$AC$54</definedName>
    <definedName name="_xlnm.Print_Area" localSheetId="76">'71'!$A$1:$AC$54</definedName>
    <definedName name="_xlnm.Print_Area" localSheetId="77">'72'!$A$1:$AC$54</definedName>
    <definedName name="_xlnm.Print_Area" localSheetId="78">'73'!$A$1:$AC$54</definedName>
    <definedName name="_xlnm.Print_Area" localSheetId="79">'74'!$A$1:$AC$54</definedName>
    <definedName name="_xlnm.Print_Area" localSheetId="80">'75'!$A$1:$AC$54</definedName>
    <definedName name="_xlnm.Print_Area" localSheetId="13">'8'!$A$1:$AC$54</definedName>
    <definedName name="_xlnm.Print_Area" localSheetId="14">'9'!$A$1:$AC$54</definedName>
    <definedName name="_xlnm.Print_Area" localSheetId="5">'Sample Business Establishment'!$A$1:$AC$54</definedName>
    <definedName name="_xlnm.Print_Titles" localSheetId="4">'Outreach Activities'!$9:$10</definedName>
    <definedName name="_xlnm.Print_Titles" localSheetId="3">Partners!$10:$10</definedName>
    <definedName name="TemplateTitle">'Getting Started'!$B$2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44" i="6" l="1"/>
  <c r="O42" i="6"/>
  <c r="O40" i="6"/>
  <c r="O38" i="6"/>
  <c r="O27" i="6"/>
  <c r="N27" i="6"/>
  <c r="M27" i="6"/>
  <c r="L27" i="6"/>
  <c r="K27" i="6"/>
  <c r="J27" i="6"/>
  <c r="H27" i="6"/>
  <c r="D27" i="6"/>
  <c r="O26" i="6"/>
  <c r="N26" i="6"/>
  <c r="M26" i="6"/>
  <c r="L26" i="6"/>
  <c r="K26" i="6"/>
  <c r="J26" i="6"/>
  <c r="H26" i="6"/>
  <c r="D26" i="6"/>
  <c r="O25" i="6"/>
  <c r="N25" i="6"/>
  <c r="M25" i="6"/>
  <c r="L25" i="6"/>
  <c r="K25" i="6"/>
  <c r="J25" i="6"/>
  <c r="H25" i="6"/>
  <c r="D25" i="6"/>
  <c r="O24" i="6"/>
  <c r="N24" i="6"/>
  <c r="M24" i="6"/>
  <c r="L24" i="6"/>
  <c r="K24" i="6"/>
  <c r="J24" i="6"/>
  <c r="H24" i="6"/>
  <c r="D24" i="6"/>
  <c r="O23" i="6"/>
  <c r="N23" i="6"/>
  <c r="M23" i="6"/>
  <c r="L23" i="6"/>
  <c r="K23" i="6"/>
  <c r="J23" i="6"/>
  <c r="H23" i="6"/>
  <c r="D23" i="6"/>
  <c r="O22" i="6"/>
  <c r="N22" i="6"/>
  <c r="M22" i="6"/>
  <c r="L22" i="6"/>
  <c r="K22" i="6"/>
  <c r="J22" i="6"/>
  <c r="H22" i="6"/>
  <c r="D22" i="6"/>
  <c r="D13" i="6"/>
  <c r="E13" i="6"/>
  <c r="F13" i="6"/>
  <c r="G13" i="6"/>
  <c r="H13" i="6"/>
  <c r="I13" i="6"/>
  <c r="J13" i="6"/>
  <c r="K13" i="6"/>
  <c r="L13" i="6"/>
  <c r="M13" i="6"/>
  <c r="N13" i="6"/>
  <c r="O13" i="6"/>
  <c r="P13" i="6"/>
  <c r="Q13" i="6"/>
  <c r="R13" i="6"/>
  <c r="S13" i="6"/>
  <c r="T13" i="6"/>
  <c r="U13" i="6"/>
  <c r="D14" i="6"/>
  <c r="E14" i="6"/>
  <c r="F14" i="6"/>
  <c r="G14" i="6"/>
  <c r="H14" i="6"/>
  <c r="I14" i="6"/>
  <c r="J14" i="6"/>
  <c r="K14" i="6"/>
  <c r="L14" i="6"/>
  <c r="M14" i="6"/>
  <c r="N14" i="6"/>
  <c r="O14" i="6"/>
  <c r="P14" i="6"/>
  <c r="Q14" i="6"/>
  <c r="R14" i="6"/>
  <c r="S14" i="6"/>
  <c r="T14" i="6"/>
  <c r="U14" i="6"/>
  <c r="D15" i="6"/>
  <c r="E15" i="6"/>
  <c r="F15" i="6"/>
  <c r="G15" i="6"/>
  <c r="H15" i="6"/>
  <c r="I15" i="6"/>
  <c r="J15" i="6"/>
  <c r="K15" i="6"/>
  <c r="L15" i="6"/>
  <c r="M15" i="6"/>
  <c r="N15" i="6"/>
  <c r="O15" i="6"/>
  <c r="P15" i="6"/>
  <c r="Q15" i="6"/>
  <c r="R15" i="6"/>
  <c r="S15" i="6"/>
  <c r="T15" i="6"/>
  <c r="U15" i="6"/>
  <c r="D16" i="6"/>
  <c r="E16" i="6"/>
  <c r="F16" i="6"/>
  <c r="G16" i="6"/>
  <c r="H16" i="6"/>
  <c r="I16" i="6"/>
  <c r="J16" i="6"/>
  <c r="K16" i="6"/>
  <c r="L16" i="6"/>
  <c r="M16" i="6"/>
  <c r="N16" i="6"/>
  <c r="O16" i="6"/>
  <c r="P16" i="6"/>
  <c r="Q16" i="6"/>
  <c r="R16" i="6"/>
  <c r="S16" i="6"/>
  <c r="T16" i="6"/>
  <c r="U16" i="6"/>
  <c r="D17" i="6"/>
  <c r="E17" i="6"/>
  <c r="F17" i="6"/>
  <c r="G17" i="6"/>
  <c r="H17" i="6"/>
  <c r="I17" i="6"/>
  <c r="J17" i="6"/>
  <c r="K17" i="6"/>
  <c r="L17" i="6"/>
  <c r="M17" i="6"/>
  <c r="N17" i="6"/>
  <c r="O17" i="6"/>
  <c r="P17" i="6"/>
  <c r="Q17" i="6"/>
  <c r="R17" i="6"/>
  <c r="S17" i="6"/>
  <c r="T17" i="6"/>
  <c r="U17" i="6"/>
  <c r="D18" i="6"/>
  <c r="E18" i="6"/>
  <c r="F18" i="6"/>
  <c r="G18" i="6"/>
  <c r="H18" i="6"/>
  <c r="I18" i="6"/>
  <c r="J18" i="6"/>
  <c r="K18" i="6"/>
  <c r="L18" i="6"/>
  <c r="M18" i="6"/>
  <c r="N18" i="6"/>
  <c r="O18" i="6"/>
  <c r="P18" i="6"/>
  <c r="Q18" i="6"/>
  <c r="R18" i="6"/>
  <c r="S18" i="6"/>
  <c r="T18" i="6"/>
  <c r="U18" i="6"/>
  <c r="AK60" i="269"/>
  <c r="AI60" i="269"/>
  <c r="AD60" i="269"/>
  <c r="AB60" i="269"/>
  <c r="W60" i="269"/>
  <c r="Q60" i="269"/>
  <c r="P60" i="269"/>
  <c r="M60" i="269"/>
  <c r="B60" i="269"/>
  <c r="AI59" i="269"/>
  <c r="AH59" i="269"/>
  <c r="AF59" i="269"/>
  <c r="W59" i="269"/>
  <c r="U59" i="269"/>
  <c r="S59" i="269"/>
  <c r="M59" i="269"/>
  <c r="I59" i="269"/>
  <c r="B59" i="269"/>
  <c r="AK58" i="269"/>
  <c r="AF58" i="269"/>
  <c r="AE58" i="269"/>
  <c r="AB58" i="269"/>
  <c r="S58" i="269"/>
  <c r="R58" i="269"/>
  <c r="P58" i="269"/>
  <c r="B58" i="269"/>
  <c r="AK57" i="269"/>
  <c r="AJ57" i="269"/>
  <c r="AH57" i="269"/>
  <c r="AB57" i="269"/>
  <c r="Z57" i="269"/>
  <c r="U57" i="269"/>
  <c r="P57" i="269"/>
  <c r="O57" i="269"/>
  <c r="I57" i="269"/>
  <c r="B57" i="269"/>
  <c r="AH56" i="269"/>
  <c r="AG56" i="269"/>
  <c r="AE56" i="269"/>
  <c r="U56" i="269"/>
  <c r="T56" i="269"/>
  <c r="R56" i="269"/>
  <c r="I56" i="269"/>
  <c r="B56" i="269"/>
  <c r="AJ55" i="269"/>
  <c r="AE55" i="269"/>
  <c r="AD55" i="269"/>
  <c r="Z55" i="269"/>
  <c r="R55" i="269"/>
  <c r="Q55" i="269"/>
  <c r="O55" i="269"/>
  <c r="B55" i="269"/>
  <c r="AB54" i="269"/>
  <c r="H54" i="269"/>
  <c r="H53" i="269"/>
  <c r="H52" i="269"/>
  <c r="H51" i="269"/>
  <c r="H50" i="269"/>
  <c r="H49" i="269"/>
  <c r="H48" i="269"/>
  <c r="H47" i="269"/>
  <c r="H46" i="269"/>
  <c r="H45" i="269"/>
  <c r="H44" i="269"/>
  <c r="H43" i="269"/>
  <c r="H42" i="269"/>
  <c r="H41" i="269"/>
  <c r="H40" i="269"/>
  <c r="H39" i="269"/>
  <c r="H38" i="269"/>
  <c r="H37" i="269"/>
  <c r="H36" i="269"/>
  <c r="H35" i="269"/>
  <c r="H34" i="269"/>
  <c r="H33" i="269"/>
  <c r="H32" i="269"/>
  <c r="H31" i="269"/>
  <c r="H30" i="269"/>
  <c r="H29" i="269"/>
  <c r="E24" i="269"/>
  <c r="D24" i="269"/>
  <c r="AJ60" i="269" s="1"/>
  <c r="C24" i="269"/>
  <c r="H19" i="269"/>
  <c r="C8" i="269"/>
  <c r="C7" i="269"/>
  <c r="B1" i="269"/>
  <c r="AK60" i="268"/>
  <c r="AB60" i="268"/>
  <c r="P60" i="268"/>
  <c r="B60" i="268"/>
  <c r="AH59" i="268"/>
  <c r="U59" i="268"/>
  <c r="I59" i="268"/>
  <c r="B59" i="268"/>
  <c r="AE58" i="268"/>
  <c r="R58" i="268"/>
  <c r="B58" i="268"/>
  <c r="AJ57" i="268"/>
  <c r="Z57" i="268"/>
  <c r="O57" i="268"/>
  <c r="B57" i="268"/>
  <c r="AG56" i="268"/>
  <c r="T56" i="268"/>
  <c r="B56" i="268"/>
  <c r="AD55" i="268"/>
  <c r="Q55" i="268"/>
  <c r="B55" i="268"/>
  <c r="AB54" i="268"/>
  <c r="H53" i="268"/>
  <c r="H52" i="268"/>
  <c r="H51" i="268"/>
  <c r="H50" i="268"/>
  <c r="H49" i="268"/>
  <c r="H48" i="268"/>
  <c r="H47" i="268"/>
  <c r="H46" i="268"/>
  <c r="H45" i="268"/>
  <c r="H44" i="268"/>
  <c r="H43" i="268"/>
  <c r="H42" i="268"/>
  <c r="H41" i="268"/>
  <c r="H40" i="268"/>
  <c r="H39" i="268"/>
  <c r="H38" i="268"/>
  <c r="H37" i="268"/>
  <c r="H36" i="268"/>
  <c r="H35" i="268"/>
  <c r="H34" i="268"/>
  <c r="H33" i="268"/>
  <c r="H32" i="268"/>
  <c r="H31" i="268"/>
  <c r="H30" i="268"/>
  <c r="H29" i="268"/>
  <c r="E24" i="268"/>
  <c r="D24" i="268"/>
  <c r="AJ60" i="268" s="1"/>
  <c r="C24" i="268"/>
  <c r="H19" i="268"/>
  <c r="C8" i="268"/>
  <c r="C7" i="268"/>
  <c r="B1" i="268"/>
  <c r="AD60" i="267"/>
  <c r="Q60" i="267"/>
  <c r="B60" i="267"/>
  <c r="AI59" i="267"/>
  <c r="W59" i="267"/>
  <c r="M59" i="267"/>
  <c r="B59" i="267"/>
  <c r="AF58" i="267"/>
  <c r="S58" i="267"/>
  <c r="B58" i="267"/>
  <c r="AK57" i="267"/>
  <c r="AB57" i="267"/>
  <c r="P57" i="267"/>
  <c r="B57" i="267"/>
  <c r="AH56" i="267"/>
  <c r="U56" i="267"/>
  <c r="I56" i="267"/>
  <c r="B56" i="267"/>
  <c r="AE55" i="267"/>
  <c r="R55" i="267"/>
  <c r="B55" i="267"/>
  <c r="AB54" i="267"/>
  <c r="H53" i="267"/>
  <c r="H52" i="267"/>
  <c r="H51" i="267"/>
  <c r="H50" i="267"/>
  <c r="H49" i="267"/>
  <c r="H48" i="267"/>
  <c r="H47" i="267"/>
  <c r="H46" i="267"/>
  <c r="H45" i="267"/>
  <c r="H44" i="267"/>
  <c r="H43" i="267"/>
  <c r="H42" i="267"/>
  <c r="H41" i="267"/>
  <c r="H40" i="267"/>
  <c r="H39" i="267"/>
  <c r="H38" i="267"/>
  <c r="H37" i="267"/>
  <c r="H36" i="267"/>
  <c r="H35" i="267"/>
  <c r="H34" i="267"/>
  <c r="H33" i="267"/>
  <c r="H32" i="267"/>
  <c r="H31" i="267"/>
  <c r="H30" i="267"/>
  <c r="H29" i="267"/>
  <c r="E24" i="267"/>
  <c r="D24" i="267"/>
  <c r="AK60" i="267" s="1"/>
  <c r="C24" i="267"/>
  <c r="H19" i="267"/>
  <c r="C8" i="267"/>
  <c r="C7" i="267"/>
  <c r="B1" i="267"/>
  <c r="AK60" i="266"/>
  <c r="AJ60" i="266"/>
  <c r="AI60" i="266"/>
  <c r="AE60" i="266"/>
  <c r="AB60" i="266"/>
  <c r="Z60" i="266"/>
  <c r="W60" i="266"/>
  <c r="R60" i="266"/>
  <c r="P60" i="266"/>
  <c r="O60" i="266"/>
  <c r="M60" i="266"/>
  <c r="B60" i="266"/>
  <c r="AJ59" i="266"/>
  <c r="AH59" i="266"/>
  <c r="AG59" i="266"/>
  <c r="AF59" i="266"/>
  <c r="Z59" i="266"/>
  <c r="U59" i="266"/>
  <c r="T59" i="266"/>
  <c r="S59" i="266"/>
  <c r="O59" i="266"/>
  <c r="I59" i="266"/>
  <c r="B59" i="266"/>
  <c r="AK58" i="266"/>
  <c r="AG58" i="266"/>
  <c r="AE58" i="266"/>
  <c r="AD58" i="266"/>
  <c r="AB58" i="266"/>
  <c r="T58" i="266"/>
  <c r="R58" i="266"/>
  <c r="Q58" i="266"/>
  <c r="P58" i="266"/>
  <c r="B58" i="266"/>
  <c r="AJ57" i="266"/>
  <c r="AI57" i="266"/>
  <c r="AH57" i="266"/>
  <c r="AD57" i="266"/>
  <c r="Z57" i="266"/>
  <c r="W57" i="266"/>
  <c r="U57" i="266"/>
  <c r="Q57" i="266"/>
  <c r="O57" i="266"/>
  <c r="M57" i="266"/>
  <c r="I57" i="266"/>
  <c r="B57" i="266"/>
  <c r="AI56" i="266"/>
  <c r="AG56" i="266"/>
  <c r="AF56" i="266"/>
  <c r="AE56" i="266"/>
  <c r="W56" i="266"/>
  <c r="T56" i="266"/>
  <c r="S56" i="266"/>
  <c r="R56" i="266"/>
  <c r="M56" i="266"/>
  <c r="B56" i="266"/>
  <c r="AK55" i="266"/>
  <c r="AJ55" i="266"/>
  <c r="AF55" i="266"/>
  <c r="AD55" i="266"/>
  <c r="AB55" i="266"/>
  <c r="Z55" i="266"/>
  <c r="S55" i="266"/>
  <c r="Q55" i="266"/>
  <c r="P55" i="266"/>
  <c r="O55" i="266"/>
  <c r="B55" i="266"/>
  <c r="AB54" i="266"/>
  <c r="H54" i="266"/>
  <c r="H53" i="266"/>
  <c r="H52" i="266"/>
  <c r="H51" i="266"/>
  <c r="H50" i="266"/>
  <c r="H49" i="266"/>
  <c r="H48" i="266"/>
  <c r="H47" i="266"/>
  <c r="H46" i="266"/>
  <c r="H45" i="266"/>
  <c r="H44" i="266"/>
  <c r="H43" i="266"/>
  <c r="H42" i="266"/>
  <c r="H41" i="266"/>
  <c r="H40" i="266"/>
  <c r="H39" i="266"/>
  <c r="H38" i="266"/>
  <c r="H37" i="266"/>
  <c r="H36" i="266"/>
  <c r="H35" i="266"/>
  <c r="H34" i="266"/>
  <c r="H33" i="266"/>
  <c r="H32" i="266"/>
  <c r="H31" i="266"/>
  <c r="H30" i="266"/>
  <c r="H29" i="266"/>
  <c r="E24" i="266"/>
  <c r="H19" i="266" s="1"/>
  <c r="D24" i="266"/>
  <c r="AH60" i="266" s="1"/>
  <c r="C24" i="266"/>
  <c r="C8" i="266"/>
  <c r="C7" i="266"/>
  <c r="B1" i="266"/>
  <c r="AD60" i="265"/>
  <c r="Q60" i="265"/>
  <c r="B60" i="265"/>
  <c r="AI59" i="265"/>
  <c r="W59" i="265"/>
  <c r="M59" i="265"/>
  <c r="B59" i="265"/>
  <c r="AF58" i="265"/>
  <c r="S58" i="265"/>
  <c r="B58" i="265"/>
  <c r="AK57" i="265"/>
  <c r="AB57" i="265"/>
  <c r="P57" i="265"/>
  <c r="B57" i="265"/>
  <c r="AH56" i="265"/>
  <c r="U56" i="265"/>
  <c r="I56" i="265"/>
  <c r="B56" i="265"/>
  <c r="AE55" i="265"/>
  <c r="R55" i="265"/>
  <c r="B55" i="265"/>
  <c r="AB54" i="265"/>
  <c r="H53" i="265"/>
  <c r="H52" i="265"/>
  <c r="H51" i="265"/>
  <c r="H50" i="265"/>
  <c r="H49" i="265"/>
  <c r="H48" i="265"/>
  <c r="H47" i="265"/>
  <c r="H46" i="265"/>
  <c r="H45" i="265"/>
  <c r="H44" i="265"/>
  <c r="H43" i="265"/>
  <c r="H42" i="265"/>
  <c r="H41" i="265"/>
  <c r="H40" i="265"/>
  <c r="H39" i="265"/>
  <c r="H38" i="265"/>
  <c r="H37" i="265"/>
  <c r="H36" i="265"/>
  <c r="H35" i="265"/>
  <c r="H34" i="265"/>
  <c r="H33" i="265"/>
  <c r="H32" i="265"/>
  <c r="H31" i="265"/>
  <c r="H30" i="265"/>
  <c r="H29" i="265"/>
  <c r="E24" i="265"/>
  <c r="D24" i="265"/>
  <c r="AK60" i="265" s="1"/>
  <c r="C24" i="265"/>
  <c r="H19" i="265"/>
  <c r="C8" i="265"/>
  <c r="C7" i="265"/>
  <c r="B1" i="265"/>
  <c r="AK60" i="264"/>
  <c r="AG60" i="264"/>
  <c r="AD60" i="264"/>
  <c r="AB60" i="264"/>
  <c r="T60" i="264"/>
  <c r="Q60" i="264"/>
  <c r="P60" i="264"/>
  <c r="B60" i="264"/>
  <c r="AI59" i="264"/>
  <c r="AH59" i="264"/>
  <c r="AD59" i="264"/>
  <c r="W59" i="264"/>
  <c r="U59" i="264"/>
  <c r="Q59" i="264"/>
  <c r="M59" i="264"/>
  <c r="I59" i="264"/>
  <c r="B59" i="264"/>
  <c r="AI58" i="264"/>
  <c r="AF58" i="264"/>
  <c r="AE58" i="264"/>
  <c r="W58" i="264"/>
  <c r="S58" i="264"/>
  <c r="R58" i="264"/>
  <c r="M58" i="264"/>
  <c r="B58" i="264"/>
  <c r="AK57" i="264"/>
  <c r="AJ57" i="264"/>
  <c r="AF57" i="264"/>
  <c r="AB57" i="264"/>
  <c r="Z57" i="264"/>
  <c r="S57" i="264"/>
  <c r="P57" i="264"/>
  <c r="O57" i="264"/>
  <c r="B57" i="264"/>
  <c r="AK56" i="264"/>
  <c r="AH56" i="264"/>
  <c r="AG56" i="264"/>
  <c r="AB56" i="264"/>
  <c r="U56" i="264"/>
  <c r="T56" i="264"/>
  <c r="P56" i="264"/>
  <c r="I56" i="264"/>
  <c r="B56" i="264"/>
  <c r="AH55" i="264"/>
  <c r="AE55" i="264"/>
  <c r="AD55" i="264"/>
  <c r="U55" i="264"/>
  <c r="R55" i="264"/>
  <c r="Q55" i="264"/>
  <c r="I55" i="264"/>
  <c r="B55" i="264"/>
  <c r="AB54" i="264"/>
  <c r="H53" i="264"/>
  <c r="H52" i="264"/>
  <c r="H51" i="264"/>
  <c r="H50" i="264"/>
  <c r="H49" i="264"/>
  <c r="H48" i="264"/>
  <c r="H47" i="264"/>
  <c r="H46" i="264"/>
  <c r="H45" i="264"/>
  <c r="H44" i="264"/>
  <c r="H43" i="264"/>
  <c r="H42" i="264"/>
  <c r="H41" i="264"/>
  <c r="H40" i="264"/>
  <c r="H39" i="264"/>
  <c r="H38" i="264"/>
  <c r="H37" i="264"/>
  <c r="H36" i="264"/>
  <c r="H35" i="264"/>
  <c r="H34" i="264"/>
  <c r="H33" i="264"/>
  <c r="H32" i="264"/>
  <c r="H31" i="264"/>
  <c r="H30" i="264"/>
  <c r="H29" i="264"/>
  <c r="E24" i="264"/>
  <c r="H19" i="264" s="1"/>
  <c r="D24" i="264"/>
  <c r="AJ60" i="264" s="1"/>
  <c r="C24" i="264"/>
  <c r="C8" i="264"/>
  <c r="C7" i="264"/>
  <c r="B1" i="264"/>
  <c r="AD60" i="263"/>
  <c r="Q60" i="263"/>
  <c r="B60" i="263"/>
  <c r="AI59" i="263"/>
  <c r="W59" i="263"/>
  <c r="M59" i="263"/>
  <c r="B59" i="263"/>
  <c r="AF58" i="263"/>
  <c r="S58" i="263"/>
  <c r="B58" i="263"/>
  <c r="AK57" i="263"/>
  <c r="AB57" i="263"/>
  <c r="P57" i="263"/>
  <c r="B57" i="263"/>
  <c r="AH56" i="263"/>
  <c r="U56" i="263"/>
  <c r="I56" i="263"/>
  <c r="B56" i="263"/>
  <c r="AE55" i="263"/>
  <c r="R55" i="263"/>
  <c r="B55" i="263"/>
  <c r="AB54" i="263"/>
  <c r="H53" i="263"/>
  <c r="H52" i="263"/>
  <c r="H51" i="263"/>
  <c r="H50" i="263"/>
  <c r="H49" i="263"/>
  <c r="H48" i="263"/>
  <c r="H47" i="263"/>
  <c r="H46" i="263"/>
  <c r="H45" i="263"/>
  <c r="H44" i="263"/>
  <c r="H43" i="263"/>
  <c r="H42" i="263"/>
  <c r="H41" i="263"/>
  <c r="H40" i="263"/>
  <c r="H39" i="263"/>
  <c r="H38" i="263"/>
  <c r="H37" i="263"/>
  <c r="H36" i="263"/>
  <c r="H35" i="263"/>
  <c r="H34" i="263"/>
  <c r="H33" i="263"/>
  <c r="H32" i="263"/>
  <c r="H31" i="263"/>
  <c r="H30" i="263"/>
  <c r="H29" i="263"/>
  <c r="E24" i="263"/>
  <c r="D24" i="263"/>
  <c r="AK60" i="263" s="1"/>
  <c r="C24" i="263"/>
  <c r="H19" i="263"/>
  <c r="C8" i="263"/>
  <c r="C7" i="263"/>
  <c r="B1" i="263"/>
  <c r="AE60" i="262"/>
  <c r="AD60" i="262"/>
  <c r="R60" i="262"/>
  <c r="Q60" i="262"/>
  <c r="B60" i="262"/>
  <c r="AJ59" i="262"/>
  <c r="AI59" i="262"/>
  <c r="Z59" i="262"/>
  <c r="W59" i="262"/>
  <c r="O59" i="262"/>
  <c r="M59" i="262"/>
  <c r="B59" i="262"/>
  <c r="AG58" i="262"/>
  <c r="AF58" i="262"/>
  <c r="T58" i="262"/>
  <c r="S58" i="262"/>
  <c r="B58" i="262"/>
  <c r="AK57" i="262"/>
  <c r="AD57" i="262"/>
  <c r="AB57" i="262"/>
  <c r="Q57" i="262"/>
  <c r="P57" i="262"/>
  <c r="B57" i="262"/>
  <c r="AI56" i="262"/>
  <c r="AH56" i="262"/>
  <c r="W56" i="262"/>
  <c r="U56" i="262"/>
  <c r="M56" i="262"/>
  <c r="I56" i="262"/>
  <c r="B56" i="262"/>
  <c r="AF55" i="262"/>
  <c r="AE55" i="262"/>
  <c r="S55" i="262"/>
  <c r="R55" i="262"/>
  <c r="B55" i="262"/>
  <c r="AB54" i="262"/>
  <c r="H53" i="262"/>
  <c r="H52" i="262"/>
  <c r="H51" i="262"/>
  <c r="H50" i="262"/>
  <c r="H49" i="262"/>
  <c r="H48" i="262"/>
  <c r="H47" i="262"/>
  <c r="H46" i="262"/>
  <c r="H45" i="262"/>
  <c r="H44" i="262"/>
  <c r="H43" i="262"/>
  <c r="H42" i="262"/>
  <c r="H41" i="262"/>
  <c r="H40" i="262"/>
  <c r="H39" i="262"/>
  <c r="H38" i="262"/>
  <c r="H37" i="262"/>
  <c r="H36" i="262"/>
  <c r="H35" i="262"/>
  <c r="H34" i="262"/>
  <c r="H33" i="262"/>
  <c r="H32" i="262"/>
  <c r="H31" i="262"/>
  <c r="H30" i="262"/>
  <c r="H29" i="262"/>
  <c r="E24" i="262"/>
  <c r="D24" i="262"/>
  <c r="AK60" i="262" s="1"/>
  <c r="C24" i="262"/>
  <c r="H19" i="262"/>
  <c r="C8" i="262"/>
  <c r="C7" i="262"/>
  <c r="B1" i="262"/>
  <c r="AD60" i="261"/>
  <c r="Q60" i="261"/>
  <c r="B60" i="261"/>
  <c r="AI59" i="261"/>
  <c r="W59" i="261"/>
  <c r="M59" i="261"/>
  <c r="B59" i="261"/>
  <c r="AF58" i="261"/>
  <c r="S58" i="261"/>
  <c r="B58" i="261"/>
  <c r="AK57" i="261"/>
  <c r="AB57" i="261"/>
  <c r="P57" i="261"/>
  <c r="B57" i="261"/>
  <c r="AH56" i="261"/>
  <c r="U56" i="261"/>
  <c r="I56" i="261"/>
  <c r="B56" i="261"/>
  <c r="AE55" i="261"/>
  <c r="R55" i="261"/>
  <c r="B55" i="261"/>
  <c r="AB54" i="261"/>
  <c r="H53" i="261"/>
  <c r="H52" i="261"/>
  <c r="H51" i="261"/>
  <c r="H50" i="261"/>
  <c r="H49" i="261"/>
  <c r="H48" i="261"/>
  <c r="H47" i="261"/>
  <c r="H46" i="261"/>
  <c r="H45" i="261"/>
  <c r="H44" i="261"/>
  <c r="H43" i="261"/>
  <c r="H42" i="261"/>
  <c r="H41" i="261"/>
  <c r="H40" i="261"/>
  <c r="H39" i="261"/>
  <c r="H38" i="261"/>
  <c r="H37" i="261"/>
  <c r="H36" i="261"/>
  <c r="H35" i="261"/>
  <c r="H34" i="261"/>
  <c r="H33" i="261"/>
  <c r="H32" i="261"/>
  <c r="H31" i="261"/>
  <c r="H30" i="261"/>
  <c r="H29" i="261"/>
  <c r="E24" i="261"/>
  <c r="D24" i="261"/>
  <c r="AK60" i="261" s="1"/>
  <c r="C24" i="261"/>
  <c r="H19" i="261"/>
  <c r="C8" i="261"/>
  <c r="C7" i="261"/>
  <c r="B1" i="261"/>
  <c r="B60" i="260"/>
  <c r="B59" i="260"/>
  <c r="B58" i="260"/>
  <c r="B57" i="260"/>
  <c r="B56" i="260"/>
  <c r="B55" i="260"/>
  <c r="AB54" i="260"/>
  <c r="H53" i="260"/>
  <c r="H52" i="260"/>
  <c r="H51" i="260"/>
  <c r="H50" i="260"/>
  <c r="H49" i="260"/>
  <c r="H48" i="260"/>
  <c r="H47" i="260"/>
  <c r="H46" i="260"/>
  <c r="H45" i="260"/>
  <c r="H44" i="260"/>
  <c r="H43" i="260"/>
  <c r="H42" i="260"/>
  <c r="H41" i="260"/>
  <c r="H40" i="260"/>
  <c r="H39" i="260"/>
  <c r="H38" i="260"/>
  <c r="H37" i="260"/>
  <c r="H36" i="260"/>
  <c r="H35" i="260"/>
  <c r="H34" i="260"/>
  <c r="H33" i="260"/>
  <c r="H32" i="260"/>
  <c r="H31" i="260"/>
  <c r="H30" i="260"/>
  <c r="H29" i="260"/>
  <c r="E24" i="260"/>
  <c r="D24" i="260"/>
  <c r="AK60" i="260" s="1"/>
  <c r="C24" i="260"/>
  <c r="H19" i="260"/>
  <c r="C8" i="260"/>
  <c r="C7" i="260"/>
  <c r="B1" i="260"/>
  <c r="AD60" i="259"/>
  <c r="Q60" i="259"/>
  <c r="B60" i="259"/>
  <c r="AI59" i="259"/>
  <c r="W59" i="259"/>
  <c r="M59" i="259"/>
  <c r="B59" i="259"/>
  <c r="AF58" i="259"/>
  <c r="S58" i="259"/>
  <c r="B58" i="259"/>
  <c r="AK57" i="259"/>
  <c r="AB57" i="259"/>
  <c r="P57" i="259"/>
  <c r="B57" i="259"/>
  <c r="AH56" i="259"/>
  <c r="U56" i="259"/>
  <c r="I56" i="259"/>
  <c r="B56" i="259"/>
  <c r="AE55" i="259"/>
  <c r="R55" i="259"/>
  <c r="B55" i="259"/>
  <c r="AB54" i="259"/>
  <c r="H53" i="259"/>
  <c r="H52" i="259"/>
  <c r="H51" i="259"/>
  <c r="H50" i="259"/>
  <c r="H49" i="259"/>
  <c r="H48" i="259"/>
  <c r="H47" i="259"/>
  <c r="H46" i="259"/>
  <c r="H45" i="259"/>
  <c r="H44" i="259"/>
  <c r="H43" i="259"/>
  <c r="H42" i="259"/>
  <c r="H41" i="259"/>
  <c r="H40" i="259"/>
  <c r="H39" i="259"/>
  <c r="H38" i="259"/>
  <c r="H37" i="259"/>
  <c r="H36" i="259"/>
  <c r="H35" i="259"/>
  <c r="H34" i="259"/>
  <c r="H33" i="259"/>
  <c r="H32" i="259"/>
  <c r="H31" i="259"/>
  <c r="H30" i="259"/>
  <c r="H29" i="259"/>
  <c r="E24" i="259"/>
  <c r="D24" i="259"/>
  <c r="AK60" i="259" s="1"/>
  <c r="C24" i="259"/>
  <c r="H19" i="259"/>
  <c r="C8" i="259"/>
  <c r="C7" i="259"/>
  <c r="B1" i="259"/>
  <c r="AD60" i="258"/>
  <c r="Q60" i="258"/>
  <c r="B60" i="258"/>
  <c r="AI59" i="258"/>
  <c r="W59" i="258"/>
  <c r="M59" i="258"/>
  <c r="B59" i="258"/>
  <c r="AF58" i="258"/>
  <c r="S58" i="258"/>
  <c r="B58" i="258"/>
  <c r="AK57" i="258"/>
  <c r="AB57" i="258"/>
  <c r="P57" i="258"/>
  <c r="B57" i="258"/>
  <c r="AH56" i="258"/>
  <c r="U56" i="258"/>
  <c r="I56" i="258"/>
  <c r="B56" i="258"/>
  <c r="AE55" i="258"/>
  <c r="R55" i="258"/>
  <c r="B55" i="258"/>
  <c r="AB54" i="258"/>
  <c r="H53" i="258"/>
  <c r="H52" i="258"/>
  <c r="H51" i="258"/>
  <c r="H50" i="258"/>
  <c r="H49" i="258"/>
  <c r="H48" i="258"/>
  <c r="H47" i="258"/>
  <c r="H46" i="258"/>
  <c r="H45" i="258"/>
  <c r="H44" i="258"/>
  <c r="H43" i="258"/>
  <c r="H42" i="258"/>
  <c r="H41" i="258"/>
  <c r="H40" i="258"/>
  <c r="H39" i="258"/>
  <c r="H38" i="258"/>
  <c r="H37" i="258"/>
  <c r="H36" i="258"/>
  <c r="H35" i="258"/>
  <c r="H34" i="258"/>
  <c r="H33" i="258"/>
  <c r="H32" i="258"/>
  <c r="H31" i="258"/>
  <c r="H30" i="258"/>
  <c r="H29" i="258"/>
  <c r="E24" i="258"/>
  <c r="D24" i="258"/>
  <c r="AK60" i="258" s="1"/>
  <c r="C24" i="258"/>
  <c r="H19" i="258"/>
  <c r="C8" i="258"/>
  <c r="C7" i="258"/>
  <c r="B1" i="258"/>
  <c r="AD60" i="257"/>
  <c r="Q60" i="257"/>
  <c r="B60" i="257"/>
  <c r="AI59" i="257"/>
  <c r="W59" i="257"/>
  <c r="M59" i="257"/>
  <c r="B59" i="257"/>
  <c r="AF58" i="257"/>
  <c r="S58" i="257"/>
  <c r="B58" i="257"/>
  <c r="AK57" i="257"/>
  <c r="AB57" i="257"/>
  <c r="P57" i="257"/>
  <c r="B57" i="257"/>
  <c r="AH56" i="257"/>
  <c r="U56" i="257"/>
  <c r="I56" i="257"/>
  <c r="B56" i="257"/>
  <c r="AE55" i="257"/>
  <c r="R55" i="257"/>
  <c r="B55" i="257"/>
  <c r="AB54" i="257"/>
  <c r="H53" i="257"/>
  <c r="H52" i="257"/>
  <c r="H51" i="257"/>
  <c r="H50" i="257"/>
  <c r="H49" i="257"/>
  <c r="H48" i="257"/>
  <c r="H47" i="257"/>
  <c r="H46" i="257"/>
  <c r="H45" i="257"/>
  <c r="H44" i="257"/>
  <c r="H43" i="257"/>
  <c r="H42" i="257"/>
  <c r="H41" i="257"/>
  <c r="H40" i="257"/>
  <c r="H39" i="257"/>
  <c r="H38" i="257"/>
  <c r="H37" i="257"/>
  <c r="H36" i="257"/>
  <c r="H35" i="257"/>
  <c r="H34" i="257"/>
  <c r="H33" i="257"/>
  <c r="H32" i="257"/>
  <c r="H31" i="257"/>
  <c r="H30" i="257"/>
  <c r="H29" i="257"/>
  <c r="E24" i="257"/>
  <c r="D24" i="257"/>
  <c r="AK60" i="257" s="1"/>
  <c r="C24" i="257"/>
  <c r="H19" i="257"/>
  <c r="C8" i="257"/>
  <c r="C7" i="257"/>
  <c r="B1" i="257"/>
  <c r="B60" i="256"/>
  <c r="B59" i="256"/>
  <c r="B58" i="256"/>
  <c r="B57" i="256"/>
  <c r="B56" i="256"/>
  <c r="B55" i="256"/>
  <c r="AB54" i="256"/>
  <c r="H53" i="256"/>
  <c r="H52" i="256"/>
  <c r="H51" i="256"/>
  <c r="H50" i="256"/>
  <c r="H49" i="256"/>
  <c r="H48" i="256"/>
  <c r="H47" i="256"/>
  <c r="H46" i="256"/>
  <c r="H45" i="256"/>
  <c r="H44" i="256"/>
  <c r="H43" i="256"/>
  <c r="H42" i="256"/>
  <c r="H41" i="256"/>
  <c r="H40" i="256"/>
  <c r="H39" i="256"/>
  <c r="H38" i="256"/>
  <c r="H37" i="256"/>
  <c r="H36" i="256"/>
  <c r="H35" i="256"/>
  <c r="H34" i="256"/>
  <c r="H33" i="256"/>
  <c r="H32" i="256"/>
  <c r="H31" i="256"/>
  <c r="H30" i="256"/>
  <c r="H29" i="256"/>
  <c r="E24" i="256"/>
  <c r="D24" i="256"/>
  <c r="AK60" i="256" s="1"/>
  <c r="C24" i="256"/>
  <c r="H19" i="256"/>
  <c r="C8" i="256"/>
  <c r="C7" i="256"/>
  <c r="B1" i="256"/>
  <c r="AK60" i="255"/>
  <c r="AJ60" i="255"/>
  <c r="AI60" i="255"/>
  <c r="AD60" i="255"/>
  <c r="AB60" i="255"/>
  <c r="Z60" i="255"/>
  <c r="W60" i="255"/>
  <c r="Q60" i="255"/>
  <c r="P60" i="255"/>
  <c r="O60" i="255"/>
  <c r="M60" i="255"/>
  <c r="B60" i="255"/>
  <c r="AI59" i="255"/>
  <c r="AH59" i="255"/>
  <c r="AG59" i="255"/>
  <c r="AF59" i="255"/>
  <c r="W59" i="255"/>
  <c r="U59" i="255"/>
  <c r="T59" i="255"/>
  <c r="S59" i="255"/>
  <c r="M59" i="255"/>
  <c r="I59" i="255"/>
  <c r="B59" i="255"/>
  <c r="AK58" i="255"/>
  <c r="AF58" i="255"/>
  <c r="AE58" i="255"/>
  <c r="AD58" i="255"/>
  <c r="AB58" i="255"/>
  <c r="S58" i="255"/>
  <c r="R58" i="255"/>
  <c r="Q58" i="255"/>
  <c r="P58" i="255"/>
  <c r="B58" i="255"/>
  <c r="AK57" i="255"/>
  <c r="AJ57" i="255"/>
  <c r="AI57" i="255"/>
  <c r="AH57" i="255"/>
  <c r="AB57" i="255"/>
  <c r="Z57" i="255"/>
  <c r="W57" i="255"/>
  <c r="U57" i="255"/>
  <c r="P57" i="255"/>
  <c r="O57" i="255"/>
  <c r="M57" i="255"/>
  <c r="I57" i="255"/>
  <c r="B57" i="255"/>
  <c r="AH56" i="255"/>
  <c r="AG56" i="255"/>
  <c r="AF56" i="255"/>
  <c r="AE56" i="255"/>
  <c r="U56" i="255"/>
  <c r="T56" i="255"/>
  <c r="S56" i="255"/>
  <c r="R56" i="255"/>
  <c r="I56" i="255"/>
  <c r="B56" i="255"/>
  <c r="AK55" i="255"/>
  <c r="AJ55" i="255"/>
  <c r="AE55" i="255"/>
  <c r="AD55" i="255"/>
  <c r="AB55" i="255"/>
  <c r="Z55" i="255"/>
  <c r="R55" i="255"/>
  <c r="Q55" i="255"/>
  <c r="P55" i="255"/>
  <c r="O55" i="255"/>
  <c r="B55" i="255"/>
  <c r="AB54" i="255"/>
  <c r="H54" i="255"/>
  <c r="H53" i="255"/>
  <c r="H52" i="255"/>
  <c r="H51" i="255"/>
  <c r="H50" i="255"/>
  <c r="H49" i="255"/>
  <c r="H48" i="255"/>
  <c r="H47" i="255"/>
  <c r="H46" i="255"/>
  <c r="H45" i="255"/>
  <c r="H44" i="255"/>
  <c r="H43" i="255"/>
  <c r="H42" i="255"/>
  <c r="H41" i="255"/>
  <c r="H40" i="255"/>
  <c r="H39" i="255"/>
  <c r="H38" i="255"/>
  <c r="H37" i="255"/>
  <c r="H36" i="255"/>
  <c r="H35" i="255"/>
  <c r="H34" i="255"/>
  <c r="H33" i="255"/>
  <c r="H32" i="255"/>
  <c r="H31" i="255"/>
  <c r="H30" i="255"/>
  <c r="H29" i="255"/>
  <c r="E24" i="255"/>
  <c r="D24" i="255"/>
  <c r="AH60" i="255" s="1"/>
  <c r="C24" i="255"/>
  <c r="H19" i="255"/>
  <c r="C8" i="255"/>
  <c r="C7" i="255"/>
  <c r="B1" i="255"/>
  <c r="B60" i="254"/>
  <c r="B59" i="254"/>
  <c r="B58" i="254"/>
  <c r="B57" i="254"/>
  <c r="B56" i="254"/>
  <c r="B55" i="254"/>
  <c r="AB54" i="254"/>
  <c r="H53" i="254"/>
  <c r="H52" i="254"/>
  <c r="H51" i="254"/>
  <c r="H50" i="254"/>
  <c r="H49" i="254"/>
  <c r="H48" i="254"/>
  <c r="H47" i="254"/>
  <c r="H46" i="254"/>
  <c r="H45" i="254"/>
  <c r="H44" i="254"/>
  <c r="H43" i="254"/>
  <c r="H42" i="254"/>
  <c r="H41" i="254"/>
  <c r="H40" i="254"/>
  <c r="H39" i="254"/>
  <c r="H38" i="254"/>
  <c r="H37" i="254"/>
  <c r="H36" i="254"/>
  <c r="H35" i="254"/>
  <c r="H34" i="254"/>
  <c r="H33" i="254"/>
  <c r="H32" i="254"/>
  <c r="H31" i="254"/>
  <c r="H30" i="254"/>
  <c r="H29" i="254"/>
  <c r="E24" i="254"/>
  <c r="D24" i="254"/>
  <c r="AK60" i="254" s="1"/>
  <c r="C24" i="254"/>
  <c r="H19" i="254"/>
  <c r="C8" i="254"/>
  <c r="C7" i="254"/>
  <c r="B1" i="254"/>
  <c r="B60" i="253"/>
  <c r="B59" i="253"/>
  <c r="B58" i="253"/>
  <c r="B57" i="253"/>
  <c r="B56" i="253"/>
  <c r="B55" i="253"/>
  <c r="AB54" i="253"/>
  <c r="H53" i="253"/>
  <c r="H52" i="253"/>
  <c r="H51" i="253"/>
  <c r="H50" i="253"/>
  <c r="H49" i="253"/>
  <c r="H48" i="253"/>
  <c r="H47" i="253"/>
  <c r="H46" i="253"/>
  <c r="H45" i="253"/>
  <c r="H44" i="253"/>
  <c r="H43" i="253"/>
  <c r="H42" i="253"/>
  <c r="H41" i="253"/>
  <c r="H40" i="253"/>
  <c r="H39" i="253"/>
  <c r="H38" i="253"/>
  <c r="H37" i="253"/>
  <c r="H36" i="253"/>
  <c r="H35" i="253"/>
  <c r="H34" i="253"/>
  <c r="H33" i="253"/>
  <c r="H32" i="253"/>
  <c r="H31" i="253"/>
  <c r="H30" i="253"/>
  <c r="H29" i="253"/>
  <c r="E24" i="253"/>
  <c r="H19" i="253" s="1"/>
  <c r="D24" i="253"/>
  <c r="AK60" i="253" s="1"/>
  <c r="C24" i="253"/>
  <c r="C8" i="253"/>
  <c r="C7" i="253"/>
  <c r="B1" i="253"/>
  <c r="AK60" i="252"/>
  <c r="AJ60" i="252"/>
  <c r="AI60" i="252"/>
  <c r="AD60" i="252"/>
  <c r="AB60" i="252"/>
  <c r="Z60" i="252"/>
  <c r="W60" i="252"/>
  <c r="Q60" i="252"/>
  <c r="P60" i="252"/>
  <c r="O60" i="252"/>
  <c r="M60" i="252"/>
  <c r="B60" i="252"/>
  <c r="AI59" i="252"/>
  <c r="AH59" i="252"/>
  <c r="AG59" i="252"/>
  <c r="AF59" i="252"/>
  <c r="W59" i="252"/>
  <c r="U59" i="252"/>
  <c r="T59" i="252"/>
  <c r="S59" i="252"/>
  <c r="M59" i="252"/>
  <c r="I59" i="252"/>
  <c r="B59" i="252"/>
  <c r="AK58" i="252"/>
  <c r="AF58" i="252"/>
  <c r="AE58" i="252"/>
  <c r="AD58" i="252"/>
  <c r="AB58" i="252"/>
  <c r="S58" i="252"/>
  <c r="R58" i="252"/>
  <c r="Q58" i="252"/>
  <c r="P58" i="252"/>
  <c r="B58" i="252"/>
  <c r="AK57" i="252"/>
  <c r="AJ57" i="252"/>
  <c r="AI57" i="252"/>
  <c r="AH57" i="252"/>
  <c r="AB57" i="252"/>
  <c r="Z57" i="252"/>
  <c r="W57" i="252"/>
  <c r="U57" i="252"/>
  <c r="P57" i="252"/>
  <c r="O57" i="252"/>
  <c r="M57" i="252"/>
  <c r="I57" i="252"/>
  <c r="B57" i="252"/>
  <c r="AH56" i="252"/>
  <c r="AG56" i="252"/>
  <c r="AF56" i="252"/>
  <c r="AE56" i="252"/>
  <c r="U56" i="252"/>
  <c r="T56" i="252"/>
  <c r="S56" i="252"/>
  <c r="R56" i="252"/>
  <c r="I56" i="252"/>
  <c r="B56" i="252"/>
  <c r="AK55" i="252"/>
  <c r="AJ55" i="252"/>
  <c r="AE55" i="252"/>
  <c r="AD55" i="252"/>
  <c r="AB55" i="252"/>
  <c r="Z55" i="252"/>
  <c r="R55" i="252"/>
  <c r="Q55" i="252"/>
  <c r="P55" i="252"/>
  <c r="O55" i="252"/>
  <c r="B55" i="252"/>
  <c r="AB54" i="252"/>
  <c r="H54" i="252"/>
  <c r="H53" i="252"/>
  <c r="H52" i="252"/>
  <c r="H51" i="252"/>
  <c r="H50" i="252"/>
  <c r="H49" i="252"/>
  <c r="H48" i="252"/>
  <c r="H47" i="252"/>
  <c r="H46" i="252"/>
  <c r="H45" i="252"/>
  <c r="H44" i="252"/>
  <c r="H43" i="252"/>
  <c r="H42" i="252"/>
  <c r="H41" i="252"/>
  <c r="H40" i="252"/>
  <c r="H39" i="252"/>
  <c r="H38" i="252"/>
  <c r="H37" i="252"/>
  <c r="H36" i="252"/>
  <c r="H35" i="252"/>
  <c r="H34" i="252"/>
  <c r="H33" i="252"/>
  <c r="H32" i="252"/>
  <c r="H31" i="252"/>
  <c r="H30" i="252"/>
  <c r="H29" i="252"/>
  <c r="E24" i="252"/>
  <c r="D24" i="252"/>
  <c r="AH60" i="252" s="1"/>
  <c r="C24" i="252"/>
  <c r="H19" i="252"/>
  <c r="C8" i="252"/>
  <c r="C7" i="252"/>
  <c r="B1" i="252"/>
  <c r="AD60" i="251"/>
  <c r="Q60" i="251"/>
  <c r="B60" i="251"/>
  <c r="AI59" i="251"/>
  <c r="W59" i="251"/>
  <c r="M59" i="251"/>
  <c r="B59" i="251"/>
  <c r="AF58" i="251"/>
  <c r="S58" i="251"/>
  <c r="B58" i="251"/>
  <c r="AK57" i="251"/>
  <c r="AB57" i="251"/>
  <c r="P57" i="251"/>
  <c r="B57" i="251"/>
  <c r="AH56" i="251"/>
  <c r="U56" i="251"/>
  <c r="I56" i="251"/>
  <c r="B56" i="251"/>
  <c r="AE55" i="251"/>
  <c r="R55" i="251"/>
  <c r="B55" i="251"/>
  <c r="AB54" i="251"/>
  <c r="H53" i="251"/>
  <c r="H52" i="251"/>
  <c r="H51" i="251"/>
  <c r="H50" i="251"/>
  <c r="H49" i="251"/>
  <c r="H48" i="251"/>
  <c r="H47" i="251"/>
  <c r="H46" i="251"/>
  <c r="H45" i="251"/>
  <c r="H44" i="251"/>
  <c r="H43" i="251"/>
  <c r="H42" i="251"/>
  <c r="H41" i="251"/>
  <c r="H40" i="251"/>
  <c r="H39" i="251"/>
  <c r="H38" i="251"/>
  <c r="H37" i="251"/>
  <c r="H36" i="251"/>
  <c r="H35" i="251"/>
  <c r="H34" i="251"/>
  <c r="H33" i="251"/>
  <c r="H32" i="251"/>
  <c r="H31" i="251"/>
  <c r="H30" i="251"/>
  <c r="H29" i="251"/>
  <c r="E24" i="251"/>
  <c r="D24" i="251"/>
  <c r="AK60" i="251" s="1"/>
  <c r="C24" i="251"/>
  <c r="H19" i="251"/>
  <c r="C8" i="251"/>
  <c r="C7" i="251"/>
  <c r="B1" i="251"/>
  <c r="AD60" i="250"/>
  <c r="Q60" i="250"/>
  <c r="B60" i="250"/>
  <c r="AI59" i="250"/>
  <c r="W59" i="250"/>
  <c r="M59" i="250"/>
  <c r="B59" i="250"/>
  <c r="AF58" i="250"/>
  <c r="S58" i="250"/>
  <c r="B58" i="250"/>
  <c r="AK57" i="250"/>
  <c r="AB57" i="250"/>
  <c r="P57" i="250"/>
  <c r="B57" i="250"/>
  <c r="AH56" i="250"/>
  <c r="U56" i="250"/>
  <c r="I56" i="250"/>
  <c r="B56" i="250"/>
  <c r="AE55" i="250"/>
  <c r="R55" i="250"/>
  <c r="B55" i="250"/>
  <c r="AB54" i="250"/>
  <c r="H53" i="250"/>
  <c r="H52" i="250"/>
  <c r="H51" i="250"/>
  <c r="H50" i="250"/>
  <c r="H49" i="250"/>
  <c r="H48" i="250"/>
  <c r="H47" i="250"/>
  <c r="H46" i="250"/>
  <c r="H45" i="250"/>
  <c r="H44" i="250"/>
  <c r="H43" i="250"/>
  <c r="H42" i="250"/>
  <c r="H41" i="250"/>
  <c r="H40" i="250"/>
  <c r="H39" i="250"/>
  <c r="H38" i="250"/>
  <c r="H37" i="250"/>
  <c r="H36" i="250"/>
  <c r="H35" i="250"/>
  <c r="H34" i="250"/>
  <c r="H33" i="250"/>
  <c r="H32" i="250"/>
  <c r="H31" i="250"/>
  <c r="H30" i="250"/>
  <c r="H29" i="250"/>
  <c r="E24" i="250"/>
  <c r="D24" i="250"/>
  <c r="AK60" i="250" s="1"/>
  <c r="C24" i="250"/>
  <c r="H19" i="250"/>
  <c r="C8" i="250"/>
  <c r="C7" i="250"/>
  <c r="B1" i="250"/>
  <c r="AD60" i="249"/>
  <c r="Q60" i="249"/>
  <c r="B60" i="249"/>
  <c r="AI59" i="249"/>
  <c r="AD59" i="249"/>
  <c r="W59" i="249"/>
  <c r="Q59" i="249"/>
  <c r="M59" i="249"/>
  <c r="B59" i="249"/>
  <c r="AI58" i="249"/>
  <c r="AF58" i="249"/>
  <c r="W58" i="249"/>
  <c r="S58" i="249"/>
  <c r="M58" i="249"/>
  <c r="B58" i="249"/>
  <c r="AK57" i="249"/>
  <c r="AF57" i="249"/>
  <c r="AB57" i="249"/>
  <c r="S57" i="249"/>
  <c r="P57" i="249"/>
  <c r="B57" i="249"/>
  <c r="AK56" i="249"/>
  <c r="AH56" i="249"/>
  <c r="AB56" i="249"/>
  <c r="U56" i="249"/>
  <c r="P56" i="249"/>
  <c r="I56" i="249"/>
  <c r="B56" i="249"/>
  <c r="AH55" i="249"/>
  <c r="AE55" i="249"/>
  <c r="AD55" i="249"/>
  <c r="U55" i="249"/>
  <c r="R55" i="249"/>
  <c r="Q55" i="249"/>
  <c r="I55" i="249"/>
  <c r="B55" i="249"/>
  <c r="AB54" i="249"/>
  <c r="H53" i="249"/>
  <c r="H52" i="249"/>
  <c r="H51" i="249"/>
  <c r="H50" i="249"/>
  <c r="H49" i="249"/>
  <c r="H48" i="249"/>
  <c r="H47" i="249"/>
  <c r="H46" i="249"/>
  <c r="H45" i="249"/>
  <c r="H44" i="249"/>
  <c r="H43" i="249"/>
  <c r="H42" i="249"/>
  <c r="H41" i="249"/>
  <c r="H40" i="249"/>
  <c r="H39" i="249"/>
  <c r="H38" i="249"/>
  <c r="H37" i="249"/>
  <c r="H36" i="249"/>
  <c r="H35" i="249"/>
  <c r="H34" i="249"/>
  <c r="H33" i="249"/>
  <c r="H32" i="249"/>
  <c r="H31" i="249"/>
  <c r="H30" i="249"/>
  <c r="H29" i="249"/>
  <c r="E24" i="249"/>
  <c r="D24" i="249"/>
  <c r="AK60" i="249" s="1"/>
  <c r="C24" i="249"/>
  <c r="H19" i="249"/>
  <c r="C8" i="249"/>
  <c r="C7" i="249"/>
  <c r="B1" i="249"/>
  <c r="AD60" i="248"/>
  <c r="Q60" i="248"/>
  <c r="B60" i="248"/>
  <c r="AI59" i="248"/>
  <c r="W59" i="248"/>
  <c r="M59" i="248"/>
  <c r="B59" i="248"/>
  <c r="AF58" i="248"/>
  <c r="S58" i="248"/>
  <c r="B58" i="248"/>
  <c r="AK57" i="248"/>
  <c r="AB57" i="248"/>
  <c r="P57" i="248"/>
  <c r="B57" i="248"/>
  <c r="AH56" i="248"/>
  <c r="U56" i="248"/>
  <c r="I56" i="248"/>
  <c r="B56" i="248"/>
  <c r="AE55" i="248"/>
  <c r="R55" i="248"/>
  <c r="B55" i="248"/>
  <c r="AB54" i="248"/>
  <c r="H53" i="248"/>
  <c r="H52" i="248"/>
  <c r="H51" i="248"/>
  <c r="H50" i="248"/>
  <c r="H49" i="248"/>
  <c r="H48" i="248"/>
  <c r="H47" i="248"/>
  <c r="H46" i="248"/>
  <c r="H45" i="248"/>
  <c r="H44" i="248"/>
  <c r="H43" i="248"/>
  <c r="H42" i="248"/>
  <c r="H41" i="248"/>
  <c r="H40" i="248"/>
  <c r="H39" i="248"/>
  <c r="H38" i="248"/>
  <c r="H37" i="248"/>
  <c r="H36" i="248"/>
  <c r="H35" i="248"/>
  <c r="H34" i="248"/>
  <c r="H33" i="248"/>
  <c r="H32" i="248"/>
  <c r="H31" i="248"/>
  <c r="H30" i="248"/>
  <c r="H29" i="248"/>
  <c r="E24" i="248"/>
  <c r="D24" i="248"/>
  <c r="AK60" i="248" s="1"/>
  <c r="C24" i="248"/>
  <c r="H19" i="248"/>
  <c r="C8" i="248"/>
  <c r="C7" i="248"/>
  <c r="B1" i="248"/>
  <c r="AE60" i="247"/>
  <c r="AD60" i="247"/>
  <c r="R60" i="247"/>
  <c r="Q60" i="247"/>
  <c r="B60" i="247"/>
  <c r="AJ59" i="247"/>
  <c r="AI59" i="247"/>
  <c r="Z59" i="247"/>
  <c r="W59" i="247"/>
  <c r="O59" i="247"/>
  <c r="M59" i="247"/>
  <c r="B59" i="247"/>
  <c r="AG58" i="247"/>
  <c r="AF58" i="247"/>
  <c r="T58" i="247"/>
  <c r="S58" i="247"/>
  <c r="B58" i="247"/>
  <c r="AK57" i="247"/>
  <c r="AD57" i="247"/>
  <c r="AB57" i="247"/>
  <c r="Q57" i="247"/>
  <c r="P57" i="247"/>
  <c r="B57" i="247"/>
  <c r="AI56" i="247"/>
  <c r="AH56" i="247"/>
  <c r="W56" i="247"/>
  <c r="U56" i="247"/>
  <c r="M56" i="247"/>
  <c r="I56" i="247"/>
  <c r="B56" i="247"/>
  <c r="AF55" i="247"/>
  <c r="AE55" i="247"/>
  <c r="S55" i="247"/>
  <c r="R55" i="247"/>
  <c r="B55" i="247"/>
  <c r="AB54" i="247"/>
  <c r="H53" i="247"/>
  <c r="H52" i="247"/>
  <c r="H51" i="247"/>
  <c r="H50" i="247"/>
  <c r="H49" i="247"/>
  <c r="H48" i="247"/>
  <c r="H47" i="247"/>
  <c r="H46" i="247"/>
  <c r="H45" i="247"/>
  <c r="H44" i="247"/>
  <c r="H43" i="247"/>
  <c r="H42" i="247"/>
  <c r="H41" i="247"/>
  <c r="H40" i="247"/>
  <c r="H39" i="247"/>
  <c r="H38" i="247"/>
  <c r="H37" i="247"/>
  <c r="H36" i="247"/>
  <c r="H35" i="247"/>
  <c r="H34" i="247"/>
  <c r="H33" i="247"/>
  <c r="H32" i="247"/>
  <c r="H31" i="247"/>
  <c r="H30" i="247"/>
  <c r="H29" i="247"/>
  <c r="E24" i="247"/>
  <c r="D24" i="247"/>
  <c r="AK60" i="247" s="1"/>
  <c r="C24" i="247"/>
  <c r="H19" i="247"/>
  <c r="C8" i="247"/>
  <c r="C7" i="247"/>
  <c r="B1" i="247"/>
  <c r="AD60" i="246"/>
  <c r="Q60" i="246"/>
  <c r="B60" i="246"/>
  <c r="AI59" i="246"/>
  <c r="W59" i="246"/>
  <c r="M59" i="246"/>
  <c r="B59" i="246"/>
  <c r="AF58" i="246"/>
  <c r="S58" i="246"/>
  <c r="B58" i="246"/>
  <c r="AK57" i="246"/>
  <c r="AB57" i="246"/>
  <c r="P57" i="246"/>
  <c r="B57" i="246"/>
  <c r="AH56" i="246"/>
  <c r="U56" i="246"/>
  <c r="I56" i="246"/>
  <c r="B56" i="246"/>
  <c r="AE55" i="246"/>
  <c r="R55" i="246"/>
  <c r="B55" i="246"/>
  <c r="AB54" i="246"/>
  <c r="H53" i="246"/>
  <c r="H52" i="246"/>
  <c r="H51" i="246"/>
  <c r="H50" i="246"/>
  <c r="H49" i="246"/>
  <c r="H48" i="246"/>
  <c r="H47" i="246"/>
  <c r="H46" i="246"/>
  <c r="H45" i="246"/>
  <c r="H44" i="246"/>
  <c r="H43" i="246"/>
  <c r="H42" i="246"/>
  <c r="H41" i="246"/>
  <c r="H40" i="246"/>
  <c r="H39" i="246"/>
  <c r="H38" i="246"/>
  <c r="H37" i="246"/>
  <c r="H36" i="246"/>
  <c r="H35" i="246"/>
  <c r="H34" i="246"/>
  <c r="H33" i="246"/>
  <c r="H32" i="246"/>
  <c r="H31" i="246"/>
  <c r="H30" i="246"/>
  <c r="H29" i="246"/>
  <c r="E24" i="246"/>
  <c r="D24" i="246"/>
  <c r="AK60" i="246" s="1"/>
  <c r="C24" i="246"/>
  <c r="H19" i="246"/>
  <c r="C8" i="246"/>
  <c r="C7" i="246"/>
  <c r="B1" i="246"/>
  <c r="B60" i="245"/>
  <c r="B59" i="245"/>
  <c r="B58" i="245"/>
  <c r="B57" i="245"/>
  <c r="B56" i="245"/>
  <c r="B55" i="245"/>
  <c r="AB54" i="245"/>
  <c r="H53" i="245"/>
  <c r="H52" i="245"/>
  <c r="H51" i="245"/>
  <c r="H50" i="245"/>
  <c r="H49" i="245"/>
  <c r="H48" i="245"/>
  <c r="H47" i="245"/>
  <c r="H46" i="245"/>
  <c r="H45" i="245"/>
  <c r="H44" i="245"/>
  <c r="H43" i="245"/>
  <c r="H42" i="245"/>
  <c r="H41" i="245"/>
  <c r="H40" i="245"/>
  <c r="H39" i="245"/>
  <c r="H38" i="245"/>
  <c r="H37" i="245"/>
  <c r="H36" i="245"/>
  <c r="H35" i="245"/>
  <c r="H34" i="245"/>
  <c r="H33" i="245"/>
  <c r="H32" i="245"/>
  <c r="H31" i="245"/>
  <c r="H30" i="245"/>
  <c r="H29" i="245"/>
  <c r="E24" i="245"/>
  <c r="H19" i="245" s="1"/>
  <c r="D24" i="245"/>
  <c r="AK60" i="245" s="1"/>
  <c r="C24" i="245"/>
  <c r="C8" i="245"/>
  <c r="C7" i="245"/>
  <c r="B1" i="245"/>
  <c r="AD60" i="244"/>
  <c r="Q60" i="244"/>
  <c r="B60" i="244"/>
  <c r="AI59" i="244"/>
  <c r="W59" i="244"/>
  <c r="M59" i="244"/>
  <c r="B59" i="244"/>
  <c r="AF58" i="244"/>
  <c r="S58" i="244"/>
  <c r="B58" i="244"/>
  <c r="AK57" i="244"/>
  <c r="AB57" i="244"/>
  <c r="P57" i="244"/>
  <c r="B57" i="244"/>
  <c r="AH56" i="244"/>
  <c r="U56" i="244"/>
  <c r="I56" i="244"/>
  <c r="B56" i="244"/>
  <c r="AE55" i="244"/>
  <c r="R55" i="244"/>
  <c r="B55" i="244"/>
  <c r="AB54" i="244"/>
  <c r="H53" i="244"/>
  <c r="H52" i="244"/>
  <c r="H51" i="244"/>
  <c r="H50" i="244"/>
  <c r="H49" i="244"/>
  <c r="H48" i="244"/>
  <c r="H47" i="244"/>
  <c r="H46" i="244"/>
  <c r="H45" i="244"/>
  <c r="H44" i="244"/>
  <c r="H43" i="244"/>
  <c r="H42" i="244"/>
  <c r="H41" i="244"/>
  <c r="H40" i="244"/>
  <c r="H39" i="244"/>
  <c r="H38" i="244"/>
  <c r="H37" i="244"/>
  <c r="H36" i="244"/>
  <c r="H35" i="244"/>
  <c r="H34" i="244"/>
  <c r="H33" i="244"/>
  <c r="H32" i="244"/>
  <c r="H31" i="244"/>
  <c r="H30" i="244"/>
  <c r="H29" i="244"/>
  <c r="E24" i="244"/>
  <c r="D24" i="244"/>
  <c r="AK60" i="244" s="1"/>
  <c r="C24" i="244"/>
  <c r="H19" i="244"/>
  <c r="C8" i="244"/>
  <c r="C7" i="244"/>
  <c r="B1" i="244"/>
  <c r="B60" i="243"/>
  <c r="B59" i="243"/>
  <c r="B58" i="243"/>
  <c r="B57" i="243"/>
  <c r="B56" i="243"/>
  <c r="B55" i="243"/>
  <c r="AB54" i="243"/>
  <c r="H53" i="243"/>
  <c r="H52" i="243"/>
  <c r="H51" i="243"/>
  <c r="H50" i="243"/>
  <c r="H49" i="243"/>
  <c r="H48" i="243"/>
  <c r="H47" i="243"/>
  <c r="H46" i="243"/>
  <c r="H45" i="243"/>
  <c r="H44" i="243"/>
  <c r="H43" i="243"/>
  <c r="H42" i="243"/>
  <c r="H41" i="243"/>
  <c r="H40" i="243"/>
  <c r="H39" i="243"/>
  <c r="H38" i="243"/>
  <c r="H37" i="243"/>
  <c r="H36" i="243"/>
  <c r="H35" i="243"/>
  <c r="H34" i="243"/>
  <c r="H33" i="243"/>
  <c r="H32" i="243"/>
  <c r="H31" i="243"/>
  <c r="H30" i="243"/>
  <c r="H29" i="243"/>
  <c r="E24" i="243"/>
  <c r="H19" i="243" s="1"/>
  <c r="D24" i="243"/>
  <c r="AK60" i="243" s="1"/>
  <c r="C24" i="243"/>
  <c r="C8" i="243"/>
  <c r="C7" i="243"/>
  <c r="B1" i="243"/>
  <c r="AD60" i="242"/>
  <c r="Q60" i="242"/>
  <c r="B60" i="242"/>
  <c r="AI59" i="242"/>
  <c r="W59" i="242"/>
  <c r="M59" i="242"/>
  <c r="B59" i="242"/>
  <c r="AF58" i="242"/>
  <c r="S58" i="242"/>
  <c r="B58" i="242"/>
  <c r="AK57" i="242"/>
  <c r="AB57" i="242"/>
  <c r="P57" i="242"/>
  <c r="B57" i="242"/>
  <c r="AH56" i="242"/>
  <c r="U56" i="242"/>
  <c r="I56" i="242"/>
  <c r="B56" i="242"/>
  <c r="AE55" i="242"/>
  <c r="R55" i="242"/>
  <c r="B55" i="242"/>
  <c r="AB54" i="242"/>
  <c r="H53" i="242"/>
  <c r="H52" i="242"/>
  <c r="H51" i="242"/>
  <c r="H50" i="242"/>
  <c r="H49" i="242"/>
  <c r="H48" i="242"/>
  <c r="H47" i="242"/>
  <c r="H46" i="242"/>
  <c r="H45" i="242"/>
  <c r="H44" i="242"/>
  <c r="H43" i="242"/>
  <c r="H42" i="242"/>
  <c r="H41" i="242"/>
  <c r="H40" i="242"/>
  <c r="H39" i="242"/>
  <c r="H38" i="242"/>
  <c r="H37" i="242"/>
  <c r="H36" i="242"/>
  <c r="H35" i="242"/>
  <c r="H34" i="242"/>
  <c r="H33" i="242"/>
  <c r="H32" i="242"/>
  <c r="H31" i="242"/>
  <c r="H30" i="242"/>
  <c r="H29" i="242"/>
  <c r="E24" i="242"/>
  <c r="D24" i="242"/>
  <c r="AK60" i="242" s="1"/>
  <c r="C24" i="242"/>
  <c r="H19" i="242"/>
  <c r="C8" i="242"/>
  <c r="C7" i="242"/>
  <c r="B1" i="242"/>
  <c r="AD60" i="241"/>
  <c r="Q60" i="241"/>
  <c r="B60" i="241"/>
  <c r="AI59" i="241"/>
  <c r="W59" i="241"/>
  <c r="M59" i="241"/>
  <c r="B59" i="241"/>
  <c r="AF58" i="241"/>
  <c r="S58" i="241"/>
  <c r="B58" i="241"/>
  <c r="AK57" i="241"/>
  <c r="AB57" i="241"/>
  <c r="Q57" i="241"/>
  <c r="P57" i="241"/>
  <c r="B57" i="241"/>
  <c r="AI56" i="241"/>
  <c r="AH56" i="241"/>
  <c r="W56" i="241"/>
  <c r="U56" i="241"/>
  <c r="Q56" i="241"/>
  <c r="M56" i="241"/>
  <c r="I56" i="241"/>
  <c r="B56" i="241"/>
  <c r="AI55" i="241"/>
  <c r="AF55" i="241"/>
  <c r="AE55" i="241"/>
  <c r="W55" i="241"/>
  <c r="S55" i="241"/>
  <c r="R55" i="241"/>
  <c r="M55" i="241"/>
  <c r="B55" i="241"/>
  <c r="AB54" i="241"/>
  <c r="H53" i="241"/>
  <c r="H52" i="241"/>
  <c r="H51" i="241"/>
  <c r="H50" i="241"/>
  <c r="H49" i="241"/>
  <c r="H48" i="241"/>
  <c r="H47" i="241"/>
  <c r="H46" i="241"/>
  <c r="H45" i="241"/>
  <c r="H44" i="241"/>
  <c r="H43" i="241"/>
  <c r="H42" i="241"/>
  <c r="H41" i="241"/>
  <c r="H40" i="241"/>
  <c r="H39" i="241"/>
  <c r="H38" i="241"/>
  <c r="H37" i="241"/>
  <c r="H36" i="241"/>
  <c r="H35" i="241"/>
  <c r="H34" i="241"/>
  <c r="H33" i="241"/>
  <c r="H32" i="241"/>
  <c r="H31" i="241"/>
  <c r="H30" i="241"/>
  <c r="H29" i="241"/>
  <c r="E24" i="241"/>
  <c r="D24" i="241"/>
  <c r="AK60" i="241" s="1"/>
  <c r="C24" i="241"/>
  <c r="H19" i="241"/>
  <c r="C8" i="241"/>
  <c r="C7" i="241"/>
  <c r="B1" i="241"/>
  <c r="AF60" i="240"/>
  <c r="B60" i="240"/>
  <c r="AK59" i="240"/>
  <c r="AB59" i="240"/>
  <c r="P59" i="240"/>
  <c r="B59" i="240"/>
  <c r="U58" i="240"/>
  <c r="B58" i="240"/>
  <c r="B57" i="240"/>
  <c r="B56" i="240"/>
  <c r="B55" i="240"/>
  <c r="AB54" i="240"/>
  <c r="H53" i="240"/>
  <c r="H52" i="240"/>
  <c r="H51" i="240"/>
  <c r="H50" i="240"/>
  <c r="H49" i="240"/>
  <c r="H48" i="240"/>
  <c r="H47" i="240"/>
  <c r="H46" i="240"/>
  <c r="H45" i="240"/>
  <c r="H44" i="240"/>
  <c r="H43" i="240"/>
  <c r="H42" i="240"/>
  <c r="H41" i="240"/>
  <c r="H40" i="240"/>
  <c r="H39" i="240"/>
  <c r="H38" i="240"/>
  <c r="H37" i="240"/>
  <c r="H36" i="240"/>
  <c r="H35" i="240"/>
  <c r="H34" i="240"/>
  <c r="H33" i="240"/>
  <c r="H32" i="240"/>
  <c r="H31" i="240"/>
  <c r="H30" i="240"/>
  <c r="H29" i="240"/>
  <c r="E24" i="240"/>
  <c r="H19" i="240" s="1"/>
  <c r="D24" i="240"/>
  <c r="AK60" i="240" s="1"/>
  <c r="C24" i="240"/>
  <c r="C8" i="240"/>
  <c r="C7" i="240"/>
  <c r="B1" i="240"/>
  <c r="AK60" i="239"/>
  <c r="AJ60" i="239"/>
  <c r="AD60" i="239"/>
  <c r="AB60" i="239"/>
  <c r="Z60" i="239"/>
  <c r="Q60" i="239"/>
  <c r="P60" i="239"/>
  <c r="O60" i="239"/>
  <c r="B60" i="239"/>
  <c r="AI59" i="239"/>
  <c r="AH59" i="239"/>
  <c r="AG59" i="239"/>
  <c r="W59" i="239"/>
  <c r="U59" i="239"/>
  <c r="T59" i="239"/>
  <c r="M59" i="239"/>
  <c r="I59" i="239"/>
  <c r="B59" i="239"/>
  <c r="AF58" i="239"/>
  <c r="AE58" i="239"/>
  <c r="AD58" i="239"/>
  <c r="S58" i="239"/>
  <c r="R58" i="239"/>
  <c r="Q58" i="239"/>
  <c r="B58" i="239"/>
  <c r="AK57" i="239"/>
  <c r="AJ57" i="239"/>
  <c r="AI57" i="239"/>
  <c r="AB57" i="239"/>
  <c r="Z57" i="239"/>
  <c r="W57" i="239"/>
  <c r="P57" i="239"/>
  <c r="O57" i="239"/>
  <c r="M57" i="239"/>
  <c r="B57" i="239"/>
  <c r="AH56" i="239"/>
  <c r="AG56" i="239"/>
  <c r="AF56" i="239"/>
  <c r="U56" i="239"/>
  <c r="T56" i="239"/>
  <c r="S56" i="239"/>
  <c r="I56" i="239"/>
  <c r="B56" i="239"/>
  <c r="AK55" i="239"/>
  <c r="AE55" i="239"/>
  <c r="AD55" i="239"/>
  <c r="AB55" i="239"/>
  <c r="R55" i="239"/>
  <c r="Q55" i="239"/>
  <c r="P55" i="239"/>
  <c r="B55" i="239"/>
  <c r="AB54" i="239"/>
  <c r="H53" i="239"/>
  <c r="H52" i="239"/>
  <c r="H51" i="239"/>
  <c r="H50" i="239"/>
  <c r="H49" i="239"/>
  <c r="H48" i="239"/>
  <c r="H47" i="239"/>
  <c r="H46" i="239"/>
  <c r="H45" i="239"/>
  <c r="H44" i="239"/>
  <c r="H43" i="239"/>
  <c r="H42" i="239"/>
  <c r="H41" i="239"/>
  <c r="H40" i="239"/>
  <c r="H39" i="239"/>
  <c r="H38" i="239"/>
  <c r="H37" i="239"/>
  <c r="H36" i="239"/>
  <c r="H35" i="239"/>
  <c r="H34" i="239"/>
  <c r="H33" i="239"/>
  <c r="H32" i="239"/>
  <c r="H31" i="239"/>
  <c r="H30" i="239"/>
  <c r="H29" i="239"/>
  <c r="E24" i="239"/>
  <c r="D24" i="239"/>
  <c r="AI60" i="239" s="1"/>
  <c r="C24" i="239"/>
  <c r="H19" i="239"/>
  <c r="C8" i="239"/>
  <c r="C7" i="239"/>
  <c r="B1" i="239"/>
  <c r="AE60" i="238"/>
  <c r="AD60" i="238"/>
  <c r="R60" i="238"/>
  <c r="Q60" i="238"/>
  <c r="B60" i="238"/>
  <c r="AJ59" i="238"/>
  <c r="AI59" i="238"/>
  <c r="Z59" i="238"/>
  <c r="W59" i="238"/>
  <c r="O59" i="238"/>
  <c r="M59" i="238"/>
  <c r="B59" i="238"/>
  <c r="AG58" i="238"/>
  <c r="AF58" i="238"/>
  <c r="T58" i="238"/>
  <c r="S58" i="238"/>
  <c r="B58" i="238"/>
  <c r="AK57" i="238"/>
  <c r="AD57" i="238"/>
  <c r="AB57" i="238"/>
  <c r="Q57" i="238"/>
  <c r="P57" i="238"/>
  <c r="B57" i="238"/>
  <c r="AI56" i="238"/>
  <c r="AH56" i="238"/>
  <c r="W56" i="238"/>
  <c r="U56" i="238"/>
  <c r="M56" i="238"/>
  <c r="I56" i="238"/>
  <c r="B56" i="238"/>
  <c r="AF55" i="238"/>
  <c r="AE55" i="238"/>
  <c r="S55" i="238"/>
  <c r="R55" i="238"/>
  <c r="B55" i="238"/>
  <c r="AB54" i="238"/>
  <c r="H53" i="238"/>
  <c r="H52" i="238"/>
  <c r="H51" i="238"/>
  <c r="H50" i="238"/>
  <c r="H49" i="238"/>
  <c r="H48" i="238"/>
  <c r="H47" i="238"/>
  <c r="H46" i="238"/>
  <c r="H45" i="238"/>
  <c r="H44" i="238"/>
  <c r="H43" i="238"/>
  <c r="H42" i="238"/>
  <c r="H41" i="238"/>
  <c r="H40" i="238"/>
  <c r="H39" i="238"/>
  <c r="H38" i="238"/>
  <c r="H37" i="238"/>
  <c r="H36" i="238"/>
  <c r="H35" i="238"/>
  <c r="H34" i="238"/>
  <c r="H33" i="238"/>
  <c r="H32" i="238"/>
  <c r="H31" i="238"/>
  <c r="H30" i="238"/>
  <c r="H29" i="238"/>
  <c r="E24" i="238"/>
  <c r="D24" i="238"/>
  <c r="AK60" i="238" s="1"/>
  <c r="C24" i="238"/>
  <c r="H19" i="238"/>
  <c r="C8" i="238"/>
  <c r="C7" i="238"/>
  <c r="B1" i="238"/>
  <c r="AI60" i="237"/>
  <c r="AE60" i="237"/>
  <c r="AD60" i="237"/>
  <c r="W60" i="237"/>
  <c r="R60" i="237"/>
  <c r="Q60" i="237"/>
  <c r="M60" i="237"/>
  <c r="B60" i="237"/>
  <c r="AJ59" i="237"/>
  <c r="AI59" i="237"/>
  <c r="AF59" i="237"/>
  <c r="Z59" i="237"/>
  <c r="W59" i="237"/>
  <c r="S59" i="237"/>
  <c r="O59" i="237"/>
  <c r="M59" i="237"/>
  <c r="B59" i="237"/>
  <c r="AK58" i="237"/>
  <c r="AG58" i="237"/>
  <c r="AF58" i="237"/>
  <c r="AB58" i="237"/>
  <c r="T58" i="237"/>
  <c r="S58" i="237"/>
  <c r="P58" i="237"/>
  <c r="B58" i="237"/>
  <c r="AK57" i="237"/>
  <c r="AH57" i="237"/>
  <c r="AD57" i="237"/>
  <c r="AB57" i="237"/>
  <c r="U57" i="237"/>
  <c r="Q57" i="237"/>
  <c r="P57" i="237"/>
  <c r="I57" i="237"/>
  <c r="B57" i="237"/>
  <c r="AI56" i="237"/>
  <c r="AH56" i="237"/>
  <c r="AE56" i="237"/>
  <c r="W56" i="237"/>
  <c r="U56" i="237"/>
  <c r="R56" i="237"/>
  <c r="M56" i="237"/>
  <c r="I56" i="237"/>
  <c r="B56" i="237"/>
  <c r="AJ55" i="237"/>
  <c r="AF55" i="237"/>
  <c r="AE55" i="237"/>
  <c r="Z55" i="237"/>
  <c r="S55" i="237"/>
  <c r="R55" i="237"/>
  <c r="O55" i="237"/>
  <c r="B55" i="237"/>
  <c r="AB54" i="237"/>
  <c r="H54" i="237"/>
  <c r="H53" i="237"/>
  <c r="H52" i="237"/>
  <c r="H51" i="237"/>
  <c r="H50" i="237"/>
  <c r="H49" i="237"/>
  <c r="H48" i="237"/>
  <c r="H47" i="237"/>
  <c r="H46" i="237"/>
  <c r="H45" i="237"/>
  <c r="H44" i="237"/>
  <c r="H43" i="237"/>
  <c r="H42" i="237"/>
  <c r="H41" i="237"/>
  <c r="H40" i="237"/>
  <c r="H39" i="237"/>
  <c r="H38" i="237"/>
  <c r="H37" i="237"/>
  <c r="H36" i="237"/>
  <c r="H35" i="237"/>
  <c r="H34" i="237"/>
  <c r="H33" i="237"/>
  <c r="H32" i="237"/>
  <c r="H31" i="237"/>
  <c r="H30" i="237"/>
  <c r="H29" i="237"/>
  <c r="E24" i="237"/>
  <c r="D24" i="237"/>
  <c r="AK60" i="237" s="1"/>
  <c r="C24" i="237"/>
  <c r="H19" i="237"/>
  <c r="C8" i="237"/>
  <c r="C7" i="237"/>
  <c r="B1" i="237"/>
  <c r="B60" i="236"/>
  <c r="B59" i="236"/>
  <c r="B58" i="236"/>
  <c r="B57" i="236"/>
  <c r="B56" i="236"/>
  <c r="B55" i="236"/>
  <c r="AB54" i="236"/>
  <c r="H53" i="236"/>
  <c r="H52" i="236"/>
  <c r="H51" i="236"/>
  <c r="H50" i="236"/>
  <c r="H49" i="236"/>
  <c r="H48" i="236"/>
  <c r="H47" i="236"/>
  <c r="H46" i="236"/>
  <c r="H45" i="236"/>
  <c r="H44" i="236"/>
  <c r="H43" i="236"/>
  <c r="H42" i="236"/>
  <c r="H41" i="236"/>
  <c r="H40" i="236"/>
  <c r="H39" i="236"/>
  <c r="H38" i="236"/>
  <c r="H37" i="236"/>
  <c r="H36" i="236"/>
  <c r="H35" i="236"/>
  <c r="H34" i="236"/>
  <c r="H33" i="236"/>
  <c r="H32" i="236"/>
  <c r="H31" i="236"/>
  <c r="H30" i="236"/>
  <c r="H29" i="236"/>
  <c r="E24" i="236"/>
  <c r="H19" i="236" s="1"/>
  <c r="D24" i="236"/>
  <c r="AK60" i="236" s="1"/>
  <c r="C24" i="236"/>
  <c r="C8" i="236"/>
  <c r="C7" i="236"/>
  <c r="B1" i="236"/>
  <c r="B60" i="235"/>
  <c r="B59" i="235"/>
  <c r="B58" i="235"/>
  <c r="B57" i="235"/>
  <c r="B56" i="235"/>
  <c r="B55" i="235"/>
  <c r="AB54" i="235"/>
  <c r="H53" i="235"/>
  <c r="H52" i="235"/>
  <c r="H51" i="235"/>
  <c r="H50" i="235"/>
  <c r="H49" i="235"/>
  <c r="H48" i="235"/>
  <c r="H47" i="235"/>
  <c r="H46" i="235"/>
  <c r="H45" i="235"/>
  <c r="H44" i="235"/>
  <c r="H43" i="235"/>
  <c r="H42" i="235"/>
  <c r="H41" i="235"/>
  <c r="H40" i="235"/>
  <c r="H39" i="235"/>
  <c r="H38" i="235"/>
  <c r="H37" i="235"/>
  <c r="H36" i="235"/>
  <c r="H35" i="235"/>
  <c r="H34" i="235"/>
  <c r="H33" i="235"/>
  <c r="H32" i="235"/>
  <c r="H31" i="235"/>
  <c r="H30" i="235"/>
  <c r="H29" i="235"/>
  <c r="E24" i="235"/>
  <c r="H19" i="235" s="1"/>
  <c r="D24" i="235"/>
  <c r="AK60" i="235" s="1"/>
  <c r="C24" i="235"/>
  <c r="C8" i="235"/>
  <c r="C7" i="235"/>
  <c r="B1" i="235"/>
  <c r="AI60" i="234"/>
  <c r="AD60" i="234"/>
  <c r="W60" i="234"/>
  <c r="Q60" i="234"/>
  <c r="M60" i="234"/>
  <c r="B60" i="234"/>
  <c r="AI59" i="234"/>
  <c r="AF59" i="234"/>
  <c r="W59" i="234"/>
  <c r="S59" i="234"/>
  <c r="M59" i="234"/>
  <c r="B59" i="234"/>
  <c r="AK58" i="234"/>
  <c r="AF58" i="234"/>
  <c r="AB58" i="234"/>
  <c r="S58" i="234"/>
  <c r="P58" i="234"/>
  <c r="B58" i="234"/>
  <c r="AK57" i="234"/>
  <c r="AH57" i="234"/>
  <c r="AB57" i="234"/>
  <c r="U57" i="234"/>
  <c r="P57" i="234"/>
  <c r="I57" i="234"/>
  <c r="B57" i="234"/>
  <c r="AH56" i="234"/>
  <c r="AE56" i="234"/>
  <c r="U56" i="234"/>
  <c r="R56" i="234"/>
  <c r="I56" i="234"/>
  <c r="B56" i="234"/>
  <c r="AJ55" i="234"/>
  <c r="AE55" i="234"/>
  <c r="Z55" i="234"/>
  <c r="R55" i="234"/>
  <c r="O55" i="234"/>
  <c r="B55" i="234"/>
  <c r="AB54" i="234"/>
  <c r="H54" i="234"/>
  <c r="H53" i="234"/>
  <c r="H52" i="234"/>
  <c r="H51" i="234"/>
  <c r="H50" i="234"/>
  <c r="H49" i="234"/>
  <c r="H48" i="234"/>
  <c r="H47" i="234"/>
  <c r="H46" i="234"/>
  <c r="H45" i="234"/>
  <c r="H44" i="234"/>
  <c r="H43" i="234"/>
  <c r="H42" i="234"/>
  <c r="H41" i="234"/>
  <c r="H40" i="234"/>
  <c r="H39" i="234"/>
  <c r="H38" i="234"/>
  <c r="H37" i="234"/>
  <c r="H36" i="234"/>
  <c r="H35" i="234"/>
  <c r="H34" i="234"/>
  <c r="H33" i="234"/>
  <c r="H32" i="234"/>
  <c r="H31" i="234"/>
  <c r="H30" i="234"/>
  <c r="H29" i="234"/>
  <c r="E24" i="234"/>
  <c r="D24" i="234"/>
  <c r="AK60" i="234" s="1"/>
  <c r="C24" i="234"/>
  <c r="H19" i="234"/>
  <c r="C8" i="234"/>
  <c r="C7" i="234"/>
  <c r="B1" i="234"/>
  <c r="B60" i="233"/>
  <c r="P59" i="233"/>
  <c r="B59" i="233"/>
  <c r="B58" i="233"/>
  <c r="B57" i="233"/>
  <c r="B56" i="233"/>
  <c r="B55" i="233"/>
  <c r="AB54" i="233"/>
  <c r="H53" i="233"/>
  <c r="H52" i="233"/>
  <c r="H51" i="233"/>
  <c r="H50" i="233"/>
  <c r="H49" i="233"/>
  <c r="H48" i="233"/>
  <c r="H47" i="233"/>
  <c r="H46" i="233"/>
  <c r="H45" i="233"/>
  <c r="H44" i="233"/>
  <c r="H43" i="233"/>
  <c r="H42" i="233"/>
  <c r="H41" i="233"/>
  <c r="H40" i="233"/>
  <c r="H39" i="233"/>
  <c r="H38" i="233"/>
  <c r="H37" i="233"/>
  <c r="H36" i="233"/>
  <c r="H35" i="233"/>
  <c r="H34" i="233"/>
  <c r="H33" i="233"/>
  <c r="H32" i="233"/>
  <c r="H31" i="233"/>
  <c r="H30" i="233"/>
  <c r="H29" i="233"/>
  <c r="E24" i="233"/>
  <c r="D24" i="233"/>
  <c r="AK60" i="233" s="1"/>
  <c r="C24" i="233"/>
  <c r="H19" i="233"/>
  <c r="C8" i="233"/>
  <c r="C7" i="233"/>
  <c r="B1" i="233"/>
  <c r="AE60" i="232"/>
  <c r="AD60" i="232"/>
  <c r="R60" i="232"/>
  <c r="Q60" i="232"/>
  <c r="B60" i="232"/>
  <c r="AJ59" i="232"/>
  <c r="AI59" i="232"/>
  <c r="Z59" i="232"/>
  <c r="W59" i="232"/>
  <c r="O59" i="232"/>
  <c r="M59" i="232"/>
  <c r="B59" i="232"/>
  <c r="AG58" i="232"/>
  <c r="AF58" i="232"/>
  <c r="T58" i="232"/>
  <c r="S58" i="232"/>
  <c r="B58" i="232"/>
  <c r="AK57" i="232"/>
  <c r="AD57" i="232"/>
  <c r="AB57" i="232"/>
  <c r="Q57" i="232"/>
  <c r="P57" i="232"/>
  <c r="B57" i="232"/>
  <c r="AI56" i="232"/>
  <c r="AH56" i="232"/>
  <c r="W56" i="232"/>
  <c r="U56" i="232"/>
  <c r="M56" i="232"/>
  <c r="I56" i="232"/>
  <c r="B56" i="232"/>
  <c r="AF55" i="232"/>
  <c r="AE55" i="232"/>
  <c r="S55" i="232"/>
  <c r="R55" i="232"/>
  <c r="B55" i="232"/>
  <c r="AB54" i="232"/>
  <c r="H53" i="232"/>
  <c r="H52" i="232"/>
  <c r="H51" i="232"/>
  <c r="H50" i="232"/>
  <c r="H49" i="232"/>
  <c r="H48" i="232"/>
  <c r="H47" i="232"/>
  <c r="H46" i="232"/>
  <c r="H45" i="232"/>
  <c r="H44" i="232"/>
  <c r="H43" i="232"/>
  <c r="H42" i="232"/>
  <c r="H41" i="232"/>
  <c r="H40" i="232"/>
  <c r="H39" i="232"/>
  <c r="H38" i="232"/>
  <c r="H37" i="232"/>
  <c r="H36" i="232"/>
  <c r="H35" i="232"/>
  <c r="H34" i="232"/>
  <c r="H33" i="232"/>
  <c r="H32" i="232"/>
  <c r="H31" i="232"/>
  <c r="H30" i="232"/>
  <c r="H29" i="232"/>
  <c r="E24" i="232"/>
  <c r="D24" i="232"/>
  <c r="AK60" i="232" s="1"/>
  <c r="C24" i="232"/>
  <c r="H19" i="232"/>
  <c r="C8" i="232"/>
  <c r="C7" i="232"/>
  <c r="B1" i="232"/>
  <c r="AD60" i="231"/>
  <c r="Q60" i="231"/>
  <c r="B60" i="231"/>
  <c r="AI59" i="231"/>
  <c r="W59" i="231"/>
  <c r="M59" i="231"/>
  <c r="B59" i="231"/>
  <c r="AF58" i="231"/>
  <c r="S58" i="231"/>
  <c r="B58" i="231"/>
  <c r="AK57" i="231"/>
  <c r="AB57" i="231"/>
  <c r="P57" i="231"/>
  <c r="B57" i="231"/>
  <c r="AH56" i="231"/>
  <c r="U56" i="231"/>
  <c r="I56" i="231"/>
  <c r="B56" i="231"/>
  <c r="AE55" i="231"/>
  <c r="R55" i="231"/>
  <c r="B55" i="231"/>
  <c r="AB54" i="231"/>
  <c r="H53" i="231"/>
  <c r="H52" i="231"/>
  <c r="H51" i="231"/>
  <c r="H50" i="231"/>
  <c r="H49" i="231"/>
  <c r="H48" i="231"/>
  <c r="H47" i="231"/>
  <c r="H46" i="231"/>
  <c r="H45" i="231"/>
  <c r="H44" i="231"/>
  <c r="H43" i="231"/>
  <c r="H42" i="231"/>
  <c r="H41" i="231"/>
  <c r="H40" i="231"/>
  <c r="H39" i="231"/>
  <c r="H38" i="231"/>
  <c r="H37" i="231"/>
  <c r="H36" i="231"/>
  <c r="H35" i="231"/>
  <c r="H34" i="231"/>
  <c r="H33" i="231"/>
  <c r="H32" i="231"/>
  <c r="H31" i="231"/>
  <c r="H30" i="231"/>
  <c r="H29" i="231"/>
  <c r="E24" i="231"/>
  <c r="D24" i="231"/>
  <c r="AK60" i="231" s="1"/>
  <c r="C24" i="231"/>
  <c r="H19" i="231"/>
  <c r="C8" i="231"/>
  <c r="C7" i="231"/>
  <c r="B1" i="231"/>
  <c r="AK60" i="230"/>
  <c r="AG60" i="230"/>
  <c r="AD60" i="230"/>
  <c r="AB60" i="230"/>
  <c r="T60" i="230"/>
  <c r="Q60" i="230"/>
  <c r="P60" i="230"/>
  <c r="B60" i="230"/>
  <c r="AI59" i="230"/>
  <c r="AH59" i="230"/>
  <c r="AD59" i="230"/>
  <c r="W59" i="230"/>
  <c r="U59" i="230"/>
  <c r="Q59" i="230"/>
  <c r="M59" i="230"/>
  <c r="I59" i="230"/>
  <c r="B59" i="230"/>
  <c r="AI58" i="230"/>
  <c r="AF58" i="230"/>
  <c r="AE58" i="230"/>
  <c r="W58" i="230"/>
  <c r="S58" i="230"/>
  <c r="R58" i="230"/>
  <c r="M58" i="230"/>
  <c r="B58" i="230"/>
  <c r="AK57" i="230"/>
  <c r="AJ57" i="230"/>
  <c r="AF57" i="230"/>
  <c r="AB57" i="230"/>
  <c r="Z57" i="230"/>
  <c r="S57" i="230"/>
  <c r="P57" i="230"/>
  <c r="O57" i="230"/>
  <c r="B57" i="230"/>
  <c r="AK56" i="230"/>
  <c r="AH56" i="230"/>
  <c r="AG56" i="230"/>
  <c r="AB56" i="230"/>
  <c r="U56" i="230"/>
  <c r="T56" i="230"/>
  <c r="P56" i="230"/>
  <c r="I56" i="230"/>
  <c r="B56" i="230"/>
  <c r="AH55" i="230"/>
  <c r="AE55" i="230"/>
  <c r="AD55" i="230"/>
  <c r="U55" i="230"/>
  <c r="R55" i="230"/>
  <c r="Q55" i="230"/>
  <c r="I55" i="230"/>
  <c r="B55" i="230"/>
  <c r="AB54" i="230"/>
  <c r="H53" i="230"/>
  <c r="H52" i="230"/>
  <c r="H51" i="230"/>
  <c r="H50" i="230"/>
  <c r="H49" i="230"/>
  <c r="H48" i="230"/>
  <c r="H47" i="230"/>
  <c r="H46" i="230"/>
  <c r="H45" i="230"/>
  <c r="H44" i="230"/>
  <c r="H43" i="230"/>
  <c r="H42" i="230"/>
  <c r="H41" i="230"/>
  <c r="H40" i="230"/>
  <c r="H39" i="230"/>
  <c r="H38" i="230"/>
  <c r="H37" i="230"/>
  <c r="H36" i="230"/>
  <c r="H35" i="230"/>
  <c r="H34" i="230"/>
  <c r="H33" i="230"/>
  <c r="H32" i="230"/>
  <c r="H31" i="230"/>
  <c r="H30" i="230"/>
  <c r="H29" i="230"/>
  <c r="E24" i="230"/>
  <c r="D24" i="230"/>
  <c r="AJ60" i="230" s="1"/>
  <c r="C24" i="230"/>
  <c r="H19" i="230"/>
  <c r="C8" i="230"/>
  <c r="C7" i="230"/>
  <c r="B1" i="230"/>
  <c r="AD60" i="229"/>
  <c r="Q60" i="229"/>
  <c r="B60" i="229"/>
  <c r="AI59" i="229"/>
  <c r="W59" i="229"/>
  <c r="M59" i="229"/>
  <c r="B59" i="229"/>
  <c r="AF58" i="229"/>
  <c r="S58" i="229"/>
  <c r="B58" i="229"/>
  <c r="AK57" i="229"/>
  <c r="AB57" i="229"/>
  <c r="P57" i="229"/>
  <c r="B57" i="229"/>
  <c r="AH56" i="229"/>
  <c r="U56" i="229"/>
  <c r="I56" i="229"/>
  <c r="B56" i="229"/>
  <c r="AE55" i="229"/>
  <c r="R55" i="229"/>
  <c r="B55" i="229"/>
  <c r="AB54" i="229"/>
  <c r="H53" i="229"/>
  <c r="H52" i="229"/>
  <c r="H51" i="229"/>
  <c r="H50" i="229"/>
  <c r="H49" i="229"/>
  <c r="H48" i="229"/>
  <c r="H47" i="229"/>
  <c r="H46" i="229"/>
  <c r="H45" i="229"/>
  <c r="H44" i="229"/>
  <c r="H43" i="229"/>
  <c r="H42" i="229"/>
  <c r="H41" i="229"/>
  <c r="H40" i="229"/>
  <c r="H39" i="229"/>
  <c r="H38" i="229"/>
  <c r="H37" i="229"/>
  <c r="H36" i="229"/>
  <c r="H35" i="229"/>
  <c r="H34" i="229"/>
  <c r="H33" i="229"/>
  <c r="H32" i="229"/>
  <c r="H31" i="229"/>
  <c r="H30" i="229"/>
  <c r="H29" i="229"/>
  <c r="E24" i="229"/>
  <c r="D24" i="229"/>
  <c r="AK60" i="229" s="1"/>
  <c r="C24" i="229"/>
  <c r="H19" i="229"/>
  <c r="C8" i="229"/>
  <c r="C7" i="229"/>
  <c r="B1" i="229"/>
  <c r="AD60" i="228"/>
  <c r="Q60" i="228"/>
  <c r="B60" i="228"/>
  <c r="AI59" i="228"/>
  <c r="W59" i="228"/>
  <c r="M59" i="228"/>
  <c r="B59" i="228"/>
  <c r="AF58" i="228"/>
  <c r="S58" i="228"/>
  <c r="B58" i="228"/>
  <c r="AK57" i="228"/>
  <c r="AB57" i="228"/>
  <c r="P57" i="228"/>
  <c r="B57" i="228"/>
  <c r="AH56" i="228"/>
  <c r="U56" i="228"/>
  <c r="I56" i="228"/>
  <c r="B56" i="228"/>
  <c r="AE55" i="228"/>
  <c r="R55" i="228"/>
  <c r="B55" i="228"/>
  <c r="AB54" i="228"/>
  <c r="H53" i="228"/>
  <c r="H52" i="228"/>
  <c r="H51" i="228"/>
  <c r="H50" i="228"/>
  <c r="H49" i="228"/>
  <c r="H48" i="228"/>
  <c r="H47" i="228"/>
  <c r="H46" i="228"/>
  <c r="H45" i="228"/>
  <c r="H44" i="228"/>
  <c r="H43" i="228"/>
  <c r="H42" i="228"/>
  <c r="H41" i="228"/>
  <c r="H40" i="228"/>
  <c r="H39" i="228"/>
  <c r="H38" i="228"/>
  <c r="H37" i="228"/>
  <c r="H36" i="228"/>
  <c r="H35" i="228"/>
  <c r="H34" i="228"/>
  <c r="H33" i="228"/>
  <c r="H32" i="228"/>
  <c r="H31" i="228"/>
  <c r="H30" i="228"/>
  <c r="H29" i="228"/>
  <c r="E24" i="228"/>
  <c r="D24" i="228"/>
  <c r="AK60" i="228" s="1"/>
  <c r="C24" i="228"/>
  <c r="H19" i="228"/>
  <c r="C8" i="228"/>
  <c r="C7" i="228"/>
  <c r="B1" i="228"/>
  <c r="AD60" i="227"/>
  <c r="Q60" i="227"/>
  <c r="B60" i="227"/>
  <c r="AI59" i="227"/>
  <c r="W59" i="227"/>
  <c r="M59" i="227"/>
  <c r="B59" i="227"/>
  <c r="AF58" i="227"/>
  <c r="S58" i="227"/>
  <c r="B58" i="227"/>
  <c r="AK57" i="227"/>
  <c r="AB57" i="227"/>
  <c r="P57" i="227"/>
  <c r="B57" i="227"/>
  <c r="AH56" i="227"/>
  <c r="U56" i="227"/>
  <c r="I56" i="227"/>
  <c r="B56" i="227"/>
  <c r="AE55" i="227"/>
  <c r="R55" i="227"/>
  <c r="B55" i="227"/>
  <c r="AB54" i="227"/>
  <c r="H53" i="227"/>
  <c r="H52" i="227"/>
  <c r="H51" i="227"/>
  <c r="H50" i="227"/>
  <c r="H49" i="227"/>
  <c r="H48" i="227"/>
  <c r="H47" i="227"/>
  <c r="H46" i="227"/>
  <c r="H45" i="227"/>
  <c r="H44" i="227"/>
  <c r="H43" i="227"/>
  <c r="H42" i="227"/>
  <c r="H41" i="227"/>
  <c r="H40" i="227"/>
  <c r="H39" i="227"/>
  <c r="H38" i="227"/>
  <c r="H37" i="227"/>
  <c r="H36" i="227"/>
  <c r="H35" i="227"/>
  <c r="H34" i="227"/>
  <c r="H33" i="227"/>
  <c r="H32" i="227"/>
  <c r="H31" i="227"/>
  <c r="H30" i="227"/>
  <c r="H29" i="227"/>
  <c r="E24" i="227"/>
  <c r="D24" i="227"/>
  <c r="AK60" i="227" s="1"/>
  <c r="C24" i="227"/>
  <c r="H19" i="227"/>
  <c r="C8" i="227"/>
  <c r="C7" i="227"/>
  <c r="B1" i="227"/>
  <c r="AJ60" i="226"/>
  <c r="AI60" i="226"/>
  <c r="AD60" i="226"/>
  <c r="Z60" i="226"/>
  <c r="W60" i="226"/>
  <c r="Q60" i="226"/>
  <c r="O60" i="226"/>
  <c r="M60" i="226"/>
  <c r="B60" i="226"/>
  <c r="AI59" i="226"/>
  <c r="AG59" i="226"/>
  <c r="AF59" i="226"/>
  <c r="W59" i="226"/>
  <c r="T59" i="226"/>
  <c r="S59" i="226"/>
  <c r="M59" i="226"/>
  <c r="B59" i="226"/>
  <c r="AK58" i="226"/>
  <c r="AF58" i="226"/>
  <c r="AD58" i="226"/>
  <c r="AB58" i="226"/>
  <c r="S58" i="226"/>
  <c r="Q58" i="226"/>
  <c r="P58" i="226"/>
  <c r="B58" i="226"/>
  <c r="AK57" i="226"/>
  <c r="AI57" i="226"/>
  <c r="AH57" i="226"/>
  <c r="AB57" i="226"/>
  <c r="W57" i="226"/>
  <c r="U57" i="226"/>
  <c r="P57" i="226"/>
  <c r="M57" i="226"/>
  <c r="I57" i="226"/>
  <c r="B57" i="226"/>
  <c r="AH56" i="226"/>
  <c r="AF56" i="226"/>
  <c r="AE56" i="226"/>
  <c r="U56" i="226"/>
  <c r="S56" i="226"/>
  <c r="R56" i="226"/>
  <c r="I56" i="226"/>
  <c r="B56" i="226"/>
  <c r="AK55" i="226"/>
  <c r="AJ55" i="226"/>
  <c r="AE55" i="226"/>
  <c r="AB55" i="226"/>
  <c r="Z55" i="226"/>
  <c r="R55" i="226"/>
  <c r="P55" i="226"/>
  <c r="O55" i="226"/>
  <c r="B55" i="226"/>
  <c r="AB54" i="226"/>
  <c r="H54" i="226"/>
  <c r="H53" i="226"/>
  <c r="H52" i="226"/>
  <c r="H51" i="226"/>
  <c r="H50" i="226"/>
  <c r="H49" i="226"/>
  <c r="H48" i="226"/>
  <c r="H47" i="226"/>
  <c r="H46" i="226"/>
  <c r="H45" i="226"/>
  <c r="H44" i="226"/>
  <c r="H43" i="226"/>
  <c r="H42" i="226"/>
  <c r="H41" i="226"/>
  <c r="H40" i="226"/>
  <c r="H39" i="226"/>
  <c r="H38" i="226"/>
  <c r="H37" i="226"/>
  <c r="H36" i="226"/>
  <c r="H35" i="226"/>
  <c r="H34" i="226"/>
  <c r="H33" i="226"/>
  <c r="H32" i="226"/>
  <c r="H31" i="226"/>
  <c r="H30" i="226"/>
  <c r="H29" i="226"/>
  <c r="E24" i="226"/>
  <c r="D24" i="226"/>
  <c r="AK60" i="226" s="1"/>
  <c r="C24" i="226"/>
  <c r="H19" i="226"/>
  <c r="C8" i="226"/>
  <c r="C7" i="226"/>
  <c r="B1" i="226"/>
  <c r="AD60" i="225"/>
  <c r="Q60" i="225"/>
  <c r="B60" i="225"/>
  <c r="AI59" i="225"/>
  <c r="W59" i="225"/>
  <c r="M59" i="225"/>
  <c r="B59" i="225"/>
  <c r="AF58" i="225"/>
  <c r="S58" i="225"/>
  <c r="B58" i="225"/>
  <c r="AK57" i="225"/>
  <c r="AB57" i="225"/>
  <c r="P57" i="225"/>
  <c r="B57" i="225"/>
  <c r="AH56" i="225"/>
  <c r="U56" i="225"/>
  <c r="I56" i="225"/>
  <c r="B56" i="225"/>
  <c r="AE55" i="225"/>
  <c r="R55" i="225"/>
  <c r="B55" i="225"/>
  <c r="AB54" i="225"/>
  <c r="H53" i="225"/>
  <c r="H52" i="225"/>
  <c r="H51" i="225"/>
  <c r="H50" i="225"/>
  <c r="H49" i="225"/>
  <c r="H48" i="225"/>
  <c r="H47" i="225"/>
  <c r="H46" i="225"/>
  <c r="H45" i="225"/>
  <c r="H44" i="225"/>
  <c r="H43" i="225"/>
  <c r="H42" i="225"/>
  <c r="H41" i="225"/>
  <c r="H40" i="225"/>
  <c r="H39" i="225"/>
  <c r="H38" i="225"/>
  <c r="H37" i="225"/>
  <c r="H36" i="225"/>
  <c r="H35" i="225"/>
  <c r="H34" i="225"/>
  <c r="H33" i="225"/>
  <c r="H32" i="225"/>
  <c r="H31" i="225"/>
  <c r="H30" i="225"/>
  <c r="H29" i="225"/>
  <c r="E24" i="225"/>
  <c r="D24" i="225"/>
  <c r="AK60" i="225" s="1"/>
  <c r="C24" i="225"/>
  <c r="H19" i="225"/>
  <c r="C8" i="225"/>
  <c r="C7" i="225"/>
  <c r="B1" i="225"/>
  <c r="AJ60" i="224"/>
  <c r="AI60" i="224"/>
  <c r="Z60" i="224"/>
  <c r="W60" i="224"/>
  <c r="O60" i="224"/>
  <c r="M60" i="224"/>
  <c r="B60" i="224"/>
  <c r="AG59" i="224"/>
  <c r="AF59" i="224"/>
  <c r="T59" i="224"/>
  <c r="S59" i="224"/>
  <c r="B59" i="224"/>
  <c r="AK58" i="224"/>
  <c r="AD58" i="224"/>
  <c r="AB58" i="224"/>
  <c r="Q58" i="224"/>
  <c r="P58" i="224"/>
  <c r="B58" i="224"/>
  <c r="AI57" i="224"/>
  <c r="AH57" i="224"/>
  <c r="W57" i="224"/>
  <c r="U57" i="224"/>
  <c r="M57" i="224"/>
  <c r="I57" i="224"/>
  <c r="B57" i="224"/>
  <c r="AF56" i="224"/>
  <c r="AE56" i="224"/>
  <c r="S56" i="224"/>
  <c r="R56" i="224"/>
  <c r="B56" i="224"/>
  <c r="AK55" i="224"/>
  <c r="AJ55" i="224"/>
  <c r="AB55" i="224"/>
  <c r="Z55" i="224"/>
  <c r="P55" i="224"/>
  <c r="O55" i="224"/>
  <c r="B55" i="224"/>
  <c r="AB54" i="224"/>
  <c r="H54" i="224"/>
  <c r="H53" i="224"/>
  <c r="H52" i="224"/>
  <c r="H51" i="224"/>
  <c r="H50" i="224"/>
  <c r="H49" i="224"/>
  <c r="H48" i="224"/>
  <c r="H47" i="224"/>
  <c r="H46" i="224"/>
  <c r="H45" i="224"/>
  <c r="H44" i="224"/>
  <c r="H43" i="224"/>
  <c r="H42" i="224"/>
  <c r="H41" i="224"/>
  <c r="H40" i="224"/>
  <c r="H39" i="224"/>
  <c r="H38" i="224"/>
  <c r="H37" i="224"/>
  <c r="H36" i="224"/>
  <c r="H35" i="224"/>
  <c r="H34" i="224"/>
  <c r="H33" i="224"/>
  <c r="H32" i="224"/>
  <c r="H31" i="224"/>
  <c r="H30" i="224"/>
  <c r="H29" i="224"/>
  <c r="E24" i="224"/>
  <c r="D24" i="224"/>
  <c r="AK60" i="224" s="1"/>
  <c r="C24" i="224"/>
  <c r="H19" i="224"/>
  <c r="C8" i="224"/>
  <c r="C7" i="224"/>
  <c r="B1" i="224"/>
  <c r="AK60" i="223"/>
  <c r="AJ60" i="223"/>
  <c r="AD60" i="223"/>
  <c r="AB60" i="223"/>
  <c r="Z60" i="223"/>
  <c r="Q60" i="223"/>
  <c r="P60" i="223"/>
  <c r="O60" i="223"/>
  <c r="B60" i="223"/>
  <c r="AI59" i="223"/>
  <c r="AH59" i="223"/>
  <c r="AG59" i="223"/>
  <c r="W59" i="223"/>
  <c r="U59" i="223"/>
  <c r="T59" i="223"/>
  <c r="M59" i="223"/>
  <c r="I59" i="223"/>
  <c r="B59" i="223"/>
  <c r="AF58" i="223"/>
  <c r="AE58" i="223"/>
  <c r="AD58" i="223"/>
  <c r="S58" i="223"/>
  <c r="R58" i="223"/>
  <c r="Q58" i="223"/>
  <c r="B58" i="223"/>
  <c r="AK57" i="223"/>
  <c r="AJ57" i="223"/>
  <c r="AI57" i="223"/>
  <c r="AB57" i="223"/>
  <c r="Z57" i="223"/>
  <c r="W57" i="223"/>
  <c r="P57" i="223"/>
  <c r="O57" i="223"/>
  <c r="M57" i="223"/>
  <c r="B57" i="223"/>
  <c r="AH56" i="223"/>
  <c r="AG56" i="223"/>
  <c r="AF56" i="223"/>
  <c r="U56" i="223"/>
  <c r="T56" i="223"/>
  <c r="S56" i="223"/>
  <c r="I56" i="223"/>
  <c r="B56" i="223"/>
  <c r="AK55" i="223"/>
  <c r="AE55" i="223"/>
  <c r="AD55" i="223"/>
  <c r="AB55" i="223"/>
  <c r="R55" i="223"/>
  <c r="Q55" i="223"/>
  <c r="P55" i="223"/>
  <c r="B55" i="223"/>
  <c r="AB54" i="223"/>
  <c r="H53" i="223"/>
  <c r="H52" i="223"/>
  <c r="H51" i="223"/>
  <c r="H50" i="223"/>
  <c r="H49" i="223"/>
  <c r="H48" i="223"/>
  <c r="H47" i="223"/>
  <c r="H46" i="223"/>
  <c r="H45" i="223"/>
  <c r="H44" i="223"/>
  <c r="H43" i="223"/>
  <c r="H42" i="223"/>
  <c r="H41" i="223"/>
  <c r="H40" i="223"/>
  <c r="H39" i="223"/>
  <c r="H38" i="223"/>
  <c r="H37" i="223"/>
  <c r="H36" i="223"/>
  <c r="H35" i="223"/>
  <c r="H34" i="223"/>
  <c r="H33" i="223"/>
  <c r="H32" i="223"/>
  <c r="H31" i="223"/>
  <c r="H30" i="223"/>
  <c r="H29" i="223"/>
  <c r="E24" i="223"/>
  <c r="D24" i="223"/>
  <c r="AI60" i="223" s="1"/>
  <c r="C24" i="223"/>
  <c r="H19" i="223"/>
  <c r="C8" i="223"/>
  <c r="C7" i="223"/>
  <c r="B1" i="223"/>
  <c r="AJ60" i="222"/>
  <c r="AI60" i="222"/>
  <c r="AD60" i="222"/>
  <c r="Z60" i="222"/>
  <c r="W60" i="222"/>
  <c r="Q60" i="222"/>
  <c r="O60" i="222"/>
  <c r="M60" i="222"/>
  <c r="B60" i="222"/>
  <c r="AI59" i="222"/>
  <c r="AG59" i="222"/>
  <c r="AF59" i="222"/>
  <c r="W59" i="222"/>
  <c r="T59" i="222"/>
  <c r="S59" i="222"/>
  <c r="M59" i="222"/>
  <c r="B59" i="222"/>
  <c r="AK58" i="222"/>
  <c r="AF58" i="222"/>
  <c r="AD58" i="222"/>
  <c r="AB58" i="222"/>
  <c r="S58" i="222"/>
  <c r="Q58" i="222"/>
  <c r="P58" i="222"/>
  <c r="B58" i="222"/>
  <c r="AK57" i="222"/>
  <c r="AI57" i="222"/>
  <c r="AH57" i="222"/>
  <c r="AB57" i="222"/>
  <c r="W57" i="222"/>
  <c r="U57" i="222"/>
  <c r="P57" i="222"/>
  <c r="M57" i="222"/>
  <c r="I57" i="222"/>
  <c r="B57" i="222"/>
  <c r="AH56" i="222"/>
  <c r="AF56" i="222"/>
  <c r="AE56" i="222"/>
  <c r="U56" i="222"/>
  <c r="S56" i="222"/>
  <c r="R56" i="222"/>
  <c r="I56" i="222"/>
  <c r="B56" i="222"/>
  <c r="AK55" i="222"/>
  <c r="AJ55" i="222"/>
  <c r="AE55" i="222"/>
  <c r="AB55" i="222"/>
  <c r="Z55" i="222"/>
  <c r="R55" i="222"/>
  <c r="P55" i="222"/>
  <c r="O55" i="222"/>
  <c r="B55" i="222"/>
  <c r="AB54" i="222"/>
  <c r="H54" i="222"/>
  <c r="H53" i="222"/>
  <c r="H52" i="222"/>
  <c r="H51" i="222"/>
  <c r="H50" i="222"/>
  <c r="H49" i="222"/>
  <c r="H48" i="222"/>
  <c r="H47" i="222"/>
  <c r="H46" i="222"/>
  <c r="H45" i="222"/>
  <c r="H44" i="222"/>
  <c r="H43" i="222"/>
  <c r="H42" i="222"/>
  <c r="H41" i="222"/>
  <c r="H40" i="222"/>
  <c r="H39" i="222"/>
  <c r="H38" i="222"/>
  <c r="H37" i="222"/>
  <c r="H36" i="222"/>
  <c r="H35" i="222"/>
  <c r="H34" i="222"/>
  <c r="H33" i="222"/>
  <c r="H32" i="222"/>
  <c r="H31" i="222"/>
  <c r="H30" i="222"/>
  <c r="H29" i="222"/>
  <c r="E24" i="222"/>
  <c r="D24" i="222"/>
  <c r="AK60" i="222" s="1"/>
  <c r="C24" i="222"/>
  <c r="H19" i="222"/>
  <c r="C8" i="222"/>
  <c r="C7" i="222"/>
  <c r="B1" i="222"/>
  <c r="B60" i="221"/>
  <c r="P59" i="221"/>
  <c r="B59" i="221"/>
  <c r="AH58" i="221"/>
  <c r="U58" i="221"/>
  <c r="B58" i="221"/>
  <c r="B57" i="221"/>
  <c r="B56" i="221"/>
  <c r="B55" i="221"/>
  <c r="AB54" i="221"/>
  <c r="H53" i="221"/>
  <c r="H52" i="221"/>
  <c r="H51" i="221"/>
  <c r="H50" i="221"/>
  <c r="H49" i="221"/>
  <c r="H48" i="221"/>
  <c r="H47" i="221"/>
  <c r="H46" i="221"/>
  <c r="H45" i="221"/>
  <c r="H44" i="221"/>
  <c r="H43" i="221"/>
  <c r="H42" i="221"/>
  <c r="H41" i="221"/>
  <c r="H40" i="221"/>
  <c r="H39" i="221"/>
  <c r="H38" i="221"/>
  <c r="H37" i="221"/>
  <c r="H36" i="221"/>
  <c r="H35" i="221"/>
  <c r="H34" i="221"/>
  <c r="H33" i="221"/>
  <c r="H32" i="221"/>
  <c r="H31" i="221"/>
  <c r="H30" i="221"/>
  <c r="H29" i="221"/>
  <c r="E24" i="221"/>
  <c r="H19" i="221" s="1"/>
  <c r="D24" i="221"/>
  <c r="AK60" i="221" s="1"/>
  <c r="C24" i="221"/>
  <c r="C8" i="221"/>
  <c r="C7" i="221"/>
  <c r="B1" i="221"/>
  <c r="AJ60" i="220"/>
  <c r="AI60" i="220"/>
  <c r="AD60" i="220"/>
  <c r="Z60" i="220"/>
  <c r="W60" i="220"/>
  <c r="Q60" i="220"/>
  <c r="O60" i="220"/>
  <c r="M60" i="220"/>
  <c r="B60" i="220"/>
  <c r="AI59" i="220"/>
  <c r="AG59" i="220"/>
  <c r="AF59" i="220"/>
  <c r="W59" i="220"/>
  <c r="T59" i="220"/>
  <c r="S59" i="220"/>
  <c r="M59" i="220"/>
  <c r="B59" i="220"/>
  <c r="AK58" i="220"/>
  <c r="AF58" i="220"/>
  <c r="AD58" i="220"/>
  <c r="AB58" i="220"/>
  <c r="S58" i="220"/>
  <c r="Q58" i="220"/>
  <c r="P58" i="220"/>
  <c r="B58" i="220"/>
  <c r="AK57" i="220"/>
  <c r="AI57" i="220"/>
  <c r="AH57" i="220"/>
  <c r="AB57" i="220"/>
  <c r="W57" i="220"/>
  <c r="U57" i="220"/>
  <c r="P57" i="220"/>
  <c r="M57" i="220"/>
  <c r="I57" i="220"/>
  <c r="B57" i="220"/>
  <c r="AH56" i="220"/>
  <c r="AF56" i="220"/>
  <c r="AE56" i="220"/>
  <c r="U56" i="220"/>
  <c r="S56" i="220"/>
  <c r="R56" i="220"/>
  <c r="I56" i="220"/>
  <c r="B56" i="220"/>
  <c r="AK55" i="220"/>
  <c r="AJ55" i="220"/>
  <c r="AE55" i="220"/>
  <c r="AB55" i="220"/>
  <c r="Z55" i="220"/>
  <c r="R55" i="220"/>
  <c r="P55" i="220"/>
  <c r="O55" i="220"/>
  <c r="B55" i="220"/>
  <c r="AB54" i="220"/>
  <c r="H54" i="220"/>
  <c r="H53" i="220"/>
  <c r="H52" i="220"/>
  <c r="H51" i="220"/>
  <c r="H50" i="220"/>
  <c r="H49" i="220"/>
  <c r="H48" i="220"/>
  <c r="H47" i="220"/>
  <c r="H46" i="220"/>
  <c r="H45" i="220"/>
  <c r="H44" i="220"/>
  <c r="H43" i="220"/>
  <c r="H42" i="220"/>
  <c r="H41" i="220"/>
  <c r="H40" i="220"/>
  <c r="H39" i="220"/>
  <c r="H38" i="220"/>
  <c r="H37" i="220"/>
  <c r="H36" i="220"/>
  <c r="H35" i="220"/>
  <c r="H34" i="220"/>
  <c r="H33" i="220"/>
  <c r="H32" i="220"/>
  <c r="H31" i="220"/>
  <c r="H30" i="220"/>
  <c r="H29" i="220"/>
  <c r="E24" i="220"/>
  <c r="D24" i="220"/>
  <c r="AK60" i="220" s="1"/>
  <c r="C24" i="220"/>
  <c r="H19" i="220"/>
  <c r="C8" i="220"/>
  <c r="C7" i="220"/>
  <c r="B1" i="220"/>
  <c r="AK60" i="219"/>
  <c r="AG60" i="219"/>
  <c r="AD60" i="219"/>
  <c r="AB60" i="219"/>
  <c r="T60" i="219"/>
  <c r="Q60" i="219"/>
  <c r="P60" i="219"/>
  <c r="B60" i="219"/>
  <c r="AI59" i="219"/>
  <c r="AH59" i="219"/>
  <c r="AD59" i="219"/>
  <c r="W59" i="219"/>
  <c r="U59" i="219"/>
  <c r="Q59" i="219"/>
  <c r="M59" i="219"/>
  <c r="I59" i="219"/>
  <c r="B59" i="219"/>
  <c r="AI58" i="219"/>
  <c r="AF58" i="219"/>
  <c r="AE58" i="219"/>
  <c r="W58" i="219"/>
  <c r="S58" i="219"/>
  <c r="R58" i="219"/>
  <c r="M58" i="219"/>
  <c r="B58" i="219"/>
  <c r="AK57" i="219"/>
  <c r="AJ57" i="219"/>
  <c r="AF57" i="219"/>
  <c r="AB57" i="219"/>
  <c r="Z57" i="219"/>
  <c r="S57" i="219"/>
  <c r="P57" i="219"/>
  <c r="O57" i="219"/>
  <c r="B57" i="219"/>
  <c r="AK56" i="219"/>
  <c r="AH56" i="219"/>
  <c r="AG56" i="219"/>
  <c r="AB56" i="219"/>
  <c r="U56" i="219"/>
  <c r="T56" i="219"/>
  <c r="P56" i="219"/>
  <c r="I56" i="219"/>
  <c r="B56" i="219"/>
  <c r="AH55" i="219"/>
  <c r="AE55" i="219"/>
  <c r="AD55" i="219"/>
  <c r="U55" i="219"/>
  <c r="R55" i="219"/>
  <c r="Q55" i="219"/>
  <c r="I55" i="219"/>
  <c r="B55" i="219"/>
  <c r="AB54" i="219"/>
  <c r="H53" i="219"/>
  <c r="H52" i="219"/>
  <c r="H51" i="219"/>
  <c r="H50" i="219"/>
  <c r="H49" i="219"/>
  <c r="H48" i="219"/>
  <c r="H47" i="219"/>
  <c r="H46" i="219"/>
  <c r="H45" i="219"/>
  <c r="H44" i="219"/>
  <c r="H43" i="219"/>
  <c r="H42" i="219"/>
  <c r="H41" i="219"/>
  <c r="H40" i="219"/>
  <c r="H39" i="219"/>
  <c r="H38" i="219"/>
  <c r="H37" i="219"/>
  <c r="H36" i="219"/>
  <c r="H35" i="219"/>
  <c r="H34" i="219"/>
  <c r="H33" i="219"/>
  <c r="H32" i="219"/>
  <c r="H31" i="219"/>
  <c r="H30" i="219"/>
  <c r="H29" i="219"/>
  <c r="E24" i="219"/>
  <c r="D24" i="219"/>
  <c r="AJ60" i="219" s="1"/>
  <c r="C24" i="219"/>
  <c r="H19" i="219"/>
  <c r="C8" i="219"/>
  <c r="C7" i="219"/>
  <c r="B1" i="219"/>
  <c r="B60" i="218"/>
  <c r="B59" i="218"/>
  <c r="B58" i="218"/>
  <c r="B57" i="218"/>
  <c r="B56" i="218"/>
  <c r="B55" i="218"/>
  <c r="AB54" i="218"/>
  <c r="H53" i="218"/>
  <c r="H52" i="218"/>
  <c r="H51" i="218"/>
  <c r="H50" i="218"/>
  <c r="H49" i="218"/>
  <c r="H48" i="218"/>
  <c r="H47" i="218"/>
  <c r="H46" i="218"/>
  <c r="H45" i="218"/>
  <c r="H44" i="218"/>
  <c r="H43" i="218"/>
  <c r="H42" i="218"/>
  <c r="H41" i="218"/>
  <c r="H40" i="218"/>
  <c r="H39" i="218"/>
  <c r="H38" i="218"/>
  <c r="H37" i="218"/>
  <c r="H36" i="218"/>
  <c r="H35" i="218"/>
  <c r="H34" i="218"/>
  <c r="H33" i="218"/>
  <c r="H32" i="218"/>
  <c r="H31" i="218"/>
  <c r="H30" i="218"/>
  <c r="H29" i="218"/>
  <c r="E24" i="218"/>
  <c r="H19" i="218" s="1"/>
  <c r="D24" i="218"/>
  <c r="AK60" i="218" s="1"/>
  <c r="C24" i="218"/>
  <c r="C8" i="218"/>
  <c r="C7" i="218"/>
  <c r="B1" i="218"/>
  <c r="AJ60" i="217"/>
  <c r="AI60" i="217"/>
  <c r="AD60" i="217"/>
  <c r="Z60" i="217"/>
  <c r="W60" i="217"/>
  <c r="Q60" i="217"/>
  <c r="O60" i="217"/>
  <c r="M60" i="217"/>
  <c r="B60" i="217"/>
  <c r="AI59" i="217"/>
  <c r="AG59" i="217"/>
  <c r="AF59" i="217"/>
  <c r="W59" i="217"/>
  <c r="T59" i="217"/>
  <c r="S59" i="217"/>
  <c r="M59" i="217"/>
  <c r="B59" i="217"/>
  <c r="AK58" i="217"/>
  <c r="AF58" i="217"/>
  <c r="AD58" i="217"/>
  <c r="AB58" i="217"/>
  <c r="S58" i="217"/>
  <c r="Q58" i="217"/>
  <c r="P58" i="217"/>
  <c r="B58" i="217"/>
  <c r="AK57" i="217"/>
  <c r="AI57" i="217"/>
  <c r="AH57" i="217"/>
  <c r="AB57" i="217"/>
  <c r="W57" i="217"/>
  <c r="U57" i="217"/>
  <c r="P57" i="217"/>
  <c r="M57" i="217"/>
  <c r="I57" i="217"/>
  <c r="B57" i="217"/>
  <c r="AH56" i="217"/>
  <c r="AF56" i="217"/>
  <c r="AE56" i="217"/>
  <c r="U56" i="217"/>
  <c r="S56" i="217"/>
  <c r="R56" i="217"/>
  <c r="I56" i="217"/>
  <c r="B56" i="217"/>
  <c r="AK55" i="217"/>
  <c r="AJ55" i="217"/>
  <c r="AE55" i="217"/>
  <c r="AB55" i="217"/>
  <c r="Z55" i="217"/>
  <c r="R55" i="217"/>
  <c r="P55" i="217"/>
  <c r="O55" i="217"/>
  <c r="B55" i="217"/>
  <c r="AB54" i="217"/>
  <c r="H54" i="217"/>
  <c r="H53" i="217"/>
  <c r="H52" i="217"/>
  <c r="H51" i="217"/>
  <c r="H50" i="217"/>
  <c r="H49" i="217"/>
  <c r="H48" i="217"/>
  <c r="H47" i="217"/>
  <c r="H46" i="217"/>
  <c r="H45" i="217"/>
  <c r="H44" i="217"/>
  <c r="H43" i="217"/>
  <c r="H42" i="217"/>
  <c r="H41" i="217"/>
  <c r="H40" i="217"/>
  <c r="H39" i="217"/>
  <c r="H38" i="217"/>
  <c r="H37" i="217"/>
  <c r="H36" i="217"/>
  <c r="H35" i="217"/>
  <c r="H34" i="217"/>
  <c r="H33" i="217"/>
  <c r="H32" i="217"/>
  <c r="H31" i="217"/>
  <c r="H30" i="217"/>
  <c r="H29" i="217"/>
  <c r="E24" i="217"/>
  <c r="D24" i="217"/>
  <c r="AK60" i="217" s="1"/>
  <c r="C24" i="217"/>
  <c r="H19" i="217"/>
  <c r="C8" i="217"/>
  <c r="C7" i="217"/>
  <c r="B1" i="217"/>
  <c r="AD60" i="216"/>
  <c r="Q60" i="216"/>
  <c r="B60" i="216"/>
  <c r="AI59" i="216"/>
  <c r="W59" i="216"/>
  <c r="M59" i="216"/>
  <c r="B59" i="216"/>
  <c r="AF58" i="216"/>
  <c r="S58" i="216"/>
  <c r="B58" i="216"/>
  <c r="AK57" i="216"/>
  <c r="AB57" i="216"/>
  <c r="P57" i="216"/>
  <c r="B57" i="216"/>
  <c r="AH56" i="216"/>
  <c r="U56" i="216"/>
  <c r="I56" i="216"/>
  <c r="B56" i="216"/>
  <c r="AE55" i="216"/>
  <c r="R55" i="216"/>
  <c r="B55" i="216"/>
  <c r="AB54" i="216"/>
  <c r="H53" i="216"/>
  <c r="H52" i="216"/>
  <c r="H51" i="216"/>
  <c r="H50" i="216"/>
  <c r="H49" i="216"/>
  <c r="H48" i="216"/>
  <c r="H47" i="216"/>
  <c r="H46" i="216"/>
  <c r="H45" i="216"/>
  <c r="H44" i="216"/>
  <c r="H43" i="216"/>
  <c r="H42" i="216"/>
  <c r="H41" i="216"/>
  <c r="H40" i="216"/>
  <c r="H39" i="216"/>
  <c r="H38" i="216"/>
  <c r="H37" i="216"/>
  <c r="H36" i="216"/>
  <c r="H35" i="216"/>
  <c r="H34" i="216"/>
  <c r="H33" i="216"/>
  <c r="H32" i="216"/>
  <c r="H31" i="216"/>
  <c r="H30" i="216"/>
  <c r="H29" i="216"/>
  <c r="E24" i="216"/>
  <c r="D24" i="216"/>
  <c r="AK60" i="216" s="1"/>
  <c r="C24" i="216"/>
  <c r="H19" i="216"/>
  <c r="C8" i="216"/>
  <c r="C7" i="216"/>
  <c r="B1" i="216"/>
  <c r="AJ60" i="215"/>
  <c r="AI60" i="215"/>
  <c r="AD60" i="215"/>
  <c r="Z60" i="215"/>
  <c r="W60" i="215"/>
  <c r="Q60" i="215"/>
  <c r="O60" i="215"/>
  <c r="M60" i="215"/>
  <c r="B60" i="215"/>
  <c r="AI59" i="215"/>
  <c r="AG59" i="215"/>
  <c r="AF59" i="215"/>
  <c r="W59" i="215"/>
  <c r="T59" i="215"/>
  <c r="S59" i="215"/>
  <c r="M59" i="215"/>
  <c r="B59" i="215"/>
  <c r="AK58" i="215"/>
  <c r="AF58" i="215"/>
  <c r="AD58" i="215"/>
  <c r="AB58" i="215"/>
  <c r="S58" i="215"/>
  <c r="Q58" i="215"/>
  <c r="P58" i="215"/>
  <c r="B58" i="215"/>
  <c r="AK57" i="215"/>
  <c r="AI57" i="215"/>
  <c r="AH57" i="215"/>
  <c r="AB57" i="215"/>
  <c r="W57" i="215"/>
  <c r="U57" i="215"/>
  <c r="P57" i="215"/>
  <c r="M57" i="215"/>
  <c r="I57" i="215"/>
  <c r="B57" i="215"/>
  <c r="AH56" i="215"/>
  <c r="AF56" i="215"/>
  <c r="AE56" i="215"/>
  <c r="U56" i="215"/>
  <c r="S56" i="215"/>
  <c r="R56" i="215"/>
  <c r="I56" i="215"/>
  <c r="B56" i="215"/>
  <c r="AK55" i="215"/>
  <c r="AJ55" i="215"/>
  <c r="AE55" i="215"/>
  <c r="AB55" i="215"/>
  <c r="Z55" i="215"/>
  <c r="R55" i="215"/>
  <c r="P55" i="215"/>
  <c r="O55" i="215"/>
  <c r="B55" i="215"/>
  <c r="AB54" i="215"/>
  <c r="H54" i="215"/>
  <c r="H53" i="215"/>
  <c r="H52" i="215"/>
  <c r="H51" i="215"/>
  <c r="H50" i="215"/>
  <c r="H49" i="215"/>
  <c r="H48" i="215"/>
  <c r="H47" i="215"/>
  <c r="H46" i="215"/>
  <c r="H45" i="215"/>
  <c r="H44" i="215"/>
  <c r="H43" i="215"/>
  <c r="H42" i="215"/>
  <c r="H41" i="215"/>
  <c r="H40" i="215"/>
  <c r="H39" i="215"/>
  <c r="H38" i="215"/>
  <c r="H37" i="215"/>
  <c r="H36" i="215"/>
  <c r="H35" i="215"/>
  <c r="H34" i="215"/>
  <c r="H33" i="215"/>
  <c r="H32" i="215"/>
  <c r="H31" i="215"/>
  <c r="H30" i="215"/>
  <c r="H29" i="215"/>
  <c r="E24" i="215"/>
  <c r="D24" i="215"/>
  <c r="AK60" i="215" s="1"/>
  <c r="C24" i="215"/>
  <c r="H19" i="215"/>
  <c r="C8" i="215"/>
  <c r="C7" i="215"/>
  <c r="B1" i="215"/>
  <c r="B60" i="214"/>
  <c r="B59" i="214"/>
  <c r="I58" i="214"/>
  <c r="B58" i="214"/>
  <c r="B57" i="214"/>
  <c r="AH56" i="214"/>
  <c r="B56" i="214"/>
  <c r="B55" i="214"/>
  <c r="AB54" i="214"/>
  <c r="H53" i="214"/>
  <c r="H52" i="214"/>
  <c r="H51" i="214"/>
  <c r="H50" i="214"/>
  <c r="H49" i="214"/>
  <c r="H48" i="214"/>
  <c r="H47" i="214"/>
  <c r="H46" i="214"/>
  <c r="H45" i="214"/>
  <c r="H44" i="214"/>
  <c r="H43" i="214"/>
  <c r="H42" i="214"/>
  <c r="H41" i="214"/>
  <c r="H40" i="214"/>
  <c r="H39" i="214"/>
  <c r="H38" i="214"/>
  <c r="H37" i="214"/>
  <c r="H36" i="214"/>
  <c r="H35" i="214"/>
  <c r="H34" i="214"/>
  <c r="H33" i="214"/>
  <c r="H32" i="214"/>
  <c r="H31" i="214"/>
  <c r="H30" i="214"/>
  <c r="H29" i="214"/>
  <c r="E24" i="214"/>
  <c r="D24" i="214"/>
  <c r="AK60" i="214" s="1"/>
  <c r="C24" i="214"/>
  <c r="H19" i="214"/>
  <c r="C8" i="214"/>
  <c r="C7" i="214"/>
  <c r="B1" i="214"/>
  <c r="B60" i="213"/>
  <c r="B59" i="213"/>
  <c r="B58" i="213"/>
  <c r="B57" i="213"/>
  <c r="B56" i="213"/>
  <c r="B55" i="213"/>
  <c r="AB54" i="213"/>
  <c r="H53" i="213"/>
  <c r="H52" i="213"/>
  <c r="H51" i="213"/>
  <c r="H50" i="213"/>
  <c r="H49" i="213"/>
  <c r="H48" i="213"/>
  <c r="H47" i="213"/>
  <c r="H46" i="213"/>
  <c r="H45" i="213"/>
  <c r="H44" i="213"/>
  <c r="H43" i="213"/>
  <c r="H42" i="213"/>
  <c r="H41" i="213"/>
  <c r="H40" i="213"/>
  <c r="H39" i="213"/>
  <c r="H38" i="213"/>
  <c r="H37" i="213"/>
  <c r="H36" i="213"/>
  <c r="H35" i="213"/>
  <c r="H34" i="213"/>
  <c r="H33" i="213"/>
  <c r="H32" i="213"/>
  <c r="H31" i="213"/>
  <c r="H30" i="213"/>
  <c r="H29" i="213"/>
  <c r="E24" i="213"/>
  <c r="D24" i="213"/>
  <c r="AK60" i="213" s="1"/>
  <c r="C24" i="213"/>
  <c r="H19" i="213"/>
  <c r="C8" i="213"/>
  <c r="C7" i="213"/>
  <c r="B1" i="213"/>
  <c r="AK60" i="212"/>
  <c r="AJ60" i="212"/>
  <c r="AI60" i="212"/>
  <c r="AD60" i="212"/>
  <c r="AB60" i="212"/>
  <c r="Z60" i="212"/>
  <c r="W60" i="212"/>
  <c r="Q60" i="212"/>
  <c r="P60" i="212"/>
  <c r="O60" i="212"/>
  <c r="M60" i="212"/>
  <c r="B60" i="212"/>
  <c r="AI59" i="212"/>
  <c r="AH59" i="212"/>
  <c r="AG59" i="212"/>
  <c r="AF59" i="212"/>
  <c r="W59" i="212"/>
  <c r="U59" i="212"/>
  <c r="T59" i="212"/>
  <c r="S59" i="212"/>
  <c r="M59" i="212"/>
  <c r="I59" i="212"/>
  <c r="B59" i="212"/>
  <c r="AK58" i="212"/>
  <c r="AF58" i="212"/>
  <c r="AE58" i="212"/>
  <c r="AD58" i="212"/>
  <c r="AB58" i="212"/>
  <c r="S58" i="212"/>
  <c r="R58" i="212"/>
  <c r="Q58" i="212"/>
  <c r="P58" i="212"/>
  <c r="B58" i="212"/>
  <c r="AK57" i="212"/>
  <c r="AJ57" i="212"/>
  <c r="AI57" i="212"/>
  <c r="AH57" i="212"/>
  <c r="AB57" i="212"/>
  <c r="Z57" i="212"/>
  <c r="W57" i="212"/>
  <c r="U57" i="212"/>
  <c r="P57" i="212"/>
  <c r="O57" i="212"/>
  <c r="M57" i="212"/>
  <c r="I57" i="212"/>
  <c r="B57" i="212"/>
  <c r="AH56" i="212"/>
  <c r="AG56" i="212"/>
  <c r="AF56" i="212"/>
  <c r="AE56" i="212"/>
  <c r="U56" i="212"/>
  <c r="T56" i="212"/>
  <c r="S56" i="212"/>
  <c r="R56" i="212"/>
  <c r="I56" i="212"/>
  <c r="B56" i="212"/>
  <c r="AK55" i="212"/>
  <c r="AJ55" i="212"/>
  <c r="AE55" i="212"/>
  <c r="AD55" i="212"/>
  <c r="AB55" i="212"/>
  <c r="Z55" i="212"/>
  <c r="R55" i="212"/>
  <c r="Q55" i="212"/>
  <c r="P55" i="212"/>
  <c r="O55" i="212"/>
  <c r="B55" i="212"/>
  <c r="AB54" i="212"/>
  <c r="H54" i="212"/>
  <c r="H53" i="212"/>
  <c r="H52" i="212"/>
  <c r="H51" i="212"/>
  <c r="H50" i="212"/>
  <c r="H49" i="212"/>
  <c r="H48" i="212"/>
  <c r="H47" i="212"/>
  <c r="H46" i="212"/>
  <c r="H45" i="212"/>
  <c r="H44" i="212"/>
  <c r="H43" i="212"/>
  <c r="H42" i="212"/>
  <c r="H41" i="212"/>
  <c r="H40" i="212"/>
  <c r="H39" i="212"/>
  <c r="H38" i="212"/>
  <c r="H37" i="212"/>
  <c r="H36" i="212"/>
  <c r="H35" i="212"/>
  <c r="H34" i="212"/>
  <c r="H33" i="212"/>
  <c r="H32" i="212"/>
  <c r="H31" i="212"/>
  <c r="H30" i="212"/>
  <c r="H29" i="212"/>
  <c r="E24" i="212"/>
  <c r="D24" i="212"/>
  <c r="AH60" i="212" s="1"/>
  <c r="C24" i="212"/>
  <c r="H19" i="212"/>
  <c r="C8" i="212"/>
  <c r="C7" i="212"/>
  <c r="B1" i="212"/>
  <c r="AK60" i="211"/>
  <c r="AJ60" i="211"/>
  <c r="AI60" i="211"/>
  <c r="AB60" i="211"/>
  <c r="Z60" i="211"/>
  <c r="W60" i="211"/>
  <c r="P60" i="211"/>
  <c r="O60" i="211"/>
  <c r="M60" i="211"/>
  <c r="B60" i="211"/>
  <c r="AH59" i="211"/>
  <c r="AG59" i="211"/>
  <c r="AF59" i="211"/>
  <c r="U59" i="211"/>
  <c r="T59" i="211"/>
  <c r="S59" i="211"/>
  <c r="I59" i="211"/>
  <c r="B59" i="211"/>
  <c r="AK58" i="211"/>
  <c r="AE58" i="211"/>
  <c r="AD58" i="211"/>
  <c r="AB58" i="211"/>
  <c r="R58" i="211"/>
  <c r="Q58" i="211"/>
  <c r="P58" i="211"/>
  <c r="B58" i="211"/>
  <c r="AJ57" i="211"/>
  <c r="AI57" i="211"/>
  <c r="AH57" i="211"/>
  <c r="Z57" i="211"/>
  <c r="W57" i="211"/>
  <c r="U57" i="211"/>
  <c r="O57" i="211"/>
  <c r="M57" i="211"/>
  <c r="I57" i="211"/>
  <c r="B57" i="211"/>
  <c r="AG56" i="211"/>
  <c r="AF56" i="211"/>
  <c r="AE56" i="211"/>
  <c r="T56" i="211"/>
  <c r="S56" i="211"/>
  <c r="R56" i="211"/>
  <c r="B56" i="211"/>
  <c r="AK55" i="211"/>
  <c r="AJ55" i="211"/>
  <c r="AD55" i="211"/>
  <c r="AB55" i="211"/>
  <c r="Z55" i="211"/>
  <c r="Q55" i="211"/>
  <c r="P55" i="211"/>
  <c r="O55" i="211"/>
  <c r="B55" i="211"/>
  <c r="AB54" i="211"/>
  <c r="H54" i="211"/>
  <c r="H53" i="211"/>
  <c r="H52" i="211"/>
  <c r="H51" i="211"/>
  <c r="H50" i="211"/>
  <c r="H49" i="211"/>
  <c r="H48" i="211"/>
  <c r="H47" i="211"/>
  <c r="H46" i="211"/>
  <c r="H45" i="211"/>
  <c r="H44" i="211"/>
  <c r="H43" i="211"/>
  <c r="H42" i="211"/>
  <c r="H41" i="211"/>
  <c r="H40" i="211"/>
  <c r="H39" i="211"/>
  <c r="H38" i="211"/>
  <c r="H37" i="211"/>
  <c r="H36" i="211"/>
  <c r="H35" i="211"/>
  <c r="H34" i="211"/>
  <c r="H33" i="211"/>
  <c r="H32" i="211"/>
  <c r="H31" i="211"/>
  <c r="H30" i="211"/>
  <c r="H29" i="211"/>
  <c r="E24" i="211"/>
  <c r="D24" i="211"/>
  <c r="AH60" i="211" s="1"/>
  <c r="C24" i="211"/>
  <c r="H19" i="211"/>
  <c r="C8" i="211"/>
  <c r="C7" i="211"/>
  <c r="B1" i="211"/>
  <c r="AK60" i="210"/>
  <c r="AI60" i="210"/>
  <c r="AD60" i="210"/>
  <c r="AB60" i="210"/>
  <c r="W60" i="210"/>
  <c r="Q60" i="210"/>
  <c r="P60" i="210"/>
  <c r="M60" i="210"/>
  <c r="B60" i="210"/>
  <c r="AI59" i="210"/>
  <c r="AH59" i="210"/>
  <c r="AF59" i="210"/>
  <c r="W59" i="210"/>
  <c r="U59" i="210"/>
  <c r="S59" i="210"/>
  <c r="M59" i="210"/>
  <c r="I59" i="210"/>
  <c r="B59" i="210"/>
  <c r="AK58" i="210"/>
  <c r="AF58" i="210"/>
  <c r="AE58" i="210"/>
  <c r="AB58" i="210"/>
  <c r="S58" i="210"/>
  <c r="R58" i="210"/>
  <c r="P58" i="210"/>
  <c r="B58" i="210"/>
  <c r="AK57" i="210"/>
  <c r="AJ57" i="210"/>
  <c r="AH57" i="210"/>
  <c r="AB57" i="210"/>
  <c r="Z57" i="210"/>
  <c r="U57" i="210"/>
  <c r="P57" i="210"/>
  <c r="O57" i="210"/>
  <c r="I57" i="210"/>
  <c r="B57" i="210"/>
  <c r="AH56" i="210"/>
  <c r="AG56" i="210"/>
  <c r="AE56" i="210"/>
  <c r="U56" i="210"/>
  <c r="T56" i="210"/>
  <c r="R56" i="210"/>
  <c r="I56" i="210"/>
  <c r="B56" i="210"/>
  <c r="AJ55" i="210"/>
  <c r="AE55" i="210"/>
  <c r="AD55" i="210"/>
  <c r="Z55" i="210"/>
  <c r="R55" i="210"/>
  <c r="Q55" i="210"/>
  <c r="O55" i="210"/>
  <c r="B55" i="210"/>
  <c r="AB54" i="210"/>
  <c r="H54" i="210"/>
  <c r="H53" i="210"/>
  <c r="H52" i="210"/>
  <c r="H51" i="210"/>
  <c r="H50" i="210"/>
  <c r="H49" i="210"/>
  <c r="H48" i="210"/>
  <c r="H47" i="210"/>
  <c r="H46" i="210"/>
  <c r="H45" i="210"/>
  <c r="H44" i="210"/>
  <c r="H43" i="210"/>
  <c r="H42" i="210"/>
  <c r="H41" i="210"/>
  <c r="H40" i="210"/>
  <c r="H39" i="210"/>
  <c r="H38" i="210"/>
  <c r="H37" i="210"/>
  <c r="H36" i="210"/>
  <c r="H35" i="210"/>
  <c r="H34" i="210"/>
  <c r="H33" i="210"/>
  <c r="H32" i="210"/>
  <c r="H31" i="210"/>
  <c r="H30" i="210"/>
  <c r="H29" i="210"/>
  <c r="E24" i="210"/>
  <c r="D24" i="210"/>
  <c r="AJ60" i="210" s="1"/>
  <c r="C24" i="210"/>
  <c r="H19" i="210"/>
  <c r="C8" i="210"/>
  <c r="C7" i="210"/>
  <c r="B1" i="210"/>
  <c r="AK60" i="209"/>
  <c r="AI60" i="209"/>
  <c r="AD60" i="209"/>
  <c r="AB60" i="209"/>
  <c r="W60" i="209"/>
  <c r="Q60" i="209"/>
  <c r="P60" i="209"/>
  <c r="M60" i="209"/>
  <c r="B60" i="209"/>
  <c r="AI59" i="209"/>
  <c r="AH59" i="209"/>
  <c r="AF59" i="209"/>
  <c r="W59" i="209"/>
  <c r="U59" i="209"/>
  <c r="S59" i="209"/>
  <c r="M59" i="209"/>
  <c r="I59" i="209"/>
  <c r="B59" i="209"/>
  <c r="AK58" i="209"/>
  <c r="AF58" i="209"/>
  <c r="AE58" i="209"/>
  <c r="AB58" i="209"/>
  <c r="S58" i="209"/>
  <c r="R58" i="209"/>
  <c r="P58" i="209"/>
  <c r="B58" i="209"/>
  <c r="AK57" i="209"/>
  <c r="AJ57" i="209"/>
  <c r="AH57" i="209"/>
  <c r="AB57" i="209"/>
  <c r="Z57" i="209"/>
  <c r="U57" i="209"/>
  <c r="P57" i="209"/>
  <c r="O57" i="209"/>
  <c r="I57" i="209"/>
  <c r="B57" i="209"/>
  <c r="AH56" i="209"/>
  <c r="AG56" i="209"/>
  <c r="AE56" i="209"/>
  <c r="U56" i="209"/>
  <c r="T56" i="209"/>
  <c r="R56" i="209"/>
  <c r="I56" i="209"/>
  <c r="B56" i="209"/>
  <c r="AJ55" i="209"/>
  <c r="AE55" i="209"/>
  <c r="AD55" i="209"/>
  <c r="Z55" i="209"/>
  <c r="R55" i="209"/>
  <c r="Q55" i="209"/>
  <c r="O55" i="209"/>
  <c r="B55" i="209"/>
  <c r="AB54" i="209"/>
  <c r="H54" i="209"/>
  <c r="H53" i="209"/>
  <c r="H52" i="209"/>
  <c r="H51" i="209"/>
  <c r="H50" i="209"/>
  <c r="H49" i="209"/>
  <c r="H48" i="209"/>
  <c r="H47" i="209"/>
  <c r="H46" i="209"/>
  <c r="H45" i="209"/>
  <c r="H44" i="209"/>
  <c r="H43" i="209"/>
  <c r="H42" i="209"/>
  <c r="H41" i="209"/>
  <c r="H40" i="209"/>
  <c r="H39" i="209"/>
  <c r="H38" i="209"/>
  <c r="H37" i="209"/>
  <c r="H36" i="209"/>
  <c r="H35" i="209"/>
  <c r="H34" i="209"/>
  <c r="H33" i="209"/>
  <c r="H32" i="209"/>
  <c r="H31" i="209"/>
  <c r="H30" i="209"/>
  <c r="H29" i="209"/>
  <c r="E24" i="209"/>
  <c r="D24" i="209"/>
  <c r="AJ60" i="209" s="1"/>
  <c r="C24" i="209"/>
  <c r="H19" i="209"/>
  <c r="C8" i="209"/>
  <c r="C7" i="209"/>
  <c r="B1" i="209"/>
  <c r="B60" i="208"/>
  <c r="AB59" i="208"/>
  <c r="B59" i="208"/>
  <c r="B58" i="208"/>
  <c r="B57" i="208"/>
  <c r="B56" i="208"/>
  <c r="B55" i="208"/>
  <c r="AB54" i="208"/>
  <c r="H53" i="208"/>
  <c r="H52" i="208"/>
  <c r="H51" i="208"/>
  <c r="H50" i="208"/>
  <c r="H49" i="208"/>
  <c r="H48" i="208"/>
  <c r="H47" i="208"/>
  <c r="H46" i="208"/>
  <c r="H45" i="208"/>
  <c r="H44" i="208"/>
  <c r="H43" i="208"/>
  <c r="H42" i="208"/>
  <c r="H41" i="208"/>
  <c r="H40" i="208"/>
  <c r="H39" i="208"/>
  <c r="H38" i="208"/>
  <c r="H37" i="208"/>
  <c r="H36" i="208"/>
  <c r="H35" i="208"/>
  <c r="H34" i="208"/>
  <c r="H33" i="208"/>
  <c r="H32" i="208"/>
  <c r="H31" i="208"/>
  <c r="H30" i="208"/>
  <c r="H29" i="208"/>
  <c r="E24" i="208"/>
  <c r="H19" i="208" s="1"/>
  <c r="D24" i="208"/>
  <c r="AK60" i="208" s="1"/>
  <c r="C24" i="208"/>
  <c r="C8" i="208"/>
  <c r="C7" i="208"/>
  <c r="B1" i="208"/>
  <c r="AE60" i="207"/>
  <c r="AD60" i="207"/>
  <c r="R60" i="207"/>
  <c r="Q60" i="207"/>
  <c r="B60" i="207"/>
  <c r="AJ59" i="207"/>
  <c r="AI59" i="207"/>
  <c r="Z59" i="207"/>
  <c r="W59" i="207"/>
  <c r="O59" i="207"/>
  <c r="M59" i="207"/>
  <c r="B59" i="207"/>
  <c r="AG58" i="207"/>
  <c r="AF58" i="207"/>
  <c r="T58" i="207"/>
  <c r="S58" i="207"/>
  <c r="B58" i="207"/>
  <c r="AK57" i="207"/>
  <c r="AD57" i="207"/>
  <c r="AB57" i="207"/>
  <c r="Q57" i="207"/>
  <c r="P57" i="207"/>
  <c r="B57" i="207"/>
  <c r="AI56" i="207"/>
  <c r="AH56" i="207"/>
  <c r="W56" i="207"/>
  <c r="U56" i="207"/>
  <c r="M56" i="207"/>
  <c r="I56" i="207"/>
  <c r="B56" i="207"/>
  <c r="AF55" i="207"/>
  <c r="AE55" i="207"/>
  <c r="S55" i="207"/>
  <c r="R55" i="207"/>
  <c r="B55" i="207"/>
  <c r="AB54" i="207"/>
  <c r="H53" i="207"/>
  <c r="H52" i="207"/>
  <c r="H51" i="207"/>
  <c r="H50" i="207"/>
  <c r="H49" i="207"/>
  <c r="H48" i="207"/>
  <c r="H47" i="207"/>
  <c r="H46" i="207"/>
  <c r="H45" i="207"/>
  <c r="H44" i="207"/>
  <c r="H43" i="207"/>
  <c r="H42" i="207"/>
  <c r="H41" i="207"/>
  <c r="H40" i="207"/>
  <c r="H39" i="207"/>
  <c r="H38" i="207"/>
  <c r="H37" i="207"/>
  <c r="H36" i="207"/>
  <c r="H35" i="207"/>
  <c r="H34" i="207"/>
  <c r="H33" i="207"/>
  <c r="H32" i="207"/>
  <c r="H31" i="207"/>
  <c r="H30" i="207"/>
  <c r="H29" i="207"/>
  <c r="E24" i="207"/>
  <c r="D24" i="207"/>
  <c r="AK60" i="207" s="1"/>
  <c r="C24" i="207"/>
  <c r="H19" i="207"/>
  <c r="C8" i="207"/>
  <c r="C7" i="207"/>
  <c r="B1" i="207"/>
  <c r="AK60" i="206"/>
  <c r="AJ60" i="206"/>
  <c r="AH60" i="206"/>
  <c r="AE60" i="206"/>
  <c r="AD60" i="206"/>
  <c r="AB60" i="206"/>
  <c r="Z60" i="206"/>
  <c r="U60" i="206"/>
  <c r="R60" i="206"/>
  <c r="Q60" i="206"/>
  <c r="P60" i="206"/>
  <c r="O60" i="206"/>
  <c r="I60" i="206"/>
  <c r="B60" i="206"/>
  <c r="AJ59" i="206"/>
  <c r="AI59" i="206"/>
  <c r="AH59" i="206"/>
  <c r="AG59" i="206"/>
  <c r="AE59" i="206"/>
  <c r="Z59" i="206"/>
  <c r="W59" i="206"/>
  <c r="U59" i="206"/>
  <c r="T59" i="206"/>
  <c r="R59" i="206"/>
  <c r="O59" i="206"/>
  <c r="M59" i="206"/>
  <c r="I59" i="206"/>
  <c r="B59" i="206"/>
  <c r="AJ58" i="206"/>
  <c r="AG58" i="206"/>
  <c r="AF58" i="206"/>
  <c r="AE58" i="206"/>
  <c r="AD58" i="206"/>
  <c r="Z58" i="206"/>
  <c r="T58" i="206"/>
  <c r="S58" i="206"/>
  <c r="R58" i="206"/>
  <c r="Q58" i="206"/>
  <c r="O58" i="206"/>
  <c r="B58" i="206"/>
  <c r="AK57" i="206"/>
  <c r="AJ57" i="206"/>
  <c r="AI57" i="206"/>
  <c r="AG57" i="206"/>
  <c r="AD57" i="206"/>
  <c r="AB57" i="206"/>
  <c r="Z57" i="206"/>
  <c r="W57" i="206"/>
  <c r="T57" i="206"/>
  <c r="Q57" i="206"/>
  <c r="P57" i="206"/>
  <c r="O57" i="206"/>
  <c r="M57" i="206"/>
  <c r="B57" i="206"/>
  <c r="AI56" i="206"/>
  <c r="AH56" i="206"/>
  <c r="AG56" i="206"/>
  <c r="AF56" i="206"/>
  <c r="AD56" i="206"/>
  <c r="W56" i="206"/>
  <c r="U56" i="206"/>
  <c r="T56" i="206"/>
  <c r="S56" i="206"/>
  <c r="Q56" i="206"/>
  <c r="M56" i="206"/>
  <c r="I56" i="206"/>
  <c r="B56" i="206"/>
  <c r="AK55" i="206"/>
  <c r="AI55" i="206"/>
  <c r="AF55" i="206"/>
  <c r="AE55" i="206"/>
  <c r="AD55" i="206"/>
  <c r="AB55" i="206"/>
  <c r="W55" i="206"/>
  <c r="S55" i="206"/>
  <c r="R55" i="206"/>
  <c r="Q55" i="206"/>
  <c r="P55" i="206"/>
  <c r="M55" i="206"/>
  <c r="B55" i="206"/>
  <c r="AB54" i="206"/>
  <c r="H53" i="206"/>
  <c r="H52" i="206"/>
  <c r="H51" i="206"/>
  <c r="H50" i="206"/>
  <c r="H49" i="206"/>
  <c r="H48" i="206"/>
  <c r="H47" i="206"/>
  <c r="H46" i="206"/>
  <c r="H45" i="206"/>
  <c r="H44" i="206"/>
  <c r="H43" i="206"/>
  <c r="H42" i="206"/>
  <c r="H41" i="206"/>
  <c r="H40" i="206"/>
  <c r="H39" i="206"/>
  <c r="H38" i="206"/>
  <c r="H37" i="206"/>
  <c r="H36" i="206"/>
  <c r="H35" i="206"/>
  <c r="H34" i="206"/>
  <c r="H33" i="206"/>
  <c r="H32" i="206"/>
  <c r="H31" i="206"/>
  <c r="H30" i="206"/>
  <c r="H29" i="206"/>
  <c r="E24" i="206"/>
  <c r="D24" i="206"/>
  <c r="AI60" i="206" s="1"/>
  <c r="C24" i="206"/>
  <c r="H19" i="206"/>
  <c r="C8" i="206"/>
  <c r="C7" i="206"/>
  <c r="B1" i="206"/>
  <c r="AD60" i="205"/>
  <c r="Q60" i="205"/>
  <c r="B60" i="205"/>
  <c r="AI59" i="205"/>
  <c r="W59" i="205"/>
  <c r="M59" i="205"/>
  <c r="B59" i="205"/>
  <c r="AF58" i="205"/>
  <c r="S58" i="205"/>
  <c r="B58" i="205"/>
  <c r="AK57" i="205"/>
  <c r="AB57" i="205"/>
  <c r="P57" i="205"/>
  <c r="B57" i="205"/>
  <c r="AH56" i="205"/>
  <c r="U56" i="205"/>
  <c r="I56" i="205"/>
  <c r="B56" i="205"/>
  <c r="AE55" i="205"/>
  <c r="R55" i="205"/>
  <c r="B55" i="205"/>
  <c r="AB54" i="205"/>
  <c r="H53" i="205"/>
  <c r="H52" i="205"/>
  <c r="H51" i="205"/>
  <c r="H50" i="205"/>
  <c r="H49" i="205"/>
  <c r="H48" i="205"/>
  <c r="H47" i="205"/>
  <c r="H46" i="205"/>
  <c r="H45" i="205"/>
  <c r="H44" i="205"/>
  <c r="H43" i="205"/>
  <c r="H42" i="205"/>
  <c r="H41" i="205"/>
  <c r="H40" i="205"/>
  <c r="H39" i="205"/>
  <c r="H38" i="205"/>
  <c r="H37" i="205"/>
  <c r="H36" i="205"/>
  <c r="H35" i="205"/>
  <c r="H34" i="205"/>
  <c r="H33" i="205"/>
  <c r="H32" i="205"/>
  <c r="H31" i="205"/>
  <c r="H30" i="205"/>
  <c r="H29" i="205"/>
  <c r="E24" i="205"/>
  <c r="D24" i="205"/>
  <c r="AK60" i="205" s="1"/>
  <c r="C24" i="205"/>
  <c r="H19" i="205"/>
  <c r="C8" i="205"/>
  <c r="C7" i="205"/>
  <c r="B1" i="205"/>
  <c r="AK60" i="204"/>
  <c r="AJ60" i="204"/>
  <c r="AD60" i="204"/>
  <c r="AB60" i="204"/>
  <c r="Z60" i="204"/>
  <c r="Q60" i="204"/>
  <c r="P60" i="204"/>
  <c r="O60" i="204"/>
  <c r="B60" i="204"/>
  <c r="AI59" i="204"/>
  <c r="AH59" i="204"/>
  <c r="AG59" i="204"/>
  <c r="W59" i="204"/>
  <c r="U59" i="204"/>
  <c r="T59" i="204"/>
  <c r="M59" i="204"/>
  <c r="I59" i="204"/>
  <c r="B59" i="204"/>
  <c r="AF58" i="204"/>
  <c r="AE58" i="204"/>
  <c r="AD58" i="204"/>
  <c r="S58" i="204"/>
  <c r="R58" i="204"/>
  <c r="Q58" i="204"/>
  <c r="B58" i="204"/>
  <c r="AK57" i="204"/>
  <c r="AJ57" i="204"/>
  <c r="AI57" i="204"/>
  <c r="AB57" i="204"/>
  <c r="Z57" i="204"/>
  <c r="W57" i="204"/>
  <c r="P57" i="204"/>
  <c r="O57" i="204"/>
  <c r="M57" i="204"/>
  <c r="B57" i="204"/>
  <c r="AH56" i="204"/>
  <c r="AG56" i="204"/>
  <c r="AF56" i="204"/>
  <c r="U56" i="204"/>
  <c r="T56" i="204"/>
  <c r="S56" i="204"/>
  <c r="I56" i="204"/>
  <c r="B56" i="204"/>
  <c r="AK55" i="204"/>
  <c r="AE55" i="204"/>
  <c r="AD55" i="204"/>
  <c r="AB55" i="204"/>
  <c r="R55" i="204"/>
  <c r="Q55" i="204"/>
  <c r="P55" i="204"/>
  <c r="B55" i="204"/>
  <c r="AB54" i="204"/>
  <c r="H53" i="204"/>
  <c r="H52" i="204"/>
  <c r="H51" i="204"/>
  <c r="H50" i="204"/>
  <c r="H49" i="204"/>
  <c r="H48" i="204"/>
  <c r="H47" i="204"/>
  <c r="H46" i="204"/>
  <c r="H45" i="204"/>
  <c r="H44" i="204"/>
  <c r="H43" i="204"/>
  <c r="H42" i="204"/>
  <c r="H41" i="204"/>
  <c r="H40" i="204"/>
  <c r="H39" i="204"/>
  <c r="H38" i="204"/>
  <c r="H37" i="204"/>
  <c r="H36" i="204"/>
  <c r="H35" i="204"/>
  <c r="H34" i="204"/>
  <c r="H33" i="204"/>
  <c r="H32" i="204"/>
  <c r="H31" i="204"/>
  <c r="H30" i="204"/>
  <c r="H29" i="204"/>
  <c r="E24" i="204"/>
  <c r="D24" i="204"/>
  <c r="AI60" i="204" s="1"/>
  <c r="C24" i="204"/>
  <c r="H19" i="204"/>
  <c r="C8" i="204"/>
  <c r="C7" i="204"/>
  <c r="B1" i="204"/>
  <c r="AK60" i="203"/>
  <c r="AJ60" i="203"/>
  <c r="AI60" i="203"/>
  <c r="AB60" i="203"/>
  <c r="Z60" i="203"/>
  <c r="W60" i="203"/>
  <c r="P60" i="203"/>
  <c r="O60" i="203"/>
  <c r="M60" i="203"/>
  <c r="B60" i="203"/>
  <c r="AH59" i="203"/>
  <c r="AG59" i="203"/>
  <c r="AF59" i="203"/>
  <c r="U59" i="203"/>
  <c r="T59" i="203"/>
  <c r="S59" i="203"/>
  <c r="I59" i="203"/>
  <c r="B59" i="203"/>
  <c r="AK58" i="203"/>
  <c r="AE58" i="203"/>
  <c r="AD58" i="203"/>
  <c r="AB58" i="203"/>
  <c r="R58" i="203"/>
  <c r="Q58" i="203"/>
  <c r="P58" i="203"/>
  <c r="B58" i="203"/>
  <c r="AJ57" i="203"/>
  <c r="AI57" i="203"/>
  <c r="AH57" i="203"/>
  <c r="Z57" i="203"/>
  <c r="W57" i="203"/>
  <c r="U57" i="203"/>
  <c r="O57" i="203"/>
  <c r="M57" i="203"/>
  <c r="I57" i="203"/>
  <c r="B57" i="203"/>
  <c r="AG56" i="203"/>
  <c r="AF56" i="203"/>
  <c r="AE56" i="203"/>
  <c r="T56" i="203"/>
  <c r="S56" i="203"/>
  <c r="R56" i="203"/>
  <c r="B56" i="203"/>
  <c r="AK55" i="203"/>
  <c r="AJ55" i="203"/>
  <c r="AD55" i="203"/>
  <c r="AB55" i="203"/>
  <c r="Z55" i="203"/>
  <c r="Q55" i="203"/>
  <c r="P55" i="203"/>
  <c r="O55" i="203"/>
  <c r="B55" i="203"/>
  <c r="AB54" i="203"/>
  <c r="H54" i="203"/>
  <c r="H53" i="203"/>
  <c r="H52" i="203"/>
  <c r="H51" i="203"/>
  <c r="H50" i="203"/>
  <c r="H49" i="203"/>
  <c r="H48" i="203"/>
  <c r="H47" i="203"/>
  <c r="H46" i="203"/>
  <c r="H45" i="203"/>
  <c r="H44" i="203"/>
  <c r="H43" i="203"/>
  <c r="H42" i="203"/>
  <c r="H41" i="203"/>
  <c r="H40" i="203"/>
  <c r="H39" i="203"/>
  <c r="H38" i="203"/>
  <c r="H37" i="203"/>
  <c r="H36" i="203"/>
  <c r="H35" i="203"/>
  <c r="H34" i="203"/>
  <c r="H33" i="203"/>
  <c r="H32" i="203"/>
  <c r="H31" i="203"/>
  <c r="H30" i="203"/>
  <c r="H29" i="203"/>
  <c r="E24" i="203"/>
  <c r="D24" i="203"/>
  <c r="AH60" i="203" s="1"/>
  <c r="C24" i="203"/>
  <c r="H19" i="203"/>
  <c r="C8" i="203"/>
  <c r="C7" i="203"/>
  <c r="B1" i="203"/>
  <c r="AH60" i="202"/>
  <c r="AE60" i="202"/>
  <c r="AD60" i="202"/>
  <c r="U60" i="202"/>
  <c r="R60" i="202"/>
  <c r="Q60" i="202"/>
  <c r="I60" i="202"/>
  <c r="B60" i="202"/>
  <c r="AJ59" i="202"/>
  <c r="AI59" i="202"/>
  <c r="AE59" i="202"/>
  <c r="Z59" i="202"/>
  <c r="W59" i="202"/>
  <c r="R59" i="202"/>
  <c r="O59" i="202"/>
  <c r="M59" i="202"/>
  <c r="B59" i="202"/>
  <c r="AJ58" i="202"/>
  <c r="AG58" i="202"/>
  <c r="AF58" i="202"/>
  <c r="Z58" i="202"/>
  <c r="T58" i="202"/>
  <c r="S58" i="202"/>
  <c r="O58" i="202"/>
  <c r="B58" i="202"/>
  <c r="AK57" i="202"/>
  <c r="AG57" i="202"/>
  <c r="AD57" i="202"/>
  <c r="AB57" i="202"/>
  <c r="T57" i="202"/>
  <c r="Q57" i="202"/>
  <c r="P57" i="202"/>
  <c r="B57" i="202"/>
  <c r="AI56" i="202"/>
  <c r="AH56" i="202"/>
  <c r="AD56" i="202"/>
  <c r="W56" i="202"/>
  <c r="U56" i="202"/>
  <c r="Q56" i="202"/>
  <c r="M56" i="202"/>
  <c r="I56" i="202"/>
  <c r="B56" i="202"/>
  <c r="AI55" i="202"/>
  <c r="AF55" i="202"/>
  <c r="AE55" i="202"/>
  <c r="W55" i="202"/>
  <c r="S55" i="202"/>
  <c r="R55" i="202"/>
  <c r="M55" i="202"/>
  <c r="B55" i="202"/>
  <c r="AB54" i="202"/>
  <c r="H53" i="202"/>
  <c r="H52" i="202"/>
  <c r="H51" i="202"/>
  <c r="H50" i="202"/>
  <c r="H49" i="202"/>
  <c r="H48" i="202"/>
  <c r="H47" i="202"/>
  <c r="H46" i="202"/>
  <c r="H45" i="202"/>
  <c r="H44" i="202"/>
  <c r="H43" i="202"/>
  <c r="H42" i="202"/>
  <c r="H41" i="202"/>
  <c r="H40" i="202"/>
  <c r="H39" i="202"/>
  <c r="H38" i="202"/>
  <c r="H37" i="202"/>
  <c r="H36" i="202"/>
  <c r="H35" i="202"/>
  <c r="H34" i="202"/>
  <c r="H33" i="202"/>
  <c r="H32" i="202"/>
  <c r="H31" i="202"/>
  <c r="H30" i="202"/>
  <c r="H29" i="202"/>
  <c r="E24" i="202"/>
  <c r="D24" i="202"/>
  <c r="AK60" i="202" s="1"/>
  <c r="C24" i="202"/>
  <c r="H19" i="202"/>
  <c r="C8" i="202"/>
  <c r="C7" i="202"/>
  <c r="B1" i="202"/>
  <c r="AJ60" i="201"/>
  <c r="AI60" i="201"/>
  <c r="AD60" i="201"/>
  <c r="Z60" i="201"/>
  <c r="W60" i="201"/>
  <c r="Q60" i="201"/>
  <c r="O60" i="201"/>
  <c r="M60" i="201"/>
  <c r="B60" i="201"/>
  <c r="AI59" i="201"/>
  <c r="AG59" i="201"/>
  <c r="AF59" i="201"/>
  <c r="AD59" i="201"/>
  <c r="W59" i="201"/>
  <c r="T59" i="201"/>
  <c r="S59" i="201"/>
  <c r="Q59" i="201"/>
  <c r="M59" i="201"/>
  <c r="B59" i="201"/>
  <c r="AK58" i="201"/>
  <c r="AI58" i="201"/>
  <c r="AF58" i="201"/>
  <c r="AD58" i="201"/>
  <c r="AB58" i="201"/>
  <c r="W58" i="201"/>
  <c r="S58" i="201"/>
  <c r="Q58" i="201"/>
  <c r="P58" i="201"/>
  <c r="M58" i="201"/>
  <c r="B58" i="201"/>
  <c r="AK57" i="201"/>
  <c r="AI57" i="201"/>
  <c r="AH57" i="201"/>
  <c r="AF57" i="201"/>
  <c r="AB57" i="201"/>
  <c r="W57" i="201"/>
  <c r="U57" i="201"/>
  <c r="S57" i="201"/>
  <c r="P57" i="201"/>
  <c r="M57" i="201"/>
  <c r="I57" i="201"/>
  <c r="B57" i="201"/>
  <c r="AK56" i="201"/>
  <c r="AH56" i="201"/>
  <c r="AG56" i="201"/>
  <c r="AF56" i="201"/>
  <c r="AE56" i="201"/>
  <c r="AB56" i="201"/>
  <c r="U56" i="201"/>
  <c r="T56" i="201"/>
  <c r="S56" i="201"/>
  <c r="R56" i="201"/>
  <c r="P56" i="201"/>
  <c r="I56" i="201"/>
  <c r="B56" i="201"/>
  <c r="AK55" i="201"/>
  <c r="AJ55" i="201"/>
  <c r="AH55" i="201"/>
  <c r="AE55" i="201"/>
  <c r="AD55" i="201"/>
  <c r="AB55" i="201"/>
  <c r="Z55" i="201"/>
  <c r="U55" i="201"/>
  <c r="R55" i="201"/>
  <c r="Q55" i="201"/>
  <c r="P55" i="201"/>
  <c r="O55" i="201"/>
  <c r="I55" i="201"/>
  <c r="B55" i="201"/>
  <c r="AB54" i="201"/>
  <c r="H54" i="201"/>
  <c r="H53" i="201"/>
  <c r="H52" i="201"/>
  <c r="H51" i="201"/>
  <c r="H50" i="201"/>
  <c r="H49" i="201"/>
  <c r="H48" i="201"/>
  <c r="H47" i="201"/>
  <c r="H46" i="201"/>
  <c r="H45" i="201"/>
  <c r="H44" i="201"/>
  <c r="H43" i="201"/>
  <c r="H42" i="201"/>
  <c r="H41" i="201"/>
  <c r="H40" i="201"/>
  <c r="H39" i="201"/>
  <c r="H38" i="201"/>
  <c r="H37" i="201"/>
  <c r="H36" i="201"/>
  <c r="H35" i="201"/>
  <c r="H34" i="201"/>
  <c r="H33" i="201"/>
  <c r="H32" i="201"/>
  <c r="H31" i="201"/>
  <c r="H30" i="201"/>
  <c r="H29" i="201"/>
  <c r="E24" i="201"/>
  <c r="D24" i="201"/>
  <c r="AK60" i="201" s="1"/>
  <c r="C24" i="201"/>
  <c r="H19" i="201"/>
  <c r="C8" i="201"/>
  <c r="C7" i="201"/>
  <c r="B1" i="201"/>
  <c r="AK60" i="200"/>
  <c r="AJ60" i="200"/>
  <c r="AI60" i="200"/>
  <c r="AB60" i="200"/>
  <c r="Z60" i="200"/>
  <c r="W60" i="200"/>
  <c r="P60" i="200"/>
  <c r="O60" i="200"/>
  <c r="M60" i="200"/>
  <c r="B60" i="200"/>
  <c r="AH59" i="200"/>
  <c r="AG59" i="200"/>
  <c r="AF59" i="200"/>
  <c r="U59" i="200"/>
  <c r="T59" i="200"/>
  <c r="S59" i="200"/>
  <c r="I59" i="200"/>
  <c r="B59" i="200"/>
  <c r="AK58" i="200"/>
  <c r="AE58" i="200"/>
  <c r="AD58" i="200"/>
  <c r="AB58" i="200"/>
  <c r="R58" i="200"/>
  <c r="Q58" i="200"/>
  <c r="P58" i="200"/>
  <c r="B58" i="200"/>
  <c r="AJ57" i="200"/>
  <c r="AI57" i="200"/>
  <c r="AH57" i="200"/>
  <c r="Z57" i="200"/>
  <c r="W57" i="200"/>
  <c r="U57" i="200"/>
  <c r="P57" i="200"/>
  <c r="O57" i="200"/>
  <c r="M57" i="200"/>
  <c r="I57" i="200"/>
  <c r="B57" i="200"/>
  <c r="AH56" i="200"/>
  <c r="AG56" i="200"/>
  <c r="AF56" i="200"/>
  <c r="AE56" i="200"/>
  <c r="U56" i="200"/>
  <c r="T56" i="200"/>
  <c r="S56" i="200"/>
  <c r="R56" i="200"/>
  <c r="I56" i="200"/>
  <c r="B56" i="200"/>
  <c r="AK55" i="200"/>
  <c r="AJ55" i="200"/>
  <c r="AE55" i="200"/>
  <c r="AD55" i="200"/>
  <c r="AB55" i="200"/>
  <c r="Z55" i="200"/>
  <c r="R55" i="200"/>
  <c r="Q55" i="200"/>
  <c r="P55" i="200"/>
  <c r="O55" i="200"/>
  <c r="B55" i="200"/>
  <c r="AB54" i="200"/>
  <c r="H54" i="200"/>
  <c r="H53" i="200"/>
  <c r="H52" i="200"/>
  <c r="H51" i="200"/>
  <c r="H50" i="200"/>
  <c r="H49" i="200"/>
  <c r="H48" i="200"/>
  <c r="H47" i="200"/>
  <c r="H46" i="200"/>
  <c r="H45" i="200"/>
  <c r="H44" i="200"/>
  <c r="H43" i="200"/>
  <c r="H42" i="200"/>
  <c r="H41" i="200"/>
  <c r="H40" i="200"/>
  <c r="H39" i="200"/>
  <c r="H38" i="200"/>
  <c r="H37" i="200"/>
  <c r="H36" i="200"/>
  <c r="H35" i="200"/>
  <c r="H34" i="200"/>
  <c r="H33" i="200"/>
  <c r="H32" i="200"/>
  <c r="H31" i="200"/>
  <c r="H30" i="200"/>
  <c r="H29" i="200"/>
  <c r="E24" i="200"/>
  <c r="D24" i="200"/>
  <c r="AH60" i="200" s="1"/>
  <c r="C24" i="200"/>
  <c r="H19" i="200"/>
  <c r="C8" i="200"/>
  <c r="C7" i="200"/>
  <c r="B1" i="200"/>
  <c r="AJ60" i="199"/>
  <c r="Z60" i="199"/>
  <c r="O60" i="199"/>
  <c r="B60" i="199"/>
  <c r="AG59" i="199"/>
  <c r="T59" i="199"/>
  <c r="B59" i="199"/>
  <c r="AD58" i="199"/>
  <c r="Q58" i="199"/>
  <c r="B58" i="199"/>
  <c r="AI57" i="199"/>
  <c r="W57" i="199"/>
  <c r="M57" i="199"/>
  <c r="B57" i="199"/>
  <c r="AF56" i="199"/>
  <c r="S56" i="199"/>
  <c r="B56" i="199"/>
  <c r="AK55" i="199"/>
  <c r="AB55" i="199"/>
  <c r="P55" i="199"/>
  <c r="B55" i="199"/>
  <c r="AB54" i="199"/>
  <c r="H53" i="199"/>
  <c r="H52" i="199"/>
  <c r="H51" i="199"/>
  <c r="H50" i="199"/>
  <c r="H49" i="199"/>
  <c r="H48" i="199"/>
  <c r="H47" i="199"/>
  <c r="H46" i="199"/>
  <c r="H45" i="199"/>
  <c r="H44" i="199"/>
  <c r="H43" i="199"/>
  <c r="H42" i="199"/>
  <c r="H41" i="199"/>
  <c r="H40" i="199"/>
  <c r="H39" i="199"/>
  <c r="H38" i="199"/>
  <c r="H37" i="199"/>
  <c r="H36" i="199"/>
  <c r="H35" i="199"/>
  <c r="H34" i="199"/>
  <c r="H33" i="199"/>
  <c r="H32" i="199"/>
  <c r="H31" i="199"/>
  <c r="H30" i="199"/>
  <c r="H29" i="199"/>
  <c r="E24" i="199"/>
  <c r="H19" i="199" s="1"/>
  <c r="D24" i="199"/>
  <c r="AI60" i="199" s="1"/>
  <c r="C24" i="199"/>
  <c r="C8" i="199"/>
  <c r="C7" i="199"/>
  <c r="B1" i="199"/>
  <c r="AK60" i="198"/>
  <c r="AJ60" i="198"/>
  <c r="AB60" i="198"/>
  <c r="Z60" i="198"/>
  <c r="P60" i="198"/>
  <c r="O60" i="198"/>
  <c r="B60" i="198"/>
  <c r="AH59" i="198"/>
  <c r="AG59" i="198"/>
  <c r="U59" i="198"/>
  <c r="T59" i="198"/>
  <c r="I59" i="198"/>
  <c r="B59" i="198"/>
  <c r="AE58" i="198"/>
  <c r="AD58" i="198"/>
  <c r="R58" i="198"/>
  <c r="Q58" i="198"/>
  <c r="B58" i="198"/>
  <c r="AJ57" i="198"/>
  <c r="AI57" i="198"/>
  <c r="Z57" i="198"/>
  <c r="W57" i="198"/>
  <c r="O57" i="198"/>
  <c r="M57" i="198"/>
  <c r="B57" i="198"/>
  <c r="AG56" i="198"/>
  <c r="AF56" i="198"/>
  <c r="T56" i="198"/>
  <c r="S56" i="198"/>
  <c r="B56" i="198"/>
  <c r="AK55" i="198"/>
  <c r="AD55" i="198"/>
  <c r="AB55" i="198"/>
  <c r="Q55" i="198"/>
  <c r="P55" i="198"/>
  <c r="B55" i="198"/>
  <c r="AB54" i="198"/>
  <c r="H53" i="198"/>
  <c r="H52" i="198"/>
  <c r="H51" i="198"/>
  <c r="H50" i="198"/>
  <c r="H49" i="198"/>
  <c r="H48" i="198"/>
  <c r="H47" i="198"/>
  <c r="H46" i="198"/>
  <c r="H45" i="198"/>
  <c r="H44" i="198"/>
  <c r="H43" i="198"/>
  <c r="H42" i="198"/>
  <c r="H41" i="198"/>
  <c r="H40" i="198"/>
  <c r="H39" i="198"/>
  <c r="H38" i="198"/>
  <c r="H37" i="198"/>
  <c r="H36" i="198"/>
  <c r="H35" i="198"/>
  <c r="H34" i="198"/>
  <c r="H33" i="198"/>
  <c r="H32" i="198"/>
  <c r="H31" i="198"/>
  <c r="H30" i="198"/>
  <c r="H29" i="198"/>
  <c r="E24" i="198"/>
  <c r="D24" i="198"/>
  <c r="AI60" i="198" s="1"/>
  <c r="C24" i="198"/>
  <c r="H19" i="198"/>
  <c r="C8" i="198"/>
  <c r="C7" i="198"/>
  <c r="B1" i="198"/>
  <c r="AD60" i="197"/>
  <c r="Q60" i="197"/>
  <c r="B60" i="197"/>
  <c r="AI59" i="197"/>
  <c r="W59" i="197"/>
  <c r="M59" i="197"/>
  <c r="B59" i="197"/>
  <c r="AF58" i="197"/>
  <c r="S58" i="197"/>
  <c r="B58" i="197"/>
  <c r="AK57" i="197"/>
  <c r="AB57" i="197"/>
  <c r="P57" i="197"/>
  <c r="B57" i="197"/>
  <c r="AH56" i="197"/>
  <c r="U56" i="197"/>
  <c r="I56" i="197"/>
  <c r="B56" i="197"/>
  <c r="AE55" i="197"/>
  <c r="R55" i="197"/>
  <c r="B55" i="197"/>
  <c r="AB54" i="197"/>
  <c r="H53" i="197"/>
  <c r="H52" i="197"/>
  <c r="H51" i="197"/>
  <c r="H50" i="197"/>
  <c r="H49" i="197"/>
  <c r="H48" i="197"/>
  <c r="H47" i="197"/>
  <c r="H46" i="197"/>
  <c r="H45" i="197"/>
  <c r="H44" i="197"/>
  <c r="H43" i="197"/>
  <c r="H42" i="197"/>
  <c r="H41" i="197"/>
  <c r="H40" i="197"/>
  <c r="H39" i="197"/>
  <c r="H38" i="197"/>
  <c r="H37" i="197"/>
  <c r="H36" i="197"/>
  <c r="H35" i="197"/>
  <c r="H34" i="197"/>
  <c r="H33" i="197"/>
  <c r="H32" i="197"/>
  <c r="H31" i="197"/>
  <c r="H30" i="197"/>
  <c r="H29" i="197"/>
  <c r="E24" i="197"/>
  <c r="D24" i="197"/>
  <c r="AK60" i="197" s="1"/>
  <c r="C24" i="197"/>
  <c r="H19" i="197"/>
  <c r="C8" i="197"/>
  <c r="C7" i="197"/>
  <c r="B1" i="197"/>
  <c r="AK60" i="196"/>
  <c r="AJ60" i="196"/>
  <c r="AI60" i="196"/>
  <c r="AD60" i="196"/>
  <c r="AB60" i="196"/>
  <c r="Z60" i="196"/>
  <c r="W60" i="196"/>
  <c r="Q60" i="196"/>
  <c r="P60" i="196"/>
  <c r="O60" i="196"/>
  <c r="M60" i="196"/>
  <c r="B60" i="196"/>
  <c r="AI59" i="196"/>
  <c r="AH59" i="196"/>
  <c r="AG59" i="196"/>
  <c r="AF59" i="196"/>
  <c r="W59" i="196"/>
  <c r="U59" i="196"/>
  <c r="T59" i="196"/>
  <c r="S59" i="196"/>
  <c r="M59" i="196"/>
  <c r="I59" i="196"/>
  <c r="B59" i="196"/>
  <c r="AK58" i="196"/>
  <c r="AF58" i="196"/>
  <c r="AE58" i="196"/>
  <c r="AD58" i="196"/>
  <c r="AB58" i="196"/>
  <c r="S58" i="196"/>
  <c r="R58" i="196"/>
  <c r="Q58" i="196"/>
  <c r="P58" i="196"/>
  <c r="B58" i="196"/>
  <c r="AK57" i="196"/>
  <c r="AJ57" i="196"/>
  <c r="AI57" i="196"/>
  <c r="AH57" i="196"/>
  <c r="AB57" i="196"/>
  <c r="Z57" i="196"/>
  <c r="W57" i="196"/>
  <c r="U57" i="196"/>
  <c r="P57" i="196"/>
  <c r="O57" i="196"/>
  <c r="M57" i="196"/>
  <c r="I57" i="196"/>
  <c r="B57" i="196"/>
  <c r="AH56" i="196"/>
  <c r="AG56" i="196"/>
  <c r="AF56" i="196"/>
  <c r="AE56" i="196"/>
  <c r="U56" i="196"/>
  <c r="T56" i="196"/>
  <c r="S56" i="196"/>
  <c r="R56" i="196"/>
  <c r="I56" i="196"/>
  <c r="B56" i="196"/>
  <c r="AK55" i="196"/>
  <c r="AJ55" i="196"/>
  <c r="AE55" i="196"/>
  <c r="AD55" i="196"/>
  <c r="AB55" i="196"/>
  <c r="Z55" i="196"/>
  <c r="R55" i="196"/>
  <c r="Q55" i="196"/>
  <c r="P55" i="196"/>
  <c r="O55" i="196"/>
  <c r="B55" i="196"/>
  <c r="AB54" i="196"/>
  <c r="H54" i="196"/>
  <c r="H53" i="196"/>
  <c r="H52" i="196"/>
  <c r="H51" i="196"/>
  <c r="H50" i="196"/>
  <c r="H49" i="196"/>
  <c r="H48" i="196"/>
  <c r="H47" i="196"/>
  <c r="H46" i="196"/>
  <c r="H45" i="196"/>
  <c r="H44" i="196"/>
  <c r="H43" i="196"/>
  <c r="H42" i="196"/>
  <c r="H41" i="196"/>
  <c r="H40" i="196"/>
  <c r="H39" i="196"/>
  <c r="H38" i="196"/>
  <c r="H37" i="196"/>
  <c r="H36" i="196"/>
  <c r="H35" i="196"/>
  <c r="H34" i="196"/>
  <c r="H33" i="196"/>
  <c r="H32" i="196"/>
  <c r="H31" i="196"/>
  <c r="H30" i="196"/>
  <c r="H29" i="196"/>
  <c r="E24" i="196"/>
  <c r="D24" i="196"/>
  <c r="AH60" i="196" s="1"/>
  <c r="C24" i="196"/>
  <c r="H19" i="196"/>
  <c r="C8" i="196"/>
  <c r="C7" i="196"/>
  <c r="B1" i="196"/>
  <c r="B60" i="195"/>
  <c r="B59" i="195"/>
  <c r="B58" i="195"/>
  <c r="B57" i="195"/>
  <c r="B56" i="195"/>
  <c r="B55" i="195"/>
  <c r="AB54" i="195"/>
  <c r="H53" i="195"/>
  <c r="H52" i="195"/>
  <c r="H51" i="195"/>
  <c r="H50" i="195"/>
  <c r="H49" i="195"/>
  <c r="H48" i="195"/>
  <c r="H47" i="195"/>
  <c r="H46" i="195"/>
  <c r="H45" i="195"/>
  <c r="H44" i="195"/>
  <c r="H43" i="195"/>
  <c r="H42" i="195"/>
  <c r="H41" i="195"/>
  <c r="H40" i="195"/>
  <c r="H39" i="195"/>
  <c r="H38" i="195"/>
  <c r="H37" i="195"/>
  <c r="H36" i="195"/>
  <c r="H35" i="195"/>
  <c r="H34" i="195"/>
  <c r="H33" i="195"/>
  <c r="H32" i="195"/>
  <c r="H31" i="195"/>
  <c r="H30" i="195"/>
  <c r="H29" i="195"/>
  <c r="E24" i="195"/>
  <c r="H19" i="195" s="1"/>
  <c r="D24" i="195"/>
  <c r="C24" i="195"/>
  <c r="B1" i="195"/>
  <c r="S55" i="269" l="1"/>
  <c r="AF55" i="269"/>
  <c r="M56" i="269"/>
  <c r="W56" i="269"/>
  <c r="AI56" i="269"/>
  <c r="Q57" i="269"/>
  <c r="AD57" i="269"/>
  <c r="T58" i="269"/>
  <c r="AG58" i="269"/>
  <c r="O59" i="269"/>
  <c r="Z59" i="269"/>
  <c r="AJ59" i="269"/>
  <c r="R60" i="269"/>
  <c r="R54" i="269" s="1"/>
  <c r="AE60" i="269"/>
  <c r="T55" i="269"/>
  <c r="AG55" i="269"/>
  <c r="O56" i="269"/>
  <c r="Z56" i="269"/>
  <c r="AJ56" i="269"/>
  <c r="R57" i="269"/>
  <c r="AE57" i="269"/>
  <c r="AE54" i="269" s="1"/>
  <c r="I58" i="269"/>
  <c r="U58" i="269"/>
  <c r="AH58" i="269"/>
  <c r="P59" i="269"/>
  <c r="AB59" i="269"/>
  <c r="AK59" i="269"/>
  <c r="S60" i="269"/>
  <c r="AF60" i="269"/>
  <c r="I55" i="269"/>
  <c r="I54" i="269" s="1"/>
  <c r="U55" i="269"/>
  <c r="AH55" i="269"/>
  <c r="P56" i="269"/>
  <c r="AB56" i="269"/>
  <c r="AK56" i="269"/>
  <c r="S57" i="269"/>
  <c r="AF57" i="269"/>
  <c r="M58" i="269"/>
  <c r="W58" i="269"/>
  <c r="AI58" i="269"/>
  <c r="Q59" i="269"/>
  <c r="AD59" i="269"/>
  <c r="T60" i="269"/>
  <c r="AG60" i="269"/>
  <c r="M55" i="269"/>
  <c r="M54" i="269" s="1"/>
  <c r="W55" i="269"/>
  <c r="AI55" i="269"/>
  <c r="Q56" i="269"/>
  <c r="Q54" i="269" s="1"/>
  <c r="AD56" i="269"/>
  <c r="T57" i="269"/>
  <c r="AG57" i="269"/>
  <c r="O58" i="269"/>
  <c r="Z58" i="269"/>
  <c r="AJ58" i="269"/>
  <c r="R59" i="269"/>
  <c r="AE59" i="269"/>
  <c r="I60" i="269"/>
  <c r="U60" i="269"/>
  <c r="AH60" i="269"/>
  <c r="P55" i="269"/>
  <c r="P54" i="269" s="1"/>
  <c r="AB55" i="269"/>
  <c r="AK55" i="269"/>
  <c r="AK54" i="269" s="1"/>
  <c r="S56" i="269"/>
  <c r="AF56" i="269"/>
  <c r="M57" i="269"/>
  <c r="W57" i="269"/>
  <c r="AI57" i="269"/>
  <c r="Q58" i="269"/>
  <c r="AD58" i="269"/>
  <c r="AD54" i="269" s="1"/>
  <c r="T59" i="269"/>
  <c r="AG59" i="269"/>
  <c r="O60" i="269"/>
  <c r="Z60" i="269"/>
  <c r="R55" i="268"/>
  <c r="AE55" i="268"/>
  <c r="I56" i="268"/>
  <c r="U56" i="268"/>
  <c r="AH56" i="268"/>
  <c r="P57" i="268"/>
  <c r="AB57" i="268"/>
  <c r="AK57" i="268"/>
  <c r="S58" i="268"/>
  <c r="AF58" i="268"/>
  <c r="M59" i="268"/>
  <c r="W59" i="268"/>
  <c r="AI59" i="268"/>
  <c r="Q60" i="268"/>
  <c r="AD60" i="268"/>
  <c r="S55" i="268"/>
  <c r="AF55" i="268"/>
  <c r="M56" i="268"/>
  <c r="W56" i="268"/>
  <c r="AI56" i="268"/>
  <c r="Q57" i="268"/>
  <c r="AD57" i="268"/>
  <c r="T58" i="268"/>
  <c r="AG58" i="268"/>
  <c r="O59" i="268"/>
  <c r="Z59" i="268"/>
  <c r="AJ59" i="268"/>
  <c r="R60" i="268"/>
  <c r="AE60" i="268"/>
  <c r="T55" i="268"/>
  <c r="AG55" i="268"/>
  <c r="O56" i="268"/>
  <c r="Z56" i="268"/>
  <c r="AJ56" i="268"/>
  <c r="R57" i="268"/>
  <c r="AE57" i="268"/>
  <c r="I58" i="268"/>
  <c r="U58" i="268"/>
  <c r="AH58" i="268"/>
  <c r="P59" i="268"/>
  <c r="AB59" i="268"/>
  <c r="AK59" i="268"/>
  <c r="S60" i="268"/>
  <c r="AF60" i="268"/>
  <c r="I55" i="268"/>
  <c r="U55" i="268"/>
  <c r="AH55" i="268"/>
  <c r="P56" i="268"/>
  <c r="AB56" i="268"/>
  <c r="AK56" i="268"/>
  <c r="S57" i="268"/>
  <c r="AF57" i="268"/>
  <c r="M58" i="268"/>
  <c r="W58" i="268"/>
  <c r="AI58" i="268"/>
  <c r="Q59" i="268"/>
  <c r="AD59" i="268"/>
  <c r="T60" i="268"/>
  <c r="AG60" i="268"/>
  <c r="M55" i="268"/>
  <c r="W55" i="268"/>
  <c r="AI55" i="268"/>
  <c r="Q56" i="268"/>
  <c r="AD56" i="268"/>
  <c r="T57" i="268"/>
  <c r="AG57" i="268"/>
  <c r="O58" i="268"/>
  <c r="Z58" i="268"/>
  <c r="AJ58" i="268"/>
  <c r="R59" i="268"/>
  <c r="AE59" i="268"/>
  <c r="I60" i="268"/>
  <c r="U60" i="268"/>
  <c r="AH60" i="268"/>
  <c r="H54" i="268"/>
  <c r="O55" i="268"/>
  <c r="Z55" i="268"/>
  <c r="AJ55" i="268"/>
  <c r="R56" i="268"/>
  <c r="AE56" i="268"/>
  <c r="I57" i="268"/>
  <c r="U57" i="268"/>
  <c r="AH57" i="268"/>
  <c r="P58" i="268"/>
  <c r="AB58" i="268"/>
  <c r="AK58" i="268"/>
  <c r="S59" i="268"/>
  <c r="AF59" i="268"/>
  <c r="M60" i="268"/>
  <c r="W60" i="268"/>
  <c r="AI60" i="268"/>
  <c r="P55" i="268"/>
  <c r="P54" i="268" s="1"/>
  <c r="AB55" i="268"/>
  <c r="AK55" i="268"/>
  <c r="S56" i="268"/>
  <c r="AF56" i="268"/>
  <c r="M57" i="268"/>
  <c r="W57" i="268"/>
  <c r="AI57" i="268"/>
  <c r="Q58" i="268"/>
  <c r="AD58" i="268"/>
  <c r="T59" i="268"/>
  <c r="AG59" i="268"/>
  <c r="O60" i="268"/>
  <c r="Z60" i="268"/>
  <c r="S55" i="267"/>
  <c r="AF55" i="267"/>
  <c r="M56" i="267"/>
  <c r="W56" i="267"/>
  <c r="AI56" i="267"/>
  <c r="Q57" i="267"/>
  <c r="AD57" i="267"/>
  <c r="T58" i="267"/>
  <c r="AG58" i="267"/>
  <c r="O59" i="267"/>
  <c r="Z59" i="267"/>
  <c r="AJ59" i="267"/>
  <c r="R60" i="267"/>
  <c r="AE60" i="267"/>
  <c r="T55" i="267"/>
  <c r="AG55" i="267"/>
  <c r="O56" i="267"/>
  <c r="Z56" i="267"/>
  <c r="AJ56" i="267"/>
  <c r="R57" i="267"/>
  <c r="AE57" i="267"/>
  <c r="I58" i="267"/>
  <c r="U58" i="267"/>
  <c r="AH58" i="267"/>
  <c r="P59" i="267"/>
  <c r="AB59" i="267"/>
  <c r="AK59" i="267"/>
  <c r="S60" i="267"/>
  <c r="AF60" i="267"/>
  <c r="I55" i="267"/>
  <c r="U55" i="267"/>
  <c r="AH55" i="267"/>
  <c r="P56" i="267"/>
  <c r="AB56" i="267"/>
  <c r="AK56" i="267"/>
  <c r="S57" i="267"/>
  <c r="AF57" i="267"/>
  <c r="M58" i="267"/>
  <c r="W58" i="267"/>
  <c r="AI58" i="267"/>
  <c r="Q59" i="267"/>
  <c r="AD59" i="267"/>
  <c r="T60" i="267"/>
  <c r="AG60" i="267"/>
  <c r="M55" i="267"/>
  <c r="W55" i="267"/>
  <c r="AI55" i="267"/>
  <c r="Q56" i="267"/>
  <c r="AD56" i="267"/>
  <c r="T57" i="267"/>
  <c r="AG57" i="267"/>
  <c r="O58" i="267"/>
  <c r="Z58" i="267"/>
  <c r="AJ58" i="267"/>
  <c r="R59" i="267"/>
  <c r="AE59" i="267"/>
  <c r="I60" i="267"/>
  <c r="U60" i="267"/>
  <c r="AH60" i="267"/>
  <c r="H54" i="267"/>
  <c r="O55" i="267"/>
  <c r="Z55" i="267"/>
  <c r="AJ55" i="267"/>
  <c r="R56" i="267"/>
  <c r="R54" i="267" s="1"/>
  <c r="AE56" i="267"/>
  <c r="I57" i="267"/>
  <c r="U57" i="267"/>
  <c r="AH57" i="267"/>
  <c r="P58" i="267"/>
  <c r="AB58" i="267"/>
  <c r="AK58" i="267"/>
  <c r="S59" i="267"/>
  <c r="AF59" i="267"/>
  <c r="M60" i="267"/>
  <c r="W60" i="267"/>
  <c r="AI60" i="267"/>
  <c r="P55" i="267"/>
  <c r="AB55" i="267"/>
  <c r="AK55" i="267"/>
  <c r="S56" i="267"/>
  <c r="AF56" i="267"/>
  <c r="M57" i="267"/>
  <c r="W57" i="267"/>
  <c r="AI57" i="267"/>
  <c r="Q58" i="267"/>
  <c r="AD58" i="267"/>
  <c r="T59" i="267"/>
  <c r="AG59" i="267"/>
  <c r="O60" i="267"/>
  <c r="Z60" i="267"/>
  <c r="AJ60" i="267"/>
  <c r="Q55" i="267"/>
  <c r="AD55" i="267"/>
  <c r="T56" i="267"/>
  <c r="AG56" i="267"/>
  <c r="O57" i="267"/>
  <c r="Z57" i="267"/>
  <c r="AJ57" i="267"/>
  <c r="R58" i="267"/>
  <c r="AE58" i="267"/>
  <c r="I59" i="267"/>
  <c r="U59" i="267"/>
  <c r="AH59" i="267"/>
  <c r="P60" i="267"/>
  <c r="AB60" i="267"/>
  <c r="R55" i="266"/>
  <c r="AE55" i="266"/>
  <c r="I56" i="266"/>
  <c r="U56" i="266"/>
  <c r="AH56" i="266"/>
  <c r="P57" i="266"/>
  <c r="AB57" i="266"/>
  <c r="AK57" i="266"/>
  <c r="S58" i="266"/>
  <c r="AF58" i="266"/>
  <c r="M59" i="266"/>
  <c r="W59" i="266"/>
  <c r="AI59" i="266"/>
  <c r="Q60" i="266"/>
  <c r="AD60" i="266"/>
  <c r="T55" i="266"/>
  <c r="AG55" i="266"/>
  <c r="O56" i="266"/>
  <c r="Z56" i="266"/>
  <c r="AJ56" i="266"/>
  <c r="R57" i="266"/>
  <c r="AE57" i="266"/>
  <c r="I58" i="266"/>
  <c r="U58" i="266"/>
  <c r="AH58" i="266"/>
  <c r="P59" i="266"/>
  <c r="AB59" i="266"/>
  <c r="AK59" i="266"/>
  <c r="S60" i="266"/>
  <c r="AF60" i="266"/>
  <c r="I55" i="266"/>
  <c r="U55" i="266"/>
  <c r="AH55" i="266"/>
  <c r="P56" i="266"/>
  <c r="P54" i="266" s="1"/>
  <c r="AB56" i="266"/>
  <c r="AK56" i="266"/>
  <c r="S57" i="266"/>
  <c r="AF57" i="266"/>
  <c r="M58" i="266"/>
  <c r="W58" i="266"/>
  <c r="AI58" i="266"/>
  <c r="Q59" i="266"/>
  <c r="AD59" i="266"/>
  <c r="T60" i="266"/>
  <c r="AG60" i="266"/>
  <c r="M55" i="266"/>
  <c r="W55" i="266"/>
  <c r="AI55" i="266"/>
  <c r="Q56" i="266"/>
  <c r="AD56" i="266"/>
  <c r="T57" i="266"/>
  <c r="AG57" i="266"/>
  <c r="O58" i="266"/>
  <c r="Z58" i="266"/>
  <c r="AJ58" i="266"/>
  <c r="R59" i="266"/>
  <c r="AE59" i="266"/>
  <c r="I60" i="266"/>
  <c r="U60" i="266"/>
  <c r="S55" i="265"/>
  <c r="AF55" i="265"/>
  <c r="M56" i="265"/>
  <c r="W56" i="265"/>
  <c r="AI56" i="265"/>
  <c r="Q57" i="265"/>
  <c r="AD57" i="265"/>
  <c r="T58" i="265"/>
  <c r="AG58" i="265"/>
  <c r="O59" i="265"/>
  <c r="Z59" i="265"/>
  <c r="AJ59" i="265"/>
  <c r="R60" i="265"/>
  <c r="AE60" i="265"/>
  <c r="T55" i="265"/>
  <c r="AG55" i="265"/>
  <c r="O56" i="265"/>
  <c r="Z56" i="265"/>
  <c r="AJ56" i="265"/>
  <c r="R57" i="265"/>
  <c r="AE57" i="265"/>
  <c r="I58" i="265"/>
  <c r="U58" i="265"/>
  <c r="AH58" i="265"/>
  <c r="P59" i="265"/>
  <c r="AB59" i="265"/>
  <c r="AK59" i="265"/>
  <c r="S60" i="265"/>
  <c r="AF60" i="265"/>
  <c r="I55" i="265"/>
  <c r="U55" i="265"/>
  <c r="AH55" i="265"/>
  <c r="P56" i="265"/>
  <c r="AB56" i="265"/>
  <c r="AK56" i="265"/>
  <c r="S57" i="265"/>
  <c r="AF57" i="265"/>
  <c r="M58" i="265"/>
  <c r="W58" i="265"/>
  <c r="AI58" i="265"/>
  <c r="Q59" i="265"/>
  <c r="AD59" i="265"/>
  <c r="T60" i="265"/>
  <c r="AG60" i="265"/>
  <c r="M55" i="265"/>
  <c r="W55" i="265"/>
  <c r="AI55" i="265"/>
  <c r="Q56" i="265"/>
  <c r="AD56" i="265"/>
  <c r="T57" i="265"/>
  <c r="AG57" i="265"/>
  <c r="O58" i="265"/>
  <c r="Z58" i="265"/>
  <c r="AJ58" i="265"/>
  <c r="R59" i="265"/>
  <c r="AE59" i="265"/>
  <c r="I60" i="265"/>
  <c r="U60" i="265"/>
  <c r="AH60" i="265"/>
  <c r="H54" i="265"/>
  <c r="O55" i="265"/>
  <c r="Z55" i="265"/>
  <c r="AJ55" i="265"/>
  <c r="R56" i="265"/>
  <c r="AE56" i="265"/>
  <c r="I57" i="265"/>
  <c r="U57" i="265"/>
  <c r="AH57" i="265"/>
  <c r="P58" i="265"/>
  <c r="AB58" i="265"/>
  <c r="AK58" i="265"/>
  <c r="S59" i="265"/>
  <c r="AF59" i="265"/>
  <c r="M60" i="265"/>
  <c r="W60" i="265"/>
  <c r="AI60" i="265"/>
  <c r="P55" i="265"/>
  <c r="AB55" i="265"/>
  <c r="AK55" i="265"/>
  <c r="S56" i="265"/>
  <c r="AF56" i="265"/>
  <c r="M57" i="265"/>
  <c r="W57" i="265"/>
  <c r="AI57" i="265"/>
  <c r="Q58" i="265"/>
  <c r="AD58" i="265"/>
  <c r="T59" i="265"/>
  <c r="AG59" i="265"/>
  <c r="O60" i="265"/>
  <c r="Z60" i="265"/>
  <c r="AJ60" i="265"/>
  <c r="Q55" i="265"/>
  <c r="AD55" i="265"/>
  <c r="T56" i="265"/>
  <c r="AG56" i="265"/>
  <c r="O57" i="265"/>
  <c r="Z57" i="265"/>
  <c r="AJ57" i="265"/>
  <c r="R58" i="265"/>
  <c r="AE58" i="265"/>
  <c r="I59" i="265"/>
  <c r="U59" i="265"/>
  <c r="AH59" i="265"/>
  <c r="P60" i="265"/>
  <c r="AB60" i="265"/>
  <c r="S55" i="264"/>
  <c r="AF55" i="264"/>
  <c r="M56" i="264"/>
  <c r="W56" i="264"/>
  <c r="AI56" i="264"/>
  <c r="Q57" i="264"/>
  <c r="AD57" i="264"/>
  <c r="T58" i="264"/>
  <c r="AG58" i="264"/>
  <c r="O59" i="264"/>
  <c r="Z59" i="264"/>
  <c r="AJ59" i="264"/>
  <c r="R60" i="264"/>
  <c r="AE60" i="264"/>
  <c r="T55" i="264"/>
  <c r="AG55" i="264"/>
  <c r="O56" i="264"/>
  <c r="Z56" i="264"/>
  <c r="AJ56" i="264"/>
  <c r="R57" i="264"/>
  <c r="AE57" i="264"/>
  <c r="I58" i="264"/>
  <c r="U58" i="264"/>
  <c r="AH58" i="264"/>
  <c r="P59" i="264"/>
  <c r="AB59" i="264"/>
  <c r="AK59" i="264"/>
  <c r="S60" i="264"/>
  <c r="AF60" i="264"/>
  <c r="M55" i="264"/>
  <c r="W55" i="264"/>
  <c r="AI55" i="264"/>
  <c r="Q56" i="264"/>
  <c r="AD56" i="264"/>
  <c r="T57" i="264"/>
  <c r="AG57" i="264"/>
  <c r="O58" i="264"/>
  <c r="Z58" i="264"/>
  <c r="AJ58" i="264"/>
  <c r="R59" i="264"/>
  <c r="AE59" i="264"/>
  <c r="I60" i="264"/>
  <c r="U60" i="264"/>
  <c r="AH60" i="264"/>
  <c r="H54" i="264"/>
  <c r="O55" i="264"/>
  <c r="Z55" i="264"/>
  <c r="AJ55" i="264"/>
  <c r="R56" i="264"/>
  <c r="AE56" i="264"/>
  <c r="I57" i="264"/>
  <c r="U57" i="264"/>
  <c r="AH57" i="264"/>
  <c r="P58" i="264"/>
  <c r="AB58" i="264"/>
  <c r="AK58" i="264"/>
  <c r="S59" i="264"/>
  <c r="AF59" i="264"/>
  <c r="M60" i="264"/>
  <c r="W60" i="264"/>
  <c r="AI60" i="264"/>
  <c r="P55" i="264"/>
  <c r="AB55" i="264"/>
  <c r="AK55" i="264"/>
  <c r="S56" i="264"/>
  <c r="AF56" i="264"/>
  <c r="M57" i="264"/>
  <c r="W57" i="264"/>
  <c r="AI57" i="264"/>
  <c r="Q58" i="264"/>
  <c r="AD58" i="264"/>
  <c r="T59" i="264"/>
  <c r="AG59" i="264"/>
  <c r="O60" i="264"/>
  <c r="Z60" i="264"/>
  <c r="S55" i="263"/>
  <c r="AF55" i="263"/>
  <c r="M56" i="263"/>
  <c r="W56" i="263"/>
  <c r="AI56" i="263"/>
  <c r="Q57" i="263"/>
  <c r="AD57" i="263"/>
  <c r="T58" i="263"/>
  <c r="AG58" i="263"/>
  <c r="O59" i="263"/>
  <c r="Z59" i="263"/>
  <c r="AJ59" i="263"/>
  <c r="R60" i="263"/>
  <c r="AE60" i="263"/>
  <c r="T55" i="263"/>
  <c r="AG55" i="263"/>
  <c r="O56" i="263"/>
  <c r="Z56" i="263"/>
  <c r="AJ56" i="263"/>
  <c r="R57" i="263"/>
  <c r="AE57" i="263"/>
  <c r="I58" i="263"/>
  <c r="U58" i="263"/>
  <c r="AH58" i="263"/>
  <c r="P59" i="263"/>
  <c r="AB59" i="263"/>
  <c r="AK59" i="263"/>
  <c r="S60" i="263"/>
  <c r="AF60" i="263"/>
  <c r="I55" i="263"/>
  <c r="U55" i="263"/>
  <c r="AH55" i="263"/>
  <c r="P56" i="263"/>
  <c r="AB56" i="263"/>
  <c r="AK56" i="263"/>
  <c r="S57" i="263"/>
  <c r="AF57" i="263"/>
  <c r="M58" i="263"/>
  <c r="W58" i="263"/>
  <c r="AI58" i="263"/>
  <c r="Q59" i="263"/>
  <c r="AD59" i="263"/>
  <c r="T60" i="263"/>
  <c r="AG60" i="263"/>
  <c r="M55" i="263"/>
  <c r="W55" i="263"/>
  <c r="AI55" i="263"/>
  <c r="Q56" i="263"/>
  <c r="AD56" i="263"/>
  <c r="T57" i="263"/>
  <c r="AG57" i="263"/>
  <c r="O58" i="263"/>
  <c r="Z58" i="263"/>
  <c r="AJ58" i="263"/>
  <c r="R59" i="263"/>
  <c r="AE59" i="263"/>
  <c r="I60" i="263"/>
  <c r="U60" i="263"/>
  <c r="AH60" i="263"/>
  <c r="H54" i="263"/>
  <c r="O55" i="263"/>
  <c r="Z55" i="263"/>
  <c r="AJ55" i="263"/>
  <c r="R56" i="263"/>
  <c r="AE56" i="263"/>
  <c r="I57" i="263"/>
  <c r="U57" i="263"/>
  <c r="AH57" i="263"/>
  <c r="P58" i="263"/>
  <c r="AB58" i="263"/>
  <c r="AK58" i="263"/>
  <c r="S59" i="263"/>
  <c r="AF59" i="263"/>
  <c r="M60" i="263"/>
  <c r="W60" i="263"/>
  <c r="AI60" i="263"/>
  <c r="P55" i="263"/>
  <c r="AB55" i="263"/>
  <c r="AK55" i="263"/>
  <c r="S56" i="263"/>
  <c r="AF56" i="263"/>
  <c r="M57" i="263"/>
  <c r="W57" i="263"/>
  <c r="AI57" i="263"/>
  <c r="Q58" i="263"/>
  <c r="AD58" i="263"/>
  <c r="T59" i="263"/>
  <c r="AG59" i="263"/>
  <c r="O60" i="263"/>
  <c r="Z60" i="263"/>
  <c r="AJ60" i="263"/>
  <c r="Q55" i="263"/>
  <c r="AD55" i="263"/>
  <c r="T56" i="263"/>
  <c r="AG56" i="263"/>
  <c r="O57" i="263"/>
  <c r="Z57" i="263"/>
  <c r="AJ57" i="263"/>
  <c r="R58" i="263"/>
  <c r="AE58" i="263"/>
  <c r="I59" i="263"/>
  <c r="U59" i="263"/>
  <c r="AH59" i="263"/>
  <c r="P60" i="263"/>
  <c r="AB60" i="263"/>
  <c r="T55" i="262"/>
  <c r="AG55" i="262"/>
  <c r="O56" i="262"/>
  <c r="Z56" i="262"/>
  <c r="AJ56" i="262"/>
  <c r="R57" i="262"/>
  <c r="AE57" i="262"/>
  <c r="I58" i="262"/>
  <c r="U58" i="262"/>
  <c r="AH58" i="262"/>
  <c r="P59" i="262"/>
  <c r="AB59" i="262"/>
  <c r="AK59" i="262"/>
  <c r="S60" i="262"/>
  <c r="AF60" i="262"/>
  <c r="I55" i="262"/>
  <c r="U55" i="262"/>
  <c r="AH55" i="262"/>
  <c r="P56" i="262"/>
  <c r="AB56" i="262"/>
  <c r="AK56" i="262"/>
  <c r="S57" i="262"/>
  <c r="AF57" i="262"/>
  <c r="M58" i="262"/>
  <c r="W58" i="262"/>
  <c r="AI58" i="262"/>
  <c r="Q59" i="262"/>
  <c r="AD59" i="262"/>
  <c r="T60" i="262"/>
  <c r="AG60" i="262"/>
  <c r="M55" i="262"/>
  <c r="W55" i="262"/>
  <c r="AI55" i="262"/>
  <c r="Q56" i="262"/>
  <c r="AD56" i="262"/>
  <c r="T57" i="262"/>
  <c r="AG57" i="262"/>
  <c r="O58" i="262"/>
  <c r="Z58" i="262"/>
  <c r="AJ58" i="262"/>
  <c r="R59" i="262"/>
  <c r="AE59" i="262"/>
  <c r="I60" i="262"/>
  <c r="U60" i="262"/>
  <c r="AH60" i="262"/>
  <c r="H54" i="262"/>
  <c r="O55" i="262"/>
  <c r="Z55" i="262"/>
  <c r="AJ55" i="262"/>
  <c r="R56" i="262"/>
  <c r="AE56" i="262"/>
  <c r="I57" i="262"/>
  <c r="U57" i="262"/>
  <c r="AH57" i="262"/>
  <c r="P58" i="262"/>
  <c r="AB58" i="262"/>
  <c r="AK58" i="262"/>
  <c r="S59" i="262"/>
  <c r="AF59" i="262"/>
  <c r="M60" i="262"/>
  <c r="W60" i="262"/>
  <c r="AI60" i="262"/>
  <c r="P55" i="262"/>
  <c r="AB55" i="262"/>
  <c r="AK55" i="262"/>
  <c r="S56" i="262"/>
  <c r="AF56" i="262"/>
  <c r="M57" i="262"/>
  <c r="W57" i="262"/>
  <c r="AI57" i="262"/>
  <c r="Q58" i="262"/>
  <c r="AD58" i="262"/>
  <c r="T59" i="262"/>
  <c r="AG59" i="262"/>
  <c r="O60" i="262"/>
  <c r="Z60" i="262"/>
  <c r="AJ60" i="262"/>
  <c r="Q55" i="262"/>
  <c r="AD55" i="262"/>
  <c r="T56" i="262"/>
  <c r="AG56" i="262"/>
  <c r="O57" i="262"/>
  <c r="Z57" i="262"/>
  <c r="AJ57" i="262"/>
  <c r="R58" i="262"/>
  <c r="AE58" i="262"/>
  <c r="I59" i="262"/>
  <c r="U59" i="262"/>
  <c r="AH59" i="262"/>
  <c r="P60" i="262"/>
  <c r="AB60" i="262"/>
  <c r="S55" i="261"/>
  <c r="AF55" i="261"/>
  <c r="M56" i="261"/>
  <c r="W56" i="261"/>
  <c r="AI56" i="261"/>
  <c r="Q57" i="261"/>
  <c r="AD57" i="261"/>
  <c r="T58" i="261"/>
  <c r="AG58" i="261"/>
  <c r="O59" i="261"/>
  <c r="Z59" i="261"/>
  <c r="AJ59" i="261"/>
  <c r="R60" i="261"/>
  <c r="AE60" i="261"/>
  <c r="T55" i="261"/>
  <c r="AG55" i="261"/>
  <c r="O56" i="261"/>
  <c r="Z56" i="261"/>
  <c r="AJ56" i="261"/>
  <c r="R57" i="261"/>
  <c r="AE57" i="261"/>
  <c r="I58" i="261"/>
  <c r="U58" i="261"/>
  <c r="AH58" i="261"/>
  <c r="P59" i="261"/>
  <c r="AB59" i="261"/>
  <c r="AK59" i="261"/>
  <c r="S60" i="261"/>
  <c r="AF60" i="261"/>
  <c r="I55" i="261"/>
  <c r="U55" i="261"/>
  <c r="AH55" i="261"/>
  <c r="P56" i="261"/>
  <c r="AB56" i="261"/>
  <c r="AK56" i="261"/>
  <c r="S57" i="261"/>
  <c r="AF57" i="261"/>
  <c r="M58" i="261"/>
  <c r="W58" i="261"/>
  <c r="AI58" i="261"/>
  <c r="Q59" i="261"/>
  <c r="AD59" i="261"/>
  <c r="T60" i="261"/>
  <c r="AG60" i="261"/>
  <c r="M55" i="261"/>
  <c r="W55" i="261"/>
  <c r="AI55" i="261"/>
  <c r="Q56" i="261"/>
  <c r="AD56" i="261"/>
  <c r="T57" i="261"/>
  <c r="AG57" i="261"/>
  <c r="O58" i="261"/>
  <c r="Z58" i="261"/>
  <c r="AJ58" i="261"/>
  <c r="R59" i="261"/>
  <c r="AE59" i="261"/>
  <c r="I60" i="261"/>
  <c r="U60" i="261"/>
  <c r="AH60" i="261"/>
  <c r="H54" i="261"/>
  <c r="O55" i="261"/>
  <c r="Z55" i="261"/>
  <c r="AJ55" i="261"/>
  <c r="R56" i="261"/>
  <c r="AE56" i="261"/>
  <c r="I57" i="261"/>
  <c r="U57" i="261"/>
  <c r="AH57" i="261"/>
  <c r="P58" i="261"/>
  <c r="AB58" i="261"/>
  <c r="AK58" i="261"/>
  <c r="S59" i="261"/>
  <c r="AF59" i="261"/>
  <c r="M60" i="261"/>
  <c r="W60" i="261"/>
  <c r="AI60" i="261"/>
  <c r="P55" i="261"/>
  <c r="AB55" i="261"/>
  <c r="AK55" i="261"/>
  <c r="S56" i="261"/>
  <c r="AF56" i="261"/>
  <c r="M57" i="261"/>
  <c r="W57" i="261"/>
  <c r="AI57" i="261"/>
  <c r="Q58" i="261"/>
  <c r="AD58" i="261"/>
  <c r="T59" i="261"/>
  <c r="AG59" i="261"/>
  <c r="O60" i="261"/>
  <c r="Z60" i="261"/>
  <c r="AJ60" i="261"/>
  <c r="Q55" i="261"/>
  <c r="AD55" i="261"/>
  <c r="T56" i="261"/>
  <c r="AG56" i="261"/>
  <c r="O57" i="261"/>
  <c r="Z57" i="261"/>
  <c r="AJ57" i="261"/>
  <c r="R58" i="261"/>
  <c r="AE58" i="261"/>
  <c r="I59" i="261"/>
  <c r="U59" i="261"/>
  <c r="AH59" i="261"/>
  <c r="P60" i="261"/>
  <c r="AB60" i="261"/>
  <c r="R55" i="260"/>
  <c r="AE55" i="260"/>
  <c r="I56" i="260"/>
  <c r="U56" i="260"/>
  <c r="AH56" i="260"/>
  <c r="P57" i="260"/>
  <c r="AB57" i="260"/>
  <c r="AK57" i="260"/>
  <c r="S58" i="260"/>
  <c r="AF58" i="260"/>
  <c r="M59" i="260"/>
  <c r="W59" i="260"/>
  <c r="AI59" i="260"/>
  <c r="Q60" i="260"/>
  <c r="AD60" i="260"/>
  <c r="S55" i="260"/>
  <c r="AF55" i="260"/>
  <c r="M56" i="260"/>
  <c r="W56" i="260"/>
  <c r="AI56" i="260"/>
  <c r="Q57" i="260"/>
  <c r="AD57" i="260"/>
  <c r="T58" i="260"/>
  <c r="AG58" i="260"/>
  <c r="O59" i="260"/>
  <c r="Z59" i="260"/>
  <c r="AJ59" i="260"/>
  <c r="R60" i="260"/>
  <c r="AE60" i="260"/>
  <c r="T55" i="260"/>
  <c r="AG55" i="260"/>
  <c r="O56" i="260"/>
  <c r="Z56" i="260"/>
  <c r="AJ56" i="260"/>
  <c r="R57" i="260"/>
  <c r="AE57" i="260"/>
  <c r="I58" i="260"/>
  <c r="U58" i="260"/>
  <c r="AH58" i="260"/>
  <c r="P59" i="260"/>
  <c r="AB59" i="260"/>
  <c r="AK59" i="260"/>
  <c r="S60" i="260"/>
  <c r="AF60" i="260"/>
  <c r="I55" i="260"/>
  <c r="U55" i="260"/>
  <c r="AH55" i="260"/>
  <c r="P56" i="260"/>
  <c r="AB56" i="260"/>
  <c r="AK56" i="260"/>
  <c r="S57" i="260"/>
  <c r="AF57" i="260"/>
  <c r="M58" i="260"/>
  <c r="W58" i="260"/>
  <c r="AI58" i="260"/>
  <c r="Q59" i="260"/>
  <c r="AD59" i="260"/>
  <c r="T60" i="260"/>
  <c r="AG60" i="260"/>
  <c r="M55" i="260"/>
  <c r="W55" i="260"/>
  <c r="AI55" i="260"/>
  <c r="Q56" i="260"/>
  <c r="AD56" i="260"/>
  <c r="T57" i="260"/>
  <c r="AG57" i="260"/>
  <c r="O58" i="260"/>
  <c r="Z58" i="260"/>
  <c r="AJ58" i="260"/>
  <c r="R59" i="260"/>
  <c r="AE59" i="260"/>
  <c r="I60" i="260"/>
  <c r="U60" i="260"/>
  <c r="AH60" i="260"/>
  <c r="H54" i="260"/>
  <c r="O55" i="260"/>
  <c r="Z55" i="260"/>
  <c r="AJ55" i="260"/>
  <c r="R56" i="260"/>
  <c r="AE56" i="260"/>
  <c r="I57" i="260"/>
  <c r="U57" i="260"/>
  <c r="AH57" i="260"/>
  <c r="P58" i="260"/>
  <c r="AB58" i="260"/>
  <c r="AK58" i="260"/>
  <c r="S59" i="260"/>
  <c r="AF59" i="260"/>
  <c r="M60" i="260"/>
  <c r="W60" i="260"/>
  <c r="AI60" i="260"/>
  <c r="P55" i="260"/>
  <c r="AB55" i="260"/>
  <c r="AK55" i="260"/>
  <c r="S56" i="260"/>
  <c r="AF56" i="260"/>
  <c r="M57" i="260"/>
  <c r="W57" i="260"/>
  <c r="AI57" i="260"/>
  <c r="Q58" i="260"/>
  <c r="AD58" i="260"/>
  <c r="T59" i="260"/>
  <c r="AG59" i="260"/>
  <c r="O60" i="260"/>
  <c r="Z60" i="260"/>
  <c r="AJ60" i="260"/>
  <c r="Q55" i="260"/>
  <c r="AD55" i="260"/>
  <c r="T56" i="260"/>
  <c r="AG56" i="260"/>
  <c r="O57" i="260"/>
  <c r="Z57" i="260"/>
  <c r="AJ57" i="260"/>
  <c r="R58" i="260"/>
  <c r="AE58" i="260"/>
  <c r="I59" i="260"/>
  <c r="U59" i="260"/>
  <c r="AH59" i="260"/>
  <c r="P60" i="260"/>
  <c r="AB60" i="260"/>
  <c r="S55" i="259"/>
  <c r="AF55" i="259"/>
  <c r="M56" i="259"/>
  <c r="W56" i="259"/>
  <c r="AI56" i="259"/>
  <c r="Q57" i="259"/>
  <c r="AD57" i="259"/>
  <c r="T58" i="259"/>
  <c r="AG58" i="259"/>
  <c r="O59" i="259"/>
  <c r="Z59" i="259"/>
  <c r="AJ59" i="259"/>
  <c r="R60" i="259"/>
  <c r="AE60" i="259"/>
  <c r="T55" i="259"/>
  <c r="AG55" i="259"/>
  <c r="O56" i="259"/>
  <c r="Z56" i="259"/>
  <c r="AJ56" i="259"/>
  <c r="R57" i="259"/>
  <c r="AE57" i="259"/>
  <c r="I58" i="259"/>
  <c r="U58" i="259"/>
  <c r="AH58" i="259"/>
  <c r="P59" i="259"/>
  <c r="AB59" i="259"/>
  <c r="AK59" i="259"/>
  <c r="S60" i="259"/>
  <c r="AF60" i="259"/>
  <c r="I55" i="259"/>
  <c r="U55" i="259"/>
  <c r="AH55" i="259"/>
  <c r="P56" i="259"/>
  <c r="AB56" i="259"/>
  <c r="AK56" i="259"/>
  <c r="S57" i="259"/>
  <c r="AF57" i="259"/>
  <c r="M58" i="259"/>
  <c r="W58" i="259"/>
  <c r="AI58" i="259"/>
  <c r="Q59" i="259"/>
  <c r="AD59" i="259"/>
  <c r="T60" i="259"/>
  <c r="AG60" i="259"/>
  <c r="M55" i="259"/>
  <c r="W55" i="259"/>
  <c r="AI55" i="259"/>
  <c r="Q56" i="259"/>
  <c r="AD56" i="259"/>
  <c r="T57" i="259"/>
  <c r="AG57" i="259"/>
  <c r="O58" i="259"/>
  <c r="Z58" i="259"/>
  <c r="AJ58" i="259"/>
  <c r="R59" i="259"/>
  <c r="AE59" i="259"/>
  <c r="I60" i="259"/>
  <c r="U60" i="259"/>
  <c r="AH60" i="259"/>
  <c r="H54" i="259"/>
  <c r="O55" i="259"/>
  <c r="Z55" i="259"/>
  <c r="AJ55" i="259"/>
  <c r="R56" i="259"/>
  <c r="AE56" i="259"/>
  <c r="I57" i="259"/>
  <c r="U57" i="259"/>
  <c r="AH57" i="259"/>
  <c r="P58" i="259"/>
  <c r="AB58" i="259"/>
  <c r="AK58" i="259"/>
  <c r="S59" i="259"/>
  <c r="AF59" i="259"/>
  <c r="M60" i="259"/>
  <c r="W60" i="259"/>
  <c r="AI60" i="259"/>
  <c r="P55" i="259"/>
  <c r="AB55" i="259"/>
  <c r="AK55" i="259"/>
  <c r="S56" i="259"/>
  <c r="AF56" i="259"/>
  <c r="M57" i="259"/>
  <c r="W57" i="259"/>
  <c r="AI57" i="259"/>
  <c r="Q58" i="259"/>
  <c r="AD58" i="259"/>
  <c r="T59" i="259"/>
  <c r="AG59" i="259"/>
  <c r="O60" i="259"/>
  <c r="Z60" i="259"/>
  <c r="AJ60" i="259"/>
  <c r="Q55" i="259"/>
  <c r="AD55" i="259"/>
  <c r="T56" i="259"/>
  <c r="AG56" i="259"/>
  <c r="O57" i="259"/>
  <c r="Z57" i="259"/>
  <c r="AJ57" i="259"/>
  <c r="R58" i="259"/>
  <c r="AE58" i="259"/>
  <c r="I59" i="259"/>
  <c r="U59" i="259"/>
  <c r="AH59" i="259"/>
  <c r="P60" i="259"/>
  <c r="AB60" i="259"/>
  <c r="S55" i="258"/>
  <c r="AF55" i="258"/>
  <c r="M56" i="258"/>
  <c r="W56" i="258"/>
  <c r="AI56" i="258"/>
  <c r="Q57" i="258"/>
  <c r="AD57" i="258"/>
  <c r="T58" i="258"/>
  <c r="AG58" i="258"/>
  <c r="O59" i="258"/>
  <c r="Z59" i="258"/>
  <c r="AJ59" i="258"/>
  <c r="R60" i="258"/>
  <c r="AE60" i="258"/>
  <c r="T55" i="258"/>
  <c r="AG55" i="258"/>
  <c r="O56" i="258"/>
  <c r="Z56" i="258"/>
  <c r="AJ56" i="258"/>
  <c r="R57" i="258"/>
  <c r="AE57" i="258"/>
  <c r="I58" i="258"/>
  <c r="U58" i="258"/>
  <c r="AH58" i="258"/>
  <c r="P59" i="258"/>
  <c r="AB59" i="258"/>
  <c r="AK59" i="258"/>
  <c r="S60" i="258"/>
  <c r="AF60" i="258"/>
  <c r="I55" i="258"/>
  <c r="U55" i="258"/>
  <c r="AH55" i="258"/>
  <c r="P56" i="258"/>
  <c r="AB56" i="258"/>
  <c r="AK56" i="258"/>
  <c r="S57" i="258"/>
  <c r="AF57" i="258"/>
  <c r="M58" i="258"/>
  <c r="W58" i="258"/>
  <c r="AI58" i="258"/>
  <c r="Q59" i="258"/>
  <c r="AD59" i="258"/>
  <c r="T60" i="258"/>
  <c r="AG60" i="258"/>
  <c r="M55" i="258"/>
  <c r="W55" i="258"/>
  <c r="AI55" i="258"/>
  <c r="Q56" i="258"/>
  <c r="AD56" i="258"/>
  <c r="T57" i="258"/>
  <c r="AG57" i="258"/>
  <c r="O58" i="258"/>
  <c r="Z58" i="258"/>
  <c r="AJ58" i="258"/>
  <c r="R59" i="258"/>
  <c r="AE59" i="258"/>
  <c r="I60" i="258"/>
  <c r="U60" i="258"/>
  <c r="AH60" i="258"/>
  <c r="H54" i="258"/>
  <c r="O55" i="258"/>
  <c r="Z55" i="258"/>
  <c r="AJ55" i="258"/>
  <c r="R56" i="258"/>
  <c r="AE56" i="258"/>
  <c r="I57" i="258"/>
  <c r="U57" i="258"/>
  <c r="AH57" i="258"/>
  <c r="P58" i="258"/>
  <c r="AB58" i="258"/>
  <c r="AK58" i="258"/>
  <c r="S59" i="258"/>
  <c r="AF59" i="258"/>
  <c r="M60" i="258"/>
  <c r="W60" i="258"/>
  <c r="AI60" i="258"/>
  <c r="P55" i="258"/>
  <c r="AB55" i="258"/>
  <c r="AK55" i="258"/>
  <c r="S56" i="258"/>
  <c r="AF56" i="258"/>
  <c r="M57" i="258"/>
  <c r="W57" i="258"/>
  <c r="AI57" i="258"/>
  <c r="Q58" i="258"/>
  <c r="AD58" i="258"/>
  <c r="T59" i="258"/>
  <c r="AG59" i="258"/>
  <c r="O60" i="258"/>
  <c r="Z60" i="258"/>
  <c r="AJ60" i="258"/>
  <c r="Q55" i="258"/>
  <c r="AD55" i="258"/>
  <c r="T56" i="258"/>
  <c r="AG56" i="258"/>
  <c r="O57" i="258"/>
  <c r="Z57" i="258"/>
  <c r="AJ57" i="258"/>
  <c r="R58" i="258"/>
  <c r="AE58" i="258"/>
  <c r="I59" i="258"/>
  <c r="U59" i="258"/>
  <c r="AH59" i="258"/>
  <c r="P60" i="258"/>
  <c r="AB60" i="258"/>
  <c r="S55" i="257"/>
  <c r="AF55" i="257"/>
  <c r="M56" i="257"/>
  <c r="W56" i="257"/>
  <c r="AI56" i="257"/>
  <c r="Q57" i="257"/>
  <c r="AD57" i="257"/>
  <c r="T58" i="257"/>
  <c r="AG58" i="257"/>
  <c r="O59" i="257"/>
  <c r="Z59" i="257"/>
  <c r="AJ59" i="257"/>
  <c r="R60" i="257"/>
  <c r="AE60" i="257"/>
  <c r="T55" i="257"/>
  <c r="AG55" i="257"/>
  <c r="O56" i="257"/>
  <c r="Z56" i="257"/>
  <c r="AJ56" i="257"/>
  <c r="R57" i="257"/>
  <c r="AE57" i="257"/>
  <c r="I58" i="257"/>
  <c r="U58" i="257"/>
  <c r="AH58" i="257"/>
  <c r="P59" i="257"/>
  <c r="AB59" i="257"/>
  <c r="AK59" i="257"/>
  <c r="S60" i="257"/>
  <c r="AF60" i="257"/>
  <c r="I55" i="257"/>
  <c r="U55" i="257"/>
  <c r="AH55" i="257"/>
  <c r="P56" i="257"/>
  <c r="AB56" i="257"/>
  <c r="AK56" i="257"/>
  <c r="S57" i="257"/>
  <c r="AF57" i="257"/>
  <c r="M58" i="257"/>
  <c r="W58" i="257"/>
  <c r="AI58" i="257"/>
  <c r="Q59" i="257"/>
  <c r="AD59" i="257"/>
  <c r="T60" i="257"/>
  <c r="AG60" i="257"/>
  <c r="M55" i="257"/>
  <c r="W55" i="257"/>
  <c r="AI55" i="257"/>
  <c r="Q56" i="257"/>
  <c r="AD56" i="257"/>
  <c r="T57" i="257"/>
  <c r="AG57" i="257"/>
  <c r="O58" i="257"/>
  <c r="Z58" i="257"/>
  <c r="AJ58" i="257"/>
  <c r="R59" i="257"/>
  <c r="AE59" i="257"/>
  <c r="I60" i="257"/>
  <c r="U60" i="257"/>
  <c r="AH60" i="257"/>
  <c r="H54" i="257"/>
  <c r="O55" i="257"/>
  <c r="Z55" i="257"/>
  <c r="AJ55" i="257"/>
  <c r="R56" i="257"/>
  <c r="AE56" i="257"/>
  <c r="I57" i="257"/>
  <c r="U57" i="257"/>
  <c r="AH57" i="257"/>
  <c r="P58" i="257"/>
  <c r="AB58" i="257"/>
  <c r="AK58" i="257"/>
  <c r="S59" i="257"/>
  <c r="AF59" i="257"/>
  <c r="M60" i="257"/>
  <c r="W60" i="257"/>
  <c r="AI60" i="257"/>
  <c r="P55" i="257"/>
  <c r="AB55" i="257"/>
  <c r="AK55" i="257"/>
  <c r="S56" i="257"/>
  <c r="AF56" i="257"/>
  <c r="M57" i="257"/>
  <c r="W57" i="257"/>
  <c r="AI57" i="257"/>
  <c r="Q58" i="257"/>
  <c r="AD58" i="257"/>
  <c r="T59" i="257"/>
  <c r="AG59" i="257"/>
  <c r="O60" i="257"/>
  <c r="Z60" i="257"/>
  <c r="AJ60" i="257"/>
  <c r="Q55" i="257"/>
  <c r="AD55" i="257"/>
  <c r="T56" i="257"/>
  <c r="AG56" i="257"/>
  <c r="O57" i="257"/>
  <c r="Z57" i="257"/>
  <c r="AJ57" i="257"/>
  <c r="R58" i="257"/>
  <c r="AE58" i="257"/>
  <c r="I59" i="257"/>
  <c r="U59" i="257"/>
  <c r="AH59" i="257"/>
  <c r="P60" i="257"/>
  <c r="AB60" i="257"/>
  <c r="R55" i="256"/>
  <c r="AE55" i="256"/>
  <c r="I56" i="256"/>
  <c r="U56" i="256"/>
  <c r="AH56" i="256"/>
  <c r="P57" i="256"/>
  <c r="AB57" i="256"/>
  <c r="AK57" i="256"/>
  <c r="S58" i="256"/>
  <c r="AF58" i="256"/>
  <c r="M59" i="256"/>
  <c r="W59" i="256"/>
  <c r="AI59" i="256"/>
  <c r="Q60" i="256"/>
  <c r="AD60" i="256"/>
  <c r="S55" i="256"/>
  <c r="AF55" i="256"/>
  <c r="M56" i="256"/>
  <c r="W56" i="256"/>
  <c r="AI56" i="256"/>
  <c r="Q57" i="256"/>
  <c r="AD57" i="256"/>
  <c r="T58" i="256"/>
  <c r="AG58" i="256"/>
  <c r="O59" i="256"/>
  <c r="Z59" i="256"/>
  <c r="AJ59" i="256"/>
  <c r="R60" i="256"/>
  <c r="AE60" i="256"/>
  <c r="T55" i="256"/>
  <c r="AG55" i="256"/>
  <c r="O56" i="256"/>
  <c r="Z56" i="256"/>
  <c r="AJ56" i="256"/>
  <c r="R57" i="256"/>
  <c r="AE57" i="256"/>
  <c r="I58" i="256"/>
  <c r="U58" i="256"/>
  <c r="AH58" i="256"/>
  <c r="P59" i="256"/>
  <c r="AB59" i="256"/>
  <c r="AK59" i="256"/>
  <c r="S60" i="256"/>
  <c r="AF60" i="256"/>
  <c r="I55" i="256"/>
  <c r="U55" i="256"/>
  <c r="AH55" i="256"/>
  <c r="P56" i="256"/>
  <c r="AB56" i="256"/>
  <c r="AK56" i="256"/>
  <c r="S57" i="256"/>
  <c r="AF57" i="256"/>
  <c r="M58" i="256"/>
  <c r="W58" i="256"/>
  <c r="AI58" i="256"/>
  <c r="Q59" i="256"/>
  <c r="AD59" i="256"/>
  <c r="T60" i="256"/>
  <c r="AG60" i="256"/>
  <c r="M55" i="256"/>
  <c r="W55" i="256"/>
  <c r="AI55" i="256"/>
  <c r="Q56" i="256"/>
  <c r="AD56" i="256"/>
  <c r="T57" i="256"/>
  <c r="AG57" i="256"/>
  <c r="O58" i="256"/>
  <c r="Z58" i="256"/>
  <c r="AJ58" i="256"/>
  <c r="R59" i="256"/>
  <c r="AE59" i="256"/>
  <c r="I60" i="256"/>
  <c r="U60" i="256"/>
  <c r="AH60" i="256"/>
  <c r="H54" i="256"/>
  <c r="O55" i="256"/>
  <c r="Z55" i="256"/>
  <c r="AJ55" i="256"/>
  <c r="R56" i="256"/>
  <c r="AE56" i="256"/>
  <c r="I57" i="256"/>
  <c r="U57" i="256"/>
  <c r="AH57" i="256"/>
  <c r="P58" i="256"/>
  <c r="AB58" i="256"/>
  <c r="AK58" i="256"/>
  <c r="S59" i="256"/>
  <c r="AF59" i="256"/>
  <c r="M60" i="256"/>
  <c r="W60" i="256"/>
  <c r="AI60" i="256"/>
  <c r="P55" i="256"/>
  <c r="AB55" i="256"/>
  <c r="AK55" i="256"/>
  <c r="S56" i="256"/>
  <c r="AF56" i="256"/>
  <c r="M57" i="256"/>
  <c r="W57" i="256"/>
  <c r="AI57" i="256"/>
  <c r="Q58" i="256"/>
  <c r="AD58" i="256"/>
  <c r="T59" i="256"/>
  <c r="AG59" i="256"/>
  <c r="O60" i="256"/>
  <c r="Z60" i="256"/>
  <c r="AJ60" i="256"/>
  <c r="Q55" i="256"/>
  <c r="AD55" i="256"/>
  <c r="T56" i="256"/>
  <c r="AG56" i="256"/>
  <c r="O57" i="256"/>
  <c r="Z57" i="256"/>
  <c r="AJ57" i="256"/>
  <c r="R58" i="256"/>
  <c r="AE58" i="256"/>
  <c r="I59" i="256"/>
  <c r="U59" i="256"/>
  <c r="AH59" i="256"/>
  <c r="P60" i="256"/>
  <c r="AB60" i="256"/>
  <c r="S55" i="255"/>
  <c r="AF55" i="255"/>
  <c r="M56" i="255"/>
  <c r="W56" i="255"/>
  <c r="AI56" i="255"/>
  <c r="Q57" i="255"/>
  <c r="AD57" i="255"/>
  <c r="T58" i="255"/>
  <c r="AG58" i="255"/>
  <c r="O59" i="255"/>
  <c r="Z59" i="255"/>
  <c r="AJ59" i="255"/>
  <c r="R60" i="255"/>
  <c r="AE60" i="255"/>
  <c r="T55" i="255"/>
  <c r="AG55" i="255"/>
  <c r="O56" i="255"/>
  <c r="Z56" i="255"/>
  <c r="AJ56" i="255"/>
  <c r="R57" i="255"/>
  <c r="AE57" i="255"/>
  <c r="I58" i="255"/>
  <c r="U58" i="255"/>
  <c r="AH58" i="255"/>
  <c r="P59" i="255"/>
  <c r="AB59" i="255"/>
  <c r="AK59" i="255"/>
  <c r="S60" i="255"/>
  <c r="AF60" i="255"/>
  <c r="I55" i="255"/>
  <c r="U55" i="255"/>
  <c r="AH55" i="255"/>
  <c r="AH54" i="255" s="1"/>
  <c r="P56" i="255"/>
  <c r="P54" i="255" s="1"/>
  <c r="AB56" i="255"/>
  <c r="AK56" i="255"/>
  <c r="S57" i="255"/>
  <c r="AF57" i="255"/>
  <c r="M58" i="255"/>
  <c r="W58" i="255"/>
  <c r="AI58" i="255"/>
  <c r="Q59" i="255"/>
  <c r="AD59" i="255"/>
  <c r="T60" i="255"/>
  <c r="AG60" i="255"/>
  <c r="M55" i="255"/>
  <c r="W55" i="255"/>
  <c r="AI55" i="255"/>
  <c r="Q56" i="255"/>
  <c r="AD56" i="255"/>
  <c r="T57" i="255"/>
  <c r="AG57" i="255"/>
  <c r="O58" i="255"/>
  <c r="Z58" i="255"/>
  <c r="AJ58" i="255"/>
  <c r="R59" i="255"/>
  <c r="AE59" i="255"/>
  <c r="I60" i="255"/>
  <c r="U60" i="255"/>
  <c r="R55" i="254"/>
  <c r="AE55" i="254"/>
  <c r="I56" i="254"/>
  <c r="U56" i="254"/>
  <c r="AH56" i="254"/>
  <c r="P57" i="254"/>
  <c r="AB57" i="254"/>
  <c r="AK57" i="254"/>
  <c r="S58" i="254"/>
  <c r="AF58" i="254"/>
  <c r="M59" i="254"/>
  <c r="W59" i="254"/>
  <c r="AI59" i="254"/>
  <c r="Q60" i="254"/>
  <c r="AD60" i="254"/>
  <c r="S55" i="254"/>
  <c r="AF55" i="254"/>
  <c r="M56" i="254"/>
  <c r="W56" i="254"/>
  <c r="AI56" i="254"/>
  <c r="Q57" i="254"/>
  <c r="AD57" i="254"/>
  <c r="T58" i="254"/>
  <c r="AG58" i="254"/>
  <c r="O59" i="254"/>
  <c r="Z59" i="254"/>
  <c r="AJ59" i="254"/>
  <c r="R60" i="254"/>
  <c r="AE60" i="254"/>
  <c r="T55" i="254"/>
  <c r="AG55" i="254"/>
  <c r="O56" i="254"/>
  <c r="Z56" i="254"/>
  <c r="AJ56" i="254"/>
  <c r="R57" i="254"/>
  <c r="AE57" i="254"/>
  <c r="I58" i="254"/>
  <c r="U58" i="254"/>
  <c r="AH58" i="254"/>
  <c r="P59" i="254"/>
  <c r="AB59" i="254"/>
  <c r="AK59" i="254"/>
  <c r="S60" i="254"/>
  <c r="AF60" i="254"/>
  <c r="I55" i="254"/>
  <c r="U55" i="254"/>
  <c r="AH55" i="254"/>
  <c r="P56" i="254"/>
  <c r="AB56" i="254"/>
  <c r="AK56" i="254"/>
  <c r="S57" i="254"/>
  <c r="AF57" i="254"/>
  <c r="M58" i="254"/>
  <c r="W58" i="254"/>
  <c r="AI58" i="254"/>
  <c r="Q59" i="254"/>
  <c r="AD59" i="254"/>
  <c r="T60" i="254"/>
  <c r="AG60" i="254"/>
  <c r="M55" i="254"/>
  <c r="W55" i="254"/>
  <c r="AI55" i="254"/>
  <c r="Q56" i="254"/>
  <c r="AD56" i="254"/>
  <c r="T57" i="254"/>
  <c r="AG57" i="254"/>
  <c r="O58" i="254"/>
  <c r="Z58" i="254"/>
  <c r="AJ58" i="254"/>
  <c r="R59" i="254"/>
  <c r="AE59" i="254"/>
  <c r="I60" i="254"/>
  <c r="U60" i="254"/>
  <c r="AH60" i="254"/>
  <c r="H54" i="254"/>
  <c r="O55" i="254"/>
  <c r="Z55" i="254"/>
  <c r="AJ55" i="254"/>
  <c r="R56" i="254"/>
  <c r="AE56" i="254"/>
  <c r="I57" i="254"/>
  <c r="U57" i="254"/>
  <c r="AH57" i="254"/>
  <c r="P58" i="254"/>
  <c r="AB58" i="254"/>
  <c r="AK58" i="254"/>
  <c r="S59" i="254"/>
  <c r="AF59" i="254"/>
  <c r="M60" i="254"/>
  <c r="W60" i="254"/>
  <c r="AI60" i="254"/>
  <c r="P55" i="254"/>
  <c r="AB55" i="254"/>
  <c r="AK55" i="254"/>
  <c r="S56" i="254"/>
  <c r="AF56" i="254"/>
  <c r="M57" i="254"/>
  <c r="W57" i="254"/>
  <c r="AI57" i="254"/>
  <c r="Q58" i="254"/>
  <c r="AD58" i="254"/>
  <c r="T59" i="254"/>
  <c r="AG59" i="254"/>
  <c r="O60" i="254"/>
  <c r="Z60" i="254"/>
  <c r="AJ60" i="254"/>
  <c r="Q55" i="254"/>
  <c r="AD55" i="254"/>
  <c r="T56" i="254"/>
  <c r="AG56" i="254"/>
  <c r="O57" i="254"/>
  <c r="Z57" i="254"/>
  <c r="AJ57" i="254"/>
  <c r="R58" i="254"/>
  <c r="AE58" i="254"/>
  <c r="I59" i="254"/>
  <c r="U59" i="254"/>
  <c r="AH59" i="254"/>
  <c r="P60" i="254"/>
  <c r="AB60" i="254"/>
  <c r="R55" i="253"/>
  <c r="AE55" i="253"/>
  <c r="I56" i="253"/>
  <c r="U56" i="253"/>
  <c r="AH56" i="253"/>
  <c r="P57" i="253"/>
  <c r="AB57" i="253"/>
  <c r="AK57" i="253"/>
  <c r="S58" i="253"/>
  <c r="AF58" i="253"/>
  <c r="M59" i="253"/>
  <c r="W59" i="253"/>
  <c r="AI59" i="253"/>
  <c r="Q60" i="253"/>
  <c r="AD60" i="253"/>
  <c r="S55" i="253"/>
  <c r="AF55" i="253"/>
  <c r="M56" i="253"/>
  <c r="W56" i="253"/>
  <c r="AI56" i="253"/>
  <c r="Q57" i="253"/>
  <c r="AD57" i="253"/>
  <c r="T58" i="253"/>
  <c r="AG58" i="253"/>
  <c r="O59" i="253"/>
  <c r="Z59" i="253"/>
  <c r="AJ59" i="253"/>
  <c r="R60" i="253"/>
  <c r="AE60" i="253"/>
  <c r="T55" i="253"/>
  <c r="AG55" i="253"/>
  <c r="O56" i="253"/>
  <c r="Z56" i="253"/>
  <c r="AJ56" i="253"/>
  <c r="R57" i="253"/>
  <c r="AE57" i="253"/>
  <c r="I58" i="253"/>
  <c r="U58" i="253"/>
  <c r="AH58" i="253"/>
  <c r="P59" i="253"/>
  <c r="AB59" i="253"/>
  <c r="AK59" i="253"/>
  <c r="S60" i="253"/>
  <c r="AF60" i="253"/>
  <c r="I55" i="253"/>
  <c r="U55" i="253"/>
  <c r="AH55" i="253"/>
  <c r="P56" i="253"/>
  <c r="AB56" i="253"/>
  <c r="AK56" i="253"/>
  <c r="S57" i="253"/>
  <c r="AF57" i="253"/>
  <c r="M58" i="253"/>
  <c r="W58" i="253"/>
  <c r="AI58" i="253"/>
  <c r="Q59" i="253"/>
  <c r="AD59" i="253"/>
  <c r="T60" i="253"/>
  <c r="AG60" i="253"/>
  <c r="M55" i="253"/>
  <c r="W55" i="253"/>
  <c r="AI55" i="253"/>
  <c r="Q56" i="253"/>
  <c r="AD56" i="253"/>
  <c r="T57" i="253"/>
  <c r="AG57" i="253"/>
  <c r="O58" i="253"/>
  <c r="Z58" i="253"/>
  <c r="AJ58" i="253"/>
  <c r="R59" i="253"/>
  <c r="AE59" i="253"/>
  <c r="I60" i="253"/>
  <c r="U60" i="253"/>
  <c r="AH60" i="253"/>
  <c r="H54" i="253"/>
  <c r="O55" i="253"/>
  <c r="Z55" i="253"/>
  <c r="AJ55" i="253"/>
  <c r="R56" i="253"/>
  <c r="AE56" i="253"/>
  <c r="I57" i="253"/>
  <c r="U57" i="253"/>
  <c r="AH57" i="253"/>
  <c r="P58" i="253"/>
  <c r="AB58" i="253"/>
  <c r="AK58" i="253"/>
  <c r="S59" i="253"/>
  <c r="AF59" i="253"/>
  <c r="M60" i="253"/>
  <c r="W60" i="253"/>
  <c r="AI60" i="253"/>
  <c r="P55" i="253"/>
  <c r="AB55" i="253"/>
  <c r="AK55" i="253"/>
  <c r="S56" i="253"/>
  <c r="AF56" i="253"/>
  <c r="M57" i="253"/>
  <c r="W57" i="253"/>
  <c r="AI57" i="253"/>
  <c r="Q58" i="253"/>
  <c r="AD58" i="253"/>
  <c r="T59" i="253"/>
  <c r="AG59" i="253"/>
  <c r="O60" i="253"/>
  <c r="Z60" i="253"/>
  <c r="AJ60" i="253"/>
  <c r="Q55" i="253"/>
  <c r="AD55" i="253"/>
  <c r="T56" i="253"/>
  <c r="AG56" i="253"/>
  <c r="O57" i="253"/>
  <c r="Z57" i="253"/>
  <c r="AJ57" i="253"/>
  <c r="R58" i="253"/>
  <c r="AE58" i="253"/>
  <c r="I59" i="253"/>
  <c r="U59" i="253"/>
  <c r="AH59" i="253"/>
  <c r="P60" i="253"/>
  <c r="AB60" i="253"/>
  <c r="S55" i="252"/>
  <c r="AF55" i="252"/>
  <c r="M56" i="252"/>
  <c r="W56" i="252"/>
  <c r="AI56" i="252"/>
  <c r="Q57" i="252"/>
  <c r="AD57" i="252"/>
  <c r="T58" i="252"/>
  <c r="AG58" i="252"/>
  <c r="O59" i="252"/>
  <c r="Z59" i="252"/>
  <c r="AJ59" i="252"/>
  <c r="R60" i="252"/>
  <c r="AE60" i="252"/>
  <c r="T55" i="252"/>
  <c r="AG55" i="252"/>
  <c r="O56" i="252"/>
  <c r="Z56" i="252"/>
  <c r="AJ56" i="252"/>
  <c r="R57" i="252"/>
  <c r="AE57" i="252"/>
  <c r="I58" i="252"/>
  <c r="U58" i="252"/>
  <c r="AH58" i="252"/>
  <c r="P59" i="252"/>
  <c r="AB59" i="252"/>
  <c r="AK59" i="252"/>
  <c r="S60" i="252"/>
  <c r="AF60" i="252"/>
  <c r="I55" i="252"/>
  <c r="U55" i="252"/>
  <c r="AH55" i="252"/>
  <c r="AH54" i="252" s="1"/>
  <c r="P56" i="252"/>
  <c r="P54" i="252" s="1"/>
  <c r="AB56" i="252"/>
  <c r="AK56" i="252"/>
  <c r="S57" i="252"/>
  <c r="AF57" i="252"/>
  <c r="M58" i="252"/>
  <c r="W58" i="252"/>
  <c r="AI58" i="252"/>
  <c r="Q59" i="252"/>
  <c r="AD59" i="252"/>
  <c r="T60" i="252"/>
  <c r="AG60" i="252"/>
  <c r="M55" i="252"/>
  <c r="W55" i="252"/>
  <c r="AI55" i="252"/>
  <c r="Q56" i="252"/>
  <c r="AD56" i="252"/>
  <c r="T57" i="252"/>
  <c r="AG57" i="252"/>
  <c r="O58" i="252"/>
  <c r="Z58" i="252"/>
  <c r="AJ58" i="252"/>
  <c r="R59" i="252"/>
  <c r="AE59" i="252"/>
  <c r="I60" i="252"/>
  <c r="U60" i="252"/>
  <c r="S55" i="251"/>
  <c r="AF55" i="251"/>
  <c r="M56" i="251"/>
  <c r="W56" i="251"/>
  <c r="AI56" i="251"/>
  <c r="Q57" i="251"/>
  <c r="AD57" i="251"/>
  <c r="T58" i="251"/>
  <c r="AG58" i="251"/>
  <c r="O59" i="251"/>
  <c r="Z59" i="251"/>
  <c r="AJ59" i="251"/>
  <c r="R60" i="251"/>
  <c r="AE60" i="251"/>
  <c r="T55" i="251"/>
  <c r="AG55" i="251"/>
  <c r="O56" i="251"/>
  <c r="Z56" i="251"/>
  <c r="AJ56" i="251"/>
  <c r="R57" i="251"/>
  <c r="AE57" i="251"/>
  <c r="I58" i="251"/>
  <c r="U58" i="251"/>
  <c r="AH58" i="251"/>
  <c r="P59" i="251"/>
  <c r="AB59" i="251"/>
  <c r="AK59" i="251"/>
  <c r="S60" i="251"/>
  <c r="AF60" i="251"/>
  <c r="I55" i="251"/>
  <c r="U55" i="251"/>
  <c r="AH55" i="251"/>
  <c r="P56" i="251"/>
  <c r="AB56" i="251"/>
  <c r="AK56" i="251"/>
  <c r="S57" i="251"/>
  <c r="AF57" i="251"/>
  <c r="M58" i="251"/>
  <c r="W58" i="251"/>
  <c r="AI58" i="251"/>
  <c r="Q59" i="251"/>
  <c r="AD59" i="251"/>
  <c r="T60" i="251"/>
  <c r="AG60" i="251"/>
  <c r="M55" i="251"/>
  <c r="W55" i="251"/>
  <c r="AI55" i="251"/>
  <c r="Q56" i="251"/>
  <c r="AD56" i="251"/>
  <c r="T57" i="251"/>
  <c r="AG57" i="251"/>
  <c r="O58" i="251"/>
  <c r="Z58" i="251"/>
  <c r="AJ58" i="251"/>
  <c r="R59" i="251"/>
  <c r="AE59" i="251"/>
  <c r="I60" i="251"/>
  <c r="U60" i="251"/>
  <c r="AH60" i="251"/>
  <c r="H54" i="251"/>
  <c r="O55" i="251"/>
  <c r="Z55" i="251"/>
  <c r="AJ55" i="251"/>
  <c r="R56" i="251"/>
  <c r="AE56" i="251"/>
  <c r="I57" i="251"/>
  <c r="U57" i="251"/>
  <c r="AH57" i="251"/>
  <c r="P58" i="251"/>
  <c r="AB58" i="251"/>
  <c r="AK58" i="251"/>
  <c r="S59" i="251"/>
  <c r="AF59" i="251"/>
  <c r="M60" i="251"/>
  <c r="W60" i="251"/>
  <c r="AI60" i="251"/>
  <c r="P55" i="251"/>
  <c r="AB55" i="251"/>
  <c r="AK55" i="251"/>
  <c r="S56" i="251"/>
  <c r="AF56" i="251"/>
  <c r="M57" i="251"/>
  <c r="W57" i="251"/>
  <c r="AI57" i="251"/>
  <c r="Q58" i="251"/>
  <c r="AD58" i="251"/>
  <c r="T59" i="251"/>
  <c r="AG59" i="251"/>
  <c r="O60" i="251"/>
  <c r="Z60" i="251"/>
  <c r="AJ60" i="251"/>
  <c r="Q55" i="251"/>
  <c r="AD55" i="251"/>
  <c r="T56" i="251"/>
  <c r="AG56" i="251"/>
  <c r="O57" i="251"/>
  <c r="Z57" i="251"/>
  <c r="AJ57" i="251"/>
  <c r="R58" i="251"/>
  <c r="AE58" i="251"/>
  <c r="I59" i="251"/>
  <c r="U59" i="251"/>
  <c r="AH59" i="251"/>
  <c r="P60" i="251"/>
  <c r="AB60" i="251"/>
  <c r="S55" i="250"/>
  <c r="AF55" i="250"/>
  <c r="M56" i="250"/>
  <c r="W56" i="250"/>
  <c r="AI56" i="250"/>
  <c r="Q57" i="250"/>
  <c r="AD57" i="250"/>
  <c r="T58" i="250"/>
  <c r="AG58" i="250"/>
  <c r="O59" i="250"/>
  <c r="Z59" i="250"/>
  <c r="AJ59" i="250"/>
  <c r="R60" i="250"/>
  <c r="AE60" i="250"/>
  <c r="T55" i="250"/>
  <c r="AG55" i="250"/>
  <c r="O56" i="250"/>
  <c r="Z56" i="250"/>
  <c r="AJ56" i="250"/>
  <c r="R57" i="250"/>
  <c r="AE57" i="250"/>
  <c r="I58" i="250"/>
  <c r="U58" i="250"/>
  <c r="AH58" i="250"/>
  <c r="P59" i="250"/>
  <c r="AB59" i="250"/>
  <c r="AK59" i="250"/>
  <c r="S60" i="250"/>
  <c r="AF60" i="250"/>
  <c r="I55" i="250"/>
  <c r="U55" i="250"/>
  <c r="AH55" i="250"/>
  <c r="P56" i="250"/>
  <c r="AB56" i="250"/>
  <c r="AK56" i="250"/>
  <c r="S57" i="250"/>
  <c r="AF57" i="250"/>
  <c r="M58" i="250"/>
  <c r="W58" i="250"/>
  <c r="AI58" i="250"/>
  <c r="Q59" i="250"/>
  <c r="AD59" i="250"/>
  <c r="T60" i="250"/>
  <c r="AG60" i="250"/>
  <c r="M55" i="250"/>
  <c r="W55" i="250"/>
  <c r="AI55" i="250"/>
  <c r="Q56" i="250"/>
  <c r="AD56" i="250"/>
  <c r="T57" i="250"/>
  <c r="AG57" i="250"/>
  <c r="O58" i="250"/>
  <c r="Z58" i="250"/>
  <c r="AJ58" i="250"/>
  <c r="R59" i="250"/>
  <c r="AE59" i="250"/>
  <c r="I60" i="250"/>
  <c r="U60" i="250"/>
  <c r="AH60" i="250"/>
  <c r="H54" i="250"/>
  <c r="O55" i="250"/>
  <c r="Z55" i="250"/>
  <c r="AJ55" i="250"/>
  <c r="R56" i="250"/>
  <c r="AE56" i="250"/>
  <c r="I57" i="250"/>
  <c r="U57" i="250"/>
  <c r="AH57" i="250"/>
  <c r="P58" i="250"/>
  <c r="AB58" i="250"/>
  <c r="AK58" i="250"/>
  <c r="S59" i="250"/>
  <c r="AF59" i="250"/>
  <c r="M60" i="250"/>
  <c r="W60" i="250"/>
  <c r="AI60" i="250"/>
  <c r="P55" i="250"/>
  <c r="AB55" i="250"/>
  <c r="AK55" i="250"/>
  <c r="S56" i="250"/>
  <c r="AF56" i="250"/>
  <c r="M57" i="250"/>
  <c r="W57" i="250"/>
  <c r="AI57" i="250"/>
  <c r="Q58" i="250"/>
  <c r="AD58" i="250"/>
  <c r="T59" i="250"/>
  <c r="AG59" i="250"/>
  <c r="O60" i="250"/>
  <c r="Z60" i="250"/>
  <c r="AJ60" i="250"/>
  <c r="Q55" i="250"/>
  <c r="AD55" i="250"/>
  <c r="T56" i="250"/>
  <c r="AG56" i="250"/>
  <c r="O57" i="250"/>
  <c r="Z57" i="250"/>
  <c r="AJ57" i="250"/>
  <c r="R58" i="250"/>
  <c r="AE58" i="250"/>
  <c r="I59" i="250"/>
  <c r="U59" i="250"/>
  <c r="AH59" i="250"/>
  <c r="P60" i="250"/>
  <c r="AB60" i="250"/>
  <c r="S55" i="249"/>
  <c r="AF55" i="249"/>
  <c r="M56" i="249"/>
  <c r="W56" i="249"/>
  <c r="AI56" i="249"/>
  <c r="Q57" i="249"/>
  <c r="AD57" i="249"/>
  <c r="T58" i="249"/>
  <c r="AG58" i="249"/>
  <c r="O59" i="249"/>
  <c r="Z59" i="249"/>
  <c r="AJ59" i="249"/>
  <c r="R60" i="249"/>
  <c r="AE60" i="249"/>
  <c r="T55" i="249"/>
  <c r="AG55" i="249"/>
  <c r="O56" i="249"/>
  <c r="Z56" i="249"/>
  <c r="AJ56" i="249"/>
  <c r="R57" i="249"/>
  <c r="AE57" i="249"/>
  <c r="I58" i="249"/>
  <c r="U58" i="249"/>
  <c r="AH58" i="249"/>
  <c r="P59" i="249"/>
  <c r="AB59" i="249"/>
  <c r="AK59" i="249"/>
  <c r="S60" i="249"/>
  <c r="AF60" i="249"/>
  <c r="T60" i="249"/>
  <c r="AG60" i="249"/>
  <c r="M55" i="249"/>
  <c r="W55" i="249"/>
  <c r="AI55" i="249"/>
  <c r="Q56" i="249"/>
  <c r="AD56" i="249"/>
  <c r="T57" i="249"/>
  <c r="AG57" i="249"/>
  <c r="O58" i="249"/>
  <c r="Z58" i="249"/>
  <c r="AJ58" i="249"/>
  <c r="R59" i="249"/>
  <c r="AE59" i="249"/>
  <c r="I60" i="249"/>
  <c r="U60" i="249"/>
  <c r="AH60" i="249"/>
  <c r="H54" i="249"/>
  <c r="O55" i="249"/>
  <c r="Z55" i="249"/>
  <c r="AJ55" i="249"/>
  <c r="R56" i="249"/>
  <c r="AE56" i="249"/>
  <c r="I57" i="249"/>
  <c r="U57" i="249"/>
  <c r="AH57" i="249"/>
  <c r="P58" i="249"/>
  <c r="AB58" i="249"/>
  <c r="AK58" i="249"/>
  <c r="S59" i="249"/>
  <c r="AF59" i="249"/>
  <c r="M60" i="249"/>
  <c r="W60" i="249"/>
  <c r="AI60" i="249"/>
  <c r="P55" i="249"/>
  <c r="AB55" i="249"/>
  <c r="AK55" i="249"/>
  <c r="S56" i="249"/>
  <c r="AF56" i="249"/>
  <c r="M57" i="249"/>
  <c r="W57" i="249"/>
  <c r="AI57" i="249"/>
  <c r="Q58" i="249"/>
  <c r="AD58" i="249"/>
  <c r="T59" i="249"/>
  <c r="AG59" i="249"/>
  <c r="O60" i="249"/>
  <c r="Z60" i="249"/>
  <c r="AJ60" i="249"/>
  <c r="T56" i="249"/>
  <c r="AG56" i="249"/>
  <c r="O57" i="249"/>
  <c r="Z57" i="249"/>
  <c r="AJ57" i="249"/>
  <c r="R58" i="249"/>
  <c r="AE58" i="249"/>
  <c r="I59" i="249"/>
  <c r="U59" i="249"/>
  <c r="AH59" i="249"/>
  <c r="P60" i="249"/>
  <c r="AB60" i="249"/>
  <c r="S55" i="248"/>
  <c r="AF55" i="248"/>
  <c r="M56" i="248"/>
  <c r="W56" i="248"/>
  <c r="AI56" i="248"/>
  <c r="Q57" i="248"/>
  <c r="AD57" i="248"/>
  <c r="T58" i="248"/>
  <c r="AG58" i="248"/>
  <c r="O59" i="248"/>
  <c r="Z59" i="248"/>
  <c r="AJ59" i="248"/>
  <c r="R60" i="248"/>
  <c r="AE60" i="248"/>
  <c r="T55" i="248"/>
  <c r="AG55" i="248"/>
  <c r="O56" i="248"/>
  <c r="Z56" i="248"/>
  <c r="AJ56" i="248"/>
  <c r="R57" i="248"/>
  <c r="AE57" i="248"/>
  <c r="I58" i="248"/>
  <c r="U58" i="248"/>
  <c r="AH58" i="248"/>
  <c r="P59" i="248"/>
  <c r="AB59" i="248"/>
  <c r="AK59" i="248"/>
  <c r="S60" i="248"/>
  <c r="AF60" i="248"/>
  <c r="I55" i="248"/>
  <c r="U55" i="248"/>
  <c r="AH55" i="248"/>
  <c r="P56" i="248"/>
  <c r="AB56" i="248"/>
  <c r="AK56" i="248"/>
  <c r="S57" i="248"/>
  <c r="AF57" i="248"/>
  <c r="M58" i="248"/>
  <c r="W58" i="248"/>
  <c r="AI58" i="248"/>
  <c r="Q59" i="248"/>
  <c r="AD59" i="248"/>
  <c r="T60" i="248"/>
  <c r="AG60" i="248"/>
  <c r="M55" i="248"/>
  <c r="W55" i="248"/>
  <c r="AI55" i="248"/>
  <c r="Q56" i="248"/>
  <c r="AD56" i="248"/>
  <c r="T57" i="248"/>
  <c r="AG57" i="248"/>
  <c r="O58" i="248"/>
  <c r="Z58" i="248"/>
  <c r="AJ58" i="248"/>
  <c r="R59" i="248"/>
  <c r="AE59" i="248"/>
  <c r="I60" i="248"/>
  <c r="U60" i="248"/>
  <c r="AH60" i="248"/>
  <c r="H54" i="248"/>
  <c r="O55" i="248"/>
  <c r="Z55" i="248"/>
  <c r="AJ55" i="248"/>
  <c r="R56" i="248"/>
  <c r="AE56" i="248"/>
  <c r="I57" i="248"/>
  <c r="U57" i="248"/>
  <c r="AH57" i="248"/>
  <c r="P58" i="248"/>
  <c r="AB58" i="248"/>
  <c r="AK58" i="248"/>
  <c r="S59" i="248"/>
  <c r="AF59" i="248"/>
  <c r="M60" i="248"/>
  <c r="W60" i="248"/>
  <c r="AI60" i="248"/>
  <c r="P55" i="248"/>
  <c r="AB55" i="248"/>
  <c r="AK55" i="248"/>
  <c r="S56" i="248"/>
  <c r="AF56" i="248"/>
  <c r="M57" i="248"/>
  <c r="W57" i="248"/>
  <c r="AI57" i="248"/>
  <c r="Q58" i="248"/>
  <c r="AD58" i="248"/>
  <c r="T59" i="248"/>
  <c r="AG59" i="248"/>
  <c r="O60" i="248"/>
  <c r="Z60" i="248"/>
  <c r="AJ60" i="248"/>
  <c r="Q55" i="248"/>
  <c r="AD55" i="248"/>
  <c r="T56" i="248"/>
  <c r="AG56" i="248"/>
  <c r="O57" i="248"/>
  <c r="Z57" i="248"/>
  <c r="AJ57" i="248"/>
  <c r="R58" i="248"/>
  <c r="AE58" i="248"/>
  <c r="I59" i="248"/>
  <c r="U59" i="248"/>
  <c r="AH59" i="248"/>
  <c r="P60" i="248"/>
  <c r="AB60" i="248"/>
  <c r="T55" i="247"/>
  <c r="AG55" i="247"/>
  <c r="O56" i="247"/>
  <c r="Z56" i="247"/>
  <c r="AJ56" i="247"/>
  <c r="R57" i="247"/>
  <c r="AE57" i="247"/>
  <c r="I58" i="247"/>
  <c r="U58" i="247"/>
  <c r="AH58" i="247"/>
  <c r="P59" i="247"/>
  <c r="AB59" i="247"/>
  <c r="AK59" i="247"/>
  <c r="S60" i="247"/>
  <c r="AF60" i="247"/>
  <c r="I55" i="247"/>
  <c r="U55" i="247"/>
  <c r="AH55" i="247"/>
  <c r="P56" i="247"/>
  <c r="AB56" i="247"/>
  <c r="AK56" i="247"/>
  <c r="S57" i="247"/>
  <c r="AF57" i="247"/>
  <c r="M58" i="247"/>
  <c r="W58" i="247"/>
  <c r="AI58" i="247"/>
  <c r="Q59" i="247"/>
  <c r="AD59" i="247"/>
  <c r="T60" i="247"/>
  <c r="AG60" i="247"/>
  <c r="M55" i="247"/>
  <c r="W55" i="247"/>
  <c r="AI55" i="247"/>
  <c r="Q56" i="247"/>
  <c r="AD56" i="247"/>
  <c r="T57" i="247"/>
  <c r="AG57" i="247"/>
  <c r="O58" i="247"/>
  <c r="Z58" i="247"/>
  <c r="AJ58" i="247"/>
  <c r="R59" i="247"/>
  <c r="AE59" i="247"/>
  <c r="I60" i="247"/>
  <c r="U60" i="247"/>
  <c r="AH60" i="247"/>
  <c r="H54" i="247"/>
  <c r="O55" i="247"/>
  <c r="Z55" i="247"/>
  <c r="AJ55" i="247"/>
  <c r="R56" i="247"/>
  <c r="AE56" i="247"/>
  <c r="I57" i="247"/>
  <c r="U57" i="247"/>
  <c r="AH57" i="247"/>
  <c r="P58" i="247"/>
  <c r="AB58" i="247"/>
  <c r="AK58" i="247"/>
  <c r="S59" i="247"/>
  <c r="AF59" i="247"/>
  <c r="M60" i="247"/>
  <c r="W60" i="247"/>
  <c r="AI60" i="247"/>
  <c r="P55" i="247"/>
  <c r="AB55" i="247"/>
  <c r="AK55" i="247"/>
  <c r="S56" i="247"/>
  <c r="AF56" i="247"/>
  <c r="M57" i="247"/>
  <c r="W57" i="247"/>
  <c r="AI57" i="247"/>
  <c r="Q58" i="247"/>
  <c r="AD58" i="247"/>
  <c r="T59" i="247"/>
  <c r="AG59" i="247"/>
  <c r="O60" i="247"/>
  <c r="Z60" i="247"/>
  <c r="AJ60" i="247"/>
  <c r="Q55" i="247"/>
  <c r="AD55" i="247"/>
  <c r="T56" i="247"/>
  <c r="AG56" i="247"/>
  <c r="O57" i="247"/>
  <c r="Z57" i="247"/>
  <c r="AJ57" i="247"/>
  <c r="R58" i="247"/>
  <c r="AE58" i="247"/>
  <c r="I59" i="247"/>
  <c r="U59" i="247"/>
  <c r="AH59" i="247"/>
  <c r="P60" i="247"/>
  <c r="AB60" i="247"/>
  <c r="S55" i="246"/>
  <c r="AF55" i="246"/>
  <c r="M56" i="246"/>
  <c r="W56" i="246"/>
  <c r="AI56" i="246"/>
  <c r="Q57" i="246"/>
  <c r="AD57" i="246"/>
  <c r="T58" i="246"/>
  <c r="AG58" i="246"/>
  <c r="O59" i="246"/>
  <c r="Z59" i="246"/>
  <c r="AJ59" i="246"/>
  <c r="R60" i="246"/>
  <c r="AE60" i="246"/>
  <c r="T55" i="246"/>
  <c r="AG55" i="246"/>
  <c r="O56" i="246"/>
  <c r="Z56" i="246"/>
  <c r="AJ56" i="246"/>
  <c r="R57" i="246"/>
  <c r="AE57" i="246"/>
  <c r="I58" i="246"/>
  <c r="U58" i="246"/>
  <c r="AH58" i="246"/>
  <c r="P59" i="246"/>
  <c r="AB59" i="246"/>
  <c r="AK59" i="246"/>
  <c r="S60" i="246"/>
  <c r="AF60" i="246"/>
  <c r="I55" i="246"/>
  <c r="U55" i="246"/>
  <c r="AH55" i="246"/>
  <c r="P56" i="246"/>
  <c r="AB56" i="246"/>
  <c r="AK56" i="246"/>
  <c r="S57" i="246"/>
  <c r="AF57" i="246"/>
  <c r="M58" i="246"/>
  <c r="W58" i="246"/>
  <c r="AI58" i="246"/>
  <c r="Q59" i="246"/>
  <c r="AD59" i="246"/>
  <c r="T60" i="246"/>
  <c r="AG60" i="246"/>
  <c r="M55" i="246"/>
  <c r="W55" i="246"/>
  <c r="AI55" i="246"/>
  <c r="Q56" i="246"/>
  <c r="AD56" i="246"/>
  <c r="T57" i="246"/>
  <c r="AG57" i="246"/>
  <c r="O58" i="246"/>
  <c r="Z58" i="246"/>
  <c r="AJ58" i="246"/>
  <c r="R59" i="246"/>
  <c r="AE59" i="246"/>
  <c r="I60" i="246"/>
  <c r="U60" i="246"/>
  <c r="AH60" i="246"/>
  <c r="H54" i="246"/>
  <c r="O55" i="246"/>
  <c r="Z55" i="246"/>
  <c r="AJ55" i="246"/>
  <c r="R56" i="246"/>
  <c r="AE56" i="246"/>
  <c r="I57" i="246"/>
  <c r="U57" i="246"/>
  <c r="AH57" i="246"/>
  <c r="P58" i="246"/>
  <c r="AB58" i="246"/>
  <c r="AK58" i="246"/>
  <c r="S59" i="246"/>
  <c r="AF59" i="246"/>
  <c r="M60" i="246"/>
  <c r="W60" i="246"/>
  <c r="AI60" i="246"/>
  <c r="P55" i="246"/>
  <c r="AB55" i="246"/>
  <c r="AK55" i="246"/>
  <c r="S56" i="246"/>
  <c r="AF56" i="246"/>
  <c r="M57" i="246"/>
  <c r="W57" i="246"/>
  <c r="AI57" i="246"/>
  <c r="Q58" i="246"/>
  <c r="AD58" i="246"/>
  <c r="T59" i="246"/>
  <c r="AG59" i="246"/>
  <c r="O60" i="246"/>
  <c r="Z60" i="246"/>
  <c r="AJ60" i="246"/>
  <c r="Q55" i="246"/>
  <c r="AD55" i="246"/>
  <c r="T56" i="246"/>
  <c r="AG56" i="246"/>
  <c r="O57" i="246"/>
  <c r="Z57" i="246"/>
  <c r="AJ57" i="246"/>
  <c r="R58" i="246"/>
  <c r="AE58" i="246"/>
  <c r="I59" i="246"/>
  <c r="U59" i="246"/>
  <c r="AH59" i="246"/>
  <c r="P60" i="246"/>
  <c r="AB60" i="246"/>
  <c r="R55" i="245"/>
  <c r="AE55" i="245"/>
  <c r="I56" i="245"/>
  <c r="U56" i="245"/>
  <c r="AH56" i="245"/>
  <c r="P57" i="245"/>
  <c r="AB57" i="245"/>
  <c r="AK57" i="245"/>
  <c r="S58" i="245"/>
  <c r="AF58" i="245"/>
  <c r="M59" i="245"/>
  <c r="W59" i="245"/>
  <c r="AI59" i="245"/>
  <c r="Q60" i="245"/>
  <c r="AD60" i="245"/>
  <c r="S55" i="245"/>
  <c r="AF55" i="245"/>
  <c r="M56" i="245"/>
  <c r="W56" i="245"/>
  <c r="AI56" i="245"/>
  <c r="Q57" i="245"/>
  <c r="AD57" i="245"/>
  <c r="T58" i="245"/>
  <c r="AG58" i="245"/>
  <c r="O59" i="245"/>
  <c r="Z59" i="245"/>
  <c r="AJ59" i="245"/>
  <c r="R60" i="245"/>
  <c r="AE60" i="245"/>
  <c r="T55" i="245"/>
  <c r="AG55" i="245"/>
  <c r="O56" i="245"/>
  <c r="Z56" i="245"/>
  <c r="AJ56" i="245"/>
  <c r="R57" i="245"/>
  <c r="AE57" i="245"/>
  <c r="I58" i="245"/>
  <c r="U58" i="245"/>
  <c r="AH58" i="245"/>
  <c r="P59" i="245"/>
  <c r="AB59" i="245"/>
  <c r="AK59" i="245"/>
  <c r="S60" i="245"/>
  <c r="AF60" i="245"/>
  <c r="I55" i="245"/>
  <c r="U55" i="245"/>
  <c r="AH55" i="245"/>
  <c r="P56" i="245"/>
  <c r="AB56" i="245"/>
  <c r="AK56" i="245"/>
  <c r="S57" i="245"/>
  <c r="AF57" i="245"/>
  <c r="M58" i="245"/>
  <c r="W58" i="245"/>
  <c r="AI58" i="245"/>
  <c r="Q59" i="245"/>
  <c r="AD59" i="245"/>
  <c r="T60" i="245"/>
  <c r="AG60" i="245"/>
  <c r="M55" i="245"/>
  <c r="W55" i="245"/>
  <c r="AI55" i="245"/>
  <c r="Q56" i="245"/>
  <c r="AD56" i="245"/>
  <c r="T57" i="245"/>
  <c r="AG57" i="245"/>
  <c r="O58" i="245"/>
  <c r="Z58" i="245"/>
  <c r="AJ58" i="245"/>
  <c r="R59" i="245"/>
  <c r="AE59" i="245"/>
  <c r="I60" i="245"/>
  <c r="U60" i="245"/>
  <c r="AH60" i="245"/>
  <c r="H54" i="245"/>
  <c r="O55" i="245"/>
  <c r="Z55" i="245"/>
  <c r="AJ55" i="245"/>
  <c r="R56" i="245"/>
  <c r="AE56" i="245"/>
  <c r="I57" i="245"/>
  <c r="U57" i="245"/>
  <c r="AH57" i="245"/>
  <c r="P58" i="245"/>
  <c r="AB58" i="245"/>
  <c r="AK58" i="245"/>
  <c r="S59" i="245"/>
  <c r="AF59" i="245"/>
  <c r="M60" i="245"/>
  <c r="W60" i="245"/>
  <c r="AI60" i="245"/>
  <c r="P55" i="245"/>
  <c r="AB55" i="245"/>
  <c r="AK55" i="245"/>
  <c r="S56" i="245"/>
  <c r="AF56" i="245"/>
  <c r="M57" i="245"/>
  <c r="W57" i="245"/>
  <c r="AI57" i="245"/>
  <c r="Q58" i="245"/>
  <c r="AD58" i="245"/>
  <c r="T59" i="245"/>
  <c r="AG59" i="245"/>
  <c r="O60" i="245"/>
  <c r="Z60" i="245"/>
  <c r="AJ60" i="245"/>
  <c r="Q55" i="245"/>
  <c r="AD55" i="245"/>
  <c r="T56" i="245"/>
  <c r="AG56" i="245"/>
  <c r="O57" i="245"/>
  <c r="Z57" i="245"/>
  <c r="AJ57" i="245"/>
  <c r="R58" i="245"/>
  <c r="AE58" i="245"/>
  <c r="I59" i="245"/>
  <c r="U59" i="245"/>
  <c r="AH59" i="245"/>
  <c r="P60" i="245"/>
  <c r="AB60" i="245"/>
  <c r="S55" i="244"/>
  <c r="AF55" i="244"/>
  <c r="M56" i="244"/>
  <c r="W56" i="244"/>
  <c r="AI56" i="244"/>
  <c r="Q57" i="244"/>
  <c r="AD57" i="244"/>
  <c r="T58" i="244"/>
  <c r="AG58" i="244"/>
  <c r="O59" i="244"/>
  <c r="Z59" i="244"/>
  <c r="AJ59" i="244"/>
  <c r="R60" i="244"/>
  <c r="AE60" i="244"/>
  <c r="T55" i="244"/>
  <c r="AG55" i="244"/>
  <c r="O56" i="244"/>
  <c r="Z56" i="244"/>
  <c r="AJ56" i="244"/>
  <c r="R57" i="244"/>
  <c r="AE57" i="244"/>
  <c r="I58" i="244"/>
  <c r="U58" i="244"/>
  <c r="AH58" i="244"/>
  <c r="P59" i="244"/>
  <c r="AB59" i="244"/>
  <c r="AK59" i="244"/>
  <c r="S60" i="244"/>
  <c r="AF60" i="244"/>
  <c r="I55" i="244"/>
  <c r="U55" i="244"/>
  <c r="AH55" i="244"/>
  <c r="P56" i="244"/>
  <c r="AB56" i="244"/>
  <c r="AK56" i="244"/>
  <c r="S57" i="244"/>
  <c r="AF57" i="244"/>
  <c r="M58" i="244"/>
  <c r="W58" i="244"/>
  <c r="AI58" i="244"/>
  <c r="Q59" i="244"/>
  <c r="AD59" i="244"/>
  <c r="T60" i="244"/>
  <c r="AG60" i="244"/>
  <c r="M55" i="244"/>
  <c r="W55" i="244"/>
  <c r="AI55" i="244"/>
  <c r="Q56" i="244"/>
  <c r="AD56" i="244"/>
  <c r="T57" i="244"/>
  <c r="AG57" i="244"/>
  <c r="O58" i="244"/>
  <c r="Z58" i="244"/>
  <c r="AJ58" i="244"/>
  <c r="R59" i="244"/>
  <c r="AE59" i="244"/>
  <c r="I60" i="244"/>
  <c r="U60" i="244"/>
  <c r="AH60" i="244"/>
  <c r="H54" i="244"/>
  <c r="O55" i="244"/>
  <c r="Z55" i="244"/>
  <c r="AJ55" i="244"/>
  <c r="R56" i="244"/>
  <c r="AE56" i="244"/>
  <c r="I57" i="244"/>
  <c r="U57" i="244"/>
  <c r="AH57" i="244"/>
  <c r="P58" i="244"/>
  <c r="AB58" i="244"/>
  <c r="AK58" i="244"/>
  <c r="S59" i="244"/>
  <c r="AF59" i="244"/>
  <c r="M60" i="244"/>
  <c r="W60" i="244"/>
  <c r="AI60" i="244"/>
  <c r="P55" i="244"/>
  <c r="AB55" i="244"/>
  <c r="AK55" i="244"/>
  <c r="S56" i="244"/>
  <c r="AF56" i="244"/>
  <c r="M57" i="244"/>
  <c r="W57" i="244"/>
  <c r="AI57" i="244"/>
  <c r="Q58" i="244"/>
  <c r="AD58" i="244"/>
  <c r="T59" i="244"/>
  <c r="AG59" i="244"/>
  <c r="O60" i="244"/>
  <c r="Z60" i="244"/>
  <c r="AJ60" i="244"/>
  <c r="Q55" i="244"/>
  <c r="AD55" i="244"/>
  <c r="T56" i="244"/>
  <c r="AG56" i="244"/>
  <c r="O57" i="244"/>
  <c r="Z57" i="244"/>
  <c r="AJ57" i="244"/>
  <c r="R58" i="244"/>
  <c r="AE58" i="244"/>
  <c r="I59" i="244"/>
  <c r="U59" i="244"/>
  <c r="AH59" i="244"/>
  <c r="P60" i="244"/>
  <c r="AB60" i="244"/>
  <c r="R55" i="243"/>
  <c r="AE55" i="243"/>
  <c r="I56" i="243"/>
  <c r="U56" i="243"/>
  <c r="AH56" i="243"/>
  <c r="P57" i="243"/>
  <c r="AB57" i="243"/>
  <c r="AK57" i="243"/>
  <c r="S58" i="243"/>
  <c r="AF58" i="243"/>
  <c r="M59" i="243"/>
  <c r="W59" i="243"/>
  <c r="AI59" i="243"/>
  <c r="Q60" i="243"/>
  <c r="AD60" i="243"/>
  <c r="S55" i="243"/>
  <c r="AF55" i="243"/>
  <c r="M56" i="243"/>
  <c r="W56" i="243"/>
  <c r="AI56" i="243"/>
  <c r="Q57" i="243"/>
  <c r="AD57" i="243"/>
  <c r="T58" i="243"/>
  <c r="AG58" i="243"/>
  <c r="O59" i="243"/>
  <c r="Z59" i="243"/>
  <c r="AJ59" i="243"/>
  <c r="R60" i="243"/>
  <c r="AE60" i="243"/>
  <c r="T55" i="243"/>
  <c r="AG55" i="243"/>
  <c r="O56" i="243"/>
  <c r="Z56" i="243"/>
  <c r="AJ56" i="243"/>
  <c r="R57" i="243"/>
  <c r="AE57" i="243"/>
  <c r="I58" i="243"/>
  <c r="U58" i="243"/>
  <c r="AH58" i="243"/>
  <c r="P59" i="243"/>
  <c r="AB59" i="243"/>
  <c r="AK59" i="243"/>
  <c r="S60" i="243"/>
  <c r="AF60" i="243"/>
  <c r="I55" i="243"/>
  <c r="U55" i="243"/>
  <c r="AH55" i="243"/>
  <c r="P56" i="243"/>
  <c r="AB56" i="243"/>
  <c r="AK56" i="243"/>
  <c r="S57" i="243"/>
  <c r="AF57" i="243"/>
  <c r="M58" i="243"/>
  <c r="W58" i="243"/>
  <c r="AI58" i="243"/>
  <c r="Q59" i="243"/>
  <c r="AD59" i="243"/>
  <c r="T60" i="243"/>
  <c r="AG60" i="243"/>
  <c r="M55" i="243"/>
  <c r="W55" i="243"/>
  <c r="AI55" i="243"/>
  <c r="Q56" i="243"/>
  <c r="AD56" i="243"/>
  <c r="T57" i="243"/>
  <c r="AG57" i="243"/>
  <c r="O58" i="243"/>
  <c r="Z58" i="243"/>
  <c r="AJ58" i="243"/>
  <c r="R59" i="243"/>
  <c r="AE59" i="243"/>
  <c r="I60" i="243"/>
  <c r="U60" i="243"/>
  <c r="AH60" i="243"/>
  <c r="H54" i="243"/>
  <c r="O55" i="243"/>
  <c r="Z55" i="243"/>
  <c r="AJ55" i="243"/>
  <c r="R56" i="243"/>
  <c r="AE56" i="243"/>
  <c r="I57" i="243"/>
  <c r="U57" i="243"/>
  <c r="AH57" i="243"/>
  <c r="P58" i="243"/>
  <c r="AB58" i="243"/>
  <c r="AK58" i="243"/>
  <c r="S59" i="243"/>
  <c r="AF59" i="243"/>
  <c r="M60" i="243"/>
  <c r="W60" i="243"/>
  <c r="AI60" i="243"/>
  <c r="P55" i="243"/>
  <c r="AB55" i="243"/>
  <c r="AK55" i="243"/>
  <c r="S56" i="243"/>
  <c r="AF56" i="243"/>
  <c r="M57" i="243"/>
  <c r="W57" i="243"/>
  <c r="AI57" i="243"/>
  <c r="Q58" i="243"/>
  <c r="AD58" i="243"/>
  <c r="T59" i="243"/>
  <c r="AG59" i="243"/>
  <c r="O60" i="243"/>
  <c r="Z60" i="243"/>
  <c r="AJ60" i="243"/>
  <c r="Q55" i="243"/>
  <c r="AD55" i="243"/>
  <c r="T56" i="243"/>
  <c r="AG56" i="243"/>
  <c r="O57" i="243"/>
  <c r="Z57" i="243"/>
  <c r="AJ57" i="243"/>
  <c r="R58" i="243"/>
  <c r="AE58" i="243"/>
  <c r="I59" i="243"/>
  <c r="U59" i="243"/>
  <c r="AH59" i="243"/>
  <c r="P60" i="243"/>
  <c r="AB60" i="243"/>
  <c r="S55" i="242"/>
  <c r="AF55" i="242"/>
  <c r="M56" i="242"/>
  <c r="W56" i="242"/>
  <c r="AI56" i="242"/>
  <c r="Q57" i="242"/>
  <c r="AD57" i="242"/>
  <c r="T58" i="242"/>
  <c r="AG58" i="242"/>
  <c r="O59" i="242"/>
  <c r="Z59" i="242"/>
  <c r="AJ59" i="242"/>
  <c r="R60" i="242"/>
  <c r="AE60" i="242"/>
  <c r="T55" i="242"/>
  <c r="AG55" i="242"/>
  <c r="O56" i="242"/>
  <c r="Z56" i="242"/>
  <c r="AJ56" i="242"/>
  <c r="R57" i="242"/>
  <c r="AE57" i="242"/>
  <c r="I58" i="242"/>
  <c r="U58" i="242"/>
  <c r="AH58" i="242"/>
  <c r="P59" i="242"/>
  <c r="AB59" i="242"/>
  <c r="AK59" i="242"/>
  <c r="S60" i="242"/>
  <c r="AF60" i="242"/>
  <c r="I55" i="242"/>
  <c r="U55" i="242"/>
  <c r="AH55" i="242"/>
  <c r="P56" i="242"/>
  <c r="AB56" i="242"/>
  <c r="AK56" i="242"/>
  <c r="S57" i="242"/>
  <c r="AF57" i="242"/>
  <c r="M58" i="242"/>
  <c r="W58" i="242"/>
  <c r="AI58" i="242"/>
  <c r="Q59" i="242"/>
  <c r="AD59" i="242"/>
  <c r="T60" i="242"/>
  <c r="AG60" i="242"/>
  <c r="M55" i="242"/>
  <c r="W55" i="242"/>
  <c r="AI55" i="242"/>
  <c r="Q56" i="242"/>
  <c r="AD56" i="242"/>
  <c r="T57" i="242"/>
  <c r="AG57" i="242"/>
  <c r="O58" i="242"/>
  <c r="Z58" i="242"/>
  <c r="AJ58" i="242"/>
  <c r="R59" i="242"/>
  <c r="AE59" i="242"/>
  <c r="I60" i="242"/>
  <c r="U60" i="242"/>
  <c r="AH60" i="242"/>
  <c r="H54" i="242"/>
  <c r="O55" i="242"/>
  <c r="Z55" i="242"/>
  <c r="AJ55" i="242"/>
  <c r="R56" i="242"/>
  <c r="AE56" i="242"/>
  <c r="I57" i="242"/>
  <c r="U57" i="242"/>
  <c r="AH57" i="242"/>
  <c r="P58" i="242"/>
  <c r="AB58" i="242"/>
  <c r="AK58" i="242"/>
  <c r="S59" i="242"/>
  <c r="AF59" i="242"/>
  <c r="M60" i="242"/>
  <c r="W60" i="242"/>
  <c r="AI60" i="242"/>
  <c r="P55" i="242"/>
  <c r="AB55" i="242"/>
  <c r="AK55" i="242"/>
  <c r="S56" i="242"/>
  <c r="AF56" i="242"/>
  <c r="M57" i="242"/>
  <c r="W57" i="242"/>
  <c r="AI57" i="242"/>
  <c r="Q58" i="242"/>
  <c r="AD58" i="242"/>
  <c r="T59" i="242"/>
  <c r="AG59" i="242"/>
  <c r="O60" i="242"/>
  <c r="Z60" i="242"/>
  <c r="AJ60" i="242"/>
  <c r="Q55" i="242"/>
  <c r="AD55" i="242"/>
  <c r="T56" i="242"/>
  <c r="AG56" i="242"/>
  <c r="O57" i="242"/>
  <c r="Z57" i="242"/>
  <c r="AJ57" i="242"/>
  <c r="R58" i="242"/>
  <c r="AE58" i="242"/>
  <c r="I59" i="242"/>
  <c r="U59" i="242"/>
  <c r="AH59" i="242"/>
  <c r="P60" i="242"/>
  <c r="AB60" i="242"/>
  <c r="AD57" i="241"/>
  <c r="T58" i="241"/>
  <c r="AG58" i="241"/>
  <c r="O59" i="241"/>
  <c r="Z59" i="241"/>
  <c r="AJ59" i="241"/>
  <c r="R60" i="241"/>
  <c r="AE60" i="241"/>
  <c r="T55" i="241"/>
  <c r="AG55" i="241"/>
  <c r="O56" i="241"/>
  <c r="Z56" i="241"/>
  <c r="AJ56" i="241"/>
  <c r="R57" i="241"/>
  <c r="AE57" i="241"/>
  <c r="I58" i="241"/>
  <c r="U58" i="241"/>
  <c r="AH58" i="241"/>
  <c r="P59" i="241"/>
  <c r="AB59" i="241"/>
  <c r="AK59" i="241"/>
  <c r="S60" i="241"/>
  <c r="AF60" i="241"/>
  <c r="I55" i="241"/>
  <c r="U55" i="241"/>
  <c r="AH55" i="241"/>
  <c r="P56" i="241"/>
  <c r="AB56" i="241"/>
  <c r="AK56" i="241"/>
  <c r="S57" i="241"/>
  <c r="AF57" i="241"/>
  <c r="M58" i="241"/>
  <c r="W58" i="241"/>
  <c r="AI58" i="241"/>
  <c r="Q59" i="241"/>
  <c r="AD59" i="241"/>
  <c r="T60" i="241"/>
  <c r="AG60" i="241"/>
  <c r="AD56" i="241"/>
  <c r="T57" i="241"/>
  <c r="AG57" i="241"/>
  <c r="O58" i="241"/>
  <c r="Z58" i="241"/>
  <c r="AJ58" i="241"/>
  <c r="R59" i="241"/>
  <c r="AE59" i="241"/>
  <c r="I60" i="241"/>
  <c r="U60" i="241"/>
  <c r="AH60" i="241"/>
  <c r="H54" i="241"/>
  <c r="O55" i="241"/>
  <c r="Z55" i="241"/>
  <c r="AJ55" i="241"/>
  <c r="R56" i="241"/>
  <c r="AE56" i="241"/>
  <c r="I57" i="241"/>
  <c r="U57" i="241"/>
  <c r="AH57" i="241"/>
  <c r="P58" i="241"/>
  <c r="AB58" i="241"/>
  <c r="AK58" i="241"/>
  <c r="S59" i="241"/>
  <c r="AF59" i="241"/>
  <c r="M60" i="241"/>
  <c r="W60" i="241"/>
  <c r="AI60" i="241"/>
  <c r="P55" i="241"/>
  <c r="AB55" i="241"/>
  <c r="AK55" i="241"/>
  <c r="AK54" i="241" s="1"/>
  <c r="S56" i="241"/>
  <c r="AF56" i="241"/>
  <c r="M57" i="241"/>
  <c r="M54" i="241" s="1"/>
  <c r="W57" i="241"/>
  <c r="W54" i="241" s="1"/>
  <c r="AI57" i="241"/>
  <c r="AI54" i="241" s="1"/>
  <c r="Q58" i="241"/>
  <c r="AD58" i="241"/>
  <c r="T59" i="241"/>
  <c r="AG59" i="241"/>
  <c r="O60" i="241"/>
  <c r="Z60" i="241"/>
  <c r="AJ60" i="241"/>
  <c r="Q55" i="241"/>
  <c r="AD55" i="241"/>
  <c r="T56" i="241"/>
  <c r="AG56" i="241"/>
  <c r="O57" i="241"/>
  <c r="Z57" i="241"/>
  <c r="AJ57" i="241"/>
  <c r="R58" i="241"/>
  <c r="AE58" i="241"/>
  <c r="I59" i="241"/>
  <c r="U59" i="241"/>
  <c r="AH59" i="241"/>
  <c r="P60" i="241"/>
  <c r="AB60" i="241"/>
  <c r="R55" i="240"/>
  <c r="AE55" i="240"/>
  <c r="I56" i="240"/>
  <c r="U56" i="240"/>
  <c r="AH56" i="240"/>
  <c r="P57" i="240"/>
  <c r="AB57" i="240"/>
  <c r="AK57" i="240"/>
  <c r="S58" i="240"/>
  <c r="AF58" i="240"/>
  <c r="M59" i="240"/>
  <c r="W59" i="240"/>
  <c r="AI59" i="240"/>
  <c r="Q60" i="240"/>
  <c r="AD60" i="240"/>
  <c r="S55" i="240"/>
  <c r="AF55" i="240"/>
  <c r="M56" i="240"/>
  <c r="W56" i="240"/>
  <c r="AI56" i="240"/>
  <c r="Q57" i="240"/>
  <c r="AD57" i="240"/>
  <c r="T58" i="240"/>
  <c r="AG58" i="240"/>
  <c r="O59" i="240"/>
  <c r="Z59" i="240"/>
  <c r="AJ59" i="240"/>
  <c r="R60" i="240"/>
  <c r="AE60" i="240"/>
  <c r="I55" i="240"/>
  <c r="U55" i="240"/>
  <c r="AH55" i="240"/>
  <c r="P56" i="240"/>
  <c r="AB56" i="240"/>
  <c r="AK56" i="240"/>
  <c r="S57" i="240"/>
  <c r="AF57" i="240"/>
  <c r="M58" i="240"/>
  <c r="W58" i="240"/>
  <c r="AI58" i="240"/>
  <c r="Q59" i="240"/>
  <c r="AD59" i="240"/>
  <c r="T60" i="240"/>
  <c r="AG60" i="240"/>
  <c r="M55" i="240"/>
  <c r="W55" i="240"/>
  <c r="AI55" i="240"/>
  <c r="Q56" i="240"/>
  <c r="AD56" i="240"/>
  <c r="T57" i="240"/>
  <c r="AG57" i="240"/>
  <c r="O58" i="240"/>
  <c r="Z58" i="240"/>
  <c r="AJ58" i="240"/>
  <c r="R59" i="240"/>
  <c r="AE59" i="240"/>
  <c r="I60" i="240"/>
  <c r="U60" i="240"/>
  <c r="AH60" i="240"/>
  <c r="H54" i="240"/>
  <c r="O55" i="240"/>
  <c r="Z55" i="240"/>
  <c r="AJ55" i="240"/>
  <c r="R56" i="240"/>
  <c r="AE56" i="240"/>
  <c r="I57" i="240"/>
  <c r="U57" i="240"/>
  <c r="AH57" i="240"/>
  <c r="P58" i="240"/>
  <c r="AB58" i="240"/>
  <c r="AK58" i="240"/>
  <c r="S59" i="240"/>
  <c r="AF59" i="240"/>
  <c r="M60" i="240"/>
  <c r="W60" i="240"/>
  <c r="AI60" i="240"/>
  <c r="AG55" i="240"/>
  <c r="Z56" i="240"/>
  <c r="R57" i="240"/>
  <c r="AE57" i="240"/>
  <c r="I58" i="240"/>
  <c r="S60" i="240"/>
  <c r="P55" i="240"/>
  <c r="AB55" i="240"/>
  <c r="AK55" i="240"/>
  <c r="S56" i="240"/>
  <c r="AF56" i="240"/>
  <c r="M57" i="240"/>
  <c r="W57" i="240"/>
  <c r="AI57" i="240"/>
  <c r="Q58" i="240"/>
  <c r="AD58" i="240"/>
  <c r="T59" i="240"/>
  <c r="AG59" i="240"/>
  <c r="O60" i="240"/>
  <c r="Z60" i="240"/>
  <c r="AJ60" i="240"/>
  <c r="T55" i="240"/>
  <c r="O56" i="240"/>
  <c r="AJ56" i="240"/>
  <c r="AH58" i="240"/>
  <c r="Q55" i="240"/>
  <c r="AD55" i="240"/>
  <c r="T56" i="240"/>
  <c r="AG56" i="240"/>
  <c r="O57" i="240"/>
  <c r="Z57" i="240"/>
  <c r="AJ57" i="240"/>
  <c r="R58" i="240"/>
  <c r="AE58" i="240"/>
  <c r="I59" i="240"/>
  <c r="U59" i="240"/>
  <c r="AH59" i="240"/>
  <c r="P60" i="240"/>
  <c r="AB60" i="240"/>
  <c r="S55" i="239"/>
  <c r="AF55" i="239"/>
  <c r="M56" i="239"/>
  <c r="W56" i="239"/>
  <c r="AI56" i="239"/>
  <c r="Q57" i="239"/>
  <c r="AD57" i="239"/>
  <c r="T58" i="239"/>
  <c r="AG58" i="239"/>
  <c r="O59" i="239"/>
  <c r="Z59" i="239"/>
  <c r="AJ59" i="239"/>
  <c r="R60" i="239"/>
  <c r="AE60" i="239"/>
  <c r="T55" i="239"/>
  <c r="AG55" i="239"/>
  <c r="O56" i="239"/>
  <c r="Z56" i="239"/>
  <c r="AJ56" i="239"/>
  <c r="R57" i="239"/>
  <c r="AE57" i="239"/>
  <c r="I58" i="239"/>
  <c r="U58" i="239"/>
  <c r="AH58" i="239"/>
  <c r="P59" i="239"/>
  <c r="AB59" i="239"/>
  <c r="AK59" i="239"/>
  <c r="S60" i="239"/>
  <c r="AF60" i="239"/>
  <c r="I55" i="239"/>
  <c r="U55" i="239"/>
  <c r="AH55" i="239"/>
  <c r="P56" i="239"/>
  <c r="AB56" i="239"/>
  <c r="AK56" i="239"/>
  <c r="S57" i="239"/>
  <c r="AF57" i="239"/>
  <c r="M58" i="239"/>
  <c r="W58" i="239"/>
  <c r="AI58" i="239"/>
  <c r="Q59" i="239"/>
  <c r="AD59" i="239"/>
  <c r="T60" i="239"/>
  <c r="AG60" i="239"/>
  <c r="M55" i="239"/>
  <c r="W55" i="239"/>
  <c r="AI55" i="239"/>
  <c r="Q56" i="239"/>
  <c r="AD56" i="239"/>
  <c r="T57" i="239"/>
  <c r="AG57" i="239"/>
  <c r="O58" i="239"/>
  <c r="Z58" i="239"/>
  <c r="AJ58" i="239"/>
  <c r="R59" i="239"/>
  <c r="AE59" i="239"/>
  <c r="I60" i="239"/>
  <c r="U60" i="239"/>
  <c r="AH60" i="239"/>
  <c r="H54" i="239"/>
  <c r="O55" i="239"/>
  <c r="Z55" i="239"/>
  <c r="AJ55" i="239"/>
  <c r="R56" i="239"/>
  <c r="AE56" i="239"/>
  <c r="I57" i="239"/>
  <c r="U57" i="239"/>
  <c r="AH57" i="239"/>
  <c r="P58" i="239"/>
  <c r="AB58" i="239"/>
  <c r="AK58" i="239"/>
  <c r="S59" i="239"/>
  <c r="AF59" i="239"/>
  <c r="M60" i="239"/>
  <c r="W60" i="239"/>
  <c r="T55" i="238"/>
  <c r="AG55" i="238"/>
  <c r="O56" i="238"/>
  <c r="Z56" i="238"/>
  <c r="AJ56" i="238"/>
  <c r="R57" i="238"/>
  <c r="AE57" i="238"/>
  <c r="I58" i="238"/>
  <c r="U58" i="238"/>
  <c r="AH58" i="238"/>
  <c r="P59" i="238"/>
  <c r="AB59" i="238"/>
  <c r="AK59" i="238"/>
  <c r="S60" i="238"/>
  <c r="AF60" i="238"/>
  <c r="I55" i="238"/>
  <c r="U55" i="238"/>
  <c r="AH55" i="238"/>
  <c r="P56" i="238"/>
  <c r="AB56" i="238"/>
  <c r="AK56" i="238"/>
  <c r="S57" i="238"/>
  <c r="AF57" i="238"/>
  <c r="M58" i="238"/>
  <c r="W58" i="238"/>
  <c r="AI58" i="238"/>
  <c r="Q59" i="238"/>
  <c r="AD59" i="238"/>
  <c r="T60" i="238"/>
  <c r="AG60" i="238"/>
  <c r="M55" i="238"/>
  <c r="W55" i="238"/>
  <c r="AI55" i="238"/>
  <c r="Q56" i="238"/>
  <c r="AD56" i="238"/>
  <c r="T57" i="238"/>
  <c r="AG57" i="238"/>
  <c r="O58" i="238"/>
  <c r="Z58" i="238"/>
  <c r="AJ58" i="238"/>
  <c r="R59" i="238"/>
  <c r="AE59" i="238"/>
  <c r="I60" i="238"/>
  <c r="U60" i="238"/>
  <c r="AH60" i="238"/>
  <c r="H54" i="238"/>
  <c r="O55" i="238"/>
  <c r="Z55" i="238"/>
  <c r="AJ55" i="238"/>
  <c r="R56" i="238"/>
  <c r="AE56" i="238"/>
  <c r="I57" i="238"/>
  <c r="U57" i="238"/>
  <c r="AH57" i="238"/>
  <c r="P58" i="238"/>
  <c r="AB58" i="238"/>
  <c r="AK58" i="238"/>
  <c r="S59" i="238"/>
  <c r="AF59" i="238"/>
  <c r="M60" i="238"/>
  <c r="W60" i="238"/>
  <c r="AI60" i="238"/>
  <c r="P55" i="238"/>
  <c r="AB55" i="238"/>
  <c r="AK55" i="238"/>
  <c r="S56" i="238"/>
  <c r="AF56" i="238"/>
  <c r="M57" i="238"/>
  <c r="W57" i="238"/>
  <c r="AI57" i="238"/>
  <c r="Q58" i="238"/>
  <c r="AD58" i="238"/>
  <c r="T59" i="238"/>
  <c r="AG59" i="238"/>
  <c r="O60" i="238"/>
  <c r="Z60" i="238"/>
  <c r="AJ60" i="238"/>
  <c r="Q55" i="238"/>
  <c r="AD55" i="238"/>
  <c r="T56" i="238"/>
  <c r="AG56" i="238"/>
  <c r="O57" i="238"/>
  <c r="Z57" i="238"/>
  <c r="AJ57" i="238"/>
  <c r="R58" i="238"/>
  <c r="AE58" i="238"/>
  <c r="I59" i="238"/>
  <c r="U59" i="238"/>
  <c r="AH59" i="238"/>
  <c r="P60" i="238"/>
  <c r="AB60" i="238"/>
  <c r="T55" i="237"/>
  <c r="AG55" i="237"/>
  <c r="O56" i="237"/>
  <c r="Z56" i="237"/>
  <c r="AJ56" i="237"/>
  <c r="R57" i="237"/>
  <c r="AE57" i="237"/>
  <c r="I58" i="237"/>
  <c r="U58" i="237"/>
  <c r="AH58" i="237"/>
  <c r="P59" i="237"/>
  <c r="AB59" i="237"/>
  <c r="AK59" i="237"/>
  <c r="S60" i="237"/>
  <c r="AF60" i="237"/>
  <c r="I55" i="237"/>
  <c r="U55" i="237"/>
  <c r="AH55" i="237"/>
  <c r="P56" i="237"/>
  <c r="AB56" i="237"/>
  <c r="AK56" i="237"/>
  <c r="S57" i="237"/>
  <c r="AF57" i="237"/>
  <c r="M58" i="237"/>
  <c r="W58" i="237"/>
  <c r="AI58" i="237"/>
  <c r="Q59" i="237"/>
  <c r="AD59" i="237"/>
  <c r="T60" i="237"/>
  <c r="AG60" i="237"/>
  <c r="M55" i="237"/>
  <c r="W55" i="237"/>
  <c r="AI55" i="237"/>
  <c r="Q56" i="237"/>
  <c r="AD56" i="237"/>
  <c r="T57" i="237"/>
  <c r="AG57" i="237"/>
  <c r="O58" i="237"/>
  <c r="Z58" i="237"/>
  <c r="AJ58" i="237"/>
  <c r="R59" i="237"/>
  <c r="AE59" i="237"/>
  <c r="I60" i="237"/>
  <c r="U60" i="237"/>
  <c r="AH60" i="237"/>
  <c r="P55" i="237"/>
  <c r="AB55" i="237"/>
  <c r="AK55" i="237"/>
  <c r="S56" i="237"/>
  <c r="AF56" i="237"/>
  <c r="M57" i="237"/>
  <c r="W57" i="237"/>
  <c r="AI57" i="237"/>
  <c r="Q58" i="237"/>
  <c r="AD58" i="237"/>
  <c r="T59" i="237"/>
  <c r="AG59" i="237"/>
  <c r="O60" i="237"/>
  <c r="Z60" i="237"/>
  <c r="AJ60" i="237"/>
  <c r="Q55" i="237"/>
  <c r="AD55" i="237"/>
  <c r="T56" i="237"/>
  <c r="AG56" i="237"/>
  <c r="O57" i="237"/>
  <c r="Z57" i="237"/>
  <c r="AJ57" i="237"/>
  <c r="R58" i="237"/>
  <c r="AE58" i="237"/>
  <c r="I59" i="237"/>
  <c r="U59" i="237"/>
  <c r="AH59" i="237"/>
  <c r="P60" i="237"/>
  <c r="AB60" i="237"/>
  <c r="R55" i="236"/>
  <c r="AE55" i="236"/>
  <c r="I56" i="236"/>
  <c r="U56" i="236"/>
  <c r="AH56" i="236"/>
  <c r="P57" i="236"/>
  <c r="AB57" i="236"/>
  <c r="AK57" i="236"/>
  <c r="S58" i="236"/>
  <c r="AF58" i="236"/>
  <c r="M59" i="236"/>
  <c r="W59" i="236"/>
  <c r="AI59" i="236"/>
  <c r="Q60" i="236"/>
  <c r="AD60" i="236"/>
  <c r="S55" i="236"/>
  <c r="AF55" i="236"/>
  <c r="M56" i="236"/>
  <c r="W56" i="236"/>
  <c r="AI56" i="236"/>
  <c r="Q57" i="236"/>
  <c r="AD57" i="236"/>
  <c r="T58" i="236"/>
  <c r="AG58" i="236"/>
  <c r="O59" i="236"/>
  <c r="Z59" i="236"/>
  <c r="AJ59" i="236"/>
  <c r="R60" i="236"/>
  <c r="AE60" i="236"/>
  <c r="T55" i="236"/>
  <c r="AG55" i="236"/>
  <c r="O56" i="236"/>
  <c r="Z56" i="236"/>
  <c r="AJ56" i="236"/>
  <c r="R57" i="236"/>
  <c r="AE57" i="236"/>
  <c r="I58" i="236"/>
  <c r="U58" i="236"/>
  <c r="AH58" i="236"/>
  <c r="P59" i="236"/>
  <c r="AB59" i="236"/>
  <c r="AK59" i="236"/>
  <c r="S60" i="236"/>
  <c r="AF60" i="236"/>
  <c r="I55" i="236"/>
  <c r="U55" i="236"/>
  <c r="AH55" i="236"/>
  <c r="P56" i="236"/>
  <c r="AB56" i="236"/>
  <c r="AK56" i="236"/>
  <c r="S57" i="236"/>
  <c r="AF57" i="236"/>
  <c r="M58" i="236"/>
  <c r="W58" i="236"/>
  <c r="AI58" i="236"/>
  <c r="Q59" i="236"/>
  <c r="AD59" i="236"/>
  <c r="T60" i="236"/>
  <c r="AG60" i="236"/>
  <c r="M55" i="236"/>
  <c r="W55" i="236"/>
  <c r="AI55" i="236"/>
  <c r="Q56" i="236"/>
  <c r="AD56" i="236"/>
  <c r="T57" i="236"/>
  <c r="AG57" i="236"/>
  <c r="O58" i="236"/>
  <c r="Z58" i="236"/>
  <c r="AJ58" i="236"/>
  <c r="R59" i="236"/>
  <c r="AE59" i="236"/>
  <c r="I60" i="236"/>
  <c r="U60" i="236"/>
  <c r="AH60" i="236"/>
  <c r="H54" i="236"/>
  <c r="O55" i="236"/>
  <c r="Z55" i="236"/>
  <c r="AJ55" i="236"/>
  <c r="R56" i="236"/>
  <c r="AE56" i="236"/>
  <c r="I57" i="236"/>
  <c r="U57" i="236"/>
  <c r="AH57" i="236"/>
  <c r="P58" i="236"/>
  <c r="AB58" i="236"/>
  <c r="AK58" i="236"/>
  <c r="S59" i="236"/>
  <c r="AF59" i="236"/>
  <c r="M60" i="236"/>
  <c r="W60" i="236"/>
  <c r="AI60" i="236"/>
  <c r="P55" i="236"/>
  <c r="AB55" i="236"/>
  <c r="AK55" i="236"/>
  <c r="S56" i="236"/>
  <c r="AF56" i="236"/>
  <c r="M57" i="236"/>
  <c r="W57" i="236"/>
  <c r="AI57" i="236"/>
  <c r="Q58" i="236"/>
  <c r="AD58" i="236"/>
  <c r="T59" i="236"/>
  <c r="AG59" i="236"/>
  <c r="O60" i="236"/>
  <c r="Z60" i="236"/>
  <c r="AJ60" i="236"/>
  <c r="Q55" i="236"/>
  <c r="AD55" i="236"/>
  <c r="T56" i="236"/>
  <c r="AG56" i="236"/>
  <c r="O57" i="236"/>
  <c r="Z57" i="236"/>
  <c r="AJ57" i="236"/>
  <c r="R58" i="236"/>
  <c r="AE58" i="236"/>
  <c r="I59" i="236"/>
  <c r="U59" i="236"/>
  <c r="AH59" i="236"/>
  <c r="P60" i="236"/>
  <c r="AB60" i="236"/>
  <c r="R55" i="235"/>
  <c r="AE55" i="235"/>
  <c r="I56" i="235"/>
  <c r="U56" i="235"/>
  <c r="AH56" i="235"/>
  <c r="P57" i="235"/>
  <c r="AB57" i="235"/>
  <c r="AK57" i="235"/>
  <c r="S58" i="235"/>
  <c r="AF58" i="235"/>
  <c r="M59" i="235"/>
  <c r="W59" i="235"/>
  <c r="AI59" i="235"/>
  <c r="Q60" i="235"/>
  <c r="AD60" i="235"/>
  <c r="S55" i="235"/>
  <c r="AF55" i="235"/>
  <c r="M56" i="235"/>
  <c r="W56" i="235"/>
  <c r="AI56" i="235"/>
  <c r="Q57" i="235"/>
  <c r="AD57" i="235"/>
  <c r="T58" i="235"/>
  <c r="AG58" i="235"/>
  <c r="O59" i="235"/>
  <c r="Z59" i="235"/>
  <c r="AJ59" i="235"/>
  <c r="R60" i="235"/>
  <c r="AE60" i="235"/>
  <c r="T55" i="235"/>
  <c r="AG55" i="235"/>
  <c r="O56" i="235"/>
  <c r="Z56" i="235"/>
  <c r="AJ56" i="235"/>
  <c r="R57" i="235"/>
  <c r="AE57" i="235"/>
  <c r="I58" i="235"/>
  <c r="U58" i="235"/>
  <c r="AH58" i="235"/>
  <c r="P59" i="235"/>
  <c r="AB59" i="235"/>
  <c r="AK59" i="235"/>
  <c r="S60" i="235"/>
  <c r="AF60" i="235"/>
  <c r="I55" i="235"/>
  <c r="U55" i="235"/>
  <c r="AH55" i="235"/>
  <c r="P56" i="235"/>
  <c r="AB56" i="235"/>
  <c r="AK56" i="235"/>
  <c r="S57" i="235"/>
  <c r="AF57" i="235"/>
  <c r="M58" i="235"/>
  <c r="W58" i="235"/>
  <c r="AI58" i="235"/>
  <c r="Q59" i="235"/>
  <c r="AD59" i="235"/>
  <c r="T60" i="235"/>
  <c r="AG60" i="235"/>
  <c r="M55" i="235"/>
  <c r="W55" i="235"/>
  <c r="AI55" i="235"/>
  <c r="Q56" i="235"/>
  <c r="AD56" i="235"/>
  <c r="T57" i="235"/>
  <c r="AG57" i="235"/>
  <c r="O58" i="235"/>
  <c r="Z58" i="235"/>
  <c r="AJ58" i="235"/>
  <c r="R59" i="235"/>
  <c r="AE59" i="235"/>
  <c r="I60" i="235"/>
  <c r="U60" i="235"/>
  <c r="AH60" i="235"/>
  <c r="H54" i="235"/>
  <c r="O55" i="235"/>
  <c r="Z55" i="235"/>
  <c r="AJ55" i="235"/>
  <c r="R56" i="235"/>
  <c r="AE56" i="235"/>
  <c r="I57" i="235"/>
  <c r="U57" i="235"/>
  <c r="AH57" i="235"/>
  <c r="P58" i="235"/>
  <c r="AB58" i="235"/>
  <c r="AK58" i="235"/>
  <c r="S59" i="235"/>
  <c r="AF59" i="235"/>
  <c r="M60" i="235"/>
  <c r="W60" i="235"/>
  <c r="AI60" i="235"/>
  <c r="P55" i="235"/>
  <c r="AB55" i="235"/>
  <c r="AK55" i="235"/>
  <c r="S56" i="235"/>
  <c r="AF56" i="235"/>
  <c r="M57" i="235"/>
  <c r="W57" i="235"/>
  <c r="AI57" i="235"/>
  <c r="Q58" i="235"/>
  <c r="AD58" i="235"/>
  <c r="T59" i="235"/>
  <c r="AG59" i="235"/>
  <c r="O60" i="235"/>
  <c r="Z60" i="235"/>
  <c r="AJ60" i="235"/>
  <c r="Q55" i="235"/>
  <c r="AD55" i="235"/>
  <c r="T56" i="235"/>
  <c r="AG56" i="235"/>
  <c r="O57" i="235"/>
  <c r="Z57" i="235"/>
  <c r="AJ57" i="235"/>
  <c r="R58" i="235"/>
  <c r="AE58" i="235"/>
  <c r="I59" i="235"/>
  <c r="U59" i="235"/>
  <c r="AH59" i="235"/>
  <c r="P60" i="235"/>
  <c r="AB60" i="235"/>
  <c r="S55" i="234"/>
  <c r="AF55" i="234"/>
  <c r="M56" i="234"/>
  <c r="W56" i="234"/>
  <c r="AI56" i="234"/>
  <c r="Q57" i="234"/>
  <c r="AD57" i="234"/>
  <c r="T58" i="234"/>
  <c r="AG58" i="234"/>
  <c r="O59" i="234"/>
  <c r="Z59" i="234"/>
  <c r="AJ59" i="234"/>
  <c r="R60" i="234"/>
  <c r="AE60" i="234"/>
  <c r="T55" i="234"/>
  <c r="AG55" i="234"/>
  <c r="O56" i="234"/>
  <c r="Z56" i="234"/>
  <c r="AJ56" i="234"/>
  <c r="R57" i="234"/>
  <c r="AE57" i="234"/>
  <c r="I58" i="234"/>
  <c r="U58" i="234"/>
  <c r="AH58" i="234"/>
  <c r="P59" i="234"/>
  <c r="AB59" i="234"/>
  <c r="AK59" i="234"/>
  <c r="S60" i="234"/>
  <c r="AF60" i="234"/>
  <c r="I55" i="234"/>
  <c r="U55" i="234"/>
  <c r="AH55" i="234"/>
  <c r="P56" i="234"/>
  <c r="AB56" i="234"/>
  <c r="AK56" i="234"/>
  <c r="S57" i="234"/>
  <c r="AF57" i="234"/>
  <c r="M58" i="234"/>
  <c r="W58" i="234"/>
  <c r="AI58" i="234"/>
  <c r="Q59" i="234"/>
  <c r="AD59" i="234"/>
  <c r="T60" i="234"/>
  <c r="AG60" i="234"/>
  <c r="M55" i="234"/>
  <c r="W55" i="234"/>
  <c r="AI55" i="234"/>
  <c r="Q56" i="234"/>
  <c r="AD56" i="234"/>
  <c r="T57" i="234"/>
  <c r="AG57" i="234"/>
  <c r="O58" i="234"/>
  <c r="Z58" i="234"/>
  <c r="AJ58" i="234"/>
  <c r="R59" i="234"/>
  <c r="AE59" i="234"/>
  <c r="I60" i="234"/>
  <c r="U60" i="234"/>
  <c r="AH60" i="234"/>
  <c r="P55" i="234"/>
  <c r="AB55" i="234"/>
  <c r="AK55" i="234"/>
  <c r="S56" i="234"/>
  <c r="AF56" i="234"/>
  <c r="M57" i="234"/>
  <c r="W57" i="234"/>
  <c r="AI57" i="234"/>
  <c r="Q58" i="234"/>
  <c r="AD58" i="234"/>
  <c r="T59" i="234"/>
  <c r="AG59" i="234"/>
  <c r="O60" i="234"/>
  <c r="Z60" i="234"/>
  <c r="AJ60" i="234"/>
  <c r="Q55" i="234"/>
  <c r="AD55" i="234"/>
  <c r="T56" i="234"/>
  <c r="AG56" i="234"/>
  <c r="O57" i="234"/>
  <c r="Z57" i="234"/>
  <c r="AJ57" i="234"/>
  <c r="R58" i="234"/>
  <c r="AE58" i="234"/>
  <c r="I59" i="234"/>
  <c r="U59" i="234"/>
  <c r="AH59" i="234"/>
  <c r="P60" i="234"/>
  <c r="AB60" i="234"/>
  <c r="R55" i="233"/>
  <c r="AE55" i="233"/>
  <c r="I56" i="233"/>
  <c r="U56" i="233"/>
  <c r="AH56" i="233"/>
  <c r="P57" i="233"/>
  <c r="AB57" i="233"/>
  <c r="AK57" i="233"/>
  <c r="S58" i="233"/>
  <c r="AF58" i="233"/>
  <c r="M59" i="233"/>
  <c r="W59" i="233"/>
  <c r="AI59" i="233"/>
  <c r="Q60" i="233"/>
  <c r="AD60" i="233"/>
  <c r="S55" i="233"/>
  <c r="AF55" i="233"/>
  <c r="M56" i="233"/>
  <c r="W56" i="233"/>
  <c r="AI56" i="233"/>
  <c r="Q57" i="233"/>
  <c r="AD57" i="233"/>
  <c r="T58" i="233"/>
  <c r="AG58" i="233"/>
  <c r="O59" i="233"/>
  <c r="Z59" i="233"/>
  <c r="AJ59" i="233"/>
  <c r="R60" i="233"/>
  <c r="AE60" i="233"/>
  <c r="I55" i="233"/>
  <c r="U55" i="233"/>
  <c r="AH55" i="233"/>
  <c r="P56" i="233"/>
  <c r="AB56" i="233"/>
  <c r="AK56" i="233"/>
  <c r="S57" i="233"/>
  <c r="AF57" i="233"/>
  <c r="M58" i="233"/>
  <c r="W58" i="233"/>
  <c r="AI58" i="233"/>
  <c r="Q59" i="233"/>
  <c r="AD59" i="233"/>
  <c r="T60" i="233"/>
  <c r="AG60" i="233"/>
  <c r="AK59" i="233"/>
  <c r="M55" i="233"/>
  <c r="W55" i="233"/>
  <c r="AI55" i="233"/>
  <c r="Q56" i="233"/>
  <c r="AD56" i="233"/>
  <c r="T57" i="233"/>
  <c r="AG57" i="233"/>
  <c r="O58" i="233"/>
  <c r="Z58" i="233"/>
  <c r="AJ58" i="233"/>
  <c r="R59" i="233"/>
  <c r="AE59" i="233"/>
  <c r="I60" i="233"/>
  <c r="U60" i="233"/>
  <c r="AH60" i="233"/>
  <c r="T55" i="233"/>
  <c r="AG55" i="233"/>
  <c r="O56" i="233"/>
  <c r="Z56" i="233"/>
  <c r="AJ56" i="233"/>
  <c r="R57" i="233"/>
  <c r="AE57" i="233"/>
  <c r="I58" i="233"/>
  <c r="U58" i="233"/>
  <c r="AH58" i="233"/>
  <c r="S60" i="233"/>
  <c r="H54" i="233"/>
  <c r="O55" i="233"/>
  <c r="Z55" i="233"/>
  <c r="AJ55" i="233"/>
  <c r="R56" i="233"/>
  <c r="AE56" i="233"/>
  <c r="I57" i="233"/>
  <c r="U57" i="233"/>
  <c r="AH57" i="233"/>
  <c r="P58" i="233"/>
  <c r="AB58" i="233"/>
  <c r="AK58" i="233"/>
  <c r="S59" i="233"/>
  <c r="AF59" i="233"/>
  <c r="M60" i="233"/>
  <c r="W60" i="233"/>
  <c r="AI60" i="233"/>
  <c r="AB59" i="233"/>
  <c r="P55" i="233"/>
  <c r="AB55" i="233"/>
  <c r="AK55" i="233"/>
  <c r="S56" i="233"/>
  <c r="AF56" i="233"/>
  <c r="M57" i="233"/>
  <c r="W57" i="233"/>
  <c r="AI57" i="233"/>
  <c r="Q58" i="233"/>
  <c r="AD58" i="233"/>
  <c r="T59" i="233"/>
  <c r="AG59" i="233"/>
  <c r="O60" i="233"/>
  <c r="Z60" i="233"/>
  <c r="AJ60" i="233"/>
  <c r="AF60" i="233"/>
  <c r="Q55" i="233"/>
  <c r="AD55" i="233"/>
  <c r="T56" i="233"/>
  <c r="AG56" i="233"/>
  <c r="O57" i="233"/>
  <c r="Z57" i="233"/>
  <c r="AJ57" i="233"/>
  <c r="R58" i="233"/>
  <c r="AE58" i="233"/>
  <c r="I59" i="233"/>
  <c r="U59" i="233"/>
  <c r="AH59" i="233"/>
  <c r="P60" i="233"/>
  <c r="AB60" i="233"/>
  <c r="T55" i="232"/>
  <c r="AG55" i="232"/>
  <c r="O56" i="232"/>
  <c r="Z56" i="232"/>
  <c r="AJ56" i="232"/>
  <c r="R57" i="232"/>
  <c r="AE57" i="232"/>
  <c r="I58" i="232"/>
  <c r="U58" i="232"/>
  <c r="AH58" i="232"/>
  <c r="P59" i="232"/>
  <c r="AB59" i="232"/>
  <c r="AK59" i="232"/>
  <c r="S60" i="232"/>
  <c r="AF60" i="232"/>
  <c r="I55" i="232"/>
  <c r="U55" i="232"/>
  <c r="AH55" i="232"/>
  <c r="P56" i="232"/>
  <c r="AB56" i="232"/>
  <c r="AK56" i="232"/>
  <c r="S57" i="232"/>
  <c r="AF57" i="232"/>
  <c r="M58" i="232"/>
  <c r="W58" i="232"/>
  <c r="AI58" i="232"/>
  <c r="Q59" i="232"/>
  <c r="AD59" i="232"/>
  <c r="T60" i="232"/>
  <c r="AG60" i="232"/>
  <c r="M55" i="232"/>
  <c r="W55" i="232"/>
  <c r="AI55" i="232"/>
  <c r="Q56" i="232"/>
  <c r="AD56" i="232"/>
  <c r="T57" i="232"/>
  <c r="AG57" i="232"/>
  <c r="O58" i="232"/>
  <c r="Z58" i="232"/>
  <c r="AJ58" i="232"/>
  <c r="R59" i="232"/>
  <c r="AE59" i="232"/>
  <c r="I60" i="232"/>
  <c r="U60" i="232"/>
  <c r="AH60" i="232"/>
  <c r="H54" i="232"/>
  <c r="O55" i="232"/>
  <c r="Z55" i="232"/>
  <c r="AJ55" i="232"/>
  <c r="R56" i="232"/>
  <c r="AE56" i="232"/>
  <c r="I57" i="232"/>
  <c r="U57" i="232"/>
  <c r="AH57" i="232"/>
  <c r="P58" i="232"/>
  <c r="AB58" i="232"/>
  <c r="AK58" i="232"/>
  <c r="S59" i="232"/>
  <c r="AF59" i="232"/>
  <c r="M60" i="232"/>
  <c r="W60" i="232"/>
  <c r="AI60" i="232"/>
  <c r="P55" i="232"/>
  <c r="AB55" i="232"/>
  <c r="AK55" i="232"/>
  <c r="S56" i="232"/>
  <c r="AF56" i="232"/>
  <c r="M57" i="232"/>
  <c r="W57" i="232"/>
  <c r="AI57" i="232"/>
  <c r="Q58" i="232"/>
  <c r="AD58" i="232"/>
  <c r="T59" i="232"/>
  <c r="AG59" i="232"/>
  <c r="O60" i="232"/>
  <c r="Z60" i="232"/>
  <c r="AJ60" i="232"/>
  <c r="Q55" i="232"/>
  <c r="AD55" i="232"/>
  <c r="T56" i="232"/>
  <c r="AG56" i="232"/>
  <c r="O57" i="232"/>
  <c r="Z57" i="232"/>
  <c r="AJ57" i="232"/>
  <c r="R58" i="232"/>
  <c r="AE58" i="232"/>
  <c r="I59" i="232"/>
  <c r="U59" i="232"/>
  <c r="AH59" i="232"/>
  <c r="P60" i="232"/>
  <c r="AB60" i="232"/>
  <c r="S55" i="231"/>
  <c r="AF55" i="231"/>
  <c r="M56" i="231"/>
  <c r="W56" i="231"/>
  <c r="AI56" i="231"/>
  <c r="Q57" i="231"/>
  <c r="AD57" i="231"/>
  <c r="T58" i="231"/>
  <c r="AG58" i="231"/>
  <c r="O59" i="231"/>
  <c r="Z59" i="231"/>
  <c r="AJ59" i="231"/>
  <c r="R60" i="231"/>
  <c r="AE60" i="231"/>
  <c r="T55" i="231"/>
  <c r="AG55" i="231"/>
  <c r="O56" i="231"/>
  <c r="Z56" i="231"/>
  <c r="AJ56" i="231"/>
  <c r="R57" i="231"/>
  <c r="AE57" i="231"/>
  <c r="I58" i="231"/>
  <c r="U58" i="231"/>
  <c r="AH58" i="231"/>
  <c r="P59" i="231"/>
  <c r="AB59" i="231"/>
  <c r="AK59" i="231"/>
  <c r="S60" i="231"/>
  <c r="AF60" i="231"/>
  <c r="I55" i="231"/>
  <c r="U55" i="231"/>
  <c r="AH55" i="231"/>
  <c r="P56" i="231"/>
  <c r="AB56" i="231"/>
  <c r="AK56" i="231"/>
  <c r="S57" i="231"/>
  <c r="AF57" i="231"/>
  <c r="M58" i="231"/>
  <c r="W58" i="231"/>
  <c r="AI58" i="231"/>
  <c r="Q59" i="231"/>
  <c r="AD59" i="231"/>
  <c r="T60" i="231"/>
  <c r="AG60" i="231"/>
  <c r="M55" i="231"/>
  <c r="W55" i="231"/>
  <c r="AI55" i="231"/>
  <c r="Q56" i="231"/>
  <c r="AD56" i="231"/>
  <c r="T57" i="231"/>
  <c r="AG57" i="231"/>
  <c r="O58" i="231"/>
  <c r="Z58" i="231"/>
  <c r="AJ58" i="231"/>
  <c r="R59" i="231"/>
  <c r="AE59" i="231"/>
  <c r="I60" i="231"/>
  <c r="U60" i="231"/>
  <c r="AH60" i="231"/>
  <c r="H54" i="231"/>
  <c r="O55" i="231"/>
  <c r="Z55" i="231"/>
  <c r="AJ55" i="231"/>
  <c r="R56" i="231"/>
  <c r="AE56" i="231"/>
  <c r="I57" i="231"/>
  <c r="U57" i="231"/>
  <c r="AH57" i="231"/>
  <c r="P58" i="231"/>
  <c r="AB58" i="231"/>
  <c r="AK58" i="231"/>
  <c r="S59" i="231"/>
  <c r="AF59" i="231"/>
  <c r="M60" i="231"/>
  <c r="W60" i="231"/>
  <c r="AI60" i="231"/>
  <c r="P55" i="231"/>
  <c r="AB55" i="231"/>
  <c r="AK55" i="231"/>
  <c r="S56" i="231"/>
  <c r="AF56" i="231"/>
  <c r="M57" i="231"/>
  <c r="W57" i="231"/>
  <c r="AI57" i="231"/>
  <c r="Q58" i="231"/>
  <c r="AD58" i="231"/>
  <c r="T59" i="231"/>
  <c r="AG59" i="231"/>
  <c r="O60" i="231"/>
  <c r="Z60" i="231"/>
  <c r="AJ60" i="231"/>
  <c r="Q55" i="231"/>
  <c r="AD55" i="231"/>
  <c r="T56" i="231"/>
  <c r="AG56" i="231"/>
  <c r="O57" i="231"/>
  <c r="Z57" i="231"/>
  <c r="AJ57" i="231"/>
  <c r="R58" i="231"/>
  <c r="AE58" i="231"/>
  <c r="I59" i="231"/>
  <c r="U59" i="231"/>
  <c r="AH59" i="231"/>
  <c r="P60" i="231"/>
  <c r="AB60" i="231"/>
  <c r="S55" i="230"/>
  <c r="AF55" i="230"/>
  <c r="M56" i="230"/>
  <c r="W56" i="230"/>
  <c r="AI56" i="230"/>
  <c r="Q57" i="230"/>
  <c r="AD57" i="230"/>
  <c r="T58" i="230"/>
  <c r="AG58" i="230"/>
  <c r="O59" i="230"/>
  <c r="Z59" i="230"/>
  <c r="AJ59" i="230"/>
  <c r="R60" i="230"/>
  <c r="AE60" i="230"/>
  <c r="T55" i="230"/>
  <c r="AG55" i="230"/>
  <c r="O56" i="230"/>
  <c r="Z56" i="230"/>
  <c r="AJ56" i="230"/>
  <c r="R57" i="230"/>
  <c r="AE57" i="230"/>
  <c r="I58" i="230"/>
  <c r="U58" i="230"/>
  <c r="AH58" i="230"/>
  <c r="P59" i="230"/>
  <c r="AB59" i="230"/>
  <c r="AK59" i="230"/>
  <c r="S60" i="230"/>
  <c r="AF60" i="230"/>
  <c r="M55" i="230"/>
  <c r="W55" i="230"/>
  <c r="AI55" i="230"/>
  <c r="Q56" i="230"/>
  <c r="AD56" i="230"/>
  <c r="T57" i="230"/>
  <c r="AG57" i="230"/>
  <c r="O58" i="230"/>
  <c r="Z58" i="230"/>
  <c r="AJ58" i="230"/>
  <c r="R59" i="230"/>
  <c r="AE59" i="230"/>
  <c r="I60" i="230"/>
  <c r="U60" i="230"/>
  <c r="AH60" i="230"/>
  <c r="H54" i="230"/>
  <c r="O55" i="230"/>
  <c r="Z55" i="230"/>
  <c r="AJ55" i="230"/>
  <c r="R56" i="230"/>
  <c r="AE56" i="230"/>
  <c r="I57" i="230"/>
  <c r="U57" i="230"/>
  <c r="AH57" i="230"/>
  <c r="P58" i="230"/>
  <c r="AB58" i="230"/>
  <c r="AK58" i="230"/>
  <c r="S59" i="230"/>
  <c r="AF59" i="230"/>
  <c r="M60" i="230"/>
  <c r="W60" i="230"/>
  <c r="AI60" i="230"/>
  <c r="P55" i="230"/>
  <c r="AB55" i="230"/>
  <c r="AK55" i="230"/>
  <c r="S56" i="230"/>
  <c r="AF56" i="230"/>
  <c r="M57" i="230"/>
  <c r="W57" i="230"/>
  <c r="AI57" i="230"/>
  <c r="Q58" i="230"/>
  <c r="AD58" i="230"/>
  <c r="T59" i="230"/>
  <c r="AG59" i="230"/>
  <c r="O60" i="230"/>
  <c r="Z60" i="230"/>
  <c r="S55" i="229"/>
  <c r="AF55" i="229"/>
  <c r="M56" i="229"/>
  <c r="W56" i="229"/>
  <c r="AI56" i="229"/>
  <c r="Q57" i="229"/>
  <c r="AD57" i="229"/>
  <c r="T58" i="229"/>
  <c r="AG58" i="229"/>
  <c r="O59" i="229"/>
  <c r="Z59" i="229"/>
  <c r="AJ59" i="229"/>
  <c r="R60" i="229"/>
  <c r="AE60" i="229"/>
  <c r="T55" i="229"/>
  <c r="AG55" i="229"/>
  <c r="O56" i="229"/>
  <c r="Z56" i="229"/>
  <c r="AJ56" i="229"/>
  <c r="R57" i="229"/>
  <c r="AE57" i="229"/>
  <c r="I58" i="229"/>
  <c r="U58" i="229"/>
  <c r="AH58" i="229"/>
  <c r="P59" i="229"/>
  <c r="AB59" i="229"/>
  <c r="AK59" i="229"/>
  <c r="S60" i="229"/>
  <c r="AF60" i="229"/>
  <c r="I55" i="229"/>
  <c r="U55" i="229"/>
  <c r="AH55" i="229"/>
  <c r="P56" i="229"/>
  <c r="AB56" i="229"/>
  <c r="AK56" i="229"/>
  <c r="S57" i="229"/>
  <c r="AF57" i="229"/>
  <c r="M58" i="229"/>
  <c r="W58" i="229"/>
  <c r="AI58" i="229"/>
  <c r="Q59" i="229"/>
  <c r="AD59" i="229"/>
  <c r="T60" i="229"/>
  <c r="AG60" i="229"/>
  <c r="M55" i="229"/>
  <c r="W55" i="229"/>
  <c r="AI55" i="229"/>
  <c r="Q56" i="229"/>
  <c r="AD56" i="229"/>
  <c r="T57" i="229"/>
  <c r="AG57" i="229"/>
  <c r="O58" i="229"/>
  <c r="Z58" i="229"/>
  <c r="AJ58" i="229"/>
  <c r="R59" i="229"/>
  <c r="AE59" i="229"/>
  <c r="I60" i="229"/>
  <c r="U60" i="229"/>
  <c r="AH60" i="229"/>
  <c r="H54" i="229"/>
  <c r="O55" i="229"/>
  <c r="Z55" i="229"/>
  <c r="AJ55" i="229"/>
  <c r="R56" i="229"/>
  <c r="AE56" i="229"/>
  <c r="I57" i="229"/>
  <c r="U57" i="229"/>
  <c r="AH57" i="229"/>
  <c r="P58" i="229"/>
  <c r="AB58" i="229"/>
  <c r="AK58" i="229"/>
  <c r="S59" i="229"/>
  <c r="AF59" i="229"/>
  <c r="M60" i="229"/>
  <c r="W60" i="229"/>
  <c r="AI60" i="229"/>
  <c r="P55" i="229"/>
  <c r="AB55" i="229"/>
  <c r="AK55" i="229"/>
  <c r="S56" i="229"/>
  <c r="AF56" i="229"/>
  <c r="M57" i="229"/>
  <c r="W57" i="229"/>
  <c r="AI57" i="229"/>
  <c r="Q58" i="229"/>
  <c r="AD58" i="229"/>
  <c r="T59" i="229"/>
  <c r="AG59" i="229"/>
  <c r="O60" i="229"/>
  <c r="Z60" i="229"/>
  <c r="AJ60" i="229"/>
  <c r="Q55" i="229"/>
  <c r="AD55" i="229"/>
  <c r="T56" i="229"/>
  <c r="AG56" i="229"/>
  <c r="O57" i="229"/>
  <c r="Z57" i="229"/>
  <c r="AJ57" i="229"/>
  <c r="R58" i="229"/>
  <c r="AE58" i="229"/>
  <c r="I59" i="229"/>
  <c r="U59" i="229"/>
  <c r="AH59" i="229"/>
  <c r="P60" i="229"/>
  <c r="AB60" i="229"/>
  <c r="S55" i="228"/>
  <c r="AF55" i="228"/>
  <c r="M56" i="228"/>
  <c r="W56" i="228"/>
  <c r="AI56" i="228"/>
  <c r="Q57" i="228"/>
  <c r="AD57" i="228"/>
  <c r="T58" i="228"/>
  <c r="AG58" i="228"/>
  <c r="O59" i="228"/>
  <c r="Z59" i="228"/>
  <c r="AJ59" i="228"/>
  <c r="R60" i="228"/>
  <c r="AE60" i="228"/>
  <c r="T55" i="228"/>
  <c r="AG55" i="228"/>
  <c r="O56" i="228"/>
  <c r="Z56" i="228"/>
  <c r="AJ56" i="228"/>
  <c r="R57" i="228"/>
  <c r="AE57" i="228"/>
  <c r="I58" i="228"/>
  <c r="U58" i="228"/>
  <c r="AH58" i="228"/>
  <c r="P59" i="228"/>
  <c r="AB59" i="228"/>
  <c r="AK59" i="228"/>
  <c r="S60" i="228"/>
  <c r="AF60" i="228"/>
  <c r="I55" i="228"/>
  <c r="U55" i="228"/>
  <c r="AH55" i="228"/>
  <c r="P56" i="228"/>
  <c r="AB56" i="228"/>
  <c r="AK56" i="228"/>
  <c r="S57" i="228"/>
  <c r="AF57" i="228"/>
  <c r="M58" i="228"/>
  <c r="W58" i="228"/>
  <c r="AI58" i="228"/>
  <c r="Q59" i="228"/>
  <c r="AD59" i="228"/>
  <c r="T60" i="228"/>
  <c r="AG60" i="228"/>
  <c r="M55" i="228"/>
  <c r="W55" i="228"/>
  <c r="AI55" i="228"/>
  <c r="Q56" i="228"/>
  <c r="AD56" i="228"/>
  <c r="T57" i="228"/>
  <c r="AG57" i="228"/>
  <c r="O58" i="228"/>
  <c r="Z58" i="228"/>
  <c r="AJ58" i="228"/>
  <c r="R59" i="228"/>
  <c r="AE59" i="228"/>
  <c r="I60" i="228"/>
  <c r="U60" i="228"/>
  <c r="AH60" i="228"/>
  <c r="H54" i="228"/>
  <c r="O55" i="228"/>
  <c r="Z55" i="228"/>
  <c r="AJ55" i="228"/>
  <c r="R56" i="228"/>
  <c r="AE56" i="228"/>
  <c r="I57" i="228"/>
  <c r="U57" i="228"/>
  <c r="AH57" i="228"/>
  <c r="P58" i="228"/>
  <c r="AB58" i="228"/>
  <c r="AK58" i="228"/>
  <c r="S59" i="228"/>
  <c r="AF59" i="228"/>
  <c r="M60" i="228"/>
  <c r="W60" i="228"/>
  <c r="AI60" i="228"/>
  <c r="P55" i="228"/>
  <c r="AB55" i="228"/>
  <c r="AK55" i="228"/>
  <c r="S56" i="228"/>
  <c r="AF56" i="228"/>
  <c r="M57" i="228"/>
  <c r="W57" i="228"/>
  <c r="AI57" i="228"/>
  <c r="Q58" i="228"/>
  <c r="AD58" i="228"/>
  <c r="T59" i="228"/>
  <c r="AG59" i="228"/>
  <c r="O60" i="228"/>
  <c r="Z60" i="228"/>
  <c r="AJ60" i="228"/>
  <c r="Q55" i="228"/>
  <c r="AD55" i="228"/>
  <c r="T56" i="228"/>
  <c r="AG56" i="228"/>
  <c r="O57" i="228"/>
  <c r="Z57" i="228"/>
  <c r="AJ57" i="228"/>
  <c r="R58" i="228"/>
  <c r="AE58" i="228"/>
  <c r="I59" i="228"/>
  <c r="U59" i="228"/>
  <c r="AH59" i="228"/>
  <c r="P60" i="228"/>
  <c r="AB60" i="228"/>
  <c r="S55" i="227"/>
  <c r="AF55" i="227"/>
  <c r="M56" i="227"/>
  <c r="W56" i="227"/>
  <c r="AI56" i="227"/>
  <c r="Q57" i="227"/>
  <c r="AD57" i="227"/>
  <c r="T58" i="227"/>
  <c r="AG58" i="227"/>
  <c r="O59" i="227"/>
  <c r="Z59" i="227"/>
  <c r="AJ59" i="227"/>
  <c r="R60" i="227"/>
  <c r="AE60" i="227"/>
  <c r="T55" i="227"/>
  <c r="AG55" i="227"/>
  <c r="O56" i="227"/>
  <c r="Z56" i="227"/>
  <c r="AJ56" i="227"/>
  <c r="R57" i="227"/>
  <c r="AE57" i="227"/>
  <c r="I58" i="227"/>
  <c r="U58" i="227"/>
  <c r="AH58" i="227"/>
  <c r="P59" i="227"/>
  <c r="AB59" i="227"/>
  <c r="AK59" i="227"/>
  <c r="S60" i="227"/>
  <c r="AF60" i="227"/>
  <c r="I55" i="227"/>
  <c r="U55" i="227"/>
  <c r="AH55" i="227"/>
  <c r="P56" i="227"/>
  <c r="AB56" i="227"/>
  <c r="AK56" i="227"/>
  <c r="S57" i="227"/>
  <c r="AF57" i="227"/>
  <c r="M58" i="227"/>
  <c r="W58" i="227"/>
  <c r="AI58" i="227"/>
  <c r="Q59" i="227"/>
  <c r="AD59" i="227"/>
  <c r="T60" i="227"/>
  <c r="AG60" i="227"/>
  <c r="M55" i="227"/>
  <c r="W55" i="227"/>
  <c r="AI55" i="227"/>
  <c r="Q56" i="227"/>
  <c r="AD56" i="227"/>
  <c r="T57" i="227"/>
  <c r="AG57" i="227"/>
  <c r="O58" i="227"/>
  <c r="Z58" i="227"/>
  <c r="AJ58" i="227"/>
  <c r="R59" i="227"/>
  <c r="AE59" i="227"/>
  <c r="I60" i="227"/>
  <c r="U60" i="227"/>
  <c r="AH60" i="227"/>
  <c r="H54" i="227"/>
  <c r="O55" i="227"/>
  <c r="Z55" i="227"/>
  <c r="AJ55" i="227"/>
  <c r="R56" i="227"/>
  <c r="AE56" i="227"/>
  <c r="I57" i="227"/>
  <c r="U57" i="227"/>
  <c r="AH57" i="227"/>
  <c r="P58" i="227"/>
  <c r="AB58" i="227"/>
  <c r="AK58" i="227"/>
  <c r="S59" i="227"/>
  <c r="AF59" i="227"/>
  <c r="M60" i="227"/>
  <c r="W60" i="227"/>
  <c r="AI60" i="227"/>
  <c r="P55" i="227"/>
  <c r="AB55" i="227"/>
  <c r="AK55" i="227"/>
  <c r="S56" i="227"/>
  <c r="AF56" i="227"/>
  <c r="M57" i="227"/>
  <c r="W57" i="227"/>
  <c r="AI57" i="227"/>
  <c r="Q58" i="227"/>
  <c r="AD58" i="227"/>
  <c r="T59" i="227"/>
  <c r="AG59" i="227"/>
  <c r="O60" i="227"/>
  <c r="Z60" i="227"/>
  <c r="AJ60" i="227"/>
  <c r="Q55" i="227"/>
  <c r="AD55" i="227"/>
  <c r="T56" i="227"/>
  <c r="AG56" i="227"/>
  <c r="O57" i="227"/>
  <c r="Z57" i="227"/>
  <c r="AJ57" i="227"/>
  <c r="R58" i="227"/>
  <c r="AE58" i="227"/>
  <c r="I59" i="227"/>
  <c r="U59" i="227"/>
  <c r="AH59" i="227"/>
  <c r="P60" i="227"/>
  <c r="AB60" i="227"/>
  <c r="S55" i="226"/>
  <c r="AF55" i="226"/>
  <c r="M56" i="226"/>
  <c r="W56" i="226"/>
  <c r="AI56" i="226"/>
  <c r="Q57" i="226"/>
  <c r="AD57" i="226"/>
  <c r="T58" i="226"/>
  <c r="AG58" i="226"/>
  <c r="O59" i="226"/>
  <c r="Z59" i="226"/>
  <c r="AJ59" i="226"/>
  <c r="R60" i="226"/>
  <c r="AE60" i="226"/>
  <c r="T55" i="226"/>
  <c r="AG55" i="226"/>
  <c r="O56" i="226"/>
  <c r="Z56" i="226"/>
  <c r="AJ56" i="226"/>
  <c r="R57" i="226"/>
  <c r="AE57" i="226"/>
  <c r="I58" i="226"/>
  <c r="U58" i="226"/>
  <c r="AH58" i="226"/>
  <c r="P59" i="226"/>
  <c r="AB59" i="226"/>
  <c r="AK59" i="226"/>
  <c r="S60" i="226"/>
  <c r="AF60" i="226"/>
  <c r="I55" i="226"/>
  <c r="U55" i="226"/>
  <c r="AH55" i="226"/>
  <c r="P56" i="226"/>
  <c r="AB56" i="226"/>
  <c r="AK56" i="226"/>
  <c r="S57" i="226"/>
  <c r="AF57" i="226"/>
  <c r="M58" i="226"/>
  <c r="W58" i="226"/>
  <c r="AI58" i="226"/>
  <c r="Q59" i="226"/>
  <c r="AD59" i="226"/>
  <c r="T60" i="226"/>
  <c r="AG60" i="226"/>
  <c r="M55" i="226"/>
  <c r="W55" i="226"/>
  <c r="AI55" i="226"/>
  <c r="Q56" i="226"/>
  <c r="AD56" i="226"/>
  <c r="T57" i="226"/>
  <c r="AG57" i="226"/>
  <c r="O58" i="226"/>
  <c r="Z58" i="226"/>
  <c r="AJ58" i="226"/>
  <c r="R59" i="226"/>
  <c r="AE59" i="226"/>
  <c r="I60" i="226"/>
  <c r="U60" i="226"/>
  <c r="AH60" i="226"/>
  <c r="Q55" i="226"/>
  <c r="AD55" i="226"/>
  <c r="T56" i="226"/>
  <c r="AG56" i="226"/>
  <c r="O57" i="226"/>
  <c r="Z57" i="226"/>
  <c r="AJ57" i="226"/>
  <c r="R58" i="226"/>
  <c r="AE58" i="226"/>
  <c r="I59" i="226"/>
  <c r="U59" i="226"/>
  <c r="AH59" i="226"/>
  <c r="P60" i="226"/>
  <c r="AB60" i="226"/>
  <c r="S55" i="225"/>
  <c r="AF55" i="225"/>
  <c r="M56" i="225"/>
  <c r="W56" i="225"/>
  <c r="AI56" i="225"/>
  <c r="Q57" i="225"/>
  <c r="AD57" i="225"/>
  <c r="T58" i="225"/>
  <c r="AG58" i="225"/>
  <c r="O59" i="225"/>
  <c r="Z59" i="225"/>
  <c r="AJ59" i="225"/>
  <c r="R60" i="225"/>
  <c r="AE60" i="225"/>
  <c r="T55" i="225"/>
  <c r="AG55" i="225"/>
  <c r="O56" i="225"/>
  <c r="Z56" i="225"/>
  <c r="AJ56" i="225"/>
  <c r="R57" i="225"/>
  <c r="AE57" i="225"/>
  <c r="I58" i="225"/>
  <c r="U58" i="225"/>
  <c r="AH58" i="225"/>
  <c r="P59" i="225"/>
  <c r="AB59" i="225"/>
  <c r="AK59" i="225"/>
  <c r="S60" i="225"/>
  <c r="AF60" i="225"/>
  <c r="I55" i="225"/>
  <c r="U55" i="225"/>
  <c r="AH55" i="225"/>
  <c r="P56" i="225"/>
  <c r="AB56" i="225"/>
  <c r="AK56" i="225"/>
  <c r="S57" i="225"/>
  <c r="AF57" i="225"/>
  <c r="M58" i="225"/>
  <c r="W58" i="225"/>
  <c r="AI58" i="225"/>
  <c r="Q59" i="225"/>
  <c r="AD59" i="225"/>
  <c r="T60" i="225"/>
  <c r="AG60" i="225"/>
  <c r="M55" i="225"/>
  <c r="W55" i="225"/>
  <c r="AI55" i="225"/>
  <c r="Q56" i="225"/>
  <c r="AD56" i="225"/>
  <c r="T57" i="225"/>
  <c r="AG57" i="225"/>
  <c r="O58" i="225"/>
  <c r="Z58" i="225"/>
  <c r="AJ58" i="225"/>
  <c r="R59" i="225"/>
  <c r="AE59" i="225"/>
  <c r="I60" i="225"/>
  <c r="U60" i="225"/>
  <c r="AH60" i="225"/>
  <c r="H54" i="225"/>
  <c r="O55" i="225"/>
  <c r="Z55" i="225"/>
  <c r="AJ55" i="225"/>
  <c r="R56" i="225"/>
  <c r="AE56" i="225"/>
  <c r="I57" i="225"/>
  <c r="U57" i="225"/>
  <c r="AH57" i="225"/>
  <c r="P58" i="225"/>
  <c r="AB58" i="225"/>
  <c r="AK58" i="225"/>
  <c r="S59" i="225"/>
  <c r="AF59" i="225"/>
  <c r="M60" i="225"/>
  <c r="W60" i="225"/>
  <c r="AI60" i="225"/>
  <c r="P55" i="225"/>
  <c r="AB55" i="225"/>
  <c r="AK55" i="225"/>
  <c r="S56" i="225"/>
  <c r="AF56" i="225"/>
  <c r="M57" i="225"/>
  <c r="W57" i="225"/>
  <c r="AI57" i="225"/>
  <c r="Q58" i="225"/>
  <c r="AD58" i="225"/>
  <c r="T59" i="225"/>
  <c r="AG59" i="225"/>
  <c r="O60" i="225"/>
  <c r="Z60" i="225"/>
  <c r="AJ60" i="225"/>
  <c r="Q55" i="225"/>
  <c r="AD55" i="225"/>
  <c r="T56" i="225"/>
  <c r="AG56" i="225"/>
  <c r="O57" i="225"/>
  <c r="Z57" i="225"/>
  <c r="AJ57" i="225"/>
  <c r="R58" i="225"/>
  <c r="AE58" i="225"/>
  <c r="I59" i="225"/>
  <c r="U59" i="225"/>
  <c r="AH59" i="225"/>
  <c r="P60" i="225"/>
  <c r="AB60" i="225"/>
  <c r="R55" i="224"/>
  <c r="AE55" i="224"/>
  <c r="I56" i="224"/>
  <c r="U56" i="224"/>
  <c r="AH56" i="224"/>
  <c r="P57" i="224"/>
  <c r="AB57" i="224"/>
  <c r="AK57" i="224"/>
  <c r="S58" i="224"/>
  <c r="AF58" i="224"/>
  <c r="M59" i="224"/>
  <c r="W59" i="224"/>
  <c r="AI59" i="224"/>
  <c r="Q60" i="224"/>
  <c r="AD60" i="224"/>
  <c r="S55" i="224"/>
  <c r="AF55" i="224"/>
  <c r="M56" i="224"/>
  <c r="W56" i="224"/>
  <c r="AI56" i="224"/>
  <c r="Q57" i="224"/>
  <c r="AD57" i="224"/>
  <c r="T58" i="224"/>
  <c r="AG58" i="224"/>
  <c r="O59" i="224"/>
  <c r="Z59" i="224"/>
  <c r="AJ59" i="224"/>
  <c r="R60" i="224"/>
  <c r="AE60" i="224"/>
  <c r="T55" i="224"/>
  <c r="AG55" i="224"/>
  <c r="O56" i="224"/>
  <c r="Z56" i="224"/>
  <c r="AJ56" i="224"/>
  <c r="R57" i="224"/>
  <c r="AE57" i="224"/>
  <c r="I58" i="224"/>
  <c r="U58" i="224"/>
  <c r="AH58" i="224"/>
  <c r="P59" i="224"/>
  <c r="AB59" i="224"/>
  <c r="AK59" i="224"/>
  <c r="S60" i="224"/>
  <c r="AF60" i="224"/>
  <c r="I55" i="224"/>
  <c r="U55" i="224"/>
  <c r="AH55" i="224"/>
  <c r="P56" i="224"/>
  <c r="AB56" i="224"/>
  <c r="AK56" i="224"/>
  <c r="S57" i="224"/>
  <c r="AF57" i="224"/>
  <c r="M58" i="224"/>
  <c r="W58" i="224"/>
  <c r="AI58" i="224"/>
  <c r="Q59" i="224"/>
  <c r="AD59" i="224"/>
  <c r="T60" i="224"/>
  <c r="AG60" i="224"/>
  <c r="M55" i="224"/>
  <c r="W55" i="224"/>
  <c r="AI55" i="224"/>
  <c r="Q56" i="224"/>
  <c r="AD56" i="224"/>
  <c r="T57" i="224"/>
  <c r="AG57" i="224"/>
  <c r="O58" i="224"/>
  <c r="Z58" i="224"/>
  <c r="AJ58" i="224"/>
  <c r="R59" i="224"/>
  <c r="AE59" i="224"/>
  <c r="I60" i="224"/>
  <c r="U60" i="224"/>
  <c r="AH60" i="224"/>
  <c r="Q55" i="224"/>
  <c r="AD55" i="224"/>
  <c r="T56" i="224"/>
  <c r="AG56" i="224"/>
  <c r="O57" i="224"/>
  <c r="Z57" i="224"/>
  <c r="AJ57" i="224"/>
  <c r="R58" i="224"/>
  <c r="AE58" i="224"/>
  <c r="I59" i="224"/>
  <c r="U59" i="224"/>
  <c r="AH59" i="224"/>
  <c r="P60" i="224"/>
  <c r="AB60" i="224"/>
  <c r="S55" i="223"/>
  <c r="AF55" i="223"/>
  <c r="M56" i="223"/>
  <c r="W56" i="223"/>
  <c r="AI56" i="223"/>
  <c r="Q57" i="223"/>
  <c r="AD57" i="223"/>
  <c r="T58" i="223"/>
  <c r="AG58" i="223"/>
  <c r="O59" i="223"/>
  <c r="Z59" i="223"/>
  <c r="AJ59" i="223"/>
  <c r="R60" i="223"/>
  <c r="AE60" i="223"/>
  <c r="T55" i="223"/>
  <c r="AG55" i="223"/>
  <c r="O56" i="223"/>
  <c r="Z56" i="223"/>
  <c r="AJ56" i="223"/>
  <c r="R57" i="223"/>
  <c r="AE57" i="223"/>
  <c r="I58" i="223"/>
  <c r="U58" i="223"/>
  <c r="AH58" i="223"/>
  <c r="P59" i="223"/>
  <c r="AB59" i="223"/>
  <c r="AK59" i="223"/>
  <c r="S60" i="223"/>
  <c r="AF60" i="223"/>
  <c r="I55" i="223"/>
  <c r="U55" i="223"/>
  <c r="AH55" i="223"/>
  <c r="P56" i="223"/>
  <c r="AB56" i="223"/>
  <c r="AK56" i="223"/>
  <c r="S57" i="223"/>
  <c r="AF57" i="223"/>
  <c r="M58" i="223"/>
  <c r="W58" i="223"/>
  <c r="AI58" i="223"/>
  <c r="Q59" i="223"/>
  <c r="AD59" i="223"/>
  <c r="T60" i="223"/>
  <c r="AG60" i="223"/>
  <c r="M55" i="223"/>
  <c r="W55" i="223"/>
  <c r="AI55" i="223"/>
  <c r="Q56" i="223"/>
  <c r="AD56" i="223"/>
  <c r="T57" i="223"/>
  <c r="AG57" i="223"/>
  <c r="O58" i="223"/>
  <c r="Z58" i="223"/>
  <c r="AJ58" i="223"/>
  <c r="R59" i="223"/>
  <c r="AE59" i="223"/>
  <c r="I60" i="223"/>
  <c r="U60" i="223"/>
  <c r="AH60" i="223"/>
  <c r="H54" i="223"/>
  <c r="O55" i="223"/>
  <c r="Z55" i="223"/>
  <c r="AJ55" i="223"/>
  <c r="R56" i="223"/>
  <c r="AE56" i="223"/>
  <c r="I57" i="223"/>
  <c r="U57" i="223"/>
  <c r="AH57" i="223"/>
  <c r="P58" i="223"/>
  <c r="AB58" i="223"/>
  <c r="AK58" i="223"/>
  <c r="S59" i="223"/>
  <c r="AF59" i="223"/>
  <c r="M60" i="223"/>
  <c r="W60" i="223"/>
  <c r="S55" i="222"/>
  <c r="AF55" i="222"/>
  <c r="M56" i="222"/>
  <c r="W56" i="222"/>
  <c r="AI56" i="222"/>
  <c r="Q57" i="222"/>
  <c r="AD57" i="222"/>
  <c r="T58" i="222"/>
  <c r="AG58" i="222"/>
  <c r="O59" i="222"/>
  <c r="Z59" i="222"/>
  <c r="AJ59" i="222"/>
  <c r="R60" i="222"/>
  <c r="AE60" i="222"/>
  <c r="T55" i="222"/>
  <c r="AG55" i="222"/>
  <c r="O56" i="222"/>
  <c r="Z56" i="222"/>
  <c r="AJ56" i="222"/>
  <c r="R57" i="222"/>
  <c r="AE57" i="222"/>
  <c r="I58" i="222"/>
  <c r="U58" i="222"/>
  <c r="AH58" i="222"/>
  <c r="P59" i="222"/>
  <c r="AB59" i="222"/>
  <c r="AK59" i="222"/>
  <c r="S60" i="222"/>
  <c r="AF60" i="222"/>
  <c r="I55" i="222"/>
  <c r="U55" i="222"/>
  <c r="AH55" i="222"/>
  <c r="P56" i="222"/>
  <c r="AB56" i="222"/>
  <c r="AK56" i="222"/>
  <c r="S57" i="222"/>
  <c r="AF57" i="222"/>
  <c r="M58" i="222"/>
  <c r="W58" i="222"/>
  <c r="AI58" i="222"/>
  <c r="Q59" i="222"/>
  <c r="AD59" i="222"/>
  <c r="T60" i="222"/>
  <c r="AG60" i="222"/>
  <c r="M55" i="222"/>
  <c r="W55" i="222"/>
  <c r="AI55" i="222"/>
  <c r="Q56" i="222"/>
  <c r="AD56" i="222"/>
  <c r="T57" i="222"/>
  <c r="AG57" i="222"/>
  <c r="O58" i="222"/>
  <c r="Z58" i="222"/>
  <c r="AJ58" i="222"/>
  <c r="R59" i="222"/>
  <c r="AE59" i="222"/>
  <c r="I60" i="222"/>
  <c r="U60" i="222"/>
  <c r="AH60" i="222"/>
  <c r="Q55" i="222"/>
  <c r="AD55" i="222"/>
  <c r="T56" i="222"/>
  <c r="AG56" i="222"/>
  <c r="O57" i="222"/>
  <c r="Z57" i="222"/>
  <c r="AJ57" i="222"/>
  <c r="R58" i="222"/>
  <c r="AE58" i="222"/>
  <c r="I59" i="222"/>
  <c r="U59" i="222"/>
  <c r="AH59" i="222"/>
  <c r="P60" i="222"/>
  <c r="AB60" i="222"/>
  <c r="R55" i="221"/>
  <c r="AE55" i="221"/>
  <c r="I56" i="221"/>
  <c r="U56" i="221"/>
  <c r="AH56" i="221"/>
  <c r="P57" i="221"/>
  <c r="AB57" i="221"/>
  <c r="AK57" i="221"/>
  <c r="S58" i="221"/>
  <c r="AF58" i="221"/>
  <c r="M59" i="221"/>
  <c r="W59" i="221"/>
  <c r="AI59" i="221"/>
  <c r="Q60" i="221"/>
  <c r="AD60" i="221"/>
  <c r="S55" i="221"/>
  <c r="AF55" i="221"/>
  <c r="M56" i="221"/>
  <c r="W56" i="221"/>
  <c r="AI56" i="221"/>
  <c r="Q57" i="221"/>
  <c r="AD57" i="221"/>
  <c r="T58" i="221"/>
  <c r="AG58" i="221"/>
  <c r="O59" i="221"/>
  <c r="Z59" i="221"/>
  <c r="AJ59" i="221"/>
  <c r="R60" i="221"/>
  <c r="AE60" i="221"/>
  <c r="AK59" i="221"/>
  <c r="I55" i="221"/>
  <c r="U55" i="221"/>
  <c r="AH55" i="221"/>
  <c r="P56" i="221"/>
  <c r="AB56" i="221"/>
  <c r="AK56" i="221"/>
  <c r="S57" i="221"/>
  <c r="AF57" i="221"/>
  <c r="M58" i="221"/>
  <c r="W58" i="221"/>
  <c r="AI58" i="221"/>
  <c r="Q59" i="221"/>
  <c r="AD59" i="221"/>
  <c r="T60" i="221"/>
  <c r="AG60" i="221"/>
  <c r="T55" i="221"/>
  <c r="O56" i="221"/>
  <c r="Z56" i="221"/>
  <c r="AJ56" i="221"/>
  <c r="R57" i="221"/>
  <c r="AE57" i="221"/>
  <c r="I58" i="221"/>
  <c r="S60" i="221"/>
  <c r="M55" i="221"/>
  <c r="W55" i="221"/>
  <c r="AI55" i="221"/>
  <c r="Q56" i="221"/>
  <c r="AD56" i="221"/>
  <c r="T57" i="221"/>
  <c r="AG57" i="221"/>
  <c r="O58" i="221"/>
  <c r="Z58" i="221"/>
  <c r="AJ58" i="221"/>
  <c r="R59" i="221"/>
  <c r="AE59" i="221"/>
  <c r="I60" i="221"/>
  <c r="U60" i="221"/>
  <c r="AH60" i="221"/>
  <c r="AB59" i="221"/>
  <c r="H54" i="221"/>
  <c r="O55" i="221"/>
  <c r="Z55" i="221"/>
  <c r="AJ55" i="221"/>
  <c r="R56" i="221"/>
  <c r="AE56" i="221"/>
  <c r="I57" i="221"/>
  <c r="U57" i="221"/>
  <c r="AH57" i="221"/>
  <c r="P58" i="221"/>
  <c r="AB58" i="221"/>
  <c r="AK58" i="221"/>
  <c r="S59" i="221"/>
  <c r="AF59" i="221"/>
  <c r="M60" i="221"/>
  <c r="W60" i="221"/>
  <c r="AI60" i="221"/>
  <c r="AG55" i="221"/>
  <c r="AF60" i="221"/>
  <c r="P55" i="221"/>
  <c r="AB55" i="221"/>
  <c r="AK55" i="221"/>
  <c r="S56" i="221"/>
  <c r="AF56" i="221"/>
  <c r="M57" i="221"/>
  <c r="W57" i="221"/>
  <c r="AI57" i="221"/>
  <c r="Q58" i="221"/>
  <c r="AD58" i="221"/>
  <c r="T59" i="221"/>
  <c r="AG59" i="221"/>
  <c r="O60" i="221"/>
  <c r="Z60" i="221"/>
  <c r="AJ60" i="221"/>
  <c r="Q55" i="221"/>
  <c r="AD55" i="221"/>
  <c r="T56" i="221"/>
  <c r="AG56" i="221"/>
  <c r="O57" i="221"/>
  <c r="Z57" i="221"/>
  <c r="AJ57" i="221"/>
  <c r="R58" i="221"/>
  <c r="AE58" i="221"/>
  <c r="I59" i="221"/>
  <c r="U59" i="221"/>
  <c r="AH59" i="221"/>
  <c r="P60" i="221"/>
  <c r="AB60" i="221"/>
  <c r="S55" i="220"/>
  <c r="AF55" i="220"/>
  <c r="M56" i="220"/>
  <c r="W56" i="220"/>
  <c r="AI56" i="220"/>
  <c r="Q57" i="220"/>
  <c r="AD57" i="220"/>
  <c r="T58" i="220"/>
  <c r="AG58" i="220"/>
  <c r="O59" i="220"/>
  <c r="Z59" i="220"/>
  <c r="AJ59" i="220"/>
  <c r="R60" i="220"/>
  <c r="AE60" i="220"/>
  <c r="T55" i="220"/>
  <c r="AG55" i="220"/>
  <c r="O56" i="220"/>
  <c r="Z56" i="220"/>
  <c r="AJ56" i="220"/>
  <c r="R57" i="220"/>
  <c r="AE57" i="220"/>
  <c r="I58" i="220"/>
  <c r="U58" i="220"/>
  <c r="AH58" i="220"/>
  <c r="P59" i="220"/>
  <c r="AB59" i="220"/>
  <c r="AK59" i="220"/>
  <c r="S60" i="220"/>
  <c r="AF60" i="220"/>
  <c r="I55" i="220"/>
  <c r="U55" i="220"/>
  <c r="AH55" i="220"/>
  <c r="P56" i="220"/>
  <c r="AB56" i="220"/>
  <c r="AK56" i="220"/>
  <c r="AK54" i="220" s="1"/>
  <c r="S57" i="220"/>
  <c r="AF57" i="220"/>
  <c r="M58" i="220"/>
  <c r="W58" i="220"/>
  <c r="AI58" i="220"/>
  <c r="Q59" i="220"/>
  <c r="AD59" i="220"/>
  <c r="T60" i="220"/>
  <c r="AG60" i="220"/>
  <c r="M55" i="220"/>
  <c r="W55" i="220"/>
  <c r="AI55" i="220"/>
  <c r="Q56" i="220"/>
  <c r="AD56" i="220"/>
  <c r="T57" i="220"/>
  <c r="AG57" i="220"/>
  <c r="O58" i="220"/>
  <c r="Z58" i="220"/>
  <c r="AJ58" i="220"/>
  <c r="R59" i="220"/>
  <c r="AE59" i="220"/>
  <c r="I60" i="220"/>
  <c r="U60" i="220"/>
  <c r="AH60" i="220"/>
  <c r="Q55" i="220"/>
  <c r="AD55" i="220"/>
  <c r="T56" i="220"/>
  <c r="AG56" i="220"/>
  <c r="O57" i="220"/>
  <c r="Z57" i="220"/>
  <c r="AJ57" i="220"/>
  <c r="R58" i="220"/>
  <c r="AE58" i="220"/>
  <c r="I59" i="220"/>
  <c r="U59" i="220"/>
  <c r="AH59" i="220"/>
  <c r="P60" i="220"/>
  <c r="AB60" i="220"/>
  <c r="S55" i="219"/>
  <c r="AF55" i="219"/>
  <c r="M56" i="219"/>
  <c r="W56" i="219"/>
  <c r="AI56" i="219"/>
  <c r="Q57" i="219"/>
  <c r="AD57" i="219"/>
  <c r="T58" i="219"/>
  <c r="AG58" i="219"/>
  <c r="O59" i="219"/>
  <c r="Z59" i="219"/>
  <c r="AJ59" i="219"/>
  <c r="R60" i="219"/>
  <c r="AE60" i="219"/>
  <c r="T55" i="219"/>
  <c r="AG55" i="219"/>
  <c r="O56" i="219"/>
  <c r="Z56" i="219"/>
  <c r="AJ56" i="219"/>
  <c r="R57" i="219"/>
  <c r="AE57" i="219"/>
  <c r="I58" i="219"/>
  <c r="U58" i="219"/>
  <c r="AH58" i="219"/>
  <c r="P59" i="219"/>
  <c r="AB59" i="219"/>
  <c r="AK59" i="219"/>
  <c r="S60" i="219"/>
  <c r="AF60" i="219"/>
  <c r="M55" i="219"/>
  <c r="W55" i="219"/>
  <c r="AI55" i="219"/>
  <c r="Q56" i="219"/>
  <c r="AD56" i="219"/>
  <c r="T57" i="219"/>
  <c r="AG57" i="219"/>
  <c r="O58" i="219"/>
  <c r="Z58" i="219"/>
  <c r="AJ58" i="219"/>
  <c r="R59" i="219"/>
  <c r="AE59" i="219"/>
  <c r="I60" i="219"/>
  <c r="U60" i="219"/>
  <c r="AH60" i="219"/>
  <c r="H54" i="219"/>
  <c r="O55" i="219"/>
  <c r="Z55" i="219"/>
  <c r="AJ55" i="219"/>
  <c r="R56" i="219"/>
  <c r="AE56" i="219"/>
  <c r="I57" i="219"/>
  <c r="U57" i="219"/>
  <c r="AH57" i="219"/>
  <c r="P58" i="219"/>
  <c r="AB58" i="219"/>
  <c r="AK58" i="219"/>
  <c r="S59" i="219"/>
  <c r="AF59" i="219"/>
  <c r="M60" i="219"/>
  <c r="W60" i="219"/>
  <c r="AI60" i="219"/>
  <c r="P55" i="219"/>
  <c r="AB55" i="219"/>
  <c r="AK55" i="219"/>
  <c r="S56" i="219"/>
  <c r="AF56" i="219"/>
  <c r="M57" i="219"/>
  <c r="W57" i="219"/>
  <c r="AI57" i="219"/>
  <c r="Q58" i="219"/>
  <c r="AD58" i="219"/>
  <c r="T59" i="219"/>
  <c r="AG59" i="219"/>
  <c r="O60" i="219"/>
  <c r="Z60" i="219"/>
  <c r="R55" i="218"/>
  <c r="AE55" i="218"/>
  <c r="I56" i="218"/>
  <c r="U56" i="218"/>
  <c r="AH56" i="218"/>
  <c r="P57" i="218"/>
  <c r="AB57" i="218"/>
  <c r="AK57" i="218"/>
  <c r="S58" i="218"/>
  <c r="AF58" i="218"/>
  <c r="M59" i="218"/>
  <c r="W59" i="218"/>
  <c r="AI59" i="218"/>
  <c r="Q60" i="218"/>
  <c r="AD60" i="218"/>
  <c r="S55" i="218"/>
  <c r="AF55" i="218"/>
  <c r="M56" i="218"/>
  <c r="W56" i="218"/>
  <c r="AI56" i="218"/>
  <c r="Q57" i="218"/>
  <c r="AD57" i="218"/>
  <c r="T58" i="218"/>
  <c r="AG58" i="218"/>
  <c r="O59" i="218"/>
  <c r="Z59" i="218"/>
  <c r="AJ59" i="218"/>
  <c r="R60" i="218"/>
  <c r="AE60" i="218"/>
  <c r="AF60" i="218"/>
  <c r="I55" i="218"/>
  <c r="U55" i="218"/>
  <c r="AH55" i="218"/>
  <c r="P56" i="218"/>
  <c r="AB56" i="218"/>
  <c r="AK56" i="218"/>
  <c r="S57" i="218"/>
  <c r="AF57" i="218"/>
  <c r="M58" i="218"/>
  <c r="W58" i="218"/>
  <c r="AI58" i="218"/>
  <c r="Q59" i="218"/>
  <c r="AD59" i="218"/>
  <c r="T60" i="218"/>
  <c r="AG60" i="218"/>
  <c r="Z56" i="218"/>
  <c r="S60" i="218"/>
  <c r="M55" i="218"/>
  <c r="W55" i="218"/>
  <c r="AI55" i="218"/>
  <c r="Q56" i="218"/>
  <c r="AD56" i="218"/>
  <c r="T57" i="218"/>
  <c r="AG57" i="218"/>
  <c r="O58" i="218"/>
  <c r="Z58" i="218"/>
  <c r="AJ58" i="218"/>
  <c r="R59" i="218"/>
  <c r="AE59" i="218"/>
  <c r="I60" i="218"/>
  <c r="U60" i="218"/>
  <c r="AH60" i="218"/>
  <c r="T55" i="218"/>
  <c r="AG55" i="218"/>
  <c r="O56" i="218"/>
  <c r="AJ56" i="218"/>
  <c r="R57" i="218"/>
  <c r="AE57" i="218"/>
  <c r="I58" i="218"/>
  <c r="U58" i="218"/>
  <c r="AH58" i="218"/>
  <c r="P59" i="218"/>
  <c r="AB59" i="218"/>
  <c r="AK59" i="218"/>
  <c r="H54" i="218"/>
  <c r="O55" i="218"/>
  <c r="Z55" i="218"/>
  <c r="AJ55" i="218"/>
  <c r="R56" i="218"/>
  <c r="AE56" i="218"/>
  <c r="I57" i="218"/>
  <c r="U57" i="218"/>
  <c r="AH57" i="218"/>
  <c r="P58" i="218"/>
  <c r="AB58" i="218"/>
  <c r="AK58" i="218"/>
  <c r="S59" i="218"/>
  <c r="AF59" i="218"/>
  <c r="M60" i="218"/>
  <c r="W60" i="218"/>
  <c r="AI60" i="218"/>
  <c r="P55" i="218"/>
  <c r="AB55" i="218"/>
  <c r="AK55" i="218"/>
  <c r="S56" i="218"/>
  <c r="AF56" i="218"/>
  <c r="M57" i="218"/>
  <c r="W57" i="218"/>
  <c r="AI57" i="218"/>
  <c r="Q58" i="218"/>
  <c r="AD58" i="218"/>
  <c r="T59" i="218"/>
  <c r="AG59" i="218"/>
  <c r="O60" i="218"/>
  <c r="Z60" i="218"/>
  <c r="AJ60" i="218"/>
  <c r="Q55" i="218"/>
  <c r="AD55" i="218"/>
  <c r="T56" i="218"/>
  <c r="AG56" i="218"/>
  <c r="O57" i="218"/>
  <c r="Z57" i="218"/>
  <c r="AJ57" i="218"/>
  <c r="R58" i="218"/>
  <c r="AE58" i="218"/>
  <c r="I59" i="218"/>
  <c r="U59" i="218"/>
  <c r="AH59" i="218"/>
  <c r="P60" i="218"/>
  <c r="AB60" i="218"/>
  <c r="S55" i="217"/>
  <c r="AF55" i="217"/>
  <c r="M56" i="217"/>
  <c r="W56" i="217"/>
  <c r="AI56" i="217"/>
  <c r="Q57" i="217"/>
  <c r="AD57" i="217"/>
  <c r="T58" i="217"/>
  <c r="AG58" i="217"/>
  <c r="O59" i="217"/>
  <c r="Z59" i="217"/>
  <c r="AJ59" i="217"/>
  <c r="R60" i="217"/>
  <c r="AE60" i="217"/>
  <c r="T55" i="217"/>
  <c r="AG55" i="217"/>
  <c r="O56" i="217"/>
  <c r="Z56" i="217"/>
  <c r="AJ56" i="217"/>
  <c r="R57" i="217"/>
  <c r="AE57" i="217"/>
  <c r="I58" i="217"/>
  <c r="U58" i="217"/>
  <c r="AH58" i="217"/>
  <c r="P59" i="217"/>
  <c r="AB59" i="217"/>
  <c r="AK59" i="217"/>
  <c r="S60" i="217"/>
  <c r="AF60" i="217"/>
  <c r="I55" i="217"/>
  <c r="U55" i="217"/>
  <c r="AH55" i="217"/>
  <c r="P56" i="217"/>
  <c r="AB56" i="217"/>
  <c r="AK56" i="217"/>
  <c r="AK54" i="217" s="1"/>
  <c r="S57" i="217"/>
  <c r="AF57" i="217"/>
  <c r="M58" i="217"/>
  <c r="W58" i="217"/>
  <c r="AI58" i="217"/>
  <c r="Q59" i="217"/>
  <c r="AD59" i="217"/>
  <c r="T60" i="217"/>
  <c r="AG60" i="217"/>
  <c r="M55" i="217"/>
  <c r="W55" i="217"/>
  <c r="AI55" i="217"/>
  <c r="Q56" i="217"/>
  <c r="AD56" i="217"/>
  <c r="T57" i="217"/>
  <c r="AG57" i="217"/>
  <c r="O58" i="217"/>
  <c r="Z58" i="217"/>
  <c r="AJ58" i="217"/>
  <c r="R59" i="217"/>
  <c r="AE59" i="217"/>
  <c r="I60" i="217"/>
  <c r="U60" i="217"/>
  <c r="AH60" i="217"/>
  <c r="Q55" i="217"/>
  <c r="AD55" i="217"/>
  <c r="T56" i="217"/>
  <c r="AG56" i="217"/>
  <c r="O57" i="217"/>
  <c r="Z57" i="217"/>
  <c r="AJ57" i="217"/>
  <c r="R58" i="217"/>
  <c r="AE58" i="217"/>
  <c r="I59" i="217"/>
  <c r="U59" i="217"/>
  <c r="AH59" i="217"/>
  <c r="P60" i="217"/>
  <c r="AB60" i="217"/>
  <c r="S55" i="216"/>
  <c r="AF55" i="216"/>
  <c r="M56" i="216"/>
  <c r="W56" i="216"/>
  <c r="AI56" i="216"/>
  <c r="Q57" i="216"/>
  <c r="AD57" i="216"/>
  <c r="T58" i="216"/>
  <c r="AG58" i="216"/>
  <c r="O59" i="216"/>
  <c r="Z59" i="216"/>
  <c r="AJ59" i="216"/>
  <c r="R60" i="216"/>
  <c r="AE60" i="216"/>
  <c r="T55" i="216"/>
  <c r="AG55" i="216"/>
  <c r="O56" i="216"/>
  <c r="Z56" i="216"/>
  <c r="AJ56" i="216"/>
  <c r="R57" i="216"/>
  <c r="AE57" i="216"/>
  <c r="I58" i="216"/>
  <c r="U58" i="216"/>
  <c r="AH58" i="216"/>
  <c r="P59" i="216"/>
  <c r="AB59" i="216"/>
  <c r="AK59" i="216"/>
  <c r="S60" i="216"/>
  <c r="AF60" i="216"/>
  <c r="I55" i="216"/>
  <c r="U55" i="216"/>
  <c r="AH55" i="216"/>
  <c r="P56" i="216"/>
  <c r="AB56" i="216"/>
  <c r="AK56" i="216"/>
  <c r="S57" i="216"/>
  <c r="AF57" i="216"/>
  <c r="M58" i="216"/>
  <c r="W58" i="216"/>
  <c r="AI58" i="216"/>
  <c r="Q59" i="216"/>
  <c r="AD59" i="216"/>
  <c r="T60" i="216"/>
  <c r="AG60" i="216"/>
  <c r="M55" i="216"/>
  <c r="W55" i="216"/>
  <c r="AI55" i="216"/>
  <c r="Q56" i="216"/>
  <c r="AD56" i="216"/>
  <c r="T57" i="216"/>
  <c r="AG57" i="216"/>
  <c r="O58" i="216"/>
  <c r="Z58" i="216"/>
  <c r="AJ58" i="216"/>
  <c r="R59" i="216"/>
  <c r="AE59" i="216"/>
  <c r="I60" i="216"/>
  <c r="U60" i="216"/>
  <c r="AH60" i="216"/>
  <c r="H54" i="216"/>
  <c r="O55" i="216"/>
  <c r="Z55" i="216"/>
  <c r="AJ55" i="216"/>
  <c r="R56" i="216"/>
  <c r="AE56" i="216"/>
  <c r="I57" i="216"/>
  <c r="U57" i="216"/>
  <c r="AH57" i="216"/>
  <c r="P58" i="216"/>
  <c r="AB58" i="216"/>
  <c r="AK58" i="216"/>
  <c r="S59" i="216"/>
  <c r="AF59" i="216"/>
  <c r="M60" i="216"/>
  <c r="W60" i="216"/>
  <c r="AI60" i="216"/>
  <c r="P55" i="216"/>
  <c r="AB55" i="216"/>
  <c r="AK55" i="216"/>
  <c r="S56" i="216"/>
  <c r="AF56" i="216"/>
  <c r="M57" i="216"/>
  <c r="W57" i="216"/>
  <c r="AI57" i="216"/>
  <c r="Q58" i="216"/>
  <c r="AD58" i="216"/>
  <c r="T59" i="216"/>
  <c r="AG59" i="216"/>
  <c r="O60" i="216"/>
  <c r="Z60" i="216"/>
  <c r="AJ60" i="216"/>
  <c r="Q55" i="216"/>
  <c r="AD55" i="216"/>
  <c r="T56" i="216"/>
  <c r="AG56" i="216"/>
  <c r="O57" i="216"/>
  <c r="Z57" i="216"/>
  <c r="AJ57" i="216"/>
  <c r="R58" i="216"/>
  <c r="AE58" i="216"/>
  <c r="I59" i="216"/>
  <c r="U59" i="216"/>
  <c r="AH59" i="216"/>
  <c r="P60" i="216"/>
  <c r="AB60" i="216"/>
  <c r="S55" i="215"/>
  <c r="AF55" i="215"/>
  <c r="M56" i="215"/>
  <c r="W56" i="215"/>
  <c r="AI56" i="215"/>
  <c r="Q57" i="215"/>
  <c r="AD57" i="215"/>
  <c r="T58" i="215"/>
  <c r="AG58" i="215"/>
  <c r="O59" i="215"/>
  <c r="Z59" i="215"/>
  <c r="AJ59" i="215"/>
  <c r="R60" i="215"/>
  <c r="AE60" i="215"/>
  <c r="T55" i="215"/>
  <c r="AG55" i="215"/>
  <c r="O56" i="215"/>
  <c r="Z56" i="215"/>
  <c r="AJ56" i="215"/>
  <c r="R57" i="215"/>
  <c r="AE57" i="215"/>
  <c r="I58" i="215"/>
  <c r="U58" i="215"/>
  <c r="AH58" i="215"/>
  <c r="P59" i="215"/>
  <c r="AB59" i="215"/>
  <c r="AK59" i="215"/>
  <c r="S60" i="215"/>
  <c r="AF60" i="215"/>
  <c r="I55" i="215"/>
  <c r="U55" i="215"/>
  <c r="AH55" i="215"/>
  <c r="P56" i="215"/>
  <c r="AB56" i="215"/>
  <c r="AK56" i="215"/>
  <c r="S57" i="215"/>
  <c r="AF57" i="215"/>
  <c r="M58" i="215"/>
  <c r="W58" i="215"/>
  <c r="AI58" i="215"/>
  <c r="Q59" i="215"/>
  <c r="AD59" i="215"/>
  <c r="T60" i="215"/>
  <c r="AG60" i="215"/>
  <c r="M55" i="215"/>
  <c r="W55" i="215"/>
  <c r="AI55" i="215"/>
  <c r="Q56" i="215"/>
  <c r="AD56" i="215"/>
  <c r="T57" i="215"/>
  <c r="AG57" i="215"/>
  <c r="O58" i="215"/>
  <c r="Z58" i="215"/>
  <c r="AJ58" i="215"/>
  <c r="R59" i="215"/>
  <c r="AE59" i="215"/>
  <c r="I60" i="215"/>
  <c r="U60" i="215"/>
  <c r="AH60" i="215"/>
  <c r="Q55" i="215"/>
  <c r="AD55" i="215"/>
  <c r="T56" i="215"/>
  <c r="AG56" i="215"/>
  <c r="O57" i="215"/>
  <c r="Z57" i="215"/>
  <c r="AJ57" i="215"/>
  <c r="R58" i="215"/>
  <c r="AE58" i="215"/>
  <c r="I59" i="215"/>
  <c r="U59" i="215"/>
  <c r="AH59" i="215"/>
  <c r="P60" i="215"/>
  <c r="AB60" i="215"/>
  <c r="R55" i="214"/>
  <c r="AE55" i="214"/>
  <c r="I56" i="214"/>
  <c r="U56" i="214"/>
  <c r="P57" i="214"/>
  <c r="AB57" i="214"/>
  <c r="AK57" i="214"/>
  <c r="S58" i="214"/>
  <c r="AF58" i="214"/>
  <c r="M59" i="214"/>
  <c r="W59" i="214"/>
  <c r="AI59" i="214"/>
  <c r="Q60" i="214"/>
  <c r="AD60" i="214"/>
  <c r="S55" i="214"/>
  <c r="AF55" i="214"/>
  <c r="M56" i="214"/>
  <c r="W56" i="214"/>
  <c r="AI56" i="214"/>
  <c r="Q57" i="214"/>
  <c r="AD57" i="214"/>
  <c r="T58" i="214"/>
  <c r="AG58" i="214"/>
  <c r="O59" i="214"/>
  <c r="Z59" i="214"/>
  <c r="AJ59" i="214"/>
  <c r="R60" i="214"/>
  <c r="AE60" i="214"/>
  <c r="T55" i="214"/>
  <c r="AG55" i="214"/>
  <c r="O56" i="214"/>
  <c r="Z56" i="214"/>
  <c r="AJ56" i="214"/>
  <c r="R57" i="214"/>
  <c r="AE57" i="214"/>
  <c r="U58" i="214"/>
  <c r="AH58" i="214"/>
  <c r="P59" i="214"/>
  <c r="AB59" i="214"/>
  <c r="AK59" i="214"/>
  <c r="S60" i="214"/>
  <c r="AF60" i="214"/>
  <c r="I55" i="214"/>
  <c r="U55" i="214"/>
  <c r="AH55" i="214"/>
  <c r="P56" i="214"/>
  <c r="AB56" i="214"/>
  <c r="AK56" i="214"/>
  <c r="S57" i="214"/>
  <c r="AF57" i="214"/>
  <c r="M58" i="214"/>
  <c r="W58" i="214"/>
  <c r="AI58" i="214"/>
  <c r="Q59" i="214"/>
  <c r="AD59" i="214"/>
  <c r="T60" i="214"/>
  <c r="AG60" i="214"/>
  <c r="M55" i="214"/>
  <c r="W55" i="214"/>
  <c r="AI55" i="214"/>
  <c r="Q56" i="214"/>
  <c r="AD56" i="214"/>
  <c r="T57" i="214"/>
  <c r="AG57" i="214"/>
  <c r="O58" i="214"/>
  <c r="Z58" i="214"/>
  <c r="AJ58" i="214"/>
  <c r="R59" i="214"/>
  <c r="AE59" i="214"/>
  <c r="I60" i="214"/>
  <c r="U60" i="214"/>
  <c r="AH60" i="214"/>
  <c r="H54" i="214"/>
  <c r="O55" i="214"/>
  <c r="Z55" i="214"/>
  <c r="AJ55" i="214"/>
  <c r="R56" i="214"/>
  <c r="AE56" i="214"/>
  <c r="I57" i="214"/>
  <c r="U57" i="214"/>
  <c r="AH57" i="214"/>
  <c r="P58" i="214"/>
  <c r="AB58" i="214"/>
  <c r="AK58" i="214"/>
  <c r="S59" i="214"/>
  <c r="AF59" i="214"/>
  <c r="M60" i="214"/>
  <c r="W60" i="214"/>
  <c r="AI60" i="214"/>
  <c r="P55" i="214"/>
  <c r="AB55" i="214"/>
  <c r="AK55" i="214"/>
  <c r="S56" i="214"/>
  <c r="AF56" i="214"/>
  <c r="M57" i="214"/>
  <c r="W57" i="214"/>
  <c r="AI57" i="214"/>
  <c r="Q58" i="214"/>
  <c r="AD58" i="214"/>
  <c r="T59" i="214"/>
  <c r="AG59" i="214"/>
  <c r="O60" i="214"/>
  <c r="Z60" i="214"/>
  <c r="AJ60" i="214"/>
  <c r="Q55" i="214"/>
  <c r="AD55" i="214"/>
  <c r="T56" i="214"/>
  <c r="AG56" i="214"/>
  <c r="O57" i="214"/>
  <c r="Z57" i="214"/>
  <c r="AJ57" i="214"/>
  <c r="R58" i="214"/>
  <c r="AE58" i="214"/>
  <c r="I59" i="214"/>
  <c r="U59" i="214"/>
  <c r="AH59" i="214"/>
  <c r="P60" i="214"/>
  <c r="AB60" i="214"/>
  <c r="R55" i="213"/>
  <c r="AE55" i="213"/>
  <c r="I56" i="213"/>
  <c r="U56" i="213"/>
  <c r="AH56" i="213"/>
  <c r="P57" i="213"/>
  <c r="AB57" i="213"/>
  <c r="AK57" i="213"/>
  <c r="S58" i="213"/>
  <c r="AF58" i="213"/>
  <c r="M59" i="213"/>
  <c r="W59" i="213"/>
  <c r="AI59" i="213"/>
  <c r="Q60" i="213"/>
  <c r="AD60" i="213"/>
  <c r="S55" i="213"/>
  <c r="AF55" i="213"/>
  <c r="M56" i="213"/>
  <c r="W56" i="213"/>
  <c r="AI56" i="213"/>
  <c r="Q57" i="213"/>
  <c r="AD57" i="213"/>
  <c r="T58" i="213"/>
  <c r="AG58" i="213"/>
  <c r="O59" i="213"/>
  <c r="Z59" i="213"/>
  <c r="AJ59" i="213"/>
  <c r="R60" i="213"/>
  <c r="AE60" i="213"/>
  <c r="T55" i="213"/>
  <c r="AG55" i="213"/>
  <c r="O56" i="213"/>
  <c r="Z56" i="213"/>
  <c r="AJ56" i="213"/>
  <c r="R57" i="213"/>
  <c r="AE57" i="213"/>
  <c r="I58" i="213"/>
  <c r="U58" i="213"/>
  <c r="AH58" i="213"/>
  <c r="P59" i="213"/>
  <c r="AB59" i="213"/>
  <c r="AK59" i="213"/>
  <c r="S60" i="213"/>
  <c r="AF60" i="213"/>
  <c r="I55" i="213"/>
  <c r="U55" i="213"/>
  <c r="AH55" i="213"/>
  <c r="P56" i="213"/>
  <c r="AB56" i="213"/>
  <c r="AK56" i="213"/>
  <c r="S57" i="213"/>
  <c r="AF57" i="213"/>
  <c r="M58" i="213"/>
  <c r="W58" i="213"/>
  <c r="AI58" i="213"/>
  <c r="Q59" i="213"/>
  <c r="AD59" i="213"/>
  <c r="T60" i="213"/>
  <c r="AG60" i="213"/>
  <c r="M55" i="213"/>
  <c r="W55" i="213"/>
  <c r="AI55" i="213"/>
  <c r="Q56" i="213"/>
  <c r="AD56" i="213"/>
  <c r="T57" i="213"/>
  <c r="AG57" i="213"/>
  <c r="O58" i="213"/>
  <c r="Z58" i="213"/>
  <c r="AJ58" i="213"/>
  <c r="R59" i="213"/>
  <c r="AE59" i="213"/>
  <c r="I60" i="213"/>
  <c r="U60" i="213"/>
  <c r="AH60" i="213"/>
  <c r="H54" i="213"/>
  <c r="O55" i="213"/>
  <c r="Z55" i="213"/>
  <c r="AJ55" i="213"/>
  <c r="R56" i="213"/>
  <c r="AE56" i="213"/>
  <c r="I57" i="213"/>
  <c r="U57" i="213"/>
  <c r="AH57" i="213"/>
  <c r="P58" i="213"/>
  <c r="AB58" i="213"/>
  <c r="AK58" i="213"/>
  <c r="S59" i="213"/>
  <c r="AF59" i="213"/>
  <c r="M60" i="213"/>
  <c r="W60" i="213"/>
  <c r="AI60" i="213"/>
  <c r="P55" i="213"/>
  <c r="AB55" i="213"/>
  <c r="AK55" i="213"/>
  <c r="S56" i="213"/>
  <c r="AF56" i="213"/>
  <c r="M57" i="213"/>
  <c r="W57" i="213"/>
  <c r="AI57" i="213"/>
  <c r="Q58" i="213"/>
  <c r="AD58" i="213"/>
  <c r="T59" i="213"/>
  <c r="AG59" i="213"/>
  <c r="O60" i="213"/>
  <c r="Z60" i="213"/>
  <c r="AJ60" i="213"/>
  <c r="Q55" i="213"/>
  <c r="AD55" i="213"/>
  <c r="T56" i="213"/>
  <c r="AG56" i="213"/>
  <c r="O57" i="213"/>
  <c r="Z57" i="213"/>
  <c r="AJ57" i="213"/>
  <c r="R58" i="213"/>
  <c r="AE58" i="213"/>
  <c r="I59" i="213"/>
  <c r="U59" i="213"/>
  <c r="AH59" i="213"/>
  <c r="P60" i="213"/>
  <c r="AB60" i="213"/>
  <c r="S55" i="212"/>
  <c r="AF55" i="212"/>
  <c r="M56" i="212"/>
  <c r="W56" i="212"/>
  <c r="AI56" i="212"/>
  <c r="Q57" i="212"/>
  <c r="AD57" i="212"/>
  <c r="T58" i="212"/>
  <c r="AG58" i="212"/>
  <c r="O59" i="212"/>
  <c r="Z59" i="212"/>
  <c r="AJ59" i="212"/>
  <c r="R60" i="212"/>
  <c r="AE60" i="212"/>
  <c r="S60" i="212"/>
  <c r="I55" i="212"/>
  <c r="U55" i="212"/>
  <c r="AH55" i="212"/>
  <c r="P56" i="212"/>
  <c r="AB56" i="212"/>
  <c r="AK56" i="212"/>
  <c r="S57" i="212"/>
  <c r="AF57" i="212"/>
  <c r="M58" i="212"/>
  <c r="W58" i="212"/>
  <c r="AI58" i="212"/>
  <c r="Q59" i="212"/>
  <c r="AD59" i="212"/>
  <c r="T60" i="212"/>
  <c r="AG60" i="212"/>
  <c r="T55" i="212"/>
  <c r="AG55" i="212"/>
  <c r="O56" i="212"/>
  <c r="Z56" i="212"/>
  <c r="AJ56" i="212"/>
  <c r="R57" i="212"/>
  <c r="AE57" i="212"/>
  <c r="I58" i="212"/>
  <c r="U58" i="212"/>
  <c r="AH58" i="212"/>
  <c r="P59" i="212"/>
  <c r="AB59" i="212"/>
  <c r="AK59" i="212"/>
  <c r="AF60" i="212"/>
  <c r="M55" i="212"/>
  <c r="W55" i="212"/>
  <c r="AI55" i="212"/>
  <c r="Q56" i="212"/>
  <c r="AD56" i="212"/>
  <c r="T57" i="212"/>
  <c r="AG57" i="212"/>
  <c r="O58" i="212"/>
  <c r="Z58" i="212"/>
  <c r="AJ58" i="212"/>
  <c r="R59" i="212"/>
  <c r="AE59" i="212"/>
  <c r="I60" i="212"/>
  <c r="U60" i="212"/>
  <c r="R55" i="211"/>
  <c r="AE55" i="211"/>
  <c r="I56" i="211"/>
  <c r="U56" i="211"/>
  <c r="AH56" i="211"/>
  <c r="P57" i="211"/>
  <c r="AB57" i="211"/>
  <c r="AK57" i="211"/>
  <c r="S58" i="211"/>
  <c r="AF58" i="211"/>
  <c r="M59" i="211"/>
  <c r="W59" i="211"/>
  <c r="AI59" i="211"/>
  <c r="Q60" i="211"/>
  <c r="AD60" i="211"/>
  <c r="S55" i="211"/>
  <c r="AF55" i="211"/>
  <c r="M56" i="211"/>
  <c r="W56" i="211"/>
  <c r="AI56" i="211"/>
  <c r="Q57" i="211"/>
  <c r="AD57" i="211"/>
  <c r="T58" i="211"/>
  <c r="AG58" i="211"/>
  <c r="O59" i="211"/>
  <c r="Z59" i="211"/>
  <c r="AJ59" i="211"/>
  <c r="R60" i="211"/>
  <c r="AE60" i="211"/>
  <c r="S60" i="211"/>
  <c r="I55" i="211"/>
  <c r="U55" i="211"/>
  <c r="AH55" i="211"/>
  <c r="P56" i="211"/>
  <c r="AB56" i="211"/>
  <c r="AK56" i="211"/>
  <c r="S57" i="211"/>
  <c r="AF57" i="211"/>
  <c r="M58" i="211"/>
  <c r="W58" i="211"/>
  <c r="AI58" i="211"/>
  <c r="Q59" i="211"/>
  <c r="AD59" i="211"/>
  <c r="T60" i="211"/>
  <c r="AG60" i="211"/>
  <c r="T55" i="211"/>
  <c r="AG55" i="211"/>
  <c r="O56" i="211"/>
  <c r="Z56" i="211"/>
  <c r="AJ56" i="211"/>
  <c r="R57" i="211"/>
  <c r="AE57" i="211"/>
  <c r="I58" i="211"/>
  <c r="U58" i="211"/>
  <c r="AH58" i="211"/>
  <c r="P59" i="211"/>
  <c r="AB59" i="211"/>
  <c r="AK59" i="211"/>
  <c r="AF60" i="211"/>
  <c r="M55" i="211"/>
  <c r="W55" i="211"/>
  <c r="AI55" i="211"/>
  <c r="Q56" i="211"/>
  <c r="AD56" i="211"/>
  <c r="T57" i="211"/>
  <c r="AG57" i="211"/>
  <c r="O58" i="211"/>
  <c r="Z58" i="211"/>
  <c r="AJ58" i="211"/>
  <c r="R59" i="211"/>
  <c r="AE59" i="211"/>
  <c r="I60" i="211"/>
  <c r="U60" i="211"/>
  <c r="S55" i="210"/>
  <c r="AF55" i="210"/>
  <c r="M56" i="210"/>
  <c r="W56" i="210"/>
  <c r="AI56" i="210"/>
  <c r="Q57" i="210"/>
  <c r="AD57" i="210"/>
  <c r="T58" i="210"/>
  <c r="AG58" i="210"/>
  <c r="O59" i="210"/>
  <c r="Z59" i="210"/>
  <c r="AJ59" i="210"/>
  <c r="R60" i="210"/>
  <c r="AE60" i="210"/>
  <c r="T55" i="210"/>
  <c r="AG55" i="210"/>
  <c r="O56" i="210"/>
  <c r="Z56" i="210"/>
  <c r="AJ56" i="210"/>
  <c r="R57" i="210"/>
  <c r="AE57" i="210"/>
  <c r="I58" i="210"/>
  <c r="U58" i="210"/>
  <c r="AH58" i="210"/>
  <c r="P59" i="210"/>
  <c r="AB59" i="210"/>
  <c r="AK59" i="210"/>
  <c r="S60" i="210"/>
  <c r="AF60" i="210"/>
  <c r="I55" i="210"/>
  <c r="U55" i="210"/>
  <c r="AH55" i="210"/>
  <c r="P56" i="210"/>
  <c r="AB56" i="210"/>
  <c r="AK56" i="210"/>
  <c r="S57" i="210"/>
  <c r="AF57" i="210"/>
  <c r="M58" i="210"/>
  <c r="W58" i="210"/>
  <c r="AI58" i="210"/>
  <c r="Q59" i="210"/>
  <c r="AD59" i="210"/>
  <c r="T60" i="210"/>
  <c r="AG60" i="210"/>
  <c r="M55" i="210"/>
  <c r="W55" i="210"/>
  <c r="AI55" i="210"/>
  <c r="Q56" i="210"/>
  <c r="AD56" i="210"/>
  <c r="T57" i="210"/>
  <c r="AG57" i="210"/>
  <c r="O58" i="210"/>
  <c r="Z58" i="210"/>
  <c r="AJ58" i="210"/>
  <c r="R59" i="210"/>
  <c r="AE59" i="210"/>
  <c r="I60" i="210"/>
  <c r="U60" i="210"/>
  <c r="AH60" i="210"/>
  <c r="P55" i="210"/>
  <c r="AB55" i="210"/>
  <c r="AK55" i="210"/>
  <c r="S56" i="210"/>
  <c r="AF56" i="210"/>
  <c r="M57" i="210"/>
  <c r="W57" i="210"/>
  <c r="AI57" i="210"/>
  <c r="Q58" i="210"/>
  <c r="AD58" i="210"/>
  <c r="T59" i="210"/>
  <c r="AG59" i="210"/>
  <c r="O60" i="210"/>
  <c r="Z60" i="210"/>
  <c r="S55" i="209"/>
  <c r="AF55" i="209"/>
  <c r="M56" i="209"/>
  <c r="W56" i="209"/>
  <c r="AI56" i="209"/>
  <c r="Q57" i="209"/>
  <c r="AD57" i="209"/>
  <c r="T58" i="209"/>
  <c r="AG58" i="209"/>
  <c r="O59" i="209"/>
  <c r="Z59" i="209"/>
  <c r="AJ59" i="209"/>
  <c r="R60" i="209"/>
  <c r="AE60" i="209"/>
  <c r="T55" i="209"/>
  <c r="AG55" i="209"/>
  <c r="O56" i="209"/>
  <c r="Z56" i="209"/>
  <c r="AJ56" i="209"/>
  <c r="R57" i="209"/>
  <c r="AE57" i="209"/>
  <c r="I58" i="209"/>
  <c r="U58" i="209"/>
  <c r="AH58" i="209"/>
  <c r="P59" i="209"/>
  <c r="AB59" i="209"/>
  <c r="AK59" i="209"/>
  <c r="S60" i="209"/>
  <c r="AF60" i="209"/>
  <c r="I55" i="209"/>
  <c r="U55" i="209"/>
  <c r="AH55" i="209"/>
  <c r="P56" i="209"/>
  <c r="AB56" i="209"/>
  <c r="AK56" i="209"/>
  <c r="S57" i="209"/>
  <c r="AF57" i="209"/>
  <c r="M58" i="209"/>
  <c r="W58" i="209"/>
  <c r="AI58" i="209"/>
  <c r="Q59" i="209"/>
  <c r="AD59" i="209"/>
  <c r="T60" i="209"/>
  <c r="AG60" i="209"/>
  <c r="M55" i="209"/>
  <c r="W55" i="209"/>
  <c r="AI55" i="209"/>
  <c r="Q56" i="209"/>
  <c r="AD56" i="209"/>
  <c r="T57" i="209"/>
  <c r="AG57" i="209"/>
  <c r="O58" i="209"/>
  <c r="Z58" i="209"/>
  <c r="AJ58" i="209"/>
  <c r="R59" i="209"/>
  <c r="AE59" i="209"/>
  <c r="I60" i="209"/>
  <c r="U60" i="209"/>
  <c r="AH60" i="209"/>
  <c r="P55" i="209"/>
  <c r="AB55" i="209"/>
  <c r="AK55" i="209"/>
  <c r="S56" i="209"/>
  <c r="AF56" i="209"/>
  <c r="M57" i="209"/>
  <c r="W57" i="209"/>
  <c r="AI57" i="209"/>
  <c r="Q58" i="209"/>
  <c r="AD58" i="209"/>
  <c r="T59" i="209"/>
  <c r="AG59" i="209"/>
  <c r="O60" i="209"/>
  <c r="Z60" i="209"/>
  <c r="P59" i="208"/>
  <c r="R55" i="208"/>
  <c r="AE55" i="208"/>
  <c r="I56" i="208"/>
  <c r="U56" i="208"/>
  <c r="AH56" i="208"/>
  <c r="P57" i="208"/>
  <c r="AB57" i="208"/>
  <c r="AK57" i="208"/>
  <c r="S58" i="208"/>
  <c r="AF58" i="208"/>
  <c r="M59" i="208"/>
  <c r="W59" i="208"/>
  <c r="AI59" i="208"/>
  <c r="Q60" i="208"/>
  <c r="AD60" i="208"/>
  <c r="S55" i="208"/>
  <c r="AF55" i="208"/>
  <c r="M56" i="208"/>
  <c r="W56" i="208"/>
  <c r="AI56" i="208"/>
  <c r="Q57" i="208"/>
  <c r="AD57" i="208"/>
  <c r="T58" i="208"/>
  <c r="AG58" i="208"/>
  <c r="O59" i="208"/>
  <c r="Z59" i="208"/>
  <c r="AJ59" i="208"/>
  <c r="R60" i="208"/>
  <c r="AE60" i="208"/>
  <c r="AG55" i="208"/>
  <c r="Z56" i="208"/>
  <c r="R57" i="208"/>
  <c r="U58" i="208"/>
  <c r="S60" i="208"/>
  <c r="I55" i="208"/>
  <c r="U55" i="208"/>
  <c r="AH55" i="208"/>
  <c r="P56" i="208"/>
  <c r="AB56" i="208"/>
  <c r="AK56" i="208"/>
  <c r="S57" i="208"/>
  <c r="AF57" i="208"/>
  <c r="M58" i="208"/>
  <c r="W58" i="208"/>
  <c r="AI58" i="208"/>
  <c r="Q59" i="208"/>
  <c r="AD59" i="208"/>
  <c r="T60" i="208"/>
  <c r="AG60" i="208"/>
  <c r="T55" i="208"/>
  <c r="O56" i="208"/>
  <c r="AJ56" i="208"/>
  <c r="AE57" i="208"/>
  <c r="I58" i="208"/>
  <c r="AH58" i="208"/>
  <c r="AF60" i="208"/>
  <c r="M55" i="208"/>
  <c r="W55" i="208"/>
  <c r="AI55" i="208"/>
  <c r="Q56" i="208"/>
  <c r="AD56" i="208"/>
  <c r="T57" i="208"/>
  <c r="AG57" i="208"/>
  <c r="O58" i="208"/>
  <c r="Z58" i="208"/>
  <c r="AJ58" i="208"/>
  <c r="R59" i="208"/>
  <c r="AE59" i="208"/>
  <c r="I60" i="208"/>
  <c r="U60" i="208"/>
  <c r="AH60" i="208"/>
  <c r="H54" i="208"/>
  <c r="O55" i="208"/>
  <c r="Z55" i="208"/>
  <c r="AJ55" i="208"/>
  <c r="R56" i="208"/>
  <c r="AE56" i="208"/>
  <c r="I57" i="208"/>
  <c r="U57" i="208"/>
  <c r="AH57" i="208"/>
  <c r="P58" i="208"/>
  <c r="AB58" i="208"/>
  <c r="AK58" i="208"/>
  <c r="S59" i="208"/>
  <c r="AF59" i="208"/>
  <c r="M60" i="208"/>
  <c r="W60" i="208"/>
  <c r="AI60" i="208"/>
  <c r="AK59" i="208"/>
  <c r="P55" i="208"/>
  <c r="AB55" i="208"/>
  <c r="AK55" i="208"/>
  <c r="S56" i="208"/>
  <c r="AF56" i="208"/>
  <c r="M57" i="208"/>
  <c r="W57" i="208"/>
  <c r="AI57" i="208"/>
  <c r="Q58" i="208"/>
  <c r="AD58" i="208"/>
  <c r="T59" i="208"/>
  <c r="AG59" i="208"/>
  <c r="O60" i="208"/>
  <c r="Z60" i="208"/>
  <c r="AJ60" i="208"/>
  <c r="Q55" i="208"/>
  <c r="AD55" i="208"/>
  <c r="T56" i="208"/>
  <c r="AG56" i="208"/>
  <c r="O57" i="208"/>
  <c r="Z57" i="208"/>
  <c r="AJ57" i="208"/>
  <c r="R58" i="208"/>
  <c r="AE58" i="208"/>
  <c r="I59" i="208"/>
  <c r="U59" i="208"/>
  <c r="AH59" i="208"/>
  <c r="P60" i="208"/>
  <c r="AB60" i="208"/>
  <c r="T55" i="207"/>
  <c r="AG55" i="207"/>
  <c r="O56" i="207"/>
  <c r="Z56" i="207"/>
  <c r="AJ56" i="207"/>
  <c r="R57" i="207"/>
  <c r="AE57" i="207"/>
  <c r="I58" i="207"/>
  <c r="U58" i="207"/>
  <c r="AH58" i="207"/>
  <c r="P59" i="207"/>
  <c r="AB59" i="207"/>
  <c r="AK59" i="207"/>
  <c r="S60" i="207"/>
  <c r="AF60" i="207"/>
  <c r="I55" i="207"/>
  <c r="U55" i="207"/>
  <c r="AH55" i="207"/>
  <c r="P56" i="207"/>
  <c r="AB56" i="207"/>
  <c r="AK56" i="207"/>
  <c r="S57" i="207"/>
  <c r="AF57" i="207"/>
  <c r="M58" i="207"/>
  <c r="W58" i="207"/>
  <c r="AI58" i="207"/>
  <c r="Q59" i="207"/>
  <c r="AD59" i="207"/>
  <c r="T60" i="207"/>
  <c r="AG60" i="207"/>
  <c r="M55" i="207"/>
  <c r="W55" i="207"/>
  <c r="AI55" i="207"/>
  <c r="Q56" i="207"/>
  <c r="AD56" i="207"/>
  <c r="T57" i="207"/>
  <c r="AG57" i="207"/>
  <c r="O58" i="207"/>
  <c r="Z58" i="207"/>
  <c r="AJ58" i="207"/>
  <c r="R59" i="207"/>
  <c r="AE59" i="207"/>
  <c r="I60" i="207"/>
  <c r="U60" i="207"/>
  <c r="AH60" i="207"/>
  <c r="H54" i="207"/>
  <c r="O55" i="207"/>
  <c r="Z55" i="207"/>
  <c r="AJ55" i="207"/>
  <c r="R56" i="207"/>
  <c r="AE56" i="207"/>
  <c r="I57" i="207"/>
  <c r="U57" i="207"/>
  <c r="AH57" i="207"/>
  <c r="P58" i="207"/>
  <c r="AB58" i="207"/>
  <c r="AK58" i="207"/>
  <c r="S59" i="207"/>
  <c r="AF59" i="207"/>
  <c r="M60" i="207"/>
  <c r="W60" i="207"/>
  <c r="AI60" i="207"/>
  <c r="P55" i="207"/>
  <c r="AB55" i="207"/>
  <c r="AK55" i="207"/>
  <c r="S56" i="207"/>
  <c r="AF56" i="207"/>
  <c r="M57" i="207"/>
  <c r="W57" i="207"/>
  <c r="AI57" i="207"/>
  <c r="Q58" i="207"/>
  <c r="AD58" i="207"/>
  <c r="T59" i="207"/>
  <c r="AG59" i="207"/>
  <c r="O60" i="207"/>
  <c r="Z60" i="207"/>
  <c r="AJ60" i="207"/>
  <c r="Q55" i="207"/>
  <c r="AD55" i="207"/>
  <c r="T56" i="207"/>
  <c r="AG56" i="207"/>
  <c r="O57" i="207"/>
  <c r="Z57" i="207"/>
  <c r="AJ57" i="207"/>
  <c r="R58" i="207"/>
  <c r="AE58" i="207"/>
  <c r="I59" i="207"/>
  <c r="U59" i="207"/>
  <c r="AH59" i="207"/>
  <c r="P60" i="207"/>
  <c r="AB60" i="207"/>
  <c r="T55" i="206"/>
  <c r="AG55" i="206"/>
  <c r="O56" i="206"/>
  <c r="Z56" i="206"/>
  <c r="AJ56" i="206"/>
  <c r="R57" i="206"/>
  <c r="AE57" i="206"/>
  <c r="I58" i="206"/>
  <c r="U58" i="206"/>
  <c r="AH58" i="206"/>
  <c r="P59" i="206"/>
  <c r="AB59" i="206"/>
  <c r="AK59" i="206"/>
  <c r="S60" i="206"/>
  <c r="AF60" i="206"/>
  <c r="I55" i="206"/>
  <c r="U55" i="206"/>
  <c r="AH55" i="206"/>
  <c r="P56" i="206"/>
  <c r="AB56" i="206"/>
  <c r="AK56" i="206"/>
  <c r="S57" i="206"/>
  <c r="AF57" i="206"/>
  <c r="M58" i="206"/>
  <c r="W58" i="206"/>
  <c r="AI58" i="206"/>
  <c r="AI54" i="206" s="1"/>
  <c r="Q59" i="206"/>
  <c r="Q54" i="206" s="1"/>
  <c r="AD59" i="206"/>
  <c r="AD54" i="206" s="1"/>
  <c r="T60" i="206"/>
  <c r="AG60" i="206"/>
  <c r="H54" i="206"/>
  <c r="O55" i="206"/>
  <c r="Z55" i="206"/>
  <c r="AJ55" i="206"/>
  <c r="R56" i="206"/>
  <c r="AE56" i="206"/>
  <c r="I57" i="206"/>
  <c r="U57" i="206"/>
  <c r="AH57" i="206"/>
  <c r="P58" i="206"/>
  <c r="AB58" i="206"/>
  <c r="AK58" i="206"/>
  <c r="S59" i="206"/>
  <c r="AF59" i="206"/>
  <c r="M60" i="206"/>
  <c r="W60" i="206"/>
  <c r="S55" i="205"/>
  <c r="AF55" i="205"/>
  <c r="M56" i="205"/>
  <c r="W56" i="205"/>
  <c r="AI56" i="205"/>
  <c r="Q57" i="205"/>
  <c r="AD57" i="205"/>
  <c r="T58" i="205"/>
  <c r="AG58" i="205"/>
  <c r="O59" i="205"/>
  <c r="Z59" i="205"/>
  <c r="AJ59" i="205"/>
  <c r="R60" i="205"/>
  <c r="AE60" i="205"/>
  <c r="T55" i="205"/>
  <c r="AG55" i="205"/>
  <c r="O56" i="205"/>
  <c r="Z56" i="205"/>
  <c r="AJ56" i="205"/>
  <c r="R57" i="205"/>
  <c r="AE57" i="205"/>
  <c r="I58" i="205"/>
  <c r="U58" i="205"/>
  <c r="AH58" i="205"/>
  <c r="P59" i="205"/>
  <c r="AB59" i="205"/>
  <c r="AK59" i="205"/>
  <c r="S60" i="205"/>
  <c r="AF60" i="205"/>
  <c r="I55" i="205"/>
  <c r="U55" i="205"/>
  <c r="AH55" i="205"/>
  <c r="P56" i="205"/>
  <c r="AB56" i="205"/>
  <c r="AK56" i="205"/>
  <c r="S57" i="205"/>
  <c r="AF57" i="205"/>
  <c r="M58" i="205"/>
  <c r="W58" i="205"/>
  <c r="AI58" i="205"/>
  <c r="Q59" i="205"/>
  <c r="AD59" i="205"/>
  <c r="T60" i="205"/>
  <c r="AG60" i="205"/>
  <c r="M55" i="205"/>
  <c r="W55" i="205"/>
  <c r="AI55" i="205"/>
  <c r="Q56" i="205"/>
  <c r="AD56" i="205"/>
  <c r="T57" i="205"/>
  <c r="AG57" i="205"/>
  <c r="O58" i="205"/>
  <c r="Z58" i="205"/>
  <c r="AJ58" i="205"/>
  <c r="R59" i="205"/>
  <c r="AE59" i="205"/>
  <c r="I60" i="205"/>
  <c r="U60" i="205"/>
  <c r="AH60" i="205"/>
  <c r="H54" i="205"/>
  <c r="O55" i="205"/>
  <c r="Z55" i="205"/>
  <c r="AJ55" i="205"/>
  <c r="R56" i="205"/>
  <c r="AE56" i="205"/>
  <c r="I57" i="205"/>
  <c r="U57" i="205"/>
  <c r="AH57" i="205"/>
  <c r="P58" i="205"/>
  <c r="AB58" i="205"/>
  <c r="AK58" i="205"/>
  <c r="S59" i="205"/>
  <c r="AF59" i="205"/>
  <c r="M60" i="205"/>
  <c r="W60" i="205"/>
  <c r="AI60" i="205"/>
  <c r="P55" i="205"/>
  <c r="AB55" i="205"/>
  <c r="AK55" i="205"/>
  <c r="S56" i="205"/>
  <c r="AF56" i="205"/>
  <c r="M57" i="205"/>
  <c r="W57" i="205"/>
  <c r="AI57" i="205"/>
  <c r="Q58" i="205"/>
  <c r="AD58" i="205"/>
  <c r="T59" i="205"/>
  <c r="AG59" i="205"/>
  <c r="O60" i="205"/>
  <c r="Z60" i="205"/>
  <c r="AJ60" i="205"/>
  <c r="Q55" i="205"/>
  <c r="AD55" i="205"/>
  <c r="T56" i="205"/>
  <c r="AG56" i="205"/>
  <c r="O57" i="205"/>
  <c r="Z57" i="205"/>
  <c r="AJ57" i="205"/>
  <c r="R58" i="205"/>
  <c r="AE58" i="205"/>
  <c r="I59" i="205"/>
  <c r="U59" i="205"/>
  <c r="AH59" i="205"/>
  <c r="P60" i="205"/>
  <c r="AB60" i="205"/>
  <c r="S55" i="204"/>
  <c r="AF55" i="204"/>
  <c r="M56" i="204"/>
  <c r="W56" i="204"/>
  <c r="AI56" i="204"/>
  <c r="Q57" i="204"/>
  <c r="AD57" i="204"/>
  <c r="T58" i="204"/>
  <c r="AG58" i="204"/>
  <c r="O59" i="204"/>
  <c r="Z59" i="204"/>
  <c r="AJ59" i="204"/>
  <c r="R60" i="204"/>
  <c r="AE60" i="204"/>
  <c r="T55" i="204"/>
  <c r="AG55" i="204"/>
  <c r="O56" i="204"/>
  <c r="Z56" i="204"/>
  <c r="AJ56" i="204"/>
  <c r="R57" i="204"/>
  <c r="AE57" i="204"/>
  <c r="I58" i="204"/>
  <c r="U58" i="204"/>
  <c r="AH58" i="204"/>
  <c r="P59" i="204"/>
  <c r="AB59" i="204"/>
  <c r="AK59" i="204"/>
  <c r="S60" i="204"/>
  <c r="AF60" i="204"/>
  <c r="I55" i="204"/>
  <c r="U55" i="204"/>
  <c r="AH55" i="204"/>
  <c r="P56" i="204"/>
  <c r="AB56" i="204"/>
  <c r="AK56" i="204"/>
  <c r="S57" i="204"/>
  <c r="AF57" i="204"/>
  <c r="M58" i="204"/>
  <c r="W58" i="204"/>
  <c r="AI58" i="204"/>
  <c r="Q59" i="204"/>
  <c r="AD59" i="204"/>
  <c r="T60" i="204"/>
  <c r="AG60" i="204"/>
  <c r="M55" i="204"/>
  <c r="W55" i="204"/>
  <c r="AI55" i="204"/>
  <c r="Q56" i="204"/>
  <c r="AD56" i="204"/>
  <c r="T57" i="204"/>
  <c r="AG57" i="204"/>
  <c r="O58" i="204"/>
  <c r="Z58" i="204"/>
  <c r="AJ58" i="204"/>
  <c r="R59" i="204"/>
  <c r="AE59" i="204"/>
  <c r="I60" i="204"/>
  <c r="U60" i="204"/>
  <c r="AH60" i="204"/>
  <c r="H54" i="204"/>
  <c r="O55" i="204"/>
  <c r="Z55" i="204"/>
  <c r="AJ55" i="204"/>
  <c r="R56" i="204"/>
  <c r="AE56" i="204"/>
  <c r="I57" i="204"/>
  <c r="U57" i="204"/>
  <c r="AH57" i="204"/>
  <c r="P58" i="204"/>
  <c r="AB58" i="204"/>
  <c r="AK58" i="204"/>
  <c r="S59" i="204"/>
  <c r="AF59" i="204"/>
  <c r="M60" i="204"/>
  <c r="W60" i="204"/>
  <c r="R55" i="203"/>
  <c r="AE55" i="203"/>
  <c r="I56" i="203"/>
  <c r="U56" i="203"/>
  <c r="AH56" i="203"/>
  <c r="P57" i="203"/>
  <c r="AB57" i="203"/>
  <c r="AK57" i="203"/>
  <c r="S58" i="203"/>
  <c r="AF58" i="203"/>
  <c r="M59" i="203"/>
  <c r="W59" i="203"/>
  <c r="AI59" i="203"/>
  <c r="Q60" i="203"/>
  <c r="AD60" i="203"/>
  <c r="S55" i="203"/>
  <c r="AF55" i="203"/>
  <c r="M56" i="203"/>
  <c r="W56" i="203"/>
  <c r="AI56" i="203"/>
  <c r="Q57" i="203"/>
  <c r="AD57" i="203"/>
  <c r="T58" i="203"/>
  <c r="AG58" i="203"/>
  <c r="O59" i="203"/>
  <c r="Z59" i="203"/>
  <c r="AJ59" i="203"/>
  <c r="R60" i="203"/>
  <c r="AE60" i="203"/>
  <c r="S60" i="203"/>
  <c r="I55" i="203"/>
  <c r="U55" i="203"/>
  <c r="AH55" i="203"/>
  <c r="P56" i="203"/>
  <c r="AB56" i="203"/>
  <c r="AK56" i="203"/>
  <c r="S57" i="203"/>
  <c r="AF57" i="203"/>
  <c r="M58" i="203"/>
  <c r="W58" i="203"/>
  <c r="AI58" i="203"/>
  <c r="Q59" i="203"/>
  <c r="AD59" i="203"/>
  <c r="T60" i="203"/>
  <c r="AG60" i="203"/>
  <c r="T55" i="203"/>
  <c r="AG55" i="203"/>
  <c r="O56" i="203"/>
  <c r="Z56" i="203"/>
  <c r="AJ56" i="203"/>
  <c r="R57" i="203"/>
  <c r="AE57" i="203"/>
  <c r="I58" i="203"/>
  <c r="U58" i="203"/>
  <c r="AH58" i="203"/>
  <c r="P59" i="203"/>
  <c r="AB59" i="203"/>
  <c r="AK59" i="203"/>
  <c r="AF60" i="203"/>
  <c r="M55" i="203"/>
  <c r="W55" i="203"/>
  <c r="AI55" i="203"/>
  <c r="Q56" i="203"/>
  <c r="AD56" i="203"/>
  <c r="T57" i="203"/>
  <c r="AG57" i="203"/>
  <c r="O58" i="203"/>
  <c r="Z58" i="203"/>
  <c r="AJ58" i="203"/>
  <c r="R59" i="203"/>
  <c r="AE59" i="203"/>
  <c r="I60" i="203"/>
  <c r="U60" i="203"/>
  <c r="T55" i="202"/>
  <c r="AG55" i="202"/>
  <c r="O56" i="202"/>
  <c r="Z56" i="202"/>
  <c r="AJ56" i="202"/>
  <c r="R57" i="202"/>
  <c r="AE57" i="202"/>
  <c r="I58" i="202"/>
  <c r="U58" i="202"/>
  <c r="AH58" i="202"/>
  <c r="P59" i="202"/>
  <c r="AB59" i="202"/>
  <c r="AK59" i="202"/>
  <c r="S60" i="202"/>
  <c r="AF60" i="202"/>
  <c r="I55" i="202"/>
  <c r="U55" i="202"/>
  <c r="AH55" i="202"/>
  <c r="P56" i="202"/>
  <c r="AB56" i="202"/>
  <c r="AK56" i="202"/>
  <c r="S57" i="202"/>
  <c r="AF57" i="202"/>
  <c r="M58" i="202"/>
  <c r="W58" i="202"/>
  <c r="AI58" i="202"/>
  <c r="Q59" i="202"/>
  <c r="AD59" i="202"/>
  <c r="T60" i="202"/>
  <c r="AG60" i="202"/>
  <c r="H54" i="202"/>
  <c r="O55" i="202"/>
  <c r="Z55" i="202"/>
  <c r="AJ55" i="202"/>
  <c r="R56" i="202"/>
  <c r="AE56" i="202"/>
  <c r="I57" i="202"/>
  <c r="U57" i="202"/>
  <c r="AH57" i="202"/>
  <c r="P58" i="202"/>
  <c r="AB58" i="202"/>
  <c r="AK58" i="202"/>
  <c r="S59" i="202"/>
  <c r="AF59" i="202"/>
  <c r="M60" i="202"/>
  <c r="W60" i="202"/>
  <c r="AI60" i="202"/>
  <c r="P55" i="202"/>
  <c r="AB55" i="202"/>
  <c r="AK55" i="202"/>
  <c r="S56" i="202"/>
  <c r="AF56" i="202"/>
  <c r="M57" i="202"/>
  <c r="W57" i="202"/>
  <c r="AI57" i="202"/>
  <c r="Q58" i="202"/>
  <c r="AD58" i="202"/>
  <c r="T59" i="202"/>
  <c r="AG59" i="202"/>
  <c r="O60" i="202"/>
  <c r="Z60" i="202"/>
  <c r="AJ60" i="202"/>
  <c r="Q55" i="202"/>
  <c r="AD55" i="202"/>
  <c r="T56" i="202"/>
  <c r="AG56" i="202"/>
  <c r="O57" i="202"/>
  <c r="Z57" i="202"/>
  <c r="AJ57" i="202"/>
  <c r="R58" i="202"/>
  <c r="AE58" i="202"/>
  <c r="I59" i="202"/>
  <c r="U59" i="202"/>
  <c r="AH59" i="202"/>
  <c r="P60" i="202"/>
  <c r="AB60" i="202"/>
  <c r="S55" i="201"/>
  <c r="AF55" i="201"/>
  <c r="M56" i="201"/>
  <c r="W56" i="201"/>
  <c r="AI56" i="201"/>
  <c r="Q57" i="201"/>
  <c r="AD57" i="201"/>
  <c r="T58" i="201"/>
  <c r="AG58" i="201"/>
  <c r="O59" i="201"/>
  <c r="Z59" i="201"/>
  <c r="AJ59" i="201"/>
  <c r="R60" i="201"/>
  <c r="AE60" i="201"/>
  <c r="T55" i="201"/>
  <c r="AG55" i="201"/>
  <c r="O56" i="201"/>
  <c r="Z56" i="201"/>
  <c r="AJ56" i="201"/>
  <c r="R57" i="201"/>
  <c r="AE57" i="201"/>
  <c r="I58" i="201"/>
  <c r="U58" i="201"/>
  <c r="AH58" i="201"/>
  <c r="P59" i="201"/>
  <c r="AB59" i="201"/>
  <c r="AK59" i="201"/>
  <c r="AK54" i="201" s="1"/>
  <c r="S60" i="201"/>
  <c r="AF60" i="201"/>
  <c r="T60" i="201"/>
  <c r="AG60" i="201"/>
  <c r="M55" i="201"/>
  <c r="W55" i="201"/>
  <c r="AI55" i="201"/>
  <c r="Q56" i="201"/>
  <c r="AD56" i="201"/>
  <c r="T57" i="201"/>
  <c r="AG57" i="201"/>
  <c r="O58" i="201"/>
  <c r="Z58" i="201"/>
  <c r="AJ58" i="201"/>
  <c r="R59" i="201"/>
  <c r="AE59" i="201"/>
  <c r="I60" i="201"/>
  <c r="U60" i="201"/>
  <c r="AH60" i="201"/>
  <c r="O57" i="201"/>
  <c r="Z57" i="201"/>
  <c r="AJ57" i="201"/>
  <c r="R58" i="201"/>
  <c r="AE58" i="201"/>
  <c r="I59" i="201"/>
  <c r="U59" i="201"/>
  <c r="AH59" i="201"/>
  <c r="P60" i="201"/>
  <c r="AB60" i="201"/>
  <c r="AB57" i="200"/>
  <c r="AK57" i="200"/>
  <c r="S58" i="200"/>
  <c r="AF58" i="200"/>
  <c r="M59" i="200"/>
  <c r="W59" i="200"/>
  <c r="AI59" i="200"/>
  <c r="Q60" i="200"/>
  <c r="AD60" i="200"/>
  <c r="S55" i="200"/>
  <c r="AF55" i="200"/>
  <c r="M56" i="200"/>
  <c r="W56" i="200"/>
  <c r="AI56" i="200"/>
  <c r="Q57" i="200"/>
  <c r="AD57" i="200"/>
  <c r="T58" i="200"/>
  <c r="AG58" i="200"/>
  <c r="O59" i="200"/>
  <c r="Z59" i="200"/>
  <c r="AJ59" i="200"/>
  <c r="R60" i="200"/>
  <c r="AE60" i="200"/>
  <c r="S60" i="200"/>
  <c r="I55" i="200"/>
  <c r="U55" i="200"/>
  <c r="AH55" i="200"/>
  <c r="P56" i="200"/>
  <c r="AB56" i="200"/>
  <c r="AK56" i="200"/>
  <c r="S57" i="200"/>
  <c r="AF57" i="200"/>
  <c r="M58" i="200"/>
  <c r="W58" i="200"/>
  <c r="AI58" i="200"/>
  <c r="Q59" i="200"/>
  <c r="AD59" i="200"/>
  <c r="T60" i="200"/>
  <c r="AG60" i="200"/>
  <c r="T55" i="200"/>
  <c r="AG55" i="200"/>
  <c r="O56" i="200"/>
  <c r="Z56" i="200"/>
  <c r="AJ56" i="200"/>
  <c r="R57" i="200"/>
  <c r="AE57" i="200"/>
  <c r="I58" i="200"/>
  <c r="U58" i="200"/>
  <c r="AH58" i="200"/>
  <c r="P59" i="200"/>
  <c r="AB59" i="200"/>
  <c r="AK59" i="200"/>
  <c r="AF60" i="200"/>
  <c r="M55" i="200"/>
  <c r="W55" i="200"/>
  <c r="AI55" i="200"/>
  <c r="Q56" i="200"/>
  <c r="AD56" i="200"/>
  <c r="T57" i="200"/>
  <c r="AG57" i="200"/>
  <c r="O58" i="200"/>
  <c r="Z58" i="200"/>
  <c r="AJ58" i="200"/>
  <c r="R59" i="200"/>
  <c r="AE59" i="200"/>
  <c r="I60" i="200"/>
  <c r="U60" i="200"/>
  <c r="Q55" i="199"/>
  <c r="AD55" i="199"/>
  <c r="T56" i="199"/>
  <c r="AG56" i="199"/>
  <c r="O57" i="199"/>
  <c r="Z57" i="199"/>
  <c r="AJ57" i="199"/>
  <c r="R58" i="199"/>
  <c r="AE58" i="199"/>
  <c r="I59" i="199"/>
  <c r="U59" i="199"/>
  <c r="AH59" i="199"/>
  <c r="P60" i="199"/>
  <c r="AB60" i="199"/>
  <c r="AK60" i="199"/>
  <c r="R55" i="199"/>
  <c r="AE55" i="199"/>
  <c r="I56" i="199"/>
  <c r="U56" i="199"/>
  <c r="AH56" i="199"/>
  <c r="P57" i="199"/>
  <c r="AB57" i="199"/>
  <c r="AK57" i="199"/>
  <c r="S58" i="199"/>
  <c r="AF58" i="199"/>
  <c r="M59" i="199"/>
  <c r="W59" i="199"/>
  <c r="AI59" i="199"/>
  <c r="Q60" i="199"/>
  <c r="AD60" i="199"/>
  <c r="S55" i="199"/>
  <c r="AF55" i="199"/>
  <c r="M56" i="199"/>
  <c r="W56" i="199"/>
  <c r="AI56" i="199"/>
  <c r="Q57" i="199"/>
  <c r="AD57" i="199"/>
  <c r="T58" i="199"/>
  <c r="AG58" i="199"/>
  <c r="O59" i="199"/>
  <c r="Z59" i="199"/>
  <c r="AJ59" i="199"/>
  <c r="R60" i="199"/>
  <c r="AE60" i="199"/>
  <c r="S60" i="199"/>
  <c r="I55" i="199"/>
  <c r="U55" i="199"/>
  <c r="AH55" i="199"/>
  <c r="P56" i="199"/>
  <c r="AB56" i="199"/>
  <c r="AK56" i="199"/>
  <c r="S57" i="199"/>
  <c r="AF57" i="199"/>
  <c r="M58" i="199"/>
  <c r="W58" i="199"/>
  <c r="AI58" i="199"/>
  <c r="Q59" i="199"/>
  <c r="AD59" i="199"/>
  <c r="T60" i="199"/>
  <c r="AG60" i="199"/>
  <c r="T55" i="199"/>
  <c r="AG55" i="199"/>
  <c r="O56" i="199"/>
  <c r="Z56" i="199"/>
  <c r="AJ56" i="199"/>
  <c r="R57" i="199"/>
  <c r="AE57" i="199"/>
  <c r="I58" i="199"/>
  <c r="U58" i="199"/>
  <c r="AH58" i="199"/>
  <c r="P59" i="199"/>
  <c r="AB59" i="199"/>
  <c r="AK59" i="199"/>
  <c r="AF60" i="199"/>
  <c r="M55" i="199"/>
  <c r="W55" i="199"/>
  <c r="AI55" i="199"/>
  <c r="Q56" i="199"/>
  <c r="AD56" i="199"/>
  <c r="T57" i="199"/>
  <c r="AG57" i="199"/>
  <c r="O58" i="199"/>
  <c r="Z58" i="199"/>
  <c r="AJ58" i="199"/>
  <c r="R59" i="199"/>
  <c r="AE59" i="199"/>
  <c r="I60" i="199"/>
  <c r="U60" i="199"/>
  <c r="AH60" i="199"/>
  <c r="H54" i="199"/>
  <c r="O55" i="199"/>
  <c r="Z55" i="199"/>
  <c r="AJ55" i="199"/>
  <c r="R56" i="199"/>
  <c r="AE56" i="199"/>
  <c r="I57" i="199"/>
  <c r="U57" i="199"/>
  <c r="AH57" i="199"/>
  <c r="P58" i="199"/>
  <c r="AB58" i="199"/>
  <c r="AK58" i="199"/>
  <c r="S59" i="199"/>
  <c r="AF59" i="199"/>
  <c r="M60" i="199"/>
  <c r="W60" i="199"/>
  <c r="R55" i="198"/>
  <c r="AE55" i="198"/>
  <c r="I56" i="198"/>
  <c r="U56" i="198"/>
  <c r="AH56" i="198"/>
  <c r="P57" i="198"/>
  <c r="AB57" i="198"/>
  <c r="AK57" i="198"/>
  <c r="S58" i="198"/>
  <c r="AF58" i="198"/>
  <c r="M59" i="198"/>
  <c r="W59" i="198"/>
  <c r="AI59" i="198"/>
  <c r="Q60" i="198"/>
  <c r="AD60" i="198"/>
  <c r="S55" i="198"/>
  <c r="AF55" i="198"/>
  <c r="M56" i="198"/>
  <c r="W56" i="198"/>
  <c r="AI56" i="198"/>
  <c r="Q57" i="198"/>
  <c r="AD57" i="198"/>
  <c r="T58" i="198"/>
  <c r="AG58" i="198"/>
  <c r="O59" i="198"/>
  <c r="Z59" i="198"/>
  <c r="AJ59" i="198"/>
  <c r="R60" i="198"/>
  <c r="AE60" i="198"/>
  <c r="O56" i="198"/>
  <c r="AK59" i="198"/>
  <c r="U55" i="198"/>
  <c r="AB56" i="198"/>
  <c r="M58" i="198"/>
  <c r="AG60" i="198"/>
  <c r="M55" i="198"/>
  <c r="W55" i="198"/>
  <c r="AI55" i="198"/>
  <c r="Q56" i="198"/>
  <c r="AD56" i="198"/>
  <c r="T57" i="198"/>
  <c r="AG57" i="198"/>
  <c r="O58" i="198"/>
  <c r="Z58" i="198"/>
  <c r="AJ58" i="198"/>
  <c r="R59" i="198"/>
  <c r="AE59" i="198"/>
  <c r="I60" i="198"/>
  <c r="U60" i="198"/>
  <c r="AH60" i="198"/>
  <c r="T55" i="198"/>
  <c r="AG55" i="198"/>
  <c r="Z56" i="198"/>
  <c r="AJ56" i="198"/>
  <c r="R57" i="198"/>
  <c r="AE57" i="198"/>
  <c r="I58" i="198"/>
  <c r="U58" i="198"/>
  <c r="AH58" i="198"/>
  <c r="P59" i="198"/>
  <c r="AB59" i="198"/>
  <c r="S60" i="198"/>
  <c r="AF60" i="198"/>
  <c r="I55" i="198"/>
  <c r="AH55" i="198"/>
  <c r="P56" i="198"/>
  <c r="AK56" i="198"/>
  <c r="S57" i="198"/>
  <c r="AF57" i="198"/>
  <c r="W58" i="198"/>
  <c r="AI58" i="198"/>
  <c r="Q59" i="198"/>
  <c r="AD59" i="198"/>
  <c r="T60" i="198"/>
  <c r="H54" i="198"/>
  <c r="O55" i="198"/>
  <c r="Z55" i="198"/>
  <c r="AJ55" i="198"/>
  <c r="R56" i="198"/>
  <c r="AE56" i="198"/>
  <c r="I57" i="198"/>
  <c r="U57" i="198"/>
  <c r="AH57" i="198"/>
  <c r="P58" i="198"/>
  <c r="AB58" i="198"/>
  <c r="AK58" i="198"/>
  <c r="S59" i="198"/>
  <c r="AF59" i="198"/>
  <c r="M60" i="198"/>
  <c r="W60" i="198"/>
  <c r="S55" i="197"/>
  <c r="AF55" i="197"/>
  <c r="M56" i="197"/>
  <c r="W56" i="197"/>
  <c r="AI56" i="197"/>
  <c r="Q57" i="197"/>
  <c r="AD57" i="197"/>
  <c r="T58" i="197"/>
  <c r="AG58" i="197"/>
  <c r="O59" i="197"/>
  <c r="Z59" i="197"/>
  <c r="AJ59" i="197"/>
  <c r="R60" i="197"/>
  <c r="AE60" i="197"/>
  <c r="O56" i="197"/>
  <c r="AJ56" i="197"/>
  <c r="U58" i="197"/>
  <c r="P59" i="197"/>
  <c r="AB59" i="197"/>
  <c r="AF60" i="197"/>
  <c r="S57" i="197"/>
  <c r="R57" i="197"/>
  <c r="M55" i="197"/>
  <c r="W55" i="197"/>
  <c r="AI55" i="197"/>
  <c r="Q56" i="197"/>
  <c r="AD56" i="197"/>
  <c r="T57" i="197"/>
  <c r="AG57" i="197"/>
  <c r="O58" i="197"/>
  <c r="Z58" i="197"/>
  <c r="AJ58" i="197"/>
  <c r="R59" i="197"/>
  <c r="AE59" i="197"/>
  <c r="I60" i="197"/>
  <c r="U60" i="197"/>
  <c r="AH60" i="197"/>
  <c r="T55" i="197"/>
  <c r="AK59" i="197"/>
  <c r="H54" i="197"/>
  <c r="O55" i="197"/>
  <c r="Z55" i="197"/>
  <c r="AJ55" i="197"/>
  <c r="R56" i="197"/>
  <c r="AE56" i="197"/>
  <c r="I57" i="197"/>
  <c r="U57" i="197"/>
  <c r="AH57" i="197"/>
  <c r="P58" i="197"/>
  <c r="AB58" i="197"/>
  <c r="AK58" i="197"/>
  <c r="S59" i="197"/>
  <c r="AF59" i="197"/>
  <c r="M60" i="197"/>
  <c r="W60" i="197"/>
  <c r="AI60" i="197"/>
  <c r="I58" i="197"/>
  <c r="U55" i="197"/>
  <c r="P56" i="197"/>
  <c r="AK56" i="197"/>
  <c r="M58" i="197"/>
  <c r="AI58" i="197"/>
  <c r="AD59" i="197"/>
  <c r="T60" i="197"/>
  <c r="P55" i="197"/>
  <c r="AB55" i="197"/>
  <c r="AK55" i="197"/>
  <c r="S56" i="197"/>
  <c r="AF56" i="197"/>
  <c r="M57" i="197"/>
  <c r="W57" i="197"/>
  <c r="AI57" i="197"/>
  <c r="Q58" i="197"/>
  <c r="AD58" i="197"/>
  <c r="T59" i="197"/>
  <c r="AG59" i="197"/>
  <c r="O60" i="197"/>
  <c r="Z60" i="197"/>
  <c r="AJ60" i="197"/>
  <c r="AG55" i="197"/>
  <c r="Z56" i="197"/>
  <c r="AE57" i="197"/>
  <c r="AH58" i="197"/>
  <c r="S60" i="197"/>
  <c r="I55" i="197"/>
  <c r="AH55" i="197"/>
  <c r="AB56" i="197"/>
  <c r="AF57" i="197"/>
  <c r="W58" i="197"/>
  <c r="Q59" i="197"/>
  <c r="AG60" i="197"/>
  <c r="Q55" i="197"/>
  <c r="AD55" i="197"/>
  <c r="T56" i="197"/>
  <c r="AG56" i="197"/>
  <c r="O57" i="197"/>
  <c r="Z57" i="197"/>
  <c r="AJ57" i="197"/>
  <c r="R58" i="197"/>
  <c r="AE58" i="197"/>
  <c r="I59" i="197"/>
  <c r="U59" i="197"/>
  <c r="AH59" i="197"/>
  <c r="P60" i="197"/>
  <c r="AB60" i="197"/>
  <c r="S55" i="196"/>
  <c r="AF55" i="196"/>
  <c r="M56" i="196"/>
  <c r="W56" i="196"/>
  <c r="AI56" i="196"/>
  <c r="Q57" i="196"/>
  <c r="AD57" i="196"/>
  <c r="T58" i="196"/>
  <c r="AG58" i="196"/>
  <c r="O59" i="196"/>
  <c r="Z59" i="196"/>
  <c r="AJ59" i="196"/>
  <c r="R60" i="196"/>
  <c r="AE60" i="196"/>
  <c r="AG55" i="196"/>
  <c r="Z56" i="196"/>
  <c r="AE57" i="196"/>
  <c r="AK59" i="196"/>
  <c r="I55" i="196"/>
  <c r="U55" i="196"/>
  <c r="AH55" i="196"/>
  <c r="P56" i="196"/>
  <c r="AB56" i="196"/>
  <c r="AK56" i="196"/>
  <c r="S57" i="196"/>
  <c r="AF57" i="196"/>
  <c r="M58" i="196"/>
  <c r="W58" i="196"/>
  <c r="AI58" i="196"/>
  <c r="Q59" i="196"/>
  <c r="AD59" i="196"/>
  <c r="T60" i="196"/>
  <c r="AG60" i="196"/>
  <c r="T55" i="196"/>
  <c r="O56" i="196"/>
  <c r="AJ56" i="196"/>
  <c r="R57" i="196"/>
  <c r="I58" i="196"/>
  <c r="U58" i="196"/>
  <c r="AH58" i="196"/>
  <c r="P59" i="196"/>
  <c r="AB59" i="196"/>
  <c r="S60" i="196"/>
  <c r="AF60" i="196"/>
  <c r="M55" i="196"/>
  <c r="W55" i="196"/>
  <c r="AI55" i="196"/>
  <c r="Q56" i="196"/>
  <c r="AD56" i="196"/>
  <c r="T57" i="196"/>
  <c r="AG57" i="196"/>
  <c r="O58" i="196"/>
  <c r="Z58" i="196"/>
  <c r="AJ58" i="196"/>
  <c r="R59" i="196"/>
  <c r="AE59" i="196"/>
  <c r="I60" i="196"/>
  <c r="U60" i="196"/>
  <c r="AK60" i="195"/>
  <c r="AE55" i="195"/>
  <c r="AF58" i="195"/>
  <c r="M59" i="195"/>
  <c r="P57" i="195"/>
  <c r="W59" i="195"/>
  <c r="U56" i="195"/>
  <c r="AH56" i="195"/>
  <c r="R55" i="195"/>
  <c r="AB57" i="195"/>
  <c r="AI59" i="195"/>
  <c r="AK57" i="195"/>
  <c r="Q60" i="195"/>
  <c r="I56" i="195"/>
  <c r="S58" i="195"/>
  <c r="AD60" i="195"/>
  <c r="S55" i="195"/>
  <c r="AF55" i="195"/>
  <c r="M56" i="195"/>
  <c r="W56" i="195"/>
  <c r="AI56" i="195"/>
  <c r="Q57" i="195"/>
  <c r="AD57" i="195"/>
  <c r="T58" i="195"/>
  <c r="AG58" i="195"/>
  <c r="O59" i="195"/>
  <c r="Z59" i="195"/>
  <c r="AJ59" i="195"/>
  <c r="R60" i="195"/>
  <c r="AE60" i="195"/>
  <c r="T55" i="195"/>
  <c r="AG55" i="195"/>
  <c r="O56" i="195"/>
  <c r="Z56" i="195"/>
  <c r="AJ56" i="195"/>
  <c r="R57" i="195"/>
  <c r="AE57" i="195"/>
  <c r="I58" i="195"/>
  <c r="U58" i="195"/>
  <c r="AH58" i="195"/>
  <c r="P59" i="195"/>
  <c r="AB59" i="195"/>
  <c r="AK59" i="195"/>
  <c r="S60" i="195"/>
  <c r="AF60" i="195"/>
  <c r="I55" i="195"/>
  <c r="U55" i="195"/>
  <c r="AH55" i="195"/>
  <c r="P56" i="195"/>
  <c r="AB56" i="195"/>
  <c r="AK56" i="195"/>
  <c r="S57" i="195"/>
  <c r="AF57" i="195"/>
  <c r="M58" i="195"/>
  <c r="W58" i="195"/>
  <c r="AI58" i="195"/>
  <c r="Q59" i="195"/>
  <c r="AD59" i="195"/>
  <c r="T60" i="195"/>
  <c r="AG60" i="195"/>
  <c r="M55" i="195"/>
  <c r="W55" i="195"/>
  <c r="AI55" i="195"/>
  <c r="Q56" i="195"/>
  <c r="AD56" i="195"/>
  <c r="T57" i="195"/>
  <c r="AG57" i="195"/>
  <c r="O58" i="195"/>
  <c r="Z58" i="195"/>
  <c r="AJ58" i="195"/>
  <c r="R59" i="195"/>
  <c r="AE59" i="195"/>
  <c r="I60" i="195"/>
  <c r="U60" i="195"/>
  <c r="AH60" i="195"/>
  <c r="H54" i="195"/>
  <c r="O55" i="195"/>
  <c r="Z55" i="195"/>
  <c r="AJ55" i="195"/>
  <c r="R56" i="195"/>
  <c r="AE56" i="195"/>
  <c r="I57" i="195"/>
  <c r="U57" i="195"/>
  <c r="AH57" i="195"/>
  <c r="P58" i="195"/>
  <c r="AB58" i="195"/>
  <c r="AK58" i="195"/>
  <c r="S59" i="195"/>
  <c r="AF59" i="195"/>
  <c r="M60" i="195"/>
  <c r="W60" i="195"/>
  <c r="AI60" i="195"/>
  <c r="P55" i="195"/>
  <c r="AB55" i="195"/>
  <c r="AK55" i="195"/>
  <c r="S56" i="195"/>
  <c r="AF56" i="195"/>
  <c r="M57" i="195"/>
  <c r="W57" i="195"/>
  <c r="AI57" i="195"/>
  <c r="Q58" i="195"/>
  <c r="AD58" i="195"/>
  <c r="T59" i="195"/>
  <c r="AG59" i="195"/>
  <c r="O60" i="195"/>
  <c r="Z60" i="195"/>
  <c r="AJ60" i="195"/>
  <c r="Q55" i="195"/>
  <c r="AD55" i="195"/>
  <c r="T56" i="195"/>
  <c r="AG56" i="195"/>
  <c r="O57" i="195"/>
  <c r="Z57" i="195"/>
  <c r="AJ57" i="195"/>
  <c r="R58" i="195"/>
  <c r="AE58" i="195"/>
  <c r="I59" i="195"/>
  <c r="U59" i="195"/>
  <c r="AH59" i="195"/>
  <c r="P60" i="195"/>
  <c r="AB60" i="195"/>
  <c r="AF54" i="267" l="1"/>
  <c r="AJ54" i="269"/>
  <c r="AF54" i="268"/>
  <c r="Z54" i="269"/>
  <c r="AF54" i="269"/>
  <c r="AD54" i="268"/>
  <c r="O54" i="269"/>
  <c r="S54" i="269"/>
  <c r="W54" i="267"/>
  <c r="Q54" i="268"/>
  <c r="AH54" i="269"/>
  <c r="AG54" i="269"/>
  <c r="AK54" i="266"/>
  <c r="AI54" i="269"/>
  <c r="U54" i="269"/>
  <c r="T54" i="269"/>
  <c r="AE54" i="267"/>
  <c r="Z54" i="268"/>
  <c r="W54" i="269"/>
  <c r="AJ54" i="266"/>
  <c r="AK54" i="268"/>
  <c r="AJ54" i="268"/>
  <c r="AI54" i="268"/>
  <c r="U54" i="268"/>
  <c r="T54" i="268"/>
  <c r="W54" i="268"/>
  <c r="I54" i="268"/>
  <c r="P54" i="264"/>
  <c r="AD54" i="266"/>
  <c r="Q54" i="266"/>
  <c r="O54" i="266"/>
  <c r="O54" i="268"/>
  <c r="M54" i="268"/>
  <c r="AE54" i="268"/>
  <c r="R54" i="268"/>
  <c r="Z54" i="266"/>
  <c r="M54" i="266"/>
  <c r="AF54" i="266"/>
  <c r="AK54" i="267"/>
  <c r="S54" i="268"/>
  <c r="S54" i="266"/>
  <c r="Z54" i="267"/>
  <c r="I54" i="267"/>
  <c r="AH54" i="268"/>
  <c r="AG54" i="268"/>
  <c r="AD54" i="267"/>
  <c r="P54" i="267"/>
  <c r="O54" i="267"/>
  <c r="M54" i="267"/>
  <c r="Q54" i="267"/>
  <c r="AH54" i="264"/>
  <c r="AH54" i="266"/>
  <c r="U54" i="266"/>
  <c r="S54" i="267"/>
  <c r="AK54" i="226"/>
  <c r="AK54" i="252"/>
  <c r="AH54" i="267"/>
  <c r="AG54" i="267"/>
  <c r="AJ54" i="267"/>
  <c r="AI54" i="267"/>
  <c r="U54" i="267"/>
  <c r="T54" i="267"/>
  <c r="I54" i="264"/>
  <c r="W54" i="266"/>
  <c r="I54" i="266"/>
  <c r="W54" i="264"/>
  <c r="R54" i="265"/>
  <c r="AE54" i="265"/>
  <c r="AH54" i="265"/>
  <c r="AK54" i="265"/>
  <c r="AE54" i="266"/>
  <c r="Z54" i="265"/>
  <c r="W54" i="265"/>
  <c r="I54" i="265"/>
  <c r="AG54" i="266"/>
  <c r="R54" i="266"/>
  <c r="AI54" i="266"/>
  <c r="T54" i="266"/>
  <c r="U54" i="264"/>
  <c r="AD54" i="265"/>
  <c r="P54" i="265"/>
  <c r="O54" i="265"/>
  <c r="M54" i="265"/>
  <c r="Q54" i="265"/>
  <c r="AK54" i="263"/>
  <c r="AJ54" i="263"/>
  <c r="AE54" i="264"/>
  <c r="AD54" i="264"/>
  <c r="R54" i="264"/>
  <c r="Q54" i="264"/>
  <c r="AF54" i="265"/>
  <c r="S54" i="265"/>
  <c r="AG54" i="265"/>
  <c r="AJ54" i="265"/>
  <c r="AI54" i="265"/>
  <c r="U54" i="265"/>
  <c r="T54" i="265"/>
  <c r="AI54" i="263"/>
  <c r="AF54" i="264"/>
  <c r="S54" i="264"/>
  <c r="AK54" i="264"/>
  <c r="AJ54" i="264"/>
  <c r="AI54" i="264"/>
  <c r="AG54" i="264"/>
  <c r="AF54" i="262"/>
  <c r="Q54" i="263"/>
  <c r="Z54" i="264"/>
  <c r="T54" i="264"/>
  <c r="S54" i="262"/>
  <c r="R54" i="262"/>
  <c r="R54" i="263"/>
  <c r="O54" i="264"/>
  <c r="M54" i="264"/>
  <c r="AE54" i="263"/>
  <c r="Z54" i="263"/>
  <c r="W54" i="263"/>
  <c r="I54" i="263"/>
  <c r="AD54" i="263"/>
  <c r="P54" i="263"/>
  <c r="O54" i="263"/>
  <c r="M54" i="263"/>
  <c r="AE54" i="262"/>
  <c r="P54" i="258"/>
  <c r="AK54" i="261"/>
  <c r="AK54" i="262"/>
  <c r="AF54" i="263"/>
  <c r="S54" i="263"/>
  <c r="AH54" i="263"/>
  <c r="AG54" i="263"/>
  <c r="U54" i="263"/>
  <c r="T54" i="263"/>
  <c r="AK54" i="255"/>
  <c r="R54" i="261"/>
  <c r="AG54" i="262"/>
  <c r="AJ54" i="262"/>
  <c r="AI54" i="262"/>
  <c r="U54" i="262"/>
  <c r="T54" i="262"/>
  <c r="Z54" i="262"/>
  <c r="W54" i="262"/>
  <c r="I54" i="262"/>
  <c r="AE54" i="261"/>
  <c r="Q54" i="261"/>
  <c r="AD54" i="262"/>
  <c r="P54" i="262"/>
  <c r="O54" i="262"/>
  <c r="M54" i="262"/>
  <c r="Q54" i="262"/>
  <c r="AH54" i="262"/>
  <c r="Z54" i="261"/>
  <c r="W54" i="261"/>
  <c r="I54" i="261"/>
  <c r="M54" i="260"/>
  <c r="AD54" i="261"/>
  <c r="P54" i="261"/>
  <c r="O54" i="261"/>
  <c r="M54" i="261"/>
  <c r="AF54" i="261"/>
  <c r="R54" i="259"/>
  <c r="S54" i="260"/>
  <c r="S54" i="261"/>
  <c r="AK54" i="259"/>
  <c r="AH54" i="260"/>
  <c r="AH54" i="261"/>
  <c r="AG54" i="261"/>
  <c r="O54" i="258"/>
  <c r="Z54" i="259"/>
  <c r="AJ54" i="260"/>
  <c r="AJ54" i="261"/>
  <c r="AI54" i="261"/>
  <c r="U54" i="261"/>
  <c r="T54" i="261"/>
  <c r="AG54" i="260"/>
  <c r="AD54" i="258"/>
  <c r="M54" i="258"/>
  <c r="W54" i="259"/>
  <c r="AK54" i="260"/>
  <c r="AI54" i="260"/>
  <c r="U54" i="260"/>
  <c r="T54" i="260"/>
  <c r="P54" i="259"/>
  <c r="O54" i="259"/>
  <c r="Z54" i="260"/>
  <c r="W54" i="260"/>
  <c r="I54" i="260"/>
  <c r="AD54" i="260"/>
  <c r="P54" i="260"/>
  <c r="O54" i="260"/>
  <c r="Q54" i="260"/>
  <c r="AE54" i="260"/>
  <c r="AE54" i="259"/>
  <c r="AF54" i="260"/>
  <c r="R54" i="260"/>
  <c r="Q54" i="258"/>
  <c r="AD54" i="259"/>
  <c r="M54" i="259"/>
  <c r="Q54" i="259"/>
  <c r="AE54" i="258"/>
  <c r="AF54" i="259"/>
  <c r="R54" i="258"/>
  <c r="S54" i="259"/>
  <c r="I54" i="259"/>
  <c r="AH54" i="259"/>
  <c r="AG54" i="259"/>
  <c r="AJ54" i="259"/>
  <c r="AI54" i="259"/>
  <c r="U54" i="259"/>
  <c r="T54" i="259"/>
  <c r="Z54" i="258"/>
  <c r="W54" i="258"/>
  <c r="I54" i="258"/>
  <c r="AE54" i="257"/>
  <c r="AF54" i="258"/>
  <c r="R54" i="257"/>
  <c r="S54" i="258"/>
  <c r="AK54" i="256"/>
  <c r="AK54" i="257"/>
  <c r="AH54" i="258"/>
  <c r="AG54" i="258"/>
  <c r="M54" i="255"/>
  <c r="Z54" i="257"/>
  <c r="W54" i="257"/>
  <c r="AK54" i="258"/>
  <c r="AJ54" i="258"/>
  <c r="AI54" i="258"/>
  <c r="U54" i="258"/>
  <c r="T54" i="258"/>
  <c r="AD54" i="257"/>
  <c r="P54" i="257"/>
  <c r="O54" i="257"/>
  <c r="M54" i="257"/>
  <c r="Q54" i="257"/>
  <c r="I54" i="257"/>
  <c r="AD54" i="255"/>
  <c r="O54" i="255"/>
  <c r="AF54" i="256"/>
  <c r="AF54" i="257"/>
  <c r="S54" i="257"/>
  <c r="AH54" i="257"/>
  <c r="AG54" i="257"/>
  <c r="AJ54" i="255"/>
  <c r="AI54" i="256"/>
  <c r="AJ54" i="257"/>
  <c r="AI54" i="257"/>
  <c r="U54" i="257"/>
  <c r="T54" i="257"/>
  <c r="AE54" i="255"/>
  <c r="Q54" i="255"/>
  <c r="S54" i="256"/>
  <c r="AH54" i="256"/>
  <c r="AG54" i="256"/>
  <c r="AJ54" i="256"/>
  <c r="U54" i="256"/>
  <c r="T54" i="256"/>
  <c r="Z54" i="256"/>
  <c r="W54" i="256"/>
  <c r="I54" i="256"/>
  <c r="R54" i="255"/>
  <c r="AD54" i="256"/>
  <c r="P54" i="256"/>
  <c r="O54" i="256"/>
  <c r="M54" i="256"/>
  <c r="Q54" i="256"/>
  <c r="Z54" i="255"/>
  <c r="AE54" i="256"/>
  <c r="R54" i="256"/>
  <c r="W54" i="254"/>
  <c r="AI54" i="255"/>
  <c r="U54" i="255"/>
  <c r="T54" i="255"/>
  <c r="W54" i="255"/>
  <c r="I54" i="255"/>
  <c r="R54" i="254"/>
  <c r="S54" i="254"/>
  <c r="AF54" i="255"/>
  <c r="S54" i="255"/>
  <c r="AG54" i="255"/>
  <c r="AH54" i="253"/>
  <c r="AH54" i="254"/>
  <c r="AG54" i="254"/>
  <c r="Q54" i="251"/>
  <c r="AK54" i="253"/>
  <c r="AJ54" i="253"/>
  <c r="U54" i="253"/>
  <c r="AK54" i="254"/>
  <c r="AJ54" i="254"/>
  <c r="AI54" i="254"/>
  <c r="U54" i="254"/>
  <c r="T54" i="254"/>
  <c r="Z54" i="254"/>
  <c r="I54" i="254"/>
  <c r="P54" i="250"/>
  <c r="AD54" i="254"/>
  <c r="P54" i="254"/>
  <c r="O54" i="254"/>
  <c r="M54" i="254"/>
  <c r="Q54" i="254"/>
  <c r="AE54" i="254"/>
  <c r="AF54" i="254"/>
  <c r="S54" i="253"/>
  <c r="AG54" i="253"/>
  <c r="AI54" i="253"/>
  <c r="T54" i="253"/>
  <c r="M54" i="252"/>
  <c r="AE54" i="252"/>
  <c r="Z54" i="253"/>
  <c r="W54" i="253"/>
  <c r="I54" i="253"/>
  <c r="R54" i="252"/>
  <c r="AD54" i="253"/>
  <c r="P54" i="253"/>
  <c r="O54" i="253"/>
  <c r="M54" i="253"/>
  <c r="AH54" i="249"/>
  <c r="AJ54" i="252"/>
  <c r="Q54" i="253"/>
  <c r="AE54" i="253"/>
  <c r="AK54" i="251"/>
  <c r="AD54" i="252"/>
  <c r="Q54" i="252"/>
  <c r="O54" i="252"/>
  <c r="S54" i="252"/>
  <c r="AF54" i="253"/>
  <c r="R54" i="253"/>
  <c r="R54" i="251"/>
  <c r="Z54" i="252"/>
  <c r="AF54" i="252"/>
  <c r="AG54" i="252"/>
  <c r="AD54" i="251"/>
  <c r="P54" i="251"/>
  <c r="O54" i="251"/>
  <c r="M54" i="251"/>
  <c r="AI54" i="252"/>
  <c r="U54" i="252"/>
  <c r="T54" i="252"/>
  <c r="AK54" i="249"/>
  <c r="AI54" i="249"/>
  <c r="W54" i="252"/>
  <c r="I54" i="252"/>
  <c r="AE54" i="251"/>
  <c r="AE54" i="249"/>
  <c r="Z54" i="251"/>
  <c r="W54" i="251"/>
  <c r="I54" i="251"/>
  <c r="R54" i="249"/>
  <c r="R54" i="246"/>
  <c r="Q54" i="247"/>
  <c r="AK54" i="248"/>
  <c r="AE54" i="250"/>
  <c r="AF54" i="251"/>
  <c r="R54" i="250"/>
  <c r="S54" i="251"/>
  <c r="AH54" i="251"/>
  <c r="AG54" i="251"/>
  <c r="Z54" i="250"/>
  <c r="W54" i="250"/>
  <c r="I54" i="250"/>
  <c r="AJ54" i="251"/>
  <c r="AI54" i="251"/>
  <c r="U54" i="251"/>
  <c r="T54" i="251"/>
  <c r="AD54" i="250"/>
  <c r="O54" i="250"/>
  <c r="M54" i="250"/>
  <c r="Q54" i="250"/>
  <c r="AJ54" i="248"/>
  <c r="AD54" i="249"/>
  <c r="Z54" i="249"/>
  <c r="W54" i="249"/>
  <c r="S54" i="249"/>
  <c r="M54" i="249"/>
  <c r="AF54" i="250"/>
  <c r="S54" i="246"/>
  <c r="S54" i="250"/>
  <c r="AF54" i="247"/>
  <c r="Q54" i="249"/>
  <c r="AH54" i="250"/>
  <c r="AG54" i="250"/>
  <c r="I54" i="249"/>
  <c r="U54" i="249"/>
  <c r="AK54" i="250"/>
  <c r="AJ54" i="250"/>
  <c r="AI54" i="250"/>
  <c r="U54" i="250"/>
  <c r="T54" i="250"/>
  <c r="S54" i="241"/>
  <c r="O54" i="249"/>
  <c r="AE54" i="247"/>
  <c r="AD54" i="248"/>
  <c r="M54" i="248"/>
  <c r="T54" i="249"/>
  <c r="P54" i="249"/>
  <c r="AG54" i="249"/>
  <c r="Q54" i="248"/>
  <c r="AE54" i="248"/>
  <c r="R54" i="248"/>
  <c r="AJ54" i="249"/>
  <c r="AF54" i="249"/>
  <c r="Z54" i="248"/>
  <c r="W54" i="248"/>
  <c r="I54" i="248"/>
  <c r="P54" i="248"/>
  <c r="O54" i="248"/>
  <c r="P54" i="247"/>
  <c r="AF54" i="248"/>
  <c r="S54" i="247"/>
  <c r="R54" i="247"/>
  <c r="S54" i="248"/>
  <c r="AH54" i="248"/>
  <c r="AG54" i="248"/>
  <c r="AE54" i="246"/>
  <c r="AI54" i="248"/>
  <c r="U54" i="248"/>
  <c r="T54" i="248"/>
  <c r="AK54" i="245"/>
  <c r="AJ54" i="245"/>
  <c r="AK54" i="246"/>
  <c r="AI54" i="246"/>
  <c r="AH54" i="247"/>
  <c r="AG54" i="247"/>
  <c r="AK54" i="247"/>
  <c r="AJ54" i="247"/>
  <c r="AI54" i="247"/>
  <c r="U54" i="247"/>
  <c r="T54" i="247"/>
  <c r="AD54" i="246"/>
  <c r="P54" i="246"/>
  <c r="O54" i="246"/>
  <c r="M54" i="246"/>
  <c r="Z54" i="247"/>
  <c r="W54" i="247"/>
  <c r="I54" i="247"/>
  <c r="AD54" i="247"/>
  <c r="O54" i="247"/>
  <c r="M54" i="247"/>
  <c r="Z54" i="246"/>
  <c r="W54" i="246"/>
  <c r="I54" i="246"/>
  <c r="Q54" i="245"/>
  <c r="Q54" i="246"/>
  <c r="AF54" i="246"/>
  <c r="AI54" i="244"/>
  <c r="AH54" i="246"/>
  <c r="AG54" i="246"/>
  <c r="AJ54" i="246"/>
  <c r="U54" i="246"/>
  <c r="T54" i="246"/>
  <c r="S54" i="245"/>
  <c r="AK54" i="239"/>
  <c r="AK54" i="244"/>
  <c r="R54" i="244"/>
  <c r="AH54" i="245"/>
  <c r="AG54" i="245"/>
  <c r="Z54" i="244"/>
  <c r="W54" i="244"/>
  <c r="I54" i="244"/>
  <c r="AI54" i="245"/>
  <c r="U54" i="245"/>
  <c r="T54" i="245"/>
  <c r="Z54" i="245"/>
  <c r="W54" i="245"/>
  <c r="I54" i="245"/>
  <c r="AD54" i="245"/>
  <c r="P54" i="245"/>
  <c r="O54" i="245"/>
  <c r="M54" i="245"/>
  <c r="AE54" i="245"/>
  <c r="S54" i="243"/>
  <c r="AE54" i="244"/>
  <c r="S54" i="244"/>
  <c r="AF54" i="245"/>
  <c r="R54" i="245"/>
  <c r="AD54" i="244"/>
  <c r="P54" i="244"/>
  <c r="O54" i="244"/>
  <c r="M54" i="244"/>
  <c r="Q54" i="244"/>
  <c r="AF54" i="244"/>
  <c r="R54" i="242"/>
  <c r="AH54" i="244"/>
  <c r="AG54" i="244"/>
  <c r="AJ54" i="244"/>
  <c r="U54" i="244"/>
  <c r="T54" i="244"/>
  <c r="AF54" i="241"/>
  <c r="R54" i="241"/>
  <c r="AK54" i="242"/>
  <c r="AH54" i="243"/>
  <c r="AG54" i="243"/>
  <c r="Z54" i="242"/>
  <c r="I54" i="242"/>
  <c r="AK54" i="243"/>
  <c r="AJ54" i="243"/>
  <c r="AI54" i="243"/>
  <c r="U54" i="243"/>
  <c r="T54" i="243"/>
  <c r="Z54" i="243"/>
  <c r="W54" i="243"/>
  <c r="I54" i="243"/>
  <c r="AD54" i="241"/>
  <c r="O54" i="241"/>
  <c r="AE54" i="242"/>
  <c r="Q54" i="242"/>
  <c r="AD54" i="243"/>
  <c r="P54" i="243"/>
  <c r="O54" i="243"/>
  <c r="M54" i="243"/>
  <c r="Q54" i="243"/>
  <c r="AE54" i="243"/>
  <c r="AF54" i="243"/>
  <c r="R54" i="243"/>
  <c r="Q54" i="240"/>
  <c r="I54" i="240"/>
  <c r="W54" i="242"/>
  <c r="AD54" i="242"/>
  <c r="P54" i="242"/>
  <c r="O54" i="242"/>
  <c r="M54" i="242"/>
  <c r="AK54" i="222"/>
  <c r="AF54" i="242"/>
  <c r="S54" i="242"/>
  <c r="AE54" i="241"/>
  <c r="AH54" i="242"/>
  <c r="AG54" i="242"/>
  <c r="AJ54" i="242"/>
  <c r="AI54" i="242"/>
  <c r="U54" i="242"/>
  <c r="T54" i="242"/>
  <c r="P54" i="241"/>
  <c r="Q54" i="239"/>
  <c r="Q54" i="241"/>
  <c r="AH54" i="241"/>
  <c r="AG54" i="241"/>
  <c r="U54" i="241"/>
  <c r="T54" i="241"/>
  <c r="I54" i="241"/>
  <c r="S54" i="238"/>
  <c r="P54" i="239"/>
  <c r="AE54" i="239"/>
  <c r="AK54" i="238"/>
  <c r="W54" i="240"/>
  <c r="AJ54" i="241"/>
  <c r="AK54" i="240"/>
  <c r="O54" i="240"/>
  <c r="Z54" i="241"/>
  <c r="O54" i="239"/>
  <c r="M54" i="239"/>
  <c r="AH54" i="240"/>
  <c r="S54" i="240"/>
  <c r="R54" i="239"/>
  <c r="AD54" i="240"/>
  <c r="AJ54" i="240"/>
  <c r="AI54" i="240"/>
  <c r="U54" i="240"/>
  <c r="Z54" i="240"/>
  <c r="AG54" i="240"/>
  <c r="M54" i="240"/>
  <c r="P54" i="240"/>
  <c r="AJ54" i="239"/>
  <c r="AI54" i="239"/>
  <c r="AD54" i="239"/>
  <c r="T54" i="240"/>
  <c r="AE54" i="240"/>
  <c r="AF54" i="240"/>
  <c r="R54" i="240"/>
  <c r="AF54" i="239"/>
  <c r="S54" i="239"/>
  <c r="AH54" i="239"/>
  <c r="AG54" i="239"/>
  <c r="U54" i="239"/>
  <c r="T54" i="239"/>
  <c r="AF54" i="238"/>
  <c r="AE54" i="238"/>
  <c r="Z54" i="239"/>
  <c r="W54" i="239"/>
  <c r="I54" i="239"/>
  <c r="R54" i="238"/>
  <c r="S54" i="237"/>
  <c r="AJ54" i="238"/>
  <c r="U54" i="238"/>
  <c r="AF54" i="237"/>
  <c r="AE54" i="237"/>
  <c r="AH54" i="238"/>
  <c r="R54" i="237"/>
  <c r="Z54" i="237"/>
  <c r="Z54" i="238"/>
  <c r="W54" i="238"/>
  <c r="I54" i="238"/>
  <c r="AG54" i="238"/>
  <c r="T54" i="238"/>
  <c r="O54" i="237"/>
  <c r="AD54" i="238"/>
  <c r="P54" i="238"/>
  <c r="O54" i="238"/>
  <c r="M54" i="238"/>
  <c r="AI54" i="238"/>
  <c r="Q54" i="238"/>
  <c r="S54" i="235"/>
  <c r="S54" i="236"/>
  <c r="AH54" i="237"/>
  <c r="AG54" i="237"/>
  <c r="AI54" i="237"/>
  <c r="U54" i="237"/>
  <c r="T54" i="237"/>
  <c r="AK54" i="237"/>
  <c r="W54" i="237"/>
  <c r="I54" i="237"/>
  <c r="AK54" i="229"/>
  <c r="W54" i="236"/>
  <c r="M54" i="237"/>
  <c r="AD54" i="237"/>
  <c r="P54" i="237"/>
  <c r="Q54" i="237"/>
  <c r="AJ54" i="237"/>
  <c r="AH54" i="235"/>
  <c r="AH54" i="236"/>
  <c r="AG54" i="236"/>
  <c r="AK54" i="236"/>
  <c r="AJ54" i="236"/>
  <c r="AI54" i="236"/>
  <c r="U54" i="236"/>
  <c r="T54" i="236"/>
  <c r="Z54" i="236"/>
  <c r="I54" i="236"/>
  <c r="R54" i="234"/>
  <c r="AD54" i="236"/>
  <c r="P54" i="236"/>
  <c r="O54" i="236"/>
  <c r="M54" i="236"/>
  <c r="Q54" i="236"/>
  <c r="AE54" i="236"/>
  <c r="AF54" i="236"/>
  <c r="R54" i="236"/>
  <c r="AI54" i="234"/>
  <c r="U54" i="234"/>
  <c r="AG54" i="235"/>
  <c r="AK54" i="234"/>
  <c r="W54" i="234"/>
  <c r="AE54" i="234"/>
  <c r="AK54" i="235"/>
  <c r="AJ54" i="235"/>
  <c r="AI54" i="235"/>
  <c r="U54" i="235"/>
  <c r="T54" i="235"/>
  <c r="Z54" i="235"/>
  <c r="W54" i="235"/>
  <c r="I54" i="235"/>
  <c r="AD54" i="235"/>
  <c r="P54" i="235"/>
  <c r="O54" i="235"/>
  <c r="M54" i="235"/>
  <c r="Q54" i="235"/>
  <c r="AE54" i="235"/>
  <c r="S54" i="232"/>
  <c r="AF54" i="235"/>
  <c r="R54" i="235"/>
  <c r="I54" i="234"/>
  <c r="M54" i="234"/>
  <c r="AI54" i="230"/>
  <c r="AD54" i="234"/>
  <c r="P54" i="234"/>
  <c r="I54" i="233"/>
  <c r="Q54" i="234"/>
  <c r="AJ54" i="234"/>
  <c r="AK54" i="215"/>
  <c r="Z54" i="234"/>
  <c r="AF54" i="234"/>
  <c r="O54" i="234"/>
  <c r="S54" i="234"/>
  <c r="S54" i="233"/>
  <c r="AH54" i="234"/>
  <c r="AG54" i="234"/>
  <c r="T54" i="234"/>
  <c r="AI54" i="233"/>
  <c r="AH54" i="233"/>
  <c r="W54" i="233"/>
  <c r="U54" i="233"/>
  <c r="T54" i="233"/>
  <c r="AG54" i="233"/>
  <c r="M54" i="233"/>
  <c r="AF54" i="226"/>
  <c r="AE54" i="231"/>
  <c r="S54" i="231"/>
  <c r="AK54" i="233"/>
  <c r="AF54" i="232"/>
  <c r="AE54" i="232"/>
  <c r="AD54" i="233"/>
  <c r="AJ54" i="233"/>
  <c r="AK54" i="231"/>
  <c r="R54" i="232"/>
  <c r="Q54" i="233"/>
  <c r="P54" i="233"/>
  <c r="Z54" i="233"/>
  <c r="AE54" i="233"/>
  <c r="O54" i="233"/>
  <c r="AF54" i="233"/>
  <c r="R54" i="233"/>
  <c r="P54" i="230"/>
  <c r="AJ54" i="231"/>
  <c r="AI54" i="231"/>
  <c r="AH54" i="232"/>
  <c r="AG54" i="232"/>
  <c r="AK54" i="232"/>
  <c r="AJ54" i="232"/>
  <c r="AI54" i="232"/>
  <c r="U54" i="232"/>
  <c r="T54" i="232"/>
  <c r="U54" i="230"/>
  <c r="R54" i="230"/>
  <c r="AD54" i="231"/>
  <c r="P54" i="231"/>
  <c r="M54" i="231"/>
  <c r="Z54" i="232"/>
  <c r="W54" i="232"/>
  <c r="I54" i="232"/>
  <c r="AD54" i="232"/>
  <c r="P54" i="232"/>
  <c r="O54" i="232"/>
  <c r="M54" i="232"/>
  <c r="AE54" i="230"/>
  <c r="AD54" i="230"/>
  <c r="R54" i="231"/>
  <c r="Q54" i="232"/>
  <c r="Z54" i="231"/>
  <c r="W54" i="231"/>
  <c r="I54" i="231"/>
  <c r="O54" i="231"/>
  <c r="R54" i="229"/>
  <c r="I54" i="230"/>
  <c r="Q54" i="231"/>
  <c r="AF54" i="231"/>
  <c r="AD54" i="229"/>
  <c r="M54" i="229"/>
  <c r="AH54" i="230"/>
  <c r="Q54" i="229"/>
  <c r="W54" i="230"/>
  <c r="AH54" i="231"/>
  <c r="AG54" i="231"/>
  <c r="Q54" i="230"/>
  <c r="U54" i="231"/>
  <c r="T54" i="231"/>
  <c r="S54" i="230"/>
  <c r="AK54" i="230"/>
  <c r="AJ54" i="230"/>
  <c r="AG54" i="230"/>
  <c r="Z54" i="230"/>
  <c r="T54" i="230"/>
  <c r="O54" i="230"/>
  <c r="M54" i="230"/>
  <c r="AE54" i="229"/>
  <c r="AF54" i="230"/>
  <c r="Q54" i="227"/>
  <c r="AD54" i="228"/>
  <c r="P54" i="228"/>
  <c r="M54" i="228"/>
  <c r="Z54" i="229"/>
  <c r="W54" i="229"/>
  <c r="I54" i="229"/>
  <c r="P54" i="229"/>
  <c r="O54" i="229"/>
  <c r="AI54" i="226"/>
  <c r="AE54" i="228"/>
  <c r="S54" i="228"/>
  <c r="AF54" i="229"/>
  <c r="I54" i="226"/>
  <c r="AE54" i="226"/>
  <c r="R54" i="228"/>
  <c r="S54" i="229"/>
  <c r="AK54" i="223"/>
  <c r="AK54" i="228"/>
  <c r="AH54" i="229"/>
  <c r="AG54" i="229"/>
  <c r="AJ54" i="229"/>
  <c r="AI54" i="229"/>
  <c r="U54" i="229"/>
  <c r="T54" i="229"/>
  <c r="AD54" i="227"/>
  <c r="M54" i="227"/>
  <c r="Z54" i="228"/>
  <c r="W54" i="228"/>
  <c r="I54" i="228"/>
  <c r="O54" i="228"/>
  <c r="Q54" i="228"/>
  <c r="AE54" i="227"/>
  <c r="AF54" i="228"/>
  <c r="R54" i="227"/>
  <c r="W54" i="226"/>
  <c r="AK54" i="227"/>
  <c r="AJ54" i="227"/>
  <c r="U54" i="227"/>
  <c r="AH54" i="228"/>
  <c r="AG54" i="228"/>
  <c r="AJ54" i="228"/>
  <c r="AI54" i="228"/>
  <c r="U54" i="228"/>
  <c r="T54" i="228"/>
  <c r="Z54" i="227"/>
  <c r="W54" i="227"/>
  <c r="I54" i="227"/>
  <c r="R54" i="226"/>
  <c r="P54" i="227"/>
  <c r="O54" i="227"/>
  <c r="Q54" i="223"/>
  <c r="Z54" i="226"/>
  <c r="P54" i="226"/>
  <c r="S54" i="226"/>
  <c r="AF54" i="227"/>
  <c r="S54" i="227"/>
  <c r="AH54" i="227"/>
  <c r="AG54" i="227"/>
  <c r="AD54" i="225"/>
  <c r="M54" i="225"/>
  <c r="AI54" i="227"/>
  <c r="T54" i="227"/>
  <c r="AK54" i="224"/>
  <c r="Q54" i="226"/>
  <c r="AJ54" i="226"/>
  <c r="AE54" i="225"/>
  <c r="R54" i="225"/>
  <c r="O54" i="226"/>
  <c r="AK54" i="225"/>
  <c r="AH54" i="226"/>
  <c r="AG54" i="226"/>
  <c r="U54" i="226"/>
  <c r="T54" i="226"/>
  <c r="Q54" i="225"/>
  <c r="AD54" i="226"/>
  <c r="M54" i="226"/>
  <c r="M54" i="223"/>
  <c r="W54" i="224"/>
  <c r="Z54" i="225"/>
  <c r="W54" i="225"/>
  <c r="I54" i="225"/>
  <c r="P54" i="222"/>
  <c r="AD54" i="224"/>
  <c r="M54" i="224"/>
  <c r="P54" i="225"/>
  <c r="O54" i="225"/>
  <c r="AJ54" i="224"/>
  <c r="AD54" i="223"/>
  <c r="Z54" i="224"/>
  <c r="AF54" i="225"/>
  <c r="R54" i="223"/>
  <c r="P54" i="224"/>
  <c r="O54" i="224"/>
  <c r="S54" i="224"/>
  <c r="S54" i="225"/>
  <c r="AH54" i="225"/>
  <c r="AG54" i="225"/>
  <c r="AJ54" i="225"/>
  <c r="AI54" i="225"/>
  <c r="U54" i="225"/>
  <c r="T54" i="225"/>
  <c r="Q54" i="224"/>
  <c r="AE54" i="224"/>
  <c r="AE54" i="223"/>
  <c r="P54" i="223"/>
  <c r="AF54" i="224"/>
  <c r="R54" i="224"/>
  <c r="AJ54" i="223"/>
  <c r="AI54" i="223"/>
  <c r="AH54" i="224"/>
  <c r="AG54" i="224"/>
  <c r="AI54" i="224"/>
  <c r="U54" i="224"/>
  <c r="T54" i="224"/>
  <c r="O54" i="223"/>
  <c r="I54" i="224"/>
  <c r="AI54" i="222"/>
  <c r="U54" i="222"/>
  <c r="AF54" i="223"/>
  <c r="S54" i="223"/>
  <c r="AD54" i="222"/>
  <c r="AE54" i="222"/>
  <c r="AH54" i="223"/>
  <c r="AG54" i="223"/>
  <c r="Q54" i="222"/>
  <c r="R54" i="222"/>
  <c r="U54" i="223"/>
  <c r="T54" i="223"/>
  <c r="Z54" i="223"/>
  <c r="W54" i="223"/>
  <c r="I54" i="223"/>
  <c r="AK54" i="216"/>
  <c r="AE54" i="220"/>
  <c r="AJ54" i="222"/>
  <c r="Z54" i="222"/>
  <c r="AF54" i="222"/>
  <c r="AJ54" i="220"/>
  <c r="Q54" i="221"/>
  <c r="Z54" i="221"/>
  <c r="U54" i="221"/>
  <c r="S54" i="221"/>
  <c r="O54" i="222"/>
  <c r="S54" i="222"/>
  <c r="AH54" i="222"/>
  <c r="AG54" i="222"/>
  <c r="T54" i="222"/>
  <c r="P54" i="220"/>
  <c r="W54" i="222"/>
  <c r="I54" i="222"/>
  <c r="M54" i="222"/>
  <c r="AI54" i="221"/>
  <c r="R54" i="219"/>
  <c r="Z54" i="220"/>
  <c r="AF54" i="220"/>
  <c r="AG54" i="221"/>
  <c r="O54" i="221"/>
  <c r="W54" i="221"/>
  <c r="I54" i="221"/>
  <c r="M54" i="221"/>
  <c r="T54" i="221"/>
  <c r="O54" i="220"/>
  <c r="AI54" i="220"/>
  <c r="AK54" i="221"/>
  <c r="AH54" i="219"/>
  <c r="AE54" i="221"/>
  <c r="P54" i="217"/>
  <c r="I54" i="219"/>
  <c r="R54" i="220"/>
  <c r="AD54" i="221"/>
  <c r="P54" i="221"/>
  <c r="AJ54" i="221"/>
  <c r="AH54" i="221"/>
  <c r="AF54" i="221"/>
  <c r="R54" i="221"/>
  <c r="S54" i="220"/>
  <c r="AH54" i="220"/>
  <c r="AG54" i="220"/>
  <c r="M54" i="219"/>
  <c r="U54" i="220"/>
  <c r="T54" i="220"/>
  <c r="W54" i="220"/>
  <c r="I54" i="220"/>
  <c r="U54" i="219"/>
  <c r="AD54" i="220"/>
  <c r="M54" i="220"/>
  <c r="Q54" i="220"/>
  <c r="AE54" i="219"/>
  <c r="AD54" i="219"/>
  <c r="W54" i="217"/>
  <c r="Q54" i="219"/>
  <c r="S54" i="219"/>
  <c r="AK54" i="219"/>
  <c r="AJ54" i="219"/>
  <c r="AI54" i="219"/>
  <c r="AG54" i="219"/>
  <c r="Z54" i="219"/>
  <c r="W54" i="219"/>
  <c r="T54" i="219"/>
  <c r="AJ54" i="217"/>
  <c r="Q54" i="218"/>
  <c r="P54" i="219"/>
  <c r="O54" i="219"/>
  <c r="AE54" i="216"/>
  <c r="AF54" i="217"/>
  <c r="W54" i="215"/>
  <c r="R54" i="216"/>
  <c r="AG54" i="218"/>
  <c r="AF54" i="219"/>
  <c r="AI54" i="216"/>
  <c r="O54" i="217"/>
  <c r="M54" i="218"/>
  <c r="U54" i="218"/>
  <c r="S54" i="218"/>
  <c r="T54" i="218"/>
  <c r="I54" i="218"/>
  <c r="P54" i="216"/>
  <c r="I54" i="217"/>
  <c r="AK54" i="218"/>
  <c r="AJ54" i="218"/>
  <c r="AE54" i="217"/>
  <c r="Z54" i="218"/>
  <c r="R54" i="217"/>
  <c r="AD54" i="218"/>
  <c r="P54" i="218"/>
  <c r="O54" i="218"/>
  <c r="Z54" i="217"/>
  <c r="AI54" i="218"/>
  <c r="AE54" i="218"/>
  <c r="W54" i="218"/>
  <c r="AH54" i="218"/>
  <c r="AF54" i="218"/>
  <c r="R54" i="218"/>
  <c r="S54" i="217"/>
  <c r="AH54" i="217"/>
  <c r="AG54" i="217"/>
  <c r="Z54" i="216"/>
  <c r="W54" i="216"/>
  <c r="I54" i="216"/>
  <c r="AI54" i="217"/>
  <c r="U54" i="217"/>
  <c r="T54" i="217"/>
  <c r="AD54" i="214"/>
  <c r="P54" i="214"/>
  <c r="M54" i="214"/>
  <c r="AD54" i="217"/>
  <c r="M54" i="217"/>
  <c r="Q54" i="217"/>
  <c r="AF54" i="216"/>
  <c r="AD54" i="216"/>
  <c r="O54" i="216"/>
  <c r="M54" i="216"/>
  <c r="R54" i="215"/>
  <c r="Q54" i="216"/>
  <c r="P54" i="215"/>
  <c r="AE54" i="215"/>
  <c r="S54" i="216"/>
  <c r="AI54" i="215"/>
  <c r="AH54" i="216"/>
  <c r="AG54" i="216"/>
  <c r="I54" i="215"/>
  <c r="AJ54" i="216"/>
  <c r="U54" i="216"/>
  <c r="T54" i="216"/>
  <c r="Q54" i="215"/>
  <c r="AJ54" i="215"/>
  <c r="Z54" i="215"/>
  <c r="AF54" i="215"/>
  <c r="AF54" i="214"/>
  <c r="O54" i="215"/>
  <c r="S54" i="215"/>
  <c r="AH54" i="215"/>
  <c r="AG54" i="215"/>
  <c r="U54" i="215"/>
  <c r="T54" i="215"/>
  <c r="AD54" i="215"/>
  <c r="M54" i="215"/>
  <c r="AD54" i="212"/>
  <c r="AF54" i="213"/>
  <c r="R54" i="213"/>
  <c r="S54" i="214"/>
  <c r="AG54" i="214"/>
  <c r="AH54" i="214"/>
  <c r="T54" i="214"/>
  <c r="AK54" i="213"/>
  <c r="AI54" i="213"/>
  <c r="AK54" i="214"/>
  <c r="AJ54" i="214"/>
  <c r="AI54" i="214"/>
  <c r="U54" i="214"/>
  <c r="Z54" i="214"/>
  <c r="W54" i="214"/>
  <c r="I54" i="214"/>
  <c r="O54" i="214"/>
  <c r="AE54" i="214"/>
  <c r="Q54" i="214"/>
  <c r="R54" i="214"/>
  <c r="Q54" i="212"/>
  <c r="AG54" i="212"/>
  <c r="I54" i="212"/>
  <c r="S54" i="213"/>
  <c r="AI54" i="212"/>
  <c r="AH54" i="213"/>
  <c r="AG54" i="213"/>
  <c r="AJ54" i="213"/>
  <c r="U54" i="213"/>
  <c r="T54" i="213"/>
  <c r="AE54" i="212"/>
  <c r="Z54" i="213"/>
  <c r="W54" i="213"/>
  <c r="I54" i="213"/>
  <c r="AJ54" i="211"/>
  <c r="R54" i="212"/>
  <c r="AD54" i="213"/>
  <c r="P54" i="213"/>
  <c r="O54" i="213"/>
  <c r="M54" i="213"/>
  <c r="AK54" i="212"/>
  <c r="P54" i="212"/>
  <c r="Q54" i="213"/>
  <c r="I54" i="209"/>
  <c r="U54" i="210"/>
  <c r="AE54" i="213"/>
  <c r="AK54" i="210"/>
  <c r="W54" i="209"/>
  <c r="Q54" i="209"/>
  <c r="AI54" i="210"/>
  <c r="AD54" i="211"/>
  <c r="O54" i="211"/>
  <c r="U54" i="211"/>
  <c r="S54" i="211"/>
  <c r="Z54" i="212"/>
  <c r="AH54" i="212"/>
  <c r="AF54" i="212"/>
  <c r="AE54" i="210"/>
  <c r="Q54" i="211"/>
  <c r="O54" i="212"/>
  <c r="U54" i="212"/>
  <c r="S54" i="212"/>
  <c r="T54" i="212"/>
  <c r="Z54" i="211"/>
  <c r="AK54" i="211"/>
  <c r="W54" i="212"/>
  <c r="M54" i="212"/>
  <c r="P54" i="211"/>
  <c r="AJ54" i="212"/>
  <c r="Q54" i="210"/>
  <c r="AH54" i="211"/>
  <c r="AF54" i="211"/>
  <c r="R54" i="211"/>
  <c r="AD54" i="210"/>
  <c r="AE54" i="209"/>
  <c r="I54" i="210"/>
  <c r="AG54" i="211"/>
  <c r="I54" i="211"/>
  <c r="AI54" i="211"/>
  <c r="T54" i="211"/>
  <c r="P54" i="210"/>
  <c r="R54" i="210"/>
  <c r="W54" i="211"/>
  <c r="M54" i="211"/>
  <c r="AE54" i="211"/>
  <c r="AJ54" i="210"/>
  <c r="AK54" i="207"/>
  <c r="AD54" i="209"/>
  <c r="O54" i="209"/>
  <c r="Z54" i="210"/>
  <c r="AF54" i="210"/>
  <c r="O54" i="210"/>
  <c r="S54" i="210"/>
  <c r="AI54" i="209"/>
  <c r="U54" i="209"/>
  <c r="AH54" i="210"/>
  <c r="AG54" i="210"/>
  <c r="AK54" i="209"/>
  <c r="T54" i="210"/>
  <c r="W54" i="210"/>
  <c r="R54" i="209"/>
  <c r="M54" i="210"/>
  <c r="P54" i="208"/>
  <c r="AE54" i="208"/>
  <c r="P54" i="209"/>
  <c r="AJ54" i="209"/>
  <c r="S54" i="207"/>
  <c r="Z54" i="209"/>
  <c r="AF54" i="209"/>
  <c r="S54" i="206"/>
  <c r="R54" i="206"/>
  <c r="S54" i="209"/>
  <c r="AH54" i="209"/>
  <c r="AG54" i="209"/>
  <c r="T54" i="209"/>
  <c r="M54" i="209"/>
  <c r="AK54" i="205"/>
  <c r="W54" i="207"/>
  <c r="AG54" i="208"/>
  <c r="AE54" i="206"/>
  <c r="AH54" i="208"/>
  <c r="AK54" i="208"/>
  <c r="U54" i="208"/>
  <c r="AJ54" i="206"/>
  <c r="AJ54" i="208"/>
  <c r="AI54" i="208"/>
  <c r="I54" i="208"/>
  <c r="W54" i="206"/>
  <c r="AD54" i="208"/>
  <c r="Z54" i="208"/>
  <c r="W54" i="208"/>
  <c r="T54" i="208"/>
  <c r="AF54" i="207"/>
  <c r="AE54" i="207"/>
  <c r="Q54" i="208"/>
  <c r="O54" i="208"/>
  <c r="M54" i="208"/>
  <c r="AF54" i="208"/>
  <c r="R54" i="208"/>
  <c r="R54" i="207"/>
  <c r="AH54" i="207"/>
  <c r="S54" i="208"/>
  <c r="AG54" i="207"/>
  <c r="AJ54" i="207"/>
  <c r="AI54" i="207"/>
  <c r="U54" i="207"/>
  <c r="T54" i="207"/>
  <c r="AG54" i="206"/>
  <c r="Z54" i="207"/>
  <c r="I54" i="207"/>
  <c r="AD54" i="207"/>
  <c r="P54" i="207"/>
  <c r="O54" i="207"/>
  <c r="M54" i="207"/>
  <c r="O54" i="206"/>
  <c r="M54" i="206"/>
  <c r="I54" i="206"/>
  <c r="Q54" i="207"/>
  <c r="AE54" i="205"/>
  <c r="AF54" i="206"/>
  <c r="R54" i="205"/>
  <c r="AH54" i="205"/>
  <c r="AK54" i="206"/>
  <c r="P54" i="204"/>
  <c r="AE54" i="204"/>
  <c r="Z54" i="205"/>
  <c r="W54" i="205"/>
  <c r="I54" i="205"/>
  <c r="P54" i="206"/>
  <c r="AH54" i="206"/>
  <c r="Z54" i="206"/>
  <c r="U54" i="206"/>
  <c r="T54" i="206"/>
  <c r="AD54" i="201"/>
  <c r="P54" i="202"/>
  <c r="O54" i="202"/>
  <c r="R54" i="204"/>
  <c r="AD54" i="205"/>
  <c r="P54" i="205"/>
  <c r="O54" i="205"/>
  <c r="M54" i="205"/>
  <c r="Q54" i="201"/>
  <c r="AI54" i="202"/>
  <c r="AK54" i="204"/>
  <c r="Q54" i="205"/>
  <c r="Q54" i="203"/>
  <c r="AG54" i="203"/>
  <c r="I54" i="203"/>
  <c r="AF54" i="204"/>
  <c r="AD54" i="204"/>
  <c r="AF54" i="205"/>
  <c r="S54" i="205"/>
  <c r="AG54" i="205"/>
  <c r="W54" i="204"/>
  <c r="Q54" i="204"/>
  <c r="AJ54" i="205"/>
  <c r="AI54" i="205"/>
  <c r="U54" i="205"/>
  <c r="T54" i="205"/>
  <c r="AH54" i="201"/>
  <c r="AF54" i="202"/>
  <c r="AE54" i="202"/>
  <c r="AI54" i="203"/>
  <c r="T54" i="203"/>
  <c r="AD54" i="203"/>
  <c r="S54" i="204"/>
  <c r="AH54" i="204"/>
  <c r="AG54" i="204"/>
  <c r="AK54" i="203"/>
  <c r="AJ54" i="204"/>
  <c r="AI54" i="204"/>
  <c r="U54" i="204"/>
  <c r="T54" i="204"/>
  <c r="O54" i="203"/>
  <c r="Z54" i="204"/>
  <c r="I54" i="204"/>
  <c r="M54" i="202"/>
  <c r="AJ54" i="203"/>
  <c r="P54" i="203"/>
  <c r="Z54" i="203"/>
  <c r="O54" i="204"/>
  <c r="M54" i="204"/>
  <c r="AJ54" i="201"/>
  <c r="Q54" i="202"/>
  <c r="AH54" i="203"/>
  <c r="AF54" i="203"/>
  <c r="R54" i="203"/>
  <c r="W54" i="202"/>
  <c r="U54" i="203"/>
  <c r="S54" i="203"/>
  <c r="P54" i="201"/>
  <c r="S54" i="202"/>
  <c r="R54" i="202"/>
  <c r="W54" i="203"/>
  <c r="M54" i="203"/>
  <c r="Z54" i="202"/>
  <c r="AE54" i="203"/>
  <c r="AE54" i="201"/>
  <c r="U54" i="202"/>
  <c r="T54" i="202"/>
  <c r="AD54" i="202"/>
  <c r="I54" i="202"/>
  <c r="AK54" i="198"/>
  <c r="U54" i="199"/>
  <c r="U54" i="200"/>
  <c r="S54" i="200"/>
  <c r="R54" i="201"/>
  <c r="AI54" i="201"/>
  <c r="Z54" i="201"/>
  <c r="AF54" i="201"/>
  <c r="W54" i="201"/>
  <c r="O54" i="201"/>
  <c r="S54" i="201"/>
  <c r="U54" i="201"/>
  <c r="AK54" i="199"/>
  <c r="Z54" i="200"/>
  <c r="AE54" i="200"/>
  <c r="AK54" i="200"/>
  <c r="I54" i="201"/>
  <c r="AK54" i="202"/>
  <c r="AJ54" i="202"/>
  <c r="AH54" i="202"/>
  <c r="AG54" i="202"/>
  <c r="P54" i="200"/>
  <c r="Q54" i="200"/>
  <c r="AG54" i="200"/>
  <c r="I54" i="200"/>
  <c r="M54" i="201"/>
  <c r="AG54" i="201"/>
  <c r="T54" i="201"/>
  <c r="O54" i="200"/>
  <c r="R54" i="200"/>
  <c r="AD54" i="200"/>
  <c r="AJ54" i="200"/>
  <c r="Z54" i="199"/>
  <c r="W54" i="200"/>
  <c r="M54" i="200"/>
  <c r="AJ54" i="196"/>
  <c r="AD54" i="197"/>
  <c r="AH54" i="200"/>
  <c r="AF54" i="200"/>
  <c r="AJ54" i="198"/>
  <c r="AI54" i="198"/>
  <c r="P54" i="199"/>
  <c r="S54" i="199"/>
  <c r="AI54" i="200"/>
  <c r="T54" i="200"/>
  <c r="AG54" i="199"/>
  <c r="I54" i="199"/>
  <c r="AJ54" i="199"/>
  <c r="AI54" i="199"/>
  <c r="T54" i="199"/>
  <c r="W54" i="199"/>
  <c r="P54" i="198"/>
  <c r="AE54" i="198"/>
  <c r="O54" i="199"/>
  <c r="M54" i="199"/>
  <c r="AD54" i="199"/>
  <c r="AD54" i="198"/>
  <c r="AE54" i="199"/>
  <c r="Q54" i="199"/>
  <c r="Q54" i="198"/>
  <c r="AH54" i="199"/>
  <c r="AF54" i="199"/>
  <c r="R54" i="199"/>
  <c r="Q54" i="197"/>
  <c r="R54" i="197"/>
  <c r="O54" i="198"/>
  <c r="AG54" i="198"/>
  <c r="M54" i="198"/>
  <c r="T54" i="198"/>
  <c r="AH54" i="198"/>
  <c r="AF54" i="198"/>
  <c r="R54" i="198"/>
  <c r="M54" i="196"/>
  <c r="R54" i="196"/>
  <c r="AH54" i="196"/>
  <c r="AH54" i="197"/>
  <c r="I54" i="198"/>
  <c r="U54" i="198"/>
  <c r="S54" i="198"/>
  <c r="AE54" i="197"/>
  <c r="Z54" i="198"/>
  <c r="W54" i="198"/>
  <c r="T54" i="197"/>
  <c r="I54" i="197"/>
  <c r="AK54" i="196"/>
  <c r="O54" i="196"/>
  <c r="AK54" i="197"/>
  <c r="AJ54" i="197"/>
  <c r="AD54" i="196"/>
  <c r="AE54" i="196"/>
  <c r="U54" i="197"/>
  <c r="Z54" i="197"/>
  <c r="AF54" i="197"/>
  <c r="Z54" i="196"/>
  <c r="P54" i="197"/>
  <c r="O54" i="197"/>
  <c r="AI54" i="197"/>
  <c r="S54" i="197"/>
  <c r="AG54" i="197"/>
  <c r="W54" i="197"/>
  <c r="W54" i="196"/>
  <c r="P54" i="196"/>
  <c r="Q54" i="196"/>
  <c r="M54" i="197"/>
  <c r="AI54" i="196"/>
  <c r="AG54" i="196"/>
  <c r="U54" i="196"/>
  <c r="I54" i="196"/>
  <c r="T54" i="196"/>
  <c r="AF54" i="196"/>
  <c r="S54" i="196"/>
  <c r="AK54" i="195"/>
  <c r="AE54" i="195"/>
  <c r="AI54" i="195"/>
  <c r="S54" i="195"/>
  <c r="R54" i="195"/>
  <c r="Z54" i="195"/>
  <c r="I54" i="195"/>
  <c r="P54" i="195"/>
  <c r="W54" i="195"/>
  <c r="M54" i="195"/>
  <c r="Q54" i="195"/>
  <c r="AD54" i="195"/>
  <c r="O54" i="195"/>
  <c r="AF54" i="195"/>
  <c r="AH54" i="195"/>
  <c r="AG54" i="195"/>
  <c r="AJ54" i="195"/>
  <c r="U54" i="195"/>
  <c r="T54" i="195"/>
  <c r="H89" i="191" l="1"/>
  <c r="H88" i="191"/>
  <c r="H87" i="191"/>
  <c r="H86" i="191"/>
  <c r="H85" i="191"/>
  <c r="H84" i="191"/>
  <c r="H83" i="191"/>
  <c r="H82" i="191"/>
  <c r="H81" i="191"/>
  <c r="H80" i="191"/>
  <c r="H79" i="191"/>
  <c r="H78" i="191"/>
  <c r="H77" i="191"/>
  <c r="H76" i="191"/>
  <c r="H75" i="191"/>
  <c r="H74" i="191"/>
  <c r="H73" i="191"/>
  <c r="H72" i="191"/>
  <c r="H71" i="191"/>
  <c r="H70" i="191"/>
  <c r="H69" i="191"/>
  <c r="H68" i="191"/>
  <c r="H67" i="191"/>
  <c r="H66" i="191"/>
  <c r="H65" i="191"/>
  <c r="H64" i="191"/>
  <c r="H63" i="191"/>
  <c r="H62" i="191"/>
  <c r="H61" i="191"/>
  <c r="H60" i="191"/>
  <c r="H59" i="191"/>
  <c r="H58" i="191"/>
  <c r="H57" i="191"/>
  <c r="H56" i="191"/>
  <c r="H55" i="191"/>
  <c r="H54" i="191"/>
  <c r="H53" i="191"/>
  <c r="H52" i="191"/>
  <c r="H51" i="191"/>
  <c r="H50" i="191"/>
  <c r="H49" i="191"/>
  <c r="H48" i="191"/>
  <c r="H47" i="191"/>
  <c r="H46" i="191"/>
  <c r="H45" i="191"/>
  <c r="H44" i="191"/>
  <c r="H43" i="191"/>
  <c r="H42" i="191"/>
  <c r="H41" i="191"/>
  <c r="H40" i="191"/>
  <c r="H39" i="191"/>
  <c r="H38" i="191"/>
  <c r="H37" i="191"/>
  <c r="H36" i="191"/>
  <c r="H35" i="191"/>
  <c r="H34" i="191"/>
  <c r="H33" i="191"/>
  <c r="H32" i="191"/>
  <c r="H31" i="191"/>
  <c r="H30" i="191"/>
  <c r="H29" i="191"/>
  <c r="H28" i="191"/>
  <c r="H27" i="191"/>
  <c r="H26" i="191"/>
  <c r="H25" i="191"/>
  <c r="H24" i="191"/>
  <c r="H23" i="191"/>
  <c r="H22" i="191"/>
  <c r="H21" i="191"/>
  <c r="H20" i="191"/>
  <c r="H19" i="191"/>
  <c r="H18" i="191"/>
  <c r="H17" i="191"/>
  <c r="H16" i="191"/>
  <c r="H15" i="191"/>
  <c r="E24" i="193" l="1"/>
  <c r="C24" i="193"/>
  <c r="D24" i="193"/>
  <c r="F89" i="191" a="1"/>
  <c r="G79" i="191" a="1"/>
  <c r="F76" i="191" a="1"/>
  <c r="F47" i="191" a="1"/>
  <c r="G77" i="191" a="1"/>
  <c r="G68" i="191" a="1"/>
  <c r="F20" i="191" a="1"/>
  <c r="F21" i="191" a="1"/>
  <c r="F22" i="191" a="1"/>
  <c r="F48" i="191" a="1"/>
  <c r="G32" i="191" a="1"/>
  <c r="G59" i="191" a="1"/>
  <c r="F49" i="191" a="1"/>
  <c r="G67" i="191" a="1"/>
  <c r="G75" i="191" a="1"/>
  <c r="G87" i="191" a="1"/>
  <c r="F31" i="191" a="1"/>
  <c r="G88" i="191" a="1"/>
  <c r="G33" i="191" a="1"/>
  <c r="F50" i="191" a="1"/>
  <c r="F18" i="191" a="1"/>
  <c r="F69" i="191" a="1"/>
  <c r="F73" i="191" a="1"/>
  <c r="F44" i="191" a="1"/>
  <c r="F75" i="191" a="1"/>
  <c r="F71" i="191" a="1"/>
  <c r="F17" i="191" a="1"/>
  <c r="G74" i="191" a="1"/>
  <c r="G82" i="191" a="1"/>
  <c r="F80" i="191" a="1"/>
  <c r="G43" i="191" a="1"/>
  <c r="G38" i="191" a="1"/>
  <c r="G34" i="191" a="1"/>
  <c r="G28" i="191" a="1"/>
  <c r="G27" i="191" a="1"/>
  <c r="F23" i="191" a="1"/>
  <c r="F46" i="191" a="1"/>
  <c r="F37" i="191" a="1"/>
  <c r="G66" i="191" a="1"/>
  <c r="G61" i="191" a="1"/>
  <c r="G49" i="191" a="1"/>
  <c r="G84" i="191" a="1"/>
  <c r="G71" i="191" a="1"/>
  <c r="F79" i="191" a="1"/>
  <c r="F45" i="191" a="1"/>
  <c r="F15" i="191" a="1"/>
  <c r="G29" i="191" a="1"/>
  <c r="G41" i="191" a="1"/>
  <c r="F61" i="191" a="1"/>
  <c r="G39" i="191" a="1"/>
  <c r="F57" i="191" a="1"/>
  <c r="F77" i="191" a="1"/>
  <c r="F29" i="191" a="1"/>
  <c r="F39" i="191" a="1"/>
  <c r="G56" i="191" a="1"/>
  <c r="G86" i="191" a="1"/>
  <c r="G60" i="191" a="1"/>
  <c r="G47" i="191" a="1"/>
  <c r="G54" i="191" a="1"/>
  <c r="F82" i="191" a="1"/>
  <c r="F63" i="191" a="1"/>
  <c r="F74" i="191" a="1"/>
  <c r="F34" i="191" a="1"/>
  <c r="F33" i="191" a="1"/>
  <c r="F41" i="191" a="1"/>
  <c r="F68" i="191" a="1"/>
  <c r="G37" i="191" a="1"/>
  <c r="G40" i="191" a="1"/>
  <c r="F72" i="191" a="1"/>
  <c r="G69" i="191" a="1"/>
  <c r="G24" i="191" a="1"/>
  <c r="F60" i="191" a="1"/>
  <c r="G35" i="191" a="1"/>
  <c r="F40" i="191" a="1"/>
  <c r="G58" i="191" a="1"/>
  <c r="F19" i="191" a="1"/>
  <c r="G70" i="191" a="1"/>
  <c r="G17" i="191" a="1"/>
  <c r="F62" i="191" a="1"/>
  <c r="F24" i="191" a="1"/>
  <c r="G51" i="191" a="1"/>
  <c r="F67" i="191" a="1"/>
  <c r="G80" i="191" a="1"/>
  <c r="G81" i="191" a="1"/>
  <c r="F85" i="191" a="1"/>
  <c r="G76" i="191" a="1"/>
  <c r="F30" i="191" a="1"/>
  <c r="G65" i="191" a="1"/>
  <c r="G22" i="191" a="1"/>
  <c r="F66" i="191" a="1"/>
  <c r="F65" i="191" a="1"/>
  <c r="F81" i="191" a="1"/>
  <c r="G15" i="191" a="1"/>
  <c r="G50" i="191" a="1"/>
  <c r="F52" i="191" a="1"/>
  <c r="G85" i="191" a="1"/>
  <c r="G46" i="191" a="1"/>
  <c r="G36" i="191" a="1"/>
  <c r="G45" i="191" a="1"/>
  <c r="G83" i="191" a="1"/>
  <c r="F38" i="191" a="1"/>
  <c r="F51" i="191" a="1"/>
  <c r="G89" i="191" a="1"/>
  <c r="G16" i="191" a="1"/>
  <c r="G26" i="191" a="1"/>
  <c r="F43" i="191" a="1"/>
  <c r="G21" i="191" a="1"/>
  <c r="F58" i="191" a="1"/>
  <c r="F53" i="191" a="1"/>
  <c r="G72" i="191" a="1"/>
  <c r="F28" i="191" a="1"/>
  <c r="F78" i="191" a="1"/>
  <c r="F86" i="191" a="1"/>
  <c r="F35" i="191" a="1"/>
  <c r="F32" i="191" a="1"/>
  <c r="F16" i="191" a="1"/>
  <c r="F56" i="191" a="1"/>
  <c r="F54" i="191" a="1"/>
  <c r="G64" i="191" a="1"/>
  <c r="G55" i="191" a="1"/>
  <c r="F84" i="191" a="1"/>
  <c r="G30" i="191" a="1"/>
  <c r="G63" i="191" a="1"/>
  <c r="F83" i="191" a="1"/>
  <c r="G31" i="191" a="1"/>
  <c r="G23" i="191" a="1"/>
  <c r="G44" i="191" a="1"/>
  <c r="G62" i="191" a="1"/>
  <c r="G48" i="191" a="1"/>
  <c r="F70" i="191" a="1"/>
  <c r="G42" i="191" a="1"/>
  <c r="G57" i="191" a="1"/>
  <c r="G73" i="191" a="1"/>
  <c r="F59" i="191" a="1"/>
  <c r="G78" i="191" a="1"/>
  <c r="G18" i="191" a="1"/>
  <c r="F87" i="191" a="1"/>
  <c r="F88" i="191" a="1"/>
  <c r="F26" i="191" a="1"/>
  <c r="F55" i="191" a="1"/>
  <c r="G25" i="191" a="1"/>
  <c r="G20" i="191" a="1"/>
  <c r="F36" i="191" a="1"/>
  <c r="F64" i="191" a="1"/>
  <c r="F42" i="191" a="1"/>
  <c r="F25" i="191" a="1"/>
  <c r="G19" i="191" a="1"/>
  <c r="F27" i="191" a="1"/>
  <c r="G53" i="191" a="1"/>
  <c r="G52" i="191" a="1"/>
  <c r="AB60" i="193" l="1"/>
  <c r="Z59" i="193"/>
  <c r="W56" i="193"/>
  <c r="T55" i="193"/>
  <c r="S59" i="193"/>
  <c r="R57" i="193"/>
  <c r="P60" i="193"/>
  <c r="O59" i="193"/>
  <c r="M56" i="193"/>
  <c r="AK60" i="193"/>
  <c r="AK59" i="193"/>
  <c r="AK58" i="193"/>
  <c r="AK57" i="193"/>
  <c r="AK56" i="193"/>
  <c r="AK55" i="193"/>
  <c r="AJ55" i="193"/>
  <c r="U58" i="193"/>
  <c r="S55" i="193"/>
  <c r="M60" i="193"/>
  <c r="AG58" i="193"/>
  <c r="AG55" i="193"/>
  <c r="U57" i="193"/>
  <c r="Q57" i="193"/>
  <c r="AF60" i="193"/>
  <c r="AF57" i="193"/>
  <c r="AB59" i="193"/>
  <c r="Z58" i="193"/>
  <c r="W55" i="193"/>
  <c r="T60" i="193"/>
  <c r="S58" i="193"/>
  <c r="R56" i="193"/>
  <c r="P59" i="193"/>
  <c r="O58" i="193"/>
  <c r="M55" i="193"/>
  <c r="AJ60" i="193"/>
  <c r="AJ59" i="193"/>
  <c r="AJ58" i="193"/>
  <c r="AJ57" i="193"/>
  <c r="AJ56" i="193"/>
  <c r="AG59" i="193"/>
  <c r="I57" i="193"/>
  <c r="AF56" i="193"/>
  <c r="AB58" i="193"/>
  <c r="Z57" i="193"/>
  <c r="U60" i="193"/>
  <c r="T59" i="193"/>
  <c r="S57" i="193"/>
  <c r="Q60" i="193"/>
  <c r="P58" i="193"/>
  <c r="O57" i="193"/>
  <c r="I60" i="193"/>
  <c r="AI60" i="193"/>
  <c r="AI59" i="193"/>
  <c r="AI58" i="193"/>
  <c r="AI57" i="193"/>
  <c r="AI56" i="193"/>
  <c r="AI55" i="193"/>
  <c r="AB56" i="193"/>
  <c r="T57" i="193"/>
  <c r="P56" i="193"/>
  <c r="AG60" i="193"/>
  <c r="AG56" i="193"/>
  <c r="W59" i="193"/>
  <c r="T56" i="193"/>
  <c r="M59" i="193"/>
  <c r="AF58" i="193"/>
  <c r="AB57" i="193"/>
  <c r="Z56" i="193"/>
  <c r="U59" i="193"/>
  <c r="T58" i="193"/>
  <c r="S56" i="193"/>
  <c r="Q59" i="193"/>
  <c r="P57" i="193"/>
  <c r="O56" i="193"/>
  <c r="I59" i="193"/>
  <c r="AH60" i="193"/>
  <c r="AH59" i="193"/>
  <c r="AH58" i="193"/>
  <c r="AH57" i="193"/>
  <c r="AH56" i="193"/>
  <c r="AH55" i="193"/>
  <c r="W60" i="193"/>
  <c r="Q58" i="193"/>
  <c r="I58" i="193"/>
  <c r="AG57" i="193"/>
  <c r="AB55" i="193"/>
  <c r="R60" i="193"/>
  <c r="P55" i="193"/>
  <c r="AF59" i="193"/>
  <c r="AF55" i="193"/>
  <c r="Z55" i="193"/>
  <c r="W58" i="193"/>
  <c r="U56" i="193"/>
  <c r="R55" i="193"/>
  <c r="R59" i="193"/>
  <c r="Q56" i="193"/>
  <c r="O55" i="193"/>
  <c r="M58" i="193"/>
  <c r="I56" i="193"/>
  <c r="AE60" i="193"/>
  <c r="AE59" i="193"/>
  <c r="AE58" i="193"/>
  <c r="AE57" i="193"/>
  <c r="AE56" i="193"/>
  <c r="AE55" i="193"/>
  <c r="Z60" i="193"/>
  <c r="W57" i="193"/>
  <c r="U55" i="193"/>
  <c r="S60" i="193"/>
  <c r="R58" i="193"/>
  <c r="Q55" i="193"/>
  <c r="O60" i="193"/>
  <c r="M57" i="193"/>
  <c r="I55" i="193"/>
  <c r="AD60" i="193"/>
  <c r="AD59" i="193"/>
  <c r="AD58" i="193"/>
  <c r="AD57" i="193"/>
  <c r="AD56" i="193"/>
  <c r="AD55" i="193"/>
  <c r="H54" i="193"/>
  <c r="F18" i="191"/>
  <c r="F30" i="191"/>
  <c r="F48" i="191"/>
  <c r="D48" i="191" s="1"/>
  <c r="F50" i="191"/>
  <c r="D50" i="191" s="1"/>
  <c r="F52" i="191"/>
  <c r="D52" i="191" s="1"/>
  <c r="F54" i="191"/>
  <c r="D54" i="191" s="1"/>
  <c r="F56" i="191"/>
  <c r="D56" i="191" s="1"/>
  <c r="F58" i="191"/>
  <c r="D58" i="191" s="1"/>
  <c r="F60" i="191"/>
  <c r="D60" i="191" s="1"/>
  <c r="F62" i="191"/>
  <c r="D62" i="191" s="1"/>
  <c r="F64" i="191"/>
  <c r="D64" i="191" s="1"/>
  <c r="F66" i="191"/>
  <c r="D66" i="191" s="1"/>
  <c r="F68" i="191"/>
  <c r="D68" i="191" s="1"/>
  <c r="F70" i="191"/>
  <c r="D70" i="191" s="1"/>
  <c r="F72" i="191"/>
  <c r="D72" i="191" s="1"/>
  <c r="F74" i="191"/>
  <c r="D74" i="191" s="1"/>
  <c r="F76" i="191"/>
  <c r="D76" i="191" s="1"/>
  <c r="F78" i="191"/>
  <c r="D78" i="191" s="1"/>
  <c r="F80" i="191"/>
  <c r="D80" i="191" s="1"/>
  <c r="F82" i="191"/>
  <c r="D82" i="191" s="1"/>
  <c r="F84" i="191"/>
  <c r="D84" i="191" s="1"/>
  <c r="F86" i="191"/>
  <c r="D86" i="191" s="1"/>
  <c r="F88" i="191"/>
  <c r="D88" i="191" s="1"/>
  <c r="F16" i="191"/>
  <c r="F26" i="191"/>
  <c r="G16" i="191"/>
  <c r="G28" i="191"/>
  <c r="G38" i="191"/>
  <c r="G48" i="191"/>
  <c r="G58" i="191"/>
  <c r="G60" i="191"/>
  <c r="G62" i="191"/>
  <c r="G64" i="191"/>
  <c r="G66" i="191"/>
  <c r="G68" i="191"/>
  <c r="G70" i="191"/>
  <c r="G72" i="191"/>
  <c r="G74" i="191"/>
  <c r="G76" i="191"/>
  <c r="G78" i="191"/>
  <c r="G80" i="191"/>
  <c r="G82" i="191"/>
  <c r="G84" i="191"/>
  <c r="G86" i="191"/>
  <c r="G88" i="191"/>
  <c r="F20" i="191"/>
  <c r="F34" i="191"/>
  <c r="F44" i="191"/>
  <c r="D44" i="191" s="1"/>
  <c r="G20" i="191"/>
  <c r="G30" i="191"/>
  <c r="G40" i="191"/>
  <c r="G50" i="191"/>
  <c r="F17" i="191"/>
  <c r="F27" i="191"/>
  <c r="F33" i="191"/>
  <c r="F41" i="191"/>
  <c r="D41" i="191" s="1"/>
  <c r="F49" i="191"/>
  <c r="D49" i="191" s="1"/>
  <c r="F57" i="191"/>
  <c r="D57" i="191" s="1"/>
  <c r="F61" i="191"/>
  <c r="D61" i="191" s="1"/>
  <c r="F69" i="191"/>
  <c r="D69" i="191" s="1"/>
  <c r="F71" i="191"/>
  <c r="D71" i="191" s="1"/>
  <c r="F75" i="191"/>
  <c r="D75" i="191" s="1"/>
  <c r="F77" i="191"/>
  <c r="D77" i="191" s="1"/>
  <c r="F81" i="191"/>
  <c r="D81" i="191" s="1"/>
  <c r="F83" i="191"/>
  <c r="D83" i="191" s="1"/>
  <c r="F85" i="191"/>
  <c r="D85" i="191" s="1"/>
  <c r="F89" i="191"/>
  <c r="D89" i="191" s="1"/>
  <c r="F28" i="191"/>
  <c r="F38" i="191"/>
  <c r="F42" i="191"/>
  <c r="D42" i="191" s="1"/>
  <c r="G24" i="191"/>
  <c r="G34" i="191"/>
  <c r="G44" i="191"/>
  <c r="G56" i="191"/>
  <c r="F23" i="191"/>
  <c r="F35" i="191"/>
  <c r="F45" i="191"/>
  <c r="D45" i="191" s="1"/>
  <c r="F53" i="191"/>
  <c r="D53" i="191" s="1"/>
  <c r="F59" i="191"/>
  <c r="D59" i="191" s="1"/>
  <c r="F67" i="191"/>
  <c r="D67" i="191" s="1"/>
  <c r="F73" i="191"/>
  <c r="D73" i="191" s="1"/>
  <c r="F79" i="191"/>
  <c r="D79" i="191" s="1"/>
  <c r="F87" i="191"/>
  <c r="D87" i="191" s="1"/>
  <c r="F22" i="191"/>
  <c r="F32" i="191"/>
  <c r="F40" i="191"/>
  <c r="D40" i="191" s="1"/>
  <c r="G18" i="191"/>
  <c r="G26" i="191"/>
  <c r="G36" i="191"/>
  <c r="G46" i="191"/>
  <c r="G54" i="191"/>
  <c r="F21" i="191"/>
  <c r="F29" i="191"/>
  <c r="F37" i="191"/>
  <c r="F43" i="191"/>
  <c r="D43" i="191" s="1"/>
  <c r="F51" i="191"/>
  <c r="D51" i="191" s="1"/>
  <c r="F63" i="191"/>
  <c r="D63" i="191" s="1"/>
  <c r="G17" i="191"/>
  <c r="G19" i="191"/>
  <c r="G23" i="191"/>
  <c r="G27" i="191"/>
  <c r="G31" i="191"/>
  <c r="G33" i="191"/>
  <c r="G35" i="191"/>
  <c r="G37" i="191"/>
  <c r="G41" i="191"/>
  <c r="G43" i="191"/>
  <c r="G45" i="191"/>
  <c r="G47" i="191"/>
  <c r="G49" i="191"/>
  <c r="G51" i="191"/>
  <c r="G53" i="191"/>
  <c r="G55" i="191"/>
  <c r="G57" i="191"/>
  <c r="G59" i="191"/>
  <c r="G61" i="191"/>
  <c r="G63" i="191"/>
  <c r="G65" i="191"/>
  <c r="G67" i="191"/>
  <c r="G69" i="191"/>
  <c r="G71" i="191"/>
  <c r="G73" i="191"/>
  <c r="G75" i="191"/>
  <c r="G77" i="191"/>
  <c r="G79" i="191"/>
  <c r="G81" i="191"/>
  <c r="G83" i="191"/>
  <c r="G85" i="191"/>
  <c r="G87" i="191"/>
  <c r="G89" i="191"/>
  <c r="F24" i="191"/>
  <c r="F36" i="191"/>
  <c r="F46" i="191"/>
  <c r="D46" i="191" s="1"/>
  <c r="G22" i="191"/>
  <c r="G32" i="191"/>
  <c r="G42" i="191"/>
  <c r="G52" i="191"/>
  <c r="F19" i="191"/>
  <c r="F25" i="191"/>
  <c r="F31" i="191"/>
  <c r="F39" i="191"/>
  <c r="F47" i="191"/>
  <c r="D47" i="191" s="1"/>
  <c r="F55" i="191"/>
  <c r="D55" i="191" s="1"/>
  <c r="F65" i="191"/>
  <c r="D65" i="191" s="1"/>
  <c r="G21" i="191"/>
  <c r="G25" i="191"/>
  <c r="G29" i="191"/>
  <c r="G39" i="191"/>
  <c r="G15" i="191"/>
  <c r="F15" i="191"/>
  <c r="AB54" i="193"/>
  <c r="B1" i="193"/>
  <c r="AF54" i="193" l="1"/>
  <c r="P23" i="6"/>
  <c r="AD54" i="193"/>
  <c r="P27" i="6"/>
  <c r="AJ54" i="193"/>
  <c r="AK54" i="193"/>
  <c r="AG54" i="193"/>
  <c r="P25" i="6"/>
  <c r="AE54" i="193"/>
  <c r="P26" i="6"/>
  <c r="AH54" i="193"/>
  <c r="AI54" i="193"/>
  <c r="P24" i="6"/>
  <c r="B60" i="193"/>
  <c r="B59" i="193"/>
  <c r="B58" i="193"/>
  <c r="B57" i="193"/>
  <c r="B56" i="193"/>
  <c r="B55" i="193"/>
  <c r="H53" i="193"/>
  <c r="H52" i="193"/>
  <c r="H51" i="193"/>
  <c r="H50" i="193"/>
  <c r="H49" i="193"/>
  <c r="H48" i="193"/>
  <c r="H47" i="193"/>
  <c r="H46" i="193"/>
  <c r="H45" i="193"/>
  <c r="H44" i="193"/>
  <c r="H43" i="193"/>
  <c r="H42" i="193"/>
  <c r="H41" i="193"/>
  <c r="H40" i="193"/>
  <c r="H39" i="193"/>
  <c r="H38" i="193"/>
  <c r="H37" i="193"/>
  <c r="H36" i="193"/>
  <c r="H35" i="193"/>
  <c r="H34" i="193"/>
  <c r="H33" i="193"/>
  <c r="H32" i="193"/>
  <c r="H31" i="193"/>
  <c r="H30" i="193"/>
  <c r="H29" i="193"/>
  <c r="C8" i="193"/>
  <c r="C7" i="193"/>
  <c r="P22" i="6" l="1"/>
  <c r="D19" i="191"/>
  <c r="D27" i="191"/>
  <c r="D35" i="191"/>
  <c r="D37" i="191"/>
  <c r="D39" i="191"/>
  <c r="D17" i="191"/>
  <c r="D25" i="191"/>
  <c r="D31" i="191"/>
  <c r="D16" i="191"/>
  <c r="D22" i="191"/>
  <c r="D24" i="191"/>
  <c r="D26" i="191"/>
  <c r="D28" i="191"/>
  <c r="D30" i="191"/>
  <c r="D32" i="191"/>
  <c r="D34" i="191"/>
  <c r="D36" i="191"/>
  <c r="D38" i="191"/>
  <c r="D23" i="191"/>
  <c r="D29" i="191"/>
  <c r="D20" i="191"/>
  <c r="D21" i="191"/>
  <c r="D33" i="191"/>
  <c r="D18" i="191"/>
  <c r="H19" i="193"/>
  <c r="R54" i="193" l="1"/>
  <c r="I54" i="193"/>
  <c r="P54" i="193"/>
  <c r="W54" i="193"/>
  <c r="M54" i="193"/>
  <c r="T54" i="193"/>
  <c r="Z54" i="193"/>
  <c r="O54" i="193"/>
  <c r="S54" i="193"/>
  <c r="Q54" i="193"/>
  <c r="U54" i="193"/>
  <c r="X2" i="62" l="1" a="1"/>
  <c r="X2" i="62" s="1"/>
  <c r="H9" i="6"/>
  <c r="H8" i="6"/>
  <c r="C7" i="185" l="1"/>
  <c r="C6" i="185"/>
  <c r="C7" i="125" l="1"/>
  <c r="C6" i="125"/>
  <c r="O36" i="6"/>
  <c r="O34" i="6"/>
  <c r="O32" i="6"/>
  <c r="B1" i="125"/>
  <c r="B1" i="185"/>
  <c r="B1" i="191"/>
  <c r="B1" i="6" l="1"/>
  <c r="D15" i="191"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<sst xmlns="http://schemas.openxmlformats.org/spreadsheetml/2006/main" count="10678" uniqueCount="448">
  <si>
    <t xml:space="preserve">Grant Recipient: </t>
  </si>
  <si>
    <t>P2 Actions and Outcomes</t>
  </si>
  <si>
    <t>Grantee Contact Phone Number:</t>
  </si>
  <si>
    <t>Grantee Contact Name:</t>
  </si>
  <si>
    <t xml:space="preserve">Grant Project Number: </t>
  </si>
  <si>
    <t>How to Use this Tab:</t>
  </si>
  <si>
    <t>Grant Project Number:</t>
  </si>
  <si>
    <t>Welcome</t>
  </si>
  <si>
    <t>States</t>
  </si>
  <si>
    <t>Yes/No</t>
  </si>
  <si>
    <t>AK</t>
  </si>
  <si>
    <t>Y</t>
  </si>
  <si>
    <t>AL</t>
  </si>
  <si>
    <t>N</t>
  </si>
  <si>
    <t>AR</t>
  </si>
  <si>
    <t>AZ</t>
  </si>
  <si>
    <t>CA</t>
  </si>
  <si>
    <t>CO</t>
  </si>
  <si>
    <t>CT</t>
  </si>
  <si>
    <t>DC</t>
  </si>
  <si>
    <t>DE</t>
  </si>
  <si>
    <t>FL</t>
  </si>
  <si>
    <t>GA</t>
  </si>
  <si>
    <t>GU</t>
  </si>
  <si>
    <t>HI</t>
  </si>
  <si>
    <t>IA</t>
  </si>
  <si>
    <t>ID</t>
  </si>
  <si>
    <t>IL</t>
  </si>
  <si>
    <t>IN</t>
  </si>
  <si>
    <t>KS</t>
  </si>
  <si>
    <t>KY</t>
  </si>
  <si>
    <t>LA</t>
  </si>
  <si>
    <t>MA</t>
  </si>
  <si>
    <t>MD</t>
  </si>
  <si>
    <t>ME</t>
  </si>
  <si>
    <t>MI</t>
  </si>
  <si>
    <t>MN</t>
  </si>
  <si>
    <t>MO</t>
  </si>
  <si>
    <t>MS</t>
  </si>
  <si>
    <t>MT</t>
  </si>
  <si>
    <t>NC</t>
  </si>
  <si>
    <t>ND</t>
  </si>
  <si>
    <t>NE</t>
  </si>
  <si>
    <t>NH</t>
  </si>
  <si>
    <t>NJ</t>
  </si>
  <si>
    <t>NM</t>
  </si>
  <si>
    <t>NV</t>
  </si>
  <si>
    <t>NY</t>
  </si>
  <si>
    <t>OH</t>
  </si>
  <si>
    <t>OK</t>
  </si>
  <si>
    <t>OR</t>
  </si>
  <si>
    <t>PA</t>
  </si>
  <si>
    <t>PR</t>
  </si>
  <si>
    <t>RI</t>
  </si>
  <si>
    <t>SC</t>
  </si>
  <si>
    <t>SD</t>
  </si>
  <si>
    <t>TN</t>
  </si>
  <si>
    <t>TX</t>
  </si>
  <si>
    <t>UT</t>
  </si>
  <si>
    <t>VA</t>
  </si>
  <si>
    <t>VI</t>
  </si>
  <si>
    <t>VT</t>
  </si>
  <si>
    <t>WA</t>
  </si>
  <si>
    <t>WI</t>
  </si>
  <si>
    <t>WV</t>
  </si>
  <si>
    <t>WY</t>
  </si>
  <si>
    <t>Yes/Blank</t>
  </si>
  <si>
    <t>TOTAL REPORTED</t>
  </si>
  <si>
    <t>Grantee Contact E-mail:</t>
  </si>
  <si>
    <t>Unknown</t>
  </si>
  <si>
    <t>Y/N/U</t>
  </si>
  <si>
    <t>Yes</t>
  </si>
  <si>
    <t>No</t>
  </si>
  <si>
    <t>Grant Award Date:</t>
  </si>
  <si>
    <t>Region 3</t>
  </si>
  <si>
    <t>Region</t>
  </si>
  <si>
    <t>Region 10</t>
  </si>
  <si>
    <t>Region 4</t>
  </si>
  <si>
    <t>Region 6</t>
  </si>
  <si>
    <t>Region 9</t>
  </si>
  <si>
    <t>Region 8</t>
  </si>
  <si>
    <t>Region 1</t>
  </si>
  <si>
    <t>Region 7</t>
  </si>
  <si>
    <t>Region 5</t>
  </si>
  <si>
    <t>Region 2</t>
  </si>
  <si>
    <t>Grant Recipient:</t>
  </si>
  <si>
    <t>Training</t>
  </si>
  <si>
    <t>Conference</t>
  </si>
  <si>
    <t>Webinar</t>
  </si>
  <si>
    <t>Video</t>
  </si>
  <si>
    <t>n/a</t>
  </si>
  <si>
    <t>Outreach Document</t>
  </si>
  <si>
    <t>Curriculum</t>
  </si>
  <si>
    <t>EPA Form 9600-048</t>
  </si>
  <si>
    <t>This collection of information is approved by OMB under the Paperwork Reduction Act, 44 U.S.C. 3501 et seq. (OMB Control No. 2070-NEW). Responses to this collection of information are mandatory for certain persons, as specified at 42 U.S.C 13101 and 15 U.S.C.3701. An agency may not conduct or sponsor, and a person is not required to respond to, a collection of information unless it displays a currently valid OMB control number. The public reporting and recordkeeping burden for this collection of information is estimated to be approximately 20 hours per response on average for Template #1 and 14 hours per response on average for Template #2. Send comments on the Agency’s need for this information, the accuracy of the provided burden estimates and any suggested methods for minimizing respondent burden to the Regulatory Support Division Director, U.S. Environmental Protection Agency (2821T), 1200 Pennsylvania Ave., NW, Washington, D.C. 20460. Include the OMB control number in any correspondence. Do not send the completed form to this address.</t>
  </si>
  <si>
    <t>(Ex:  Household &amp; Commercial Products Association)</t>
  </si>
  <si>
    <t>Trade Association</t>
  </si>
  <si>
    <t>John Doe</t>
  </si>
  <si>
    <t>john.doe@hcpa.org</t>
  </si>
  <si>
    <t>Product Description</t>
  </si>
  <si>
    <t>Projected / Actual</t>
  </si>
  <si>
    <t>Safer Choice</t>
  </si>
  <si>
    <t>Adoption of Green Purchasing Program?</t>
  </si>
  <si>
    <t>Manufacturer</t>
  </si>
  <si>
    <t>Distributor/Retailer</t>
  </si>
  <si>
    <t>Purchaser/User</t>
  </si>
  <si>
    <t>For Sale</t>
  </si>
  <si>
    <t>Unit of Measure</t>
  </si>
  <si>
    <t>Production</t>
  </si>
  <si>
    <t>Certification</t>
  </si>
  <si>
    <t>Sales</t>
  </si>
  <si>
    <t>Marketing</t>
  </si>
  <si>
    <t>Pounds</t>
  </si>
  <si>
    <t>Gallons</t>
  </si>
  <si>
    <t>Items</t>
  </si>
  <si>
    <t>Units</t>
  </si>
  <si>
    <t>Projected</t>
  </si>
  <si>
    <t>Actual</t>
  </si>
  <si>
    <t>Type</t>
  </si>
  <si>
    <t>Achieved</t>
  </si>
  <si>
    <t>In Process</t>
  </si>
  <si>
    <t>Certification Status</t>
  </si>
  <si>
    <t>Sale Status</t>
  </si>
  <si>
    <t>Sold</t>
  </si>
  <si>
    <t>Anticipated</t>
  </si>
  <si>
    <t xml:space="preserve"> Projected / Actual</t>
  </si>
  <si>
    <r>
      <t xml:space="preserve">Increase in Shelf Space
</t>
    </r>
    <r>
      <rPr>
        <i/>
        <sz val="10"/>
        <color theme="1"/>
        <rFont val="Calibri"/>
        <family val="2"/>
        <scheme val="minor"/>
      </rPr>
      <t>(linear feet)</t>
    </r>
  </si>
  <si>
    <t>New Advertising or Outreach?</t>
  </si>
  <si>
    <t>New Advertising, Outreach, or Signage?</t>
  </si>
  <si>
    <t>--</t>
  </si>
  <si>
    <t>Total Number of Products Reformulated / Redesigned</t>
  </si>
  <si>
    <t>Total Increase in Number of Products Offered for Sale</t>
  </si>
  <si>
    <t>Sales / Marketing</t>
  </si>
  <si>
    <t>Purchased/Used</t>
  </si>
  <si>
    <t>Total Increase in Number of Products Sold</t>
  </si>
  <si>
    <r>
      <t xml:space="preserve">Total Increase in Shelf Space
</t>
    </r>
    <r>
      <rPr>
        <i/>
        <sz val="10"/>
        <color theme="1"/>
        <rFont val="Calibri"/>
        <family val="2"/>
        <scheme val="minor"/>
      </rPr>
      <t>(linear feet)</t>
    </r>
  </si>
  <si>
    <t>Total Number of Products Adopted for Use in Operations and Maintenance</t>
  </si>
  <si>
    <t>Partner Type</t>
  </si>
  <si>
    <t>Community Organization</t>
  </si>
  <si>
    <t>Other</t>
  </si>
  <si>
    <t>Sample Recipient</t>
  </si>
  <si>
    <r>
      <t xml:space="preserve">Increase in Sales Volume
</t>
    </r>
    <r>
      <rPr>
        <i/>
        <sz val="10"/>
        <color theme="1"/>
        <rFont val="Calibri"/>
        <family val="2"/>
        <scheme val="minor"/>
      </rPr>
      <t>(units)</t>
    </r>
  </si>
  <si>
    <t>Getting Started</t>
  </si>
  <si>
    <t>Paperwork Reduction Act Burden Statement</t>
  </si>
  <si>
    <t>P2 IIJA Products EJ Grant Reporting Template</t>
  </si>
  <si>
    <t>How to Use This Tab:</t>
  </si>
  <si>
    <t>Grantee State/Tribe:</t>
  </si>
  <si>
    <r>
      <t xml:space="preserve">Business Establishment Names on Numbered Tabs </t>
    </r>
    <r>
      <rPr>
        <i/>
        <sz val="11"/>
        <color theme="1"/>
        <rFont val="Calibri"/>
        <family val="2"/>
        <scheme val="minor"/>
      </rPr>
      <t>(populated automatically)</t>
    </r>
  </si>
  <si>
    <t>Business Establishment 1:</t>
  </si>
  <si>
    <t>Business Establishment 2:</t>
  </si>
  <si>
    <t>Business Establishment 3:</t>
  </si>
  <si>
    <t>Business Establishment 4:</t>
  </si>
  <si>
    <t>Business Establishment 5:</t>
  </si>
  <si>
    <t>Business Establishment 6:</t>
  </si>
  <si>
    <t>Business Establishment 7:</t>
  </si>
  <si>
    <t>Business Establishment 8:</t>
  </si>
  <si>
    <t>Business Establishment 9:</t>
  </si>
  <si>
    <t>Business Establishment 10:</t>
  </si>
  <si>
    <t>Business Establishment 11:</t>
  </si>
  <si>
    <t>Business Establishment 12:</t>
  </si>
  <si>
    <t>Business Establishment 13:</t>
  </si>
  <si>
    <t>Business Establishment 14:</t>
  </si>
  <si>
    <t>Business Establishment 15:</t>
  </si>
  <si>
    <t>Business Establishment 16:</t>
  </si>
  <si>
    <t>Business Establishment 17:</t>
  </si>
  <si>
    <t>Business Establishment 18:</t>
  </si>
  <si>
    <t>Business Establishment 19:</t>
  </si>
  <si>
    <t>Business Establishment 20:</t>
  </si>
  <si>
    <t>Business Establishment 21:</t>
  </si>
  <si>
    <t>Business Establishment 22:</t>
  </si>
  <si>
    <t>Business Establishment 23:</t>
  </si>
  <si>
    <t>Business Establishment 24:</t>
  </si>
  <si>
    <t>Business Establishment 25:</t>
  </si>
  <si>
    <t>Business Establishment 26:</t>
  </si>
  <si>
    <t>Business Establishment 27:</t>
  </si>
  <si>
    <t>Business Establishment 28:</t>
  </si>
  <si>
    <t>Business Establishment 29:</t>
  </si>
  <si>
    <t>Business Establishment 30:</t>
  </si>
  <si>
    <t>Business Establishment 31:</t>
  </si>
  <si>
    <t>Business Establishment 32:</t>
  </si>
  <si>
    <t>Business Establishment 33:</t>
  </si>
  <si>
    <t>Business Establishment 34:</t>
  </si>
  <si>
    <t>Business Establishment 35:</t>
  </si>
  <si>
    <t>Business Establishment 36:</t>
  </si>
  <si>
    <t>Business Establishment 37:</t>
  </si>
  <si>
    <t>Business Establishment 38:</t>
  </si>
  <si>
    <t>Business Establishment 39:</t>
  </si>
  <si>
    <t>Business Establishment 40:</t>
  </si>
  <si>
    <t>Business Establishment 41:</t>
  </si>
  <si>
    <t>Business Establishment 42:</t>
  </si>
  <si>
    <t>Business Establishment 43:</t>
  </si>
  <si>
    <t>Business Establishment 44:</t>
  </si>
  <si>
    <t>Business Establishment 45:</t>
  </si>
  <si>
    <t>Business Establishment 46:</t>
  </si>
  <si>
    <t>Business Establishment 47:</t>
  </si>
  <si>
    <t>Business Establishment 48:</t>
  </si>
  <si>
    <t>Business Establishment 49:</t>
  </si>
  <si>
    <t>Business Establishment 50:</t>
  </si>
  <si>
    <r>
      <t xml:space="preserve">Point of Contact Name
</t>
    </r>
    <r>
      <rPr>
        <i/>
        <sz val="11"/>
        <color theme="1"/>
        <rFont val="Calibri"/>
        <family val="2"/>
        <scheme val="minor"/>
      </rPr>
      <t>(Optional)</t>
    </r>
  </si>
  <si>
    <r>
      <t xml:space="preserve">Point of Contact Email
</t>
    </r>
    <r>
      <rPr>
        <i/>
        <sz val="11"/>
        <color theme="1"/>
        <rFont val="Calibri"/>
        <family val="2"/>
        <scheme val="minor"/>
      </rPr>
      <t>(Optional)</t>
    </r>
  </si>
  <si>
    <r>
      <t xml:space="preserve">Point of Contact Phone
</t>
    </r>
    <r>
      <rPr>
        <i/>
        <sz val="11"/>
        <color theme="1"/>
        <rFont val="Calibri"/>
        <family val="2"/>
        <scheme val="minor"/>
      </rPr>
      <t>(Optional)</t>
    </r>
  </si>
  <si>
    <t># of Business Establishments in Attendance / Reached</t>
  </si>
  <si>
    <r>
      <t xml:space="preserve">Activity Date
</t>
    </r>
    <r>
      <rPr>
        <i/>
        <sz val="11"/>
        <color theme="1"/>
        <rFont val="Calibri"/>
        <family val="2"/>
        <scheme val="minor"/>
      </rPr>
      <t>(if applicable)</t>
    </r>
  </si>
  <si>
    <t>Business Establishment Information</t>
  </si>
  <si>
    <t>Outreach Demonstration</t>
  </si>
  <si>
    <t>Outlook Activity Types</t>
  </si>
  <si>
    <t xml:space="preserve"> Unit of Measure (e.g., number, sq. ft., gallons)</t>
  </si>
  <si>
    <t xml:space="preserve">Number of partner organizations. </t>
  </si>
  <si>
    <t xml:space="preserve">Number of outreach activities and informational materials that widely share P2 practices. </t>
  </si>
  <si>
    <t>Number of business establishments reached through outreach activities and informational materials.</t>
  </si>
  <si>
    <t xml:space="preserve">Number of business establishments provided technical assistance. </t>
  </si>
  <si>
    <t>Percentage of business establishments provided technical assistance that the grantee followed up with (should be 100%) by phone call, visit, letter or email) to determine which P2 practices were implemented.</t>
  </si>
  <si>
    <t>Percentage of business establishments that implemented at least one new P2 practice as a result of the technical assistance provided by the grantee.</t>
  </si>
  <si>
    <t xml:space="preserve">Number of case studies describing specific P2 best practices implemented through the grant. </t>
  </si>
  <si>
    <t>Dollars</t>
  </si>
  <si>
    <t>Outreach Activity Name</t>
  </si>
  <si>
    <t>Role</t>
  </si>
  <si>
    <t>Total Number of Products Newly Certified (or in Process)</t>
  </si>
  <si>
    <t>Federal Fiscal Year
(Oct 1. - Sep 30)</t>
  </si>
  <si>
    <t xml:space="preserve">Actions Including New Advertising or Outreach </t>
  </si>
  <si>
    <t>Actions Including New Advertising, Outreach, or Signage</t>
  </si>
  <si>
    <r>
      <t xml:space="preserve">Increase in Sales Volume
</t>
    </r>
    <r>
      <rPr>
        <i/>
        <sz val="10"/>
        <color theme="1"/>
        <rFont val="Calibri"/>
        <family val="2"/>
        <scheme val="minor"/>
      </rPr>
      <t>(dollars)</t>
    </r>
  </si>
  <si>
    <t>Actions Including Adoption of Green Purchasing Programs</t>
  </si>
  <si>
    <t>2024</t>
  </si>
  <si>
    <t>2025</t>
  </si>
  <si>
    <t>2026</t>
  </si>
  <si>
    <t>2027</t>
  </si>
  <si>
    <t>2028</t>
  </si>
  <si>
    <r>
      <t>Business Establishment Contact</t>
    </r>
    <r>
      <rPr>
        <i/>
        <sz val="11"/>
        <color rgb="FF000000"/>
        <rFont val="Calibri"/>
        <family val="2"/>
        <scheme val="minor"/>
      </rPr>
      <t xml:space="preserve"> (optional)</t>
    </r>
  </si>
  <si>
    <r>
      <t>Business Establishment City</t>
    </r>
    <r>
      <rPr>
        <i/>
        <sz val="11"/>
        <color rgb="FF000000"/>
        <rFont val="Calibri"/>
        <family val="2"/>
        <scheme val="minor"/>
      </rPr>
      <t xml:space="preserve"> (optional)</t>
    </r>
  </si>
  <si>
    <r>
      <t>Business Establishment State</t>
    </r>
    <r>
      <rPr>
        <i/>
        <sz val="11"/>
        <color rgb="FF000000"/>
        <rFont val="Calibri"/>
        <family val="2"/>
        <scheme val="minor"/>
      </rPr>
      <t xml:space="preserve"> (2-letter abbreviation) </t>
    </r>
  </si>
  <si>
    <t>Sorted Outreach Activities</t>
  </si>
  <si>
    <r>
      <t>Date(s) of Follow-up</t>
    </r>
    <r>
      <rPr>
        <sz val="11"/>
        <color rgb="FF000000"/>
        <rFont val="Calibri"/>
        <family val="2"/>
        <scheme val="minor"/>
      </rPr>
      <t xml:space="preserve"> </t>
    </r>
    <r>
      <rPr>
        <i/>
        <sz val="11"/>
        <color rgb="FF000000"/>
        <rFont val="Calibri"/>
        <family val="2"/>
        <scheme val="minor"/>
      </rPr>
      <t>(mm/dd/yyyy)</t>
    </r>
  </si>
  <si>
    <r>
      <t xml:space="preserve">Federal Fiscal Year
</t>
    </r>
    <r>
      <rPr>
        <i/>
        <sz val="9"/>
        <color theme="1"/>
        <rFont val="Calibri"/>
        <family val="2"/>
        <scheme val="minor"/>
      </rPr>
      <t>(auto-calculated)</t>
    </r>
  </si>
  <si>
    <r>
      <t xml:space="preserve">Materials Developed
</t>
    </r>
    <r>
      <rPr>
        <sz val="11"/>
        <color theme="1"/>
        <rFont val="Calibri"/>
        <family val="2"/>
        <scheme val="minor"/>
      </rPr>
      <t>If online content was developed, provide a link for EPA to view, download and share. Otherwise, include attachments with your report submission and supply the file name(s) here or a description of file(s).</t>
    </r>
  </si>
  <si>
    <t>How do the recommended P2 actions identified below benefit disadvantaged communities?</t>
  </si>
  <si>
    <t>Business Establishment Name</t>
  </si>
  <si>
    <t>Informative Description of Activity and Topics Covered</t>
  </si>
  <si>
    <t>Aggregate Output Measures from Business Establishments</t>
  </si>
  <si>
    <t>Additional Aggregate Output Measures</t>
  </si>
  <si>
    <t>Training slide deck attached</t>
  </si>
  <si>
    <t>(Ex: Cleaners Go Green with P2 factsheet)</t>
  </si>
  <si>
    <t>(Ex: Demonstration of Safer Choice Products)</t>
  </si>
  <si>
    <t>None</t>
  </si>
  <si>
    <t>Joe Swiffer</t>
  </si>
  <si>
    <t>Riverview</t>
  </si>
  <si>
    <t>all purpose cleaner, bathroom cleaners, floor cleaners</t>
  </si>
  <si>
    <t>gallons</t>
  </si>
  <si>
    <t>By using safer cleaning products, the cleaning staff will have a safer and healthier work environment and indoor air pollution will be reduced for disadvantaged community members who are inhabiting the spaces. By eliminating ammonia found in traditional cleaners, the risk for respiratory and skin irritation is reduced.</t>
  </si>
  <si>
    <t>Riverview Cleaning &amp; Supplies, Inc.</t>
  </si>
  <si>
    <r>
      <t xml:space="preserve">Increase in Annual Sales Volume
</t>
    </r>
    <r>
      <rPr>
        <i/>
        <sz val="10"/>
        <color theme="1"/>
        <rFont val="Calibri"/>
        <family val="2"/>
        <scheme val="minor"/>
      </rPr>
      <t>(units or $)</t>
    </r>
  </si>
  <si>
    <t>Increase in Annual Production Volume</t>
  </si>
  <si>
    <t>Annual Volume of Products Adopted</t>
  </si>
  <si>
    <t>bathroom cleaner</t>
  </si>
  <si>
    <t>Roles</t>
  </si>
  <si>
    <t>Manufacturer (Marketing)</t>
  </si>
  <si>
    <t>Manufacturer (Production)</t>
  </si>
  <si>
    <t>Manufacturer (Certification)</t>
  </si>
  <si>
    <t>Distributor / Retailer</t>
  </si>
  <si>
    <t>Purchaser / User</t>
  </si>
  <si>
    <t>Business Establishment 1</t>
  </si>
  <si>
    <t>HCPA provided details about the companies they represent &amp; distributed materials created under this grant.</t>
  </si>
  <si>
    <r>
      <t xml:space="preserve">Name of Ecolabel or Standard
</t>
    </r>
    <r>
      <rPr>
        <i/>
        <sz val="10"/>
        <color theme="1"/>
        <rFont val="Calibri"/>
        <family val="2"/>
        <scheme val="minor"/>
      </rPr>
      <t>(if applicable)</t>
    </r>
  </si>
  <si>
    <t>Description of the Green Purchasing Program</t>
  </si>
  <si>
    <t>Riverview Cleaning &amp; Supplies, Inc. is under new management and made a commitment to dedicate resources, including staff time and overhead dollars, to increase their green profile.</t>
  </si>
  <si>
    <t>The only barrier to implementation encountered to date was understanding the certification process and getting the process started. However, once the EPA materials were reviewed at https://www.epa.gov/saferchoice/steps-get-safer-choice-label-your-product and a contract was entered with a third-party reviewer, the process was underway.</t>
  </si>
  <si>
    <t>Riverview has established an in-house SOP to use all Safer Choice cleaners when the appropriate products are available. This SOP is on file with the purchasing department and a review of the SOP is part of new employee training.</t>
  </si>
  <si>
    <r>
      <t xml:space="preserve">Name of Partner Organization/Entity </t>
    </r>
    <r>
      <rPr>
        <i/>
        <sz val="11"/>
        <color theme="1"/>
        <rFont val="Calibri"/>
        <family val="2"/>
        <scheme val="minor"/>
      </rPr>
      <t>(Optional)</t>
    </r>
  </si>
  <si>
    <r>
      <t xml:space="preserve">Organization Type
</t>
    </r>
    <r>
      <rPr>
        <i/>
        <sz val="11"/>
        <color theme="1"/>
        <rFont val="Calibri"/>
        <family val="2"/>
        <scheme val="minor"/>
      </rPr>
      <t>(Optional. Use dropdown)</t>
    </r>
  </si>
  <si>
    <r>
      <t>Partnership Description</t>
    </r>
    <r>
      <rPr>
        <i/>
        <sz val="11"/>
        <color theme="1"/>
        <rFont val="Calibri"/>
        <family val="2"/>
        <scheme val="minor"/>
      </rPr>
      <t xml:space="preserve"> (Optional)</t>
    </r>
  </si>
  <si>
    <r>
      <rPr>
        <b/>
        <sz val="11"/>
        <rFont val="Calibri"/>
        <family val="2"/>
        <scheme val="minor"/>
      </rPr>
      <t>NAICS Code</t>
    </r>
    <r>
      <rPr>
        <sz val="11"/>
        <rFont val="Calibri"/>
        <family val="2"/>
        <scheme val="minor"/>
      </rPr>
      <t xml:space="preserve"> (3 to 6 digits) 
</t>
    </r>
    <r>
      <rPr>
        <u/>
        <sz val="11"/>
        <color rgb="FF0070C0"/>
        <rFont val="Calibri"/>
        <family val="2"/>
        <scheme val="minor"/>
      </rPr>
      <t xml:space="preserve">NAICS Search </t>
    </r>
    <r>
      <rPr>
        <i/>
        <u/>
        <sz val="11"/>
        <color rgb="FF0070C0"/>
        <rFont val="Calibri"/>
        <family val="2"/>
        <scheme val="minor"/>
      </rPr>
      <t>(website)</t>
    </r>
  </si>
  <si>
    <r>
      <rPr>
        <b/>
        <sz val="11"/>
        <rFont val="Calibri"/>
        <family val="2"/>
        <scheme val="minor"/>
      </rPr>
      <t xml:space="preserve">Description of Funding Mechanism </t>
    </r>
    <r>
      <rPr>
        <i/>
        <sz val="11"/>
        <rFont val="Calibri"/>
        <family val="2"/>
        <scheme val="minor"/>
      </rPr>
      <t>(optional)</t>
    </r>
    <r>
      <rPr>
        <u/>
        <sz val="11"/>
        <color theme="10"/>
        <rFont val="Calibri"/>
        <family val="2"/>
        <scheme val="minor"/>
      </rPr>
      <t xml:space="preserve">
</t>
    </r>
    <r>
      <rPr>
        <sz val="10"/>
        <rFont val="Calibri"/>
        <family val="2"/>
        <scheme val="minor"/>
      </rPr>
      <t xml:space="preserve">EPA is exploring ways to facilitate access to capital for P2 projects. Learn more here: </t>
    </r>
    <r>
      <rPr>
        <u/>
        <sz val="10"/>
        <color rgb="FF0070C0"/>
        <rFont val="Calibri"/>
        <family val="2"/>
        <scheme val="minor"/>
      </rPr>
      <t>https://www.epa.gov/p2/p2-financing</t>
    </r>
    <r>
      <rPr>
        <sz val="10"/>
        <rFont val="Calibri"/>
        <family val="2"/>
        <scheme val="minor"/>
      </rPr>
      <t>. If known, describe the source of funding this business establishment used (e.g., self-funded, bank loan, external grant, etc.)  in implementing the P2 actions listed in the table below.</t>
    </r>
  </si>
  <si>
    <r>
      <t xml:space="preserve">Description of Barriers to Implementation </t>
    </r>
    <r>
      <rPr>
        <i/>
        <sz val="11"/>
        <color rgb="FF000000"/>
        <rFont val="Calibri"/>
        <family val="2"/>
        <scheme val="minor"/>
      </rPr>
      <t>(optional)</t>
    </r>
    <r>
      <rPr>
        <sz val="10"/>
        <color rgb="FF000000"/>
        <rFont val="Calibri"/>
        <family val="2"/>
        <scheme val="minor"/>
      </rPr>
      <t xml:space="preserve">
If there were recommended actions that this business establishment did not implement, please describe any barriers to implementation (e.g., cost, long payback period, low priority).</t>
    </r>
  </si>
  <si>
    <r>
      <t xml:space="preserve">Outreach Activity </t>
    </r>
    <r>
      <rPr>
        <i/>
        <sz val="11"/>
        <rFont val="Calibri"/>
        <family val="2"/>
        <scheme val="minor"/>
      </rPr>
      <t>(optional)</t>
    </r>
    <r>
      <rPr>
        <b/>
        <sz val="11"/>
        <rFont val="Calibri"/>
        <family val="2"/>
        <scheme val="minor"/>
      </rPr>
      <t xml:space="preserve">
</t>
    </r>
    <r>
      <rPr>
        <sz val="10"/>
        <rFont val="Calibri"/>
        <family val="2"/>
        <scheme val="minor"/>
      </rPr>
      <t>If you made contact with the business establishment through an activity noted on the “Outreach Activities” tab, indicate the activity by choosing it from the drop-down provided:</t>
    </r>
  </si>
  <si>
    <r>
      <t xml:space="preserve">Description of Planned P2 Actions Within 5 Years </t>
    </r>
    <r>
      <rPr>
        <i/>
        <sz val="11"/>
        <color rgb="FF000000"/>
        <rFont val="Calibri"/>
        <family val="2"/>
        <scheme val="minor"/>
      </rPr>
      <t>(optional)</t>
    </r>
    <r>
      <rPr>
        <b/>
        <sz val="11"/>
        <color rgb="FF000000"/>
        <rFont val="Calibri"/>
        <family val="2"/>
        <scheme val="minor"/>
      </rPr>
      <t xml:space="preserve">
</t>
    </r>
    <r>
      <rPr>
        <sz val="10"/>
        <color rgb="FF000000"/>
        <rFont val="Calibri"/>
        <family val="2"/>
        <scheme val="minor"/>
      </rPr>
      <t>If the business establishment intends to implement additional actions within the next 5 years, please describe them here.</t>
    </r>
  </si>
  <si>
    <t>Following certification of its new bathroom cleaner, Riverview intends to pursue certification for its new all-purpose cleaner and floor cleaner. They will also evaluate reformulation of additional products based on the results of these efforts.</t>
  </si>
  <si>
    <r>
      <t xml:space="preserve">Is the business establishment located in, adjacent to, or otherwise impacting a disadvantaged community?
</t>
    </r>
    <r>
      <rPr>
        <i/>
        <sz val="11"/>
        <color rgb="FF000000"/>
        <rFont val="Calibri"/>
        <family val="2"/>
        <scheme val="minor"/>
      </rPr>
      <t>(Yes / No / Unknown)</t>
    </r>
  </si>
  <si>
    <t>Green Cleaning Webinar</t>
  </si>
  <si>
    <t>(Ex: Green Cleaning Webinar)</t>
  </si>
  <si>
    <t>(Ex: How to Find Safer Cleaners)</t>
  </si>
  <si>
    <t>Training for janitorial staff on how to find Ecolabel cleaners using online tools</t>
  </si>
  <si>
    <t>How to apply green cleaning methods and use Ecolabel products at businesses for similar costs and with reduced risks to customers</t>
  </si>
  <si>
    <t>Brief factsheet on how janitorial staff can go green using Safer Choice products, showcasing real-world examples</t>
  </si>
  <si>
    <t>Demonstrate effectiveness of a suite of Safer Choice certified products to janitorial contractors for the Des Moines school system</t>
  </si>
  <si>
    <t>Grant Information</t>
  </si>
  <si>
    <r>
      <t xml:space="preserve">Activity Type
</t>
    </r>
    <r>
      <rPr>
        <i/>
        <sz val="11"/>
        <color theme="1"/>
        <rFont val="Calibri"/>
        <family val="2"/>
        <scheme val="minor"/>
      </rPr>
      <t>(use dropdown provided)</t>
    </r>
  </si>
  <si>
    <t>Social Media Content</t>
  </si>
  <si>
    <t>(Ex: Instagram post about Demonstration of Safer Choice Products)</t>
  </si>
  <si>
    <t>Posted photo of demonstration on Instagram with a link to recorded video from the event</t>
  </si>
  <si>
    <t>Using this workbook will allow you to track all required reporting and outcome elements, automatically tabulate many of your required outputs, and submit your data for sequential annual reporting. Using this workbook will also allow EPA to easily import this information into its P2 Grants Database, which aggregates P2 grant performance information across the country. EPA is planning to make the P2 Grants database widely available through a searchable public website, which will allow other P2 providers and facilities to find demonstrated P2 practices and implemented P2 actions. By using this standardized workbook to report your results, you are helping to ensure that the database contains accurate, complete, and consistent data about P2 practices, which may allow others to replicate your successes. So, thanks!</t>
  </si>
  <si>
    <r>
      <rPr>
        <sz val="11"/>
        <rFont val="Calibri"/>
        <family val="2"/>
        <scheme val="minor"/>
      </rPr>
      <t xml:space="preserve">Learn more at </t>
    </r>
    <r>
      <rPr>
        <u/>
        <sz val="11"/>
        <color theme="10"/>
        <rFont val="Calibri"/>
        <family val="2"/>
        <scheme val="minor"/>
      </rPr>
      <t>https://www.epa.gov/p2/grant-reporting</t>
    </r>
  </si>
  <si>
    <t>instagram.com/p/CthEkNeg</t>
  </si>
  <si>
    <t>http://stateagency/factsheets</t>
  </si>
  <si>
    <t>http://stateagency/webinars</t>
  </si>
  <si>
    <r>
      <t xml:space="preserve">Case Study Developed?
</t>
    </r>
    <r>
      <rPr>
        <sz val="10"/>
        <rFont val="Calibri"/>
        <family val="2"/>
        <scheme val="minor"/>
      </rPr>
      <t>(Y or N)</t>
    </r>
  </si>
  <si>
    <r>
      <t xml:space="preserve">This </t>
    </r>
    <r>
      <rPr>
        <b/>
        <sz val="11"/>
        <color theme="1"/>
        <rFont val="Calibri"/>
        <family val="2"/>
        <scheme val="minor"/>
      </rPr>
      <t>read-only</t>
    </r>
    <r>
      <rPr>
        <sz val="11"/>
        <color theme="1"/>
        <rFont val="Calibri"/>
        <family val="2"/>
        <scheme val="minor"/>
      </rPr>
      <t xml:space="preserve"> tab summarizes the aggregate outcomes being achieved in this grant project using information entered on the other tabs in this workbook.</t>
    </r>
  </si>
  <si>
    <r>
      <rPr>
        <b/>
        <sz val="11"/>
        <color theme="1"/>
        <rFont val="Calibri"/>
        <family val="2"/>
        <scheme val="minor"/>
      </rPr>
      <t>This tab is optional.</t>
    </r>
    <r>
      <rPr>
        <sz val="11"/>
        <color theme="1"/>
        <rFont val="Calibri"/>
        <family val="2"/>
        <scheme val="minor"/>
      </rPr>
      <t xml:space="preserve"> Enter information about the partners who helped strengthen your ability to provide P2 technical assistance to businesses in disadvantaged communities. The number of partners you entered will be captured automatically on the “Results Summary” tab.</t>
    </r>
  </si>
  <si>
    <r>
      <rPr>
        <b/>
        <sz val="11"/>
        <color theme="1"/>
        <rFont val="Calibri"/>
        <family val="2"/>
        <scheme val="minor"/>
      </rPr>
      <t>1.</t>
    </r>
    <r>
      <rPr>
        <sz val="11"/>
        <color theme="1"/>
        <rFont val="Calibri"/>
        <family val="2"/>
        <scheme val="minor"/>
      </rPr>
      <t xml:space="preserve"> Enter Grant/Grantee information in the top section. The Recipient and Project Number information will automatically appear on the other tabs in this workbook.
</t>
    </r>
    <r>
      <rPr>
        <b/>
        <sz val="11"/>
        <color theme="1"/>
        <rFont val="Calibri"/>
        <family val="2"/>
        <scheme val="minor"/>
      </rPr>
      <t>2.</t>
    </r>
    <r>
      <rPr>
        <sz val="11"/>
        <color theme="1"/>
        <rFont val="Calibri"/>
        <family val="2"/>
        <scheme val="minor"/>
      </rPr>
      <t xml:space="preserve"> The Business Establishments in the bottom section will be populated automatically as you fill out the numbered business establishment tabs. This list will help you later to find business establishments when updating the status of follow-up, implementation, and results achieved.   </t>
    </r>
  </si>
  <si>
    <r>
      <rPr>
        <b/>
        <sz val="11"/>
        <color theme="1"/>
        <rFont val="Calibri"/>
        <family val="2"/>
        <scheme val="minor"/>
      </rPr>
      <t>1.</t>
    </r>
    <r>
      <rPr>
        <sz val="11"/>
        <color theme="1"/>
        <rFont val="Calibri"/>
        <family val="2"/>
        <scheme val="minor"/>
      </rPr>
      <t xml:space="preserve"> Enter Business Establishment Information and provide information about the business establishment's impact on disadvantaged communities.  For the Business Establishment Name, if you do not wish to disclose the actual name, enter a meaningful proxy so that you will be able to find it when entering follow-up information. If you made contact via an activity on the “Outreach Activities” tab, select it from the drop-down provided. Enter the date(s) on which you followed up with the business establishment. IMPORTANT: None of your actions and outcomes will be reflected on the “Results Summary” tab until you enter at least one follow-up date.
</t>
    </r>
    <r>
      <rPr>
        <b/>
        <sz val="11"/>
        <color theme="1"/>
        <rFont val="Calibri"/>
        <family val="2"/>
        <scheme val="minor"/>
      </rPr>
      <t>2.</t>
    </r>
    <r>
      <rPr>
        <sz val="11"/>
        <color theme="1"/>
        <rFont val="Calibri"/>
        <family val="2"/>
        <scheme val="minor"/>
      </rPr>
      <t xml:space="preserve"> Under P2 Actions and Outcomes, enter each P2 action implemented by the business establishment. Select the role: Manufacturer (and which type of associated project - production, certification, or marketing), Distributor/Retailer, or Purchaser/User. Based on the selection made, certain columns will gray out. Fill out all non-grayed out cells. IMPORTANT: You must enter the Date Implemented for your actions and outcomes to be reflected on the “Results Summary” tab.
</t>
    </r>
    <r>
      <rPr>
        <b/>
        <sz val="11"/>
        <color theme="1"/>
        <rFont val="Calibri"/>
        <family val="2"/>
        <scheme val="minor"/>
      </rPr>
      <t>3.</t>
    </r>
    <r>
      <rPr>
        <sz val="11"/>
        <color theme="1"/>
        <rFont val="Calibri"/>
        <family val="2"/>
        <scheme val="minor"/>
      </rPr>
      <t xml:space="preserve"> Cells will be highlighted yellow if your response is different than the expected input type (e.g., text instead of numbers). For highlighted values, re-enter the value in the appropriate format to remove the highlighting.</t>
    </r>
  </si>
  <si>
    <t>The information in the two cells below is populated automatically from Grant Project Data tab.</t>
  </si>
  <si>
    <t>Tool/App Development</t>
  </si>
  <si>
    <t>Podcast</t>
  </si>
  <si>
    <t>https://StateAgency/casestudy/greencleaning</t>
  </si>
  <si>
    <t>https://StateAgency/casestudy/formulations</t>
  </si>
  <si>
    <t>This collection of information is approved by OMB under the Paperwork Reduction Act, 44 U.S.C. 3501 et seq. (OMB Control No. 2070-NEW). Responses to this collection of information are mandatory for certain persons, as specified at 42 U.S.C 13101 and 15 U.S.C.3701. An agency may not conduct or sponsor, and a person is not required to respond to, a collection of information unless it displays a currently valid OMB control number. The public reporting and recordkeeping burden for this collection of information is estimated to be approximately 20 hours per response. Send comments on the Agency’s need for this information, the accuracy of the provided burden estimates and any suggested methods for minimizing respondent burden to the Regulatory Support Division Director, U.S. Environmental Protection Agency (2821T), 1200 Pennsylvania Ave., NW, Washington, D.C. 20460. Include the OMB control number in any correspondence. Do not send the completed form to this address.</t>
  </si>
  <si>
    <t>Business Establishment 51:</t>
  </si>
  <si>
    <t>Business Establishment 52:</t>
  </si>
  <si>
    <t>Business Establishment 53:</t>
  </si>
  <si>
    <t>Business Establishment 54:</t>
  </si>
  <si>
    <t>Business Establishment 55:</t>
  </si>
  <si>
    <t>Business Establishment 56:</t>
  </si>
  <si>
    <t>Business Establishment 57:</t>
  </si>
  <si>
    <t>Business Establishment 58:</t>
  </si>
  <si>
    <t>Business Establishment 59:</t>
  </si>
  <si>
    <t>Business Establishment 60:</t>
  </si>
  <si>
    <t>Business Establishment 61:</t>
  </si>
  <si>
    <t>Business Establishment 62:</t>
  </si>
  <si>
    <t>Business Establishment 63:</t>
  </si>
  <si>
    <t>Business Establishment 64:</t>
  </si>
  <si>
    <t>Business Establishment 65:</t>
  </si>
  <si>
    <t>Business Establishment 66:</t>
  </si>
  <si>
    <t>Business Establishment 67:</t>
  </si>
  <si>
    <t>Business Establishment 68:</t>
  </si>
  <si>
    <t>Business Establishment 69:</t>
  </si>
  <si>
    <t>Business Establishment 70:</t>
  </si>
  <si>
    <t>Business Establishment 71:</t>
  </si>
  <si>
    <t>Business Establishment 72:</t>
  </si>
  <si>
    <t>Business Establishment 73:</t>
  </si>
  <si>
    <t>Business Establishment 74:</t>
  </si>
  <si>
    <t>Business Establishment 75:</t>
  </si>
  <si>
    <r>
      <t xml:space="preserve">Use the tabs below from left to right. Full instructions appear on each tab:
</t>
    </r>
    <r>
      <rPr>
        <b/>
        <sz val="11"/>
        <color theme="1"/>
        <rFont val="Calibri"/>
        <family val="2"/>
        <scheme val="minor"/>
      </rPr>
      <t xml:space="preserve">1. </t>
    </r>
    <r>
      <rPr>
        <sz val="11"/>
        <color theme="1"/>
        <rFont val="Calibri"/>
        <family val="2"/>
        <scheme val="minor"/>
      </rPr>
      <t>The</t>
    </r>
    <r>
      <rPr>
        <b/>
        <sz val="11"/>
        <color theme="1"/>
        <rFont val="Calibri"/>
        <family val="2"/>
        <scheme val="minor"/>
      </rPr>
      <t xml:space="preserve"> Grant Project Data</t>
    </r>
    <r>
      <rPr>
        <sz val="11"/>
        <color theme="1"/>
        <rFont val="Calibri"/>
        <family val="2"/>
        <scheme val="minor"/>
      </rPr>
      <t xml:space="preserve"> tab combines data entry and an automatic list. On top is the data entry area for grant/grantee information. Below that is an auto-generated tracking list that will pull in business establishment names you've entered in the numbered business establishment tabs.
</t>
    </r>
    <r>
      <rPr>
        <b/>
        <sz val="11"/>
        <color theme="1"/>
        <rFont val="Calibri"/>
        <family val="2"/>
        <scheme val="minor"/>
      </rPr>
      <t>2.</t>
    </r>
    <r>
      <rPr>
        <sz val="11"/>
        <color theme="1"/>
        <rFont val="Calibri"/>
        <family val="2"/>
        <scheme val="minor"/>
      </rPr>
      <t xml:space="preserve"> The </t>
    </r>
    <r>
      <rPr>
        <b/>
        <sz val="11"/>
        <color theme="1"/>
        <rFont val="Calibri"/>
        <family val="2"/>
        <scheme val="minor"/>
      </rPr>
      <t>Results Summary</t>
    </r>
    <r>
      <rPr>
        <sz val="11"/>
        <color theme="1"/>
        <rFont val="Calibri"/>
        <family val="2"/>
        <scheme val="minor"/>
      </rPr>
      <t xml:space="preserve"> tab automatically aggregates results from data entered in the Partners tab, Outreach Activities tab, and the numbered business establishment tabs.
</t>
    </r>
    <r>
      <rPr>
        <b/>
        <sz val="11"/>
        <color theme="1"/>
        <rFont val="Calibri"/>
        <family val="2"/>
        <scheme val="minor"/>
      </rPr>
      <t xml:space="preserve">3. </t>
    </r>
    <r>
      <rPr>
        <sz val="11"/>
        <color theme="1"/>
        <rFont val="Calibri"/>
        <family val="2"/>
        <scheme val="minor"/>
      </rPr>
      <t xml:space="preserve">The </t>
    </r>
    <r>
      <rPr>
        <b/>
        <sz val="11"/>
        <color theme="1"/>
        <rFont val="Calibri"/>
        <family val="2"/>
        <scheme val="minor"/>
      </rPr>
      <t>Partners</t>
    </r>
    <r>
      <rPr>
        <sz val="11"/>
        <color theme="1"/>
        <rFont val="Calibri"/>
        <family val="2"/>
        <scheme val="minor"/>
      </rPr>
      <t xml:space="preserve"> tab is optional and provides a place to enter information about partners who helped strengthen your ability to provide P2 technical assistance to businesses in disadvantaged communities.
</t>
    </r>
    <r>
      <rPr>
        <b/>
        <sz val="11"/>
        <color theme="1"/>
        <rFont val="Calibri"/>
        <family val="2"/>
        <scheme val="minor"/>
      </rPr>
      <t>4.</t>
    </r>
    <r>
      <rPr>
        <sz val="11"/>
        <color theme="1"/>
        <rFont val="Calibri"/>
        <family val="2"/>
        <scheme val="minor"/>
      </rPr>
      <t xml:space="preserve"> The </t>
    </r>
    <r>
      <rPr>
        <b/>
        <sz val="11"/>
        <color theme="1"/>
        <rFont val="Calibri"/>
        <family val="2"/>
        <scheme val="minor"/>
      </rPr>
      <t>Outreach Activities</t>
    </r>
    <r>
      <rPr>
        <sz val="11"/>
        <color theme="1"/>
        <rFont val="Calibri"/>
        <family val="2"/>
        <scheme val="minor"/>
      </rPr>
      <t xml:space="preserve"> tab is for capturing information about outreach activities, including training, webinars, videos, etc.
</t>
    </r>
    <r>
      <rPr>
        <b/>
        <sz val="11"/>
        <color theme="1"/>
        <rFont val="Calibri"/>
        <family val="2"/>
        <scheme val="minor"/>
      </rPr>
      <t xml:space="preserve">5. </t>
    </r>
    <r>
      <rPr>
        <sz val="11"/>
        <color theme="1"/>
        <rFont val="Calibri"/>
        <family val="2"/>
        <scheme val="minor"/>
      </rPr>
      <t xml:space="preserve">The </t>
    </r>
    <r>
      <rPr>
        <b/>
        <sz val="11"/>
        <color theme="1"/>
        <rFont val="Calibri"/>
        <family val="2"/>
        <scheme val="minor"/>
      </rPr>
      <t>Sample Business Establishment</t>
    </r>
    <r>
      <rPr>
        <sz val="11"/>
        <color theme="1"/>
        <rFont val="Calibri"/>
        <family val="2"/>
        <scheme val="minor"/>
      </rPr>
      <t xml:space="preserve"> tab serves as an example of how to sufficiently enter project data on the numbered business establishment tabs.
</t>
    </r>
    <r>
      <rPr>
        <b/>
        <sz val="11"/>
        <color theme="1"/>
        <rFont val="Calibri"/>
        <family val="2"/>
        <scheme val="minor"/>
      </rPr>
      <t xml:space="preserve">6. </t>
    </r>
    <r>
      <rPr>
        <sz val="11"/>
        <color theme="1"/>
        <rFont val="Calibri"/>
        <family val="2"/>
        <scheme val="minor"/>
      </rPr>
      <t xml:space="preserve">The </t>
    </r>
    <r>
      <rPr>
        <b/>
        <sz val="11"/>
        <color theme="1"/>
        <rFont val="Calibri"/>
        <family val="2"/>
        <scheme val="minor"/>
      </rPr>
      <t>numbered</t>
    </r>
    <r>
      <rPr>
        <sz val="11"/>
        <color theme="1"/>
        <rFont val="Calibri"/>
        <family val="2"/>
        <scheme val="minor"/>
      </rPr>
      <t xml:space="preserve"> tabs are for data entry of business establishment-level data, one business establishment per numbered tab. While providing the business establishment name is optional, it is beneficial to do so because the Grant Project Data tab displays the name provided and associates it with its numbered tab, which will help you later when you need to find the correct tab for updating the status of follow-up, implementation and results achieved at a specific business establishment. This template has 75 numbered tabs for business establishments; please use a new file if you need more tabs.</t>
    </r>
  </si>
  <si>
    <r>
      <t xml:space="preserve">Use this tab to report on outreach activities, including training, webinars, videos, or other outreach.
  </t>
    </r>
    <r>
      <rPr>
        <b/>
        <sz val="11"/>
        <rFont val="Calibri"/>
        <family val="2"/>
        <scheme val="minor"/>
      </rPr>
      <t>1.</t>
    </r>
    <r>
      <rPr>
        <sz val="11"/>
        <rFont val="Calibri"/>
        <family val="2"/>
        <scheme val="minor"/>
      </rPr>
      <t xml:space="preserve"> List the title of each activity and identify the type of activity using the dropdown provided. 
  </t>
    </r>
    <r>
      <rPr>
        <b/>
        <sz val="11"/>
        <rFont val="Calibri"/>
        <family val="2"/>
        <scheme val="minor"/>
      </rPr>
      <t>2.</t>
    </r>
    <r>
      <rPr>
        <sz val="11"/>
        <rFont val="Calibri"/>
        <family val="2"/>
        <scheme val="minor"/>
      </rPr>
      <t xml:space="preserve"> Enter the date of the event, if applicable. Include just the first day for multi-day events.
 </t>
    </r>
    <r>
      <rPr>
        <b/>
        <sz val="11"/>
        <rFont val="Calibri"/>
        <family val="2"/>
        <scheme val="minor"/>
      </rPr>
      <t xml:space="preserve"> 3.</t>
    </r>
    <r>
      <rPr>
        <sz val="11"/>
        <rFont val="Calibri"/>
        <family val="2"/>
        <scheme val="minor"/>
      </rPr>
      <t xml:space="preserve"> Provide information on the topics covered and number of business establishments in attendance/reached.
  </t>
    </r>
    <r>
      <rPr>
        <b/>
        <sz val="11"/>
        <rFont val="Calibri"/>
        <family val="2"/>
        <scheme val="minor"/>
      </rPr>
      <t>4.</t>
    </r>
    <r>
      <rPr>
        <sz val="11"/>
        <rFont val="Calibri"/>
        <family val="2"/>
        <scheme val="minor"/>
      </rPr>
      <t xml:space="preserve"> If applicable, include a link to online content or attach the content created to the report submission.
The five sample records may be used as a guide.</t>
    </r>
  </si>
  <si>
    <t>Cost &amp; Savings</t>
  </si>
  <si>
    <t>Annual Reductions Targeting Disadvantaged Communities</t>
  </si>
  <si>
    <t>One-time Cost to Implement
($)</t>
  </si>
  <si>
    <t>Annual Savings from P2 Action
($)</t>
  </si>
  <si>
    <t>Hazardous Material Input
(lbs)</t>
  </si>
  <si>
    <t>Hazardous Waste
(lbs)</t>
  </si>
  <si>
    <t>Air Emissions
(lbs)</t>
  </si>
  <si>
    <t>Water Use
(gal.)</t>
  </si>
  <si>
    <t>- You may enter preliminary estimates of costs, annual savings and annual reductions for each Recommended P2 Action (not required). 
- If the recommendation was implemented (as reflected in column F), the cost, annual savings and annual reductions must be updated based on the actual implementation at the business establishment.</t>
  </si>
  <si>
    <t>Scroll right to see all columns (cols. B through AK) --&gt;</t>
  </si>
  <si>
    <t>Annual Reductions</t>
  </si>
  <si>
    <r>
      <t>One-time Cost to Implement</t>
    </r>
    <r>
      <rPr>
        <sz val="10"/>
        <color theme="1"/>
        <rFont val="Calibri"/>
        <family val="2"/>
        <scheme val="minor"/>
      </rPr>
      <t xml:space="preserve"> ($)</t>
    </r>
  </si>
  <si>
    <r>
      <t xml:space="preserve">Annual Savings from P2 Action </t>
    </r>
    <r>
      <rPr>
        <sz val="10"/>
        <color theme="1"/>
        <rFont val="Calibri"/>
        <family val="2"/>
        <scheme val="minor"/>
      </rPr>
      <t>($)</t>
    </r>
  </si>
  <si>
    <r>
      <t xml:space="preserve">Hazardous Material Input </t>
    </r>
    <r>
      <rPr>
        <sz val="10"/>
        <color theme="1"/>
        <rFont val="Calibri"/>
        <family val="2"/>
        <scheme val="minor"/>
      </rPr>
      <t>(lbs)</t>
    </r>
  </si>
  <si>
    <r>
      <t xml:space="preserve">Hazardous Waste 
</t>
    </r>
    <r>
      <rPr>
        <sz val="10"/>
        <color theme="1"/>
        <rFont val="Calibri"/>
        <family val="2"/>
        <scheme val="minor"/>
      </rPr>
      <t>(lbs)</t>
    </r>
  </si>
  <si>
    <r>
      <t xml:space="preserve">Air Emissions </t>
    </r>
    <r>
      <rPr>
        <sz val="10"/>
        <color theme="1"/>
        <rFont val="Calibri"/>
        <family val="2"/>
        <scheme val="minor"/>
      </rPr>
      <t>(lbs)</t>
    </r>
  </si>
  <si>
    <r>
      <t>Water Pollution</t>
    </r>
    <r>
      <rPr>
        <sz val="10"/>
        <rFont val="Calibri"/>
        <family val="2"/>
        <scheme val="minor"/>
      </rPr>
      <t xml:space="preserve"> 
(lbs)</t>
    </r>
  </si>
  <si>
    <r>
      <t>Water Use</t>
    </r>
    <r>
      <rPr>
        <sz val="10"/>
        <rFont val="Calibri"/>
        <family val="2"/>
        <scheme val="minor"/>
      </rPr>
      <t xml:space="preserve"> 
(gal.)</t>
    </r>
  </si>
  <si>
    <r>
      <t>GHG Emissions</t>
    </r>
    <r>
      <rPr>
        <sz val="10"/>
        <color theme="1"/>
        <rFont val="Calibri"/>
        <family val="2"/>
        <scheme val="minor"/>
      </rPr>
      <t xml:space="preserve"> (MTCO2e)</t>
    </r>
  </si>
  <si>
    <r>
      <t xml:space="preserve">Total lbs
</t>
    </r>
    <r>
      <rPr>
        <i/>
        <sz val="10"/>
        <rFont val="Calibri"/>
        <family val="2"/>
        <scheme val="minor"/>
      </rPr>
      <t>Select header for details.</t>
    </r>
  </si>
  <si>
    <t>EPA Form 9600-056</t>
  </si>
  <si>
    <t>Informative Description of Recommended P2 Actions</t>
  </si>
  <si>
    <r>
      <t xml:space="preserve">Date P2 Recommendations Provided to Business Establishment </t>
    </r>
    <r>
      <rPr>
        <i/>
        <sz val="11"/>
        <color rgb="FF000000"/>
        <rFont val="Calibri"/>
        <family val="2"/>
        <scheme val="minor"/>
      </rPr>
      <t>(mm/dd/yyyy)</t>
    </r>
  </si>
  <si>
    <t xml:space="preserve"> Note: If copy-pasting into merged cells below, click this header for help text.</t>
  </si>
  <si>
    <r>
      <t xml:space="preserve">Recommendation Implemented?
</t>
    </r>
    <r>
      <rPr>
        <i/>
        <sz val="9"/>
        <color theme="1"/>
        <rFont val="Calibri"/>
        <family val="2"/>
        <scheme val="minor"/>
      </rPr>
      <t xml:space="preserve">( Y or N )
</t>
    </r>
    <r>
      <rPr>
        <i/>
        <sz val="8"/>
        <color theme="1"/>
        <rFont val="Calibri"/>
        <family val="2"/>
        <scheme val="minor"/>
      </rPr>
      <t>Click here for help text</t>
    </r>
  </si>
  <si>
    <r>
      <t xml:space="preserve">Date Implemented
</t>
    </r>
    <r>
      <rPr>
        <i/>
        <sz val="9"/>
        <rFont val="Calibri"/>
        <family val="2"/>
        <scheme val="minor"/>
      </rPr>
      <t>(mm/dd/yyyy)
Click here for help text</t>
    </r>
  </si>
  <si>
    <r>
      <t xml:space="preserve">Number of Products Reformulated / Redesigned
</t>
    </r>
    <r>
      <rPr>
        <i/>
        <sz val="10"/>
        <color theme="1"/>
        <rFont val="Calibri"/>
        <family val="2"/>
        <scheme val="minor"/>
      </rPr>
      <t>Click here for help text</t>
    </r>
  </si>
  <si>
    <r>
      <t xml:space="preserve">Number of Products Newly Certified or In Process
</t>
    </r>
    <r>
      <rPr>
        <i/>
        <sz val="10"/>
        <color theme="1"/>
        <rFont val="Calibri"/>
        <family val="2"/>
        <scheme val="minor"/>
      </rPr>
      <t>Click here for help text</t>
    </r>
  </si>
  <si>
    <r>
      <t xml:space="preserve">Increase in Number of Products Offered for Sale
</t>
    </r>
    <r>
      <rPr>
        <i/>
        <sz val="10"/>
        <color theme="1"/>
        <rFont val="Calibri"/>
        <family val="2"/>
        <scheme val="minor"/>
      </rPr>
      <t>Click here for help text</t>
    </r>
  </si>
  <si>
    <r>
      <t xml:space="preserve">Increase in Number of Products Sold
</t>
    </r>
    <r>
      <rPr>
        <i/>
        <sz val="10"/>
        <color theme="1"/>
        <rFont val="Calibri"/>
        <family val="2"/>
        <scheme val="minor"/>
      </rPr>
      <t>Click here for help text</t>
    </r>
  </si>
  <si>
    <r>
      <t xml:space="preserve">Number of Products Adopted for Use in Operations and Maintenance
</t>
    </r>
    <r>
      <rPr>
        <i/>
        <sz val="10"/>
        <color theme="1"/>
        <rFont val="Calibri"/>
        <family val="2"/>
        <scheme val="minor"/>
      </rPr>
      <t>Click here for help text</t>
    </r>
  </si>
  <si>
    <r>
      <t>Water Pollution (lbs)</t>
    </r>
    <r>
      <rPr>
        <b/>
        <i/>
        <sz val="9"/>
        <color theme="1"/>
        <rFont val="Calibri"/>
        <family val="2"/>
        <scheme val="minor"/>
      </rPr>
      <t xml:space="preserve">
</t>
    </r>
    <r>
      <rPr>
        <i/>
        <sz val="8"/>
        <color theme="1"/>
        <rFont val="Calibri"/>
        <family val="2"/>
        <scheme val="minor"/>
      </rPr>
      <t>Click here for help</t>
    </r>
  </si>
  <si>
    <r>
      <t xml:space="preserve">GHG Emissions (MTCO2e)
</t>
    </r>
    <r>
      <rPr>
        <i/>
        <sz val="8"/>
        <color theme="1"/>
        <rFont val="Calibri"/>
        <family val="2"/>
        <scheme val="minor"/>
      </rPr>
      <t>Click here for help</t>
    </r>
  </si>
  <si>
    <t>Transition to Safer Choice cleaners for cleaning services</t>
  </si>
  <si>
    <t>Add Safer Choice cleaners to their supply catalog</t>
  </si>
  <si>
    <t>Add Safer Choice cleaners to their retail space</t>
  </si>
  <si>
    <t>Formulate new bathroom cleaner</t>
  </si>
  <si>
    <t>Begin certification process for new bathroom cleaner</t>
  </si>
  <si>
    <t>Market new Riverview bathroom cleaner</t>
  </si>
  <si>
    <t>Last Updated: 8/26/2024</t>
  </si>
  <si>
    <t>OMB Control No. 2070-0235
Expiration Date: 8/31/2027</t>
  </si>
  <si>
    <r>
      <t xml:space="preserve">Link to Case Study
</t>
    </r>
    <r>
      <rPr>
        <i/>
        <sz val="10"/>
        <rFont val="Calibri"/>
        <family val="2"/>
        <scheme val="minor"/>
      </rPr>
      <t>Click here for help text</t>
    </r>
  </si>
  <si>
    <t>Business Establishment 2</t>
  </si>
  <si>
    <t>Business Establishment 3</t>
  </si>
  <si>
    <t>Business Establishment 4</t>
  </si>
  <si>
    <t>Business Establishment 5</t>
  </si>
  <si>
    <t>Business Establishment 6</t>
  </si>
  <si>
    <t>Business Establishment 7</t>
  </si>
  <si>
    <t>Business Establishment 8</t>
  </si>
  <si>
    <t>Business Establishment 9</t>
  </si>
  <si>
    <t>Business Establishment 10</t>
  </si>
  <si>
    <t>Business Establishment 11</t>
  </si>
  <si>
    <t>Business Establishment 12</t>
  </si>
  <si>
    <t>Business Establishment 13</t>
  </si>
  <si>
    <t>Business Establishment 14</t>
  </si>
  <si>
    <t>Business Establishment 15</t>
  </si>
  <si>
    <t>Business Establishment 16</t>
  </si>
  <si>
    <t>Business Establishment 17</t>
  </si>
  <si>
    <t>Business Establishment 18</t>
  </si>
  <si>
    <t>Business Establishment 19</t>
  </si>
  <si>
    <t>Business Establishment 20</t>
  </si>
  <si>
    <t>Business Establishment 21</t>
  </si>
  <si>
    <t>Business Establishment 22</t>
  </si>
  <si>
    <t>Business Establishment 23</t>
  </si>
  <si>
    <t>Business Establishment 24</t>
  </si>
  <si>
    <t>Business Establishment 25</t>
  </si>
  <si>
    <t>Business Establishment 26</t>
  </si>
  <si>
    <t>Business Establishment 27</t>
  </si>
  <si>
    <t>Business Establishment 28</t>
  </si>
  <si>
    <t>Business Establishment 29</t>
  </si>
  <si>
    <t>Business Establishment 30</t>
  </si>
  <si>
    <t>Business Establishment 31</t>
  </si>
  <si>
    <t>Business Establishment 32</t>
  </si>
  <si>
    <t>Business Establishment 33</t>
  </si>
  <si>
    <t>Business Establishment 34</t>
  </si>
  <si>
    <t>Business Establishment 35</t>
  </si>
  <si>
    <t>Business Establishment 36</t>
  </si>
  <si>
    <t>Business Establishment 37</t>
  </si>
  <si>
    <t>Business Establishment 38</t>
  </si>
  <si>
    <t>Business Establishment 39</t>
  </si>
  <si>
    <t>Business Establishment 40</t>
  </si>
  <si>
    <t>Business Establishment 41</t>
  </si>
  <si>
    <t>Business Establishment 42</t>
  </si>
  <si>
    <t>Business Establishment 43</t>
  </si>
  <si>
    <t>Business Establishment 44</t>
  </si>
  <si>
    <t>Business Establishment 45</t>
  </si>
  <si>
    <t>Business Establishment 46</t>
  </si>
  <si>
    <t>Business Establishment 47</t>
  </si>
  <si>
    <t>Business Establishment 48</t>
  </si>
  <si>
    <t>Business Establishment 49</t>
  </si>
  <si>
    <t>Business Establishment 50</t>
  </si>
  <si>
    <t>Business Establishment 51</t>
  </si>
  <si>
    <t>Business Establishment 52</t>
  </si>
  <si>
    <t>Business Establishment 53</t>
  </si>
  <si>
    <t>Business Establishment 54</t>
  </si>
  <si>
    <t>Business Establishment 55</t>
  </si>
  <si>
    <t>Business Establishment 56</t>
  </si>
  <si>
    <t>Business Establishment 57</t>
  </si>
  <si>
    <t>Business Establishment 58</t>
  </si>
  <si>
    <t>Business Establishment 59</t>
  </si>
  <si>
    <t>Business Establishment 60</t>
  </si>
  <si>
    <t>Business Establishment 61</t>
  </si>
  <si>
    <t>Business Establishment 62</t>
  </si>
  <si>
    <t>Business Establishment 63</t>
  </si>
  <si>
    <t>Business Establishment 64</t>
  </si>
  <si>
    <t>Business Establishment 65</t>
  </si>
  <si>
    <t>Business Establishment 66</t>
  </si>
  <si>
    <t>Business Establishment 67</t>
  </si>
  <si>
    <t>Business Establishment 68</t>
  </si>
  <si>
    <t>Business Establishment 69</t>
  </si>
  <si>
    <t>Business Establishment 70</t>
  </si>
  <si>
    <t>Business Establishment 71</t>
  </si>
  <si>
    <t>Business Establishment 72</t>
  </si>
  <si>
    <t>Business Establishment 73</t>
  </si>
  <si>
    <t>Business Establishment 74</t>
  </si>
  <si>
    <t>Business Establishment 75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</si>
</sst>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quot;$&quot;#,##0"/>
    <numFmt numFmtId="165" formatCode="[&lt;=9999999]###\-####;\(###\)\ ###\-####"/>
    <numFmt numFmtId="166" formatCode="mm/dd/yyyy"/>
    <numFmt numFmtId="167" formatCode="0."/>
  </numFmts>
  <fonts count="43"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000000"/>
      <name val="Calibri"/>
      <family val="2"/>
      <scheme val="minor"/>
    </font>
    <font>
      <sz val="12"/>
      <color theme="1"/>
      <name val="Calibri"/>
      <family val="2"/>
      <scheme val="minor"/>
    </font>
    <font>
      <b/>
      <sz val="16"/>
      <color theme="1"/>
      <name val="Calibri"/>
      <family val="2"/>
      <scheme val="minor"/>
    </font>
    <font>
      <b/>
      <sz val="12"/>
      <color theme="1"/>
      <name val="Calibri"/>
      <family val="2"/>
      <scheme val="minor"/>
    </font>
    <font>
      <sz val="10"/>
      <color theme="1"/>
      <name val="Calibri"/>
      <family val="2"/>
      <scheme val="minor"/>
    </font>
    <font>
      <b/>
      <sz val="13"/>
      <color theme="1"/>
      <name val="Calibri"/>
      <family val="2"/>
      <scheme val="minor"/>
    </font>
    <font>
      <i/>
      <sz val="11"/>
      <name val="Calibri"/>
      <family val="2"/>
      <scheme val="minor"/>
    </font>
    <font>
      <sz val="14"/>
      <name val="Calibri"/>
      <family val="2"/>
      <scheme val="minor"/>
    </font>
    <font>
      <b/>
      <sz val="11"/>
      <name val="Calibri"/>
      <family val="2"/>
      <scheme val="minor"/>
    </font>
    <font>
      <sz val="11"/>
      <name val="Calibri"/>
      <family val="2"/>
      <scheme val="minor"/>
    </font>
    <font>
      <u/>
      <sz val="11"/>
      <color theme="10"/>
      <name val="Calibri"/>
      <family val="2"/>
      <scheme val="minor"/>
    </font>
    <font>
      <sz val="11"/>
      <color rgb="FF000000"/>
      <name val="Calibri"/>
      <family val="2"/>
      <scheme val="minor"/>
    </font>
    <font>
      <b/>
      <sz val="11"/>
      <color rgb="FFFF0000"/>
      <name val="Calibri"/>
      <family val="2"/>
      <scheme val="minor"/>
    </font>
    <font>
      <b/>
      <u/>
      <sz val="11"/>
      <color theme="10"/>
      <name val="Calibri"/>
      <family val="2"/>
      <scheme val="minor"/>
    </font>
    <font>
      <i/>
      <sz val="11"/>
      <color theme="1"/>
      <name val="Calibri"/>
      <family val="2"/>
      <scheme val="minor"/>
    </font>
    <font>
      <b/>
      <i/>
      <sz val="11"/>
      <color theme="1"/>
      <name val="Calibri"/>
      <family val="2"/>
      <scheme val="minor"/>
    </font>
    <font>
      <b/>
      <sz val="10"/>
      <color theme="1"/>
      <name val="Calibri"/>
      <family val="2"/>
      <scheme val="minor"/>
    </font>
    <font>
      <i/>
      <sz val="10"/>
      <color theme="1"/>
      <name val="Calibri"/>
      <family val="2"/>
      <scheme val="minor"/>
    </font>
    <font>
      <b/>
      <sz val="11"/>
      <color rgb="FFFFFFCC"/>
      <name val="Calibri"/>
      <family val="2"/>
      <scheme val="minor"/>
    </font>
    <font>
      <b/>
      <sz val="9"/>
      <color theme="1"/>
      <name val="Calibri"/>
      <family val="2"/>
      <scheme val="minor"/>
    </font>
    <font>
      <i/>
      <sz val="11"/>
      <color rgb="FF000000"/>
      <name val="Calibri"/>
      <family val="2"/>
      <scheme val="minor"/>
    </font>
    <font>
      <sz val="11"/>
      <color theme="1"/>
      <name val="Calibri"/>
      <family val="2"/>
      <scheme val="minor"/>
    </font>
    <font>
      <sz val="11"/>
      <color rgb="FFEDEDED"/>
      <name val="Calibri"/>
      <family val="2"/>
      <scheme val="minor"/>
    </font>
    <font>
      <b/>
      <sz val="10"/>
      <name val="Calibri"/>
      <family val="2"/>
      <scheme val="minor"/>
    </font>
    <font>
      <sz val="11"/>
      <color theme="0"/>
      <name val="Calibri"/>
      <family val="2"/>
      <scheme val="minor"/>
    </font>
    <font>
      <i/>
      <sz val="9"/>
      <color theme="1"/>
      <name val="Calibri"/>
      <family val="2"/>
      <scheme val="minor"/>
    </font>
    <font>
      <sz val="8"/>
      <name val="Calibri"/>
      <family val="2"/>
      <scheme val="minor"/>
    </font>
    <font>
      <sz val="10"/>
      <name val="Calibri"/>
      <family val="2"/>
      <scheme val="minor"/>
    </font>
    <font>
      <b/>
      <sz val="9"/>
      <name val="Calibri"/>
      <family val="2"/>
      <scheme val="minor"/>
    </font>
    <font>
      <i/>
      <sz val="9"/>
      <name val="Calibri"/>
      <family val="2"/>
      <scheme val="minor"/>
    </font>
    <font>
      <sz val="10"/>
      <color rgb="FF000000"/>
      <name val="Calibri"/>
      <family val="2"/>
      <scheme val="minor"/>
    </font>
    <font>
      <u/>
      <sz val="10"/>
      <color rgb="FF0070C0"/>
      <name val="Calibri"/>
      <family val="2"/>
      <scheme val="minor"/>
    </font>
    <font>
      <u/>
      <sz val="11"/>
      <color rgb="FF0070C0"/>
      <name val="Calibri"/>
      <family val="2"/>
      <scheme val="minor"/>
    </font>
    <font>
      <i/>
      <u/>
      <sz val="11"/>
      <color rgb="FF0070C0"/>
      <name val="Calibri"/>
      <family val="2"/>
      <scheme val="minor"/>
    </font>
    <font>
      <b/>
      <sz val="14"/>
      <color theme="1"/>
      <name val="Calibri"/>
      <family val="2"/>
      <scheme val="minor"/>
    </font>
    <font>
      <i/>
      <sz val="8"/>
      <color rgb="FFFFFFCC"/>
      <name val="Calibri"/>
      <family val="2"/>
      <scheme val="minor"/>
    </font>
    <font>
      <sz val="9"/>
      <color theme="1"/>
      <name val="Calibri"/>
      <family val="2"/>
      <scheme val="minor"/>
    </font>
    <font>
      <b/>
      <i/>
      <sz val="9"/>
      <color theme="1"/>
      <name val="Calibri"/>
      <family val="2"/>
      <scheme val="minor"/>
    </font>
    <font>
      <i/>
      <sz val="10"/>
      <name val="Calibri"/>
      <family val="2"/>
      <scheme val="minor"/>
    </font>
    <font>
      <i/>
      <sz val="8"/>
      <color theme="1"/>
      <name val="Calibri"/>
      <family val="2"/>
      <scheme val="minor"/>
    </font>
  </fonts>
  <fills count="22">
    <fill>
      <patternFill patternType="none"/>
    </fill>
    <fill>
      <patternFill patternType="gray125"/>
    </fill>
    <fill>
      <patternFill patternType="solid">
        <fgColor rgb="FFBFBFBF"/>
        <bgColor indexed="64"/>
      </patternFill>
    </fill>
    <fill>
      <patternFill patternType="solid">
        <fgColor theme="0" tint="-0.14996795556505021"/>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rgb="FFFFFFCC"/>
        <bgColor indexed="64"/>
      </patternFill>
    </fill>
    <fill>
      <patternFill patternType="solid">
        <fgColor theme="6" tint="0.79998168889431442"/>
        <bgColor indexed="64"/>
      </patternFill>
    </fill>
    <fill>
      <patternFill patternType="solid">
        <fgColor theme="0"/>
        <bgColor indexed="64"/>
      </patternFill>
    </fill>
    <fill>
      <patternFill patternType="solid">
        <fgColor rgb="FFF2F2F2"/>
        <bgColor indexed="64"/>
      </patternFill>
    </fill>
    <fill>
      <patternFill patternType="solid">
        <fgColor theme="0" tint="-0.14999847407452621"/>
        <bgColor indexed="64"/>
      </patternFill>
    </fill>
    <fill>
      <patternFill patternType="solid">
        <fgColor rgb="FFD9E1F2"/>
        <bgColor indexed="64"/>
      </patternFill>
    </fill>
    <fill>
      <patternFill patternType="solid">
        <fgColor rgb="FFD9D9D9"/>
        <bgColor indexed="64"/>
      </patternFill>
    </fill>
    <fill>
      <patternFill patternType="solid">
        <fgColor rgb="FF9BC2E6"/>
        <bgColor indexed="64"/>
      </patternFill>
    </fill>
    <fill>
      <patternFill patternType="solid">
        <fgColor theme="7" tint="0.59999389629810485"/>
        <bgColor indexed="64"/>
      </patternFill>
    </fill>
    <fill>
      <patternFill patternType="solid">
        <fgColor rgb="FFBDD7EE"/>
        <bgColor indexed="64"/>
      </patternFill>
    </fill>
    <fill>
      <patternFill patternType="solid">
        <fgColor rgb="FFFFE699"/>
        <bgColor indexed="64"/>
      </patternFill>
    </fill>
    <fill>
      <patternFill patternType="solid">
        <fgColor rgb="FFFFE6C3"/>
        <bgColor indexed="64"/>
      </patternFill>
    </fill>
    <fill>
      <patternFill patternType="solid">
        <fgColor theme="7" tint="0.39997558519241921"/>
        <bgColor indexed="64"/>
      </patternFill>
    </fill>
    <fill>
      <patternFill patternType="solid">
        <fgColor rgb="FFEDEDED"/>
        <bgColor indexed="64"/>
      </patternFill>
    </fill>
    <fill>
      <patternFill patternType="solid">
        <fgColor theme="8" tint="0.79998168889431442"/>
        <bgColor indexed="64"/>
      </patternFill>
    </fill>
    <fill>
      <patternFill patternType="solid">
        <fgColor theme="0" tint="-0.24994659260841701"/>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bottom/>
      <diagonal/>
    </border>
    <border>
      <left style="thin">
        <color auto="1"/>
      </left>
      <right/>
      <top style="thin">
        <color auto="1"/>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s>
  <cellStyleXfs count="3">
    <xf numFmtId="0" fontId="0" fillId="0" borderId="0"/>
    <xf numFmtId="0" fontId="13" fillId="0" borderId="0" applyNumberFormat="0" applyFill="0" applyBorder="0" applyAlignment="0" applyProtection="0"/>
    <xf numFmtId="9" fontId="24" fillId="0" borderId="0" applyFont="0" applyFill="0" applyBorder="0" applyAlignment="0" applyProtection="0"/>
  </cellStyleXfs>
  <cellXfs count="404">
    <xf numFmtId="0" fontId="0" fillId="0" borderId="0" xfId="0"/>
    <xf numFmtId="0" fontId="4" fillId="0" borderId="0" xfId="0" applyFont="1"/>
    <xf numFmtId="0" fontId="10" fillId="0" borderId="0" xfId="0" applyFont="1"/>
    <xf numFmtId="0" fontId="0" fillId="5" borderId="7" xfId="0" applyFill="1" applyBorder="1"/>
    <xf numFmtId="0" fontId="1" fillId="5" borderId="7" xfId="0" applyFont="1" applyFill="1" applyBorder="1"/>
    <xf numFmtId="0" fontId="0" fillId="5" borderId="13" xfId="0" applyFill="1" applyBorder="1"/>
    <xf numFmtId="0" fontId="0" fillId="7" borderId="13" xfId="0" applyFill="1" applyBorder="1"/>
    <xf numFmtId="0" fontId="0" fillId="0" borderId="0" xfId="0" applyAlignment="1">
      <alignment wrapText="1"/>
    </xf>
    <xf numFmtId="0" fontId="2" fillId="2" borderId="1" xfId="0" applyFont="1" applyFill="1" applyBorder="1" applyAlignment="1">
      <alignment horizontal="center" wrapText="1"/>
    </xf>
    <xf numFmtId="0" fontId="0" fillId="0" borderId="0" xfId="0" applyAlignment="1">
      <alignment horizontal="center"/>
    </xf>
    <xf numFmtId="0" fontId="0" fillId="7" borderId="4" xfId="0" applyFill="1" applyBorder="1" applyAlignment="1">
      <alignment horizontal="center" vertical="center" wrapText="1"/>
    </xf>
    <xf numFmtId="0" fontId="0" fillId="7" borderId="4" xfId="0" applyFill="1" applyBorder="1" applyAlignment="1">
      <alignment vertical="top" wrapText="1"/>
    </xf>
    <xf numFmtId="0" fontId="0" fillId="7" borderId="11" xfId="0" applyFill="1" applyBorder="1"/>
    <xf numFmtId="0" fontId="0" fillId="0" borderId="16" xfId="0" applyBorder="1"/>
    <xf numFmtId="0" fontId="0" fillId="0" borderId="16" xfId="0" applyBorder="1" applyAlignment="1">
      <alignment horizontal="center"/>
    </xf>
    <xf numFmtId="0" fontId="0" fillId="0" borderId="17" xfId="0" applyBorder="1"/>
    <xf numFmtId="0" fontId="0" fillId="0" borderId="17" xfId="0" applyBorder="1" applyAlignment="1">
      <alignment horizontal="center"/>
    </xf>
    <xf numFmtId="0" fontId="0" fillId="0" borderId="18" xfId="0" applyBorder="1" applyAlignment="1">
      <alignment horizontal="center"/>
    </xf>
    <xf numFmtId="0" fontId="0" fillId="0" borderId="18" xfId="0" applyBorder="1"/>
    <xf numFmtId="0" fontId="0" fillId="7" borderId="2" xfId="0" applyFill="1" applyBorder="1"/>
    <xf numFmtId="0" fontId="0" fillId="9" borderId="13" xfId="0" applyFill="1" applyBorder="1"/>
    <xf numFmtId="0" fontId="0" fillId="9" borderId="4" xfId="0" applyFill="1" applyBorder="1"/>
    <xf numFmtId="0" fontId="0" fillId="9" borderId="11" xfId="0" applyFill="1" applyBorder="1"/>
    <xf numFmtId="0" fontId="1" fillId="0" borderId="0" xfId="0" applyFont="1"/>
    <xf numFmtId="0" fontId="2" fillId="9" borderId="9" xfId="0" applyFont="1" applyFill="1" applyBorder="1" applyAlignment="1">
      <alignment horizontal="center"/>
    </xf>
    <xf numFmtId="0" fontId="0" fillId="7" borderId="12" xfId="0" applyFill="1" applyBorder="1"/>
    <xf numFmtId="0" fontId="0" fillId="9" borderId="10" xfId="0" applyFill="1" applyBorder="1"/>
    <xf numFmtId="0" fontId="0" fillId="9" borderId="2" xfId="0" applyFill="1" applyBorder="1"/>
    <xf numFmtId="0" fontId="0" fillId="7" borderId="7" xfId="0" applyFill="1" applyBorder="1" applyAlignment="1">
      <alignment vertical="center" wrapText="1"/>
    </xf>
    <xf numFmtId="0" fontId="0" fillId="7" borderId="9" xfId="0" applyFill="1" applyBorder="1"/>
    <xf numFmtId="0" fontId="0" fillId="0" borderId="0" xfId="0" applyAlignment="1">
      <alignment vertical="center"/>
    </xf>
    <xf numFmtId="164" fontId="0" fillId="0" borderId="1" xfId="0" applyNumberFormat="1" applyBorder="1" applyAlignment="1">
      <alignment horizontal="right" vertical="center" wrapText="1" indent="1"/>
    </xf>
    <xf numFmtId="3" fontId="0" fillId="0" borderId="1" xfId="0" applyNumberFormat="1" applyBorder="1" applyAlignment="1">
      <alignment horizontal="right" vertical="center" wrapText="1" indent="1"/>
    </xf>
    <xf numFmtId="0" fontId="17" fillId="0" borderId="0" xfId="0" applyFont="1" applyAlignment="1">
      <alignment horizontal="right"/>
    </xf>
    <xf numFmtId="0" fontId="0" fillId="9" borderId="7" xfId="0" applyFill="1" applyBorder="1"/>
    <xf numFmtId="0" fontId="2" fillId="6" borderId="1" xfId="0" applyFont="1" applyFill="1" applyBorder="1" applyAlignment="1">
      <alignment horizontal="right" vertical="center" wrapText="1" indent="1"/>
    </xf>
    <xf numFmtId="0" fontId="0" fillId="9" borderId="14" xfId="0" applyFill="1" applyBorder="1"/>
    <xf numFmtId="0" fontId="0" fillId="9" borderId="9" xfId="0" applyFill="1" applyBorder="1"/>
    <xf numFmtId="0" fontId="12" fillId="0" borderId="8" xfId="0" applyFont="1" applyBorder="1" applyAlignment="1" applyProtection="1">
      <alignment horizontal="left" vertical="center" indent="1"/>
      <protection locked="0"/>
    </xf>
    <xf numFmtId="0" fontId="12" fillId="0" borderId="1" xfId="0" applyFont="1" applyBorder="1" applyAlignment="1" applyProtection="1">
      <alignment horizontal="left" vertical="center" indent="1"/>
      <protection locked="0"/>
    </xf>
    <xf numFmtId="165" fontId="12" fillId="0" borderId="1" xfId="0" applyNumberFormat="1" applyFont="1" applyBorder="1" applyAlignment="1" applyProtection="1">
      <alignment horizontal="left" vertical="center" indent="1"/>
      <protection locked="0"/>
    </xf>
    <xf numFmtId="0" fontId="0" fillId="11" borderId="3" xfId="0" applyFill="1" applyBorder="1"/>
    <xf numFmtId="0" fontId="0" fillId="9" borderId="14" xfId="0" applyFill="1" applyBorder="1" applyAlignment="1">
      <alignment vertical="center"/>
    </xf>
    <xf numFmtId="0" fontId="4" fillId="9" borderId="14" xfId="0" applyFont="1" applyFill="1" applyBorder="1"/>
    <xf numFmtId="0" fontId="8" fillId="9" borderId="0" xfId="0" applyFont="1" applyFill="1" applyAlignment="1">
      <alignment vertical="center"/>
    </xf>
    <xf numFmtId="0" fontId="0" fillId="9" borderId="0" xfId="0" applyFill="1" applyAlignment="1">
      <alignment vertical="center"/>
    </xf>
    <xf numFmtId="0" fontId="0" fillId="9" borderId="13" xfId="0" applyFill="1" applyBorder="1" applyAlignment="1">
      <alignment vertical="center"/>
    </xf>
    <xf numFmtId="0" fontId="4" fillId="9" borderId="13" xfId="0" applyFont="1" applyFill="1" applyBorder="1"/>
    <xf numFmtId="0" fontId="0" fillId="7" borderId="7" xfId="0" applyFill="1" applyBorder="1"/>
    <xf numFmtId="14" fontId="12" fillId="0" borderId="1" xfId="0" applyNumberFormat="1" applyFont="1" applyBorder="1" applyAlignment="1" applyProtection="1">
      <alignment horizontal="left" vertical="center" indent="1"/>
      <protection locked="0"/>
    </xf>
    <xf numFmtId="0" fontId="3" fillId="3" borderId="8" xfId="0" applyFont="1" applyFill="1" applyBorder="1" applyAlignment="1">
      <alignment horizontal="right" vertical="center" wrapText="1"/>
    </xf>
    <xf numFmtId="0" fontId="3" fillId="3" borderId="1" xfId="0" applyFont="1" applyFill="1" applyBorder="1" applyAlignment="1">
      <alignment horizontal="right" vertical="center" wrapText="1"/>
    </xf>
    <xf numFmtId="0" fontId="2" fillId="3" borderId="1" xfId="0" applyFont="1" applyFill="1" applyBorder="1" applyAlignment="1">
      <alignment horizontal="right" vertical="center"/>
    </xf>
    <xf numFmtId="0" fontId="0" fillId="0" borderId="16" xfId="0" applyBorder="1" applyAlignment="1">
      <alignment horizontal="left"/>
    </xf>
    <xf numFmtId="0" fontId="0" fillId="0" borderId="17" xfId="0" applyBorder="1" applyAlignment="1">
      <alignment horizontal="left"/>
    </xf>
    <xf numFmtId="0" fontId="0" fillId="0" borderId="18" xfId="0" applyBorder="1" applyAlignment="1">
      <alignment horizontal="left"/>
    </xf>
    <xf numFmtId="0" fontId="0" fillId="0" borderId="1" xfId="0" applyBorder="1" applyAlignment="1" applyProtection="1">
      <alignment horizontal="left" vertical="center" indent="1"/>
      <protection hidden="1"/>
    </xf>
    <xf numFmtId="0" fontId="0" fillId="0" borderId="19" xfId="0" applyBorder="1" applyAlignment="1">
      <alignment horizontal="center"/>
    </xf>
    <xf numFmtId="0" fontId="11" fillId="10" borderId="1" xfId="0" applyFont="1" applyFill="1" applyBorder="1" applyAlignment="1">
      <alignment horizontal="right" vertical="center"/>
    </xf>
    <xf numFmtId="0" fontId="2" fillId="10" borderId="1" xfId="0" applyFont="1" applyFill="1" applyBorder="1" applyAlignment="1">
      <alignment horizontal="right" vertical="center"/>
    </xf>
    <xf numFmtId="0" fontId="0" fillId="0" borderId="0" xfId="0" applyAlignment="1">
      <alignment vertical="center" wrapText="1"/>
    </xf>
    <xf numFmtId="0" fontId="0" fillId="0" borderId="1" xfId="0" applyBorder="1" applyAlignment="1" applyProtection="1">
      <alignment vertical="center" wrapText="1"/>
      <protection locked="0"/>
    </xf>
    <xf numFmtId="14" fontId="0" fillId="0" borderId="1" xfId="0" applyNumberFormat="1" applyBorder="1" applyAlignment="1" applyProtection="1">
      <alignment horizontal="center" vertical="center" wrapText="1"/>
      <protection locked="0"/>
    </xf>
    <xf numFmtId="0" fontId="8" fillId="6" borderId="4" xfId="0" applyFont="1" applyFill="1" applyBorder="1" applyAlignment="1">
      <alignment horizontal="left"/>
    </xf>
    <xf numFmtId="0" fontId="8" fillId="6" borderId="4" xfId="0" applyFont="1" applyFill="1" applyBorder="1" applyAlignment="1">
      <alignment horizontal="left" wrapText="1"/>
    </xf>
    <xf numFmtId="0" fontId="8" fillId="6" borderId="15" xfId="0" applyFont="1" applyFill="1" applyBorder="1" applyAlignment="1">
      <alignment horizontal="left"/>
    </xf>
    <xf numFmtId="0" fontId="8" fillId="6" borderId="10" xfId="0" applyFont="1" applyFill="1" applyBorder="1" applyAlignment="1">
      <alignment horizontal="left"/>
    </xf>
    <xf numFmtId="1" fontId="2" fillId="2" borderId="1" xfId="0" applyNumberFormat="1" applyFont="1" applyFill="1" applyBorder="1" applyAlignment="1">
      <alignment horizontal="center" wrapText="1"/>
    </xf>
    <xf numFmtId="1" fontId="0" fillId="0" borderId="0" xfId="0" applyNumberFormat="1"/>
    <xf numFmtId="167" fontId="0" fillId="0" borderId="0" xfId="0" applyNumberFormat="1"/>
    <xf numFmtId="167" fontId="0" fillId="0" borderId="0" xfId="0" applyNumberFormat="1" applyAlignment="1">
      <alignment vertical="center"/>
    </xf>
    <xf numFmtId="167" fontId="18" fillId="0" borderId="0" xfId="0" applyNumberFormat="1" applyFont="1" applyAlignment="1">
      <alignment vertical="center" wrapText="1"/>
    </xf>
    <xf numFmtId="0" fontId="2" fillId="0" borderId="0" xfId="0" applyFont="1" applyAlignment="1">
      <alignment horizontal="center"/>
    </xf>
    <xf numFmtId="14" fontId="5" fillId="6" borderId="4" xfId="0" applyNumberFormat="1" applyFont="1" applyFill="1" applyBorder="1" applyAlignment="1">
      <alignment horizontal="center"/>
    </xf>
    <xf numFmtId="14" fontId="2" fillId="2" borderId="1" xfId="0" applyNumberFormat="1" applyFont="1" applyFill="1" applyBorder="1" applyAlignment="1">
      <alignment horizontal="center" wrapText="1"/>
    </xf>
    <xf numFmtId="14" fontId="0" fillId="0" borderId="0" xfId="0" applyNumberFormat="1" applyAlignment="1">
      <alignment horizontal="center"/>
    </xf>
    <xf numFmtId="14" fontId="17" fillId="5" borderId="1" xfId="0" applyNumberFormat="1" applyFont="1" applyFill="1" applyBorder="1" applyAlignment="1">
      <alignment horizontal="center" vertical="center"/>
    </xf>
    <xf numFmtId="0" fontId="17" fillId="5" borderId="1" xfId="0" applyFont="1" applyFill="1" applyBorder="1" applyAlignment="1">
      <alignment vertical="center" wrapText="1"/>
    </xf>
    <xf numFmtId="14" fontId="17" fillId="5" borderId="1" xfId="0" applyNumberFormat="1" applyFont="1" applyFill="1" applyBorder="1" applyAlignment="1">
      <alignment horizontal="center" vertical="center" wrapText="1"/>
    </xf>
    <xf numFmtId="0" fontId="17" fillId="5" borderId="1" xfId="0" applyFont="1" applyFill="1" applyBorder="1" applyAlignment="1">
      <alignment horizontal="left" vertical="center" indent="1"/>
    </xf>
    <xf numFmtId="0" fontId="17" fillId="5" borderId="1" xfId="0" applyFont="1" applyFill="1" applyBorder="1" applyAlignment="1">
      <alignment horizontal="left" vertical="center" wrapText="1" indent="1"/>
    </xf>
    <xf numFmtId="0" fontId="0" fillId="0" borderId="1" xfId="0" applyBorder="1" applyAlignment="1" applyProtection="1">
      <alignment horizontal="left" vertical="center" wrapText="1" indent="1"/>
      <protection locked="0"/>
    </xf>
    <xf numFmtId="0" fontId="0" fillId="0" borderId="1" xfId="0" applyBorder="1" applyAlignment="1" applyProtection="1">
      <alignment horizontal="center" vertical="center" wrapText="1"/>
      <protection locked="0"/>
    </xf>
    <xf numFmtId="14" fontId="2" fillId="2" borderId="1" xfId="0" applyNumberFormat="1" applyFont="1" applyFill="1" applyBorder="1" applyAlignment="1">
      <alignment wrapText="1"/>
    </xf>
    <xf numFmtId="3" fontId="17" fillId="5" borderId="1" xfId="0" applyNumberFormat="1" applyFont="1" applyFill="1" applyBorder="1" applyAlignment="1">
      <alignment horizontal="center" vertical="center"/>
    </xf>
    <xf numFmtId="3" fontId="17" fillId="5" borderId="1" xfId="0" applyNumberFormat="1" applyFont="1" applyFill="1" applyBorder="1" applyAlignment="1">
      <alignment vertical="center" wrapText="1"/>
    </xf>
    <xf numFmtId="3" fontId="17" fillId="5" borderId="1" xfId="0" applyNumberFormat="1" applyFont="1" applyFill="1" applyBorder="1" applyAlignment="1">
      <alignment vertical="center"/>
    </xf>
    <xf numFmtId="0" fontId="0" fillId="6" borderId="9" xfId="0" applyFill="1" applyBorder="1"/>
    <xf numFmtId="0" fontId="2" fillId="0" borderId="0" xfId="0" applyFont="1"/>
    <xf numFmtId="0" fontId="0" fillId="0" borderId="1" xfId="0" applyBorder="1" applyAlignment="1" applyProtection="1">
      <alignment horizontal="left" vertical="center" wrapText="1"/>
      <protection locked="0"/>
    </xf>
    <xf numFmtId="3" fontId="0" fillId="0" borderId="1" xfId="0" applyNumberFormat="1" applyBorder="1" applyAlignment="1" applyProtection="1">
      <alignment horizontal="center" vertical="center" wrapText="1"/>
      <protection locked="0"/>
    </xf>
    <xf numFmtId="164" fontId="0" fillId="0" borderId="1" xfId="0" applyNumberFormat="1" applyBorder="1" applyAlignment="1" applyProtection="1">
      <alignment horizontal="center" vertical="center" wrapText="1"/>
      <protection locked="0"/>
    </xf>
    <xf numFmtId="0" fontId="19" fillId="15" borderId="1" xfId="0" applyFont="1" applyFill="1" applyBorder="1" applyAlignment="1">
      <alignment horizontal="center" wrapText="1"/>
    </xf>
    <xf numFmtId="0" fontId="19" fillId="11" borderId="1" xfId="0" applyFont="1" applyFill="1" applyBorder="1" applyAlignment="1">
      <alignment horizontal="center" wrapText="1"/>
    </xf>
    <xf numFmtId="0" fontId="2" fillId="6" borderId="7" xfId="0" applyFont="1" applyFill="1" applyBorder="1" applyAlignment="1">
      <alignment horizontal="right" vertical="center" wrapText="1" indent="1"/>
    </xf>
    <xf numFmtId="0" fontId="0" fillId="0" borderId="4" xfId="0" applyBorder="1"/>
    <xf numFmtId="166" fontId="15" fillId="0" borderId="0" xfId="0" applyNumberFormat="1" applyFont="1" applyAlignment="1" applyProtection="1">
      <alignment vertical="center" wrapText="1"/>
      <protection hidden="1"/>
    </xf>
    <xf numFmtId="3" fontId="0" fillId="0" borderId="1" xfId="0" applyNumberFormat="1" applyBorder="1" applyAlignment="1" applyProtection="1">
      <alignment horizontal="right" vertical="center" wrapText="1" indent="1"/>
      <protection locked="0"/>
    </xf>
    <xf numFmtId="0" fontId="7" fillId="9" borderId="0" xfId="0" applyFont="1" applyFill="1" applyAlignment="1">
      <alignment horizontal="center"/>
    </xf>
    <xf numFmtId="0" fontId="0" fillId="6" borderId="4" xfId="0" applyFill="1" applyBorder="1"/>
    <xf numFmtId="0" fontId="0" fillId="6" borderId="12" xfId="0" applyFill="1" applyBorder="1" applyAlignment="1">
      <alignment vertical="center"/>
    </xf>
    <xf numFmtId="0" fontId="0" fillId="6" borderId="11" xfId="0" applyFill="1" applyBorder="1" applyAlignment="1">
      <alignment vertical="center"/>
    </xf>
    <xf numFmtId="0" fontId="0" fillId="6" borderId="7" xfId="0" applyFill="1" applyBorder="1" applyAlignment="1">
      <alignment vertical="center"/>
    </xf>
    <xf numFmtId="0" fontId="5" fillId="6" borderId="15" xfId="0" applyFont="1" applyFill="1" applyBorder="1"/>
    <xf numFmtId="0" fontId="0" fillId="0" borderId="11" xfId="0" applyBorder="1" applyAlignment="1">
      <alignment vertical="top" wrapText="1"/>
    </xf>
    <xf numFmtId="0" fontId="0" fillId="0" borderId="12" xfId="0" applyBorder="1" applyAlignment="1">
      <alignment vertical="center" wrapText="1"/>
    </xf>
    <xf numFmtId="0" fontId="13" fillId="0" borderId="13" xfId="1" applyFill="1" applyBorder="1" applyAlignment="1">
      <alignment vertical="center" wrapText="1"/>
    </xf>
    <xf numFmtId="0" fontId="2" fillId="6" borderId="6" xfId="0" applyFont="1" applyFill="1" applyBorder="1" applyAlignment="1">
      <alignment horizontal="center" vertical="center" wrapText="1"/>
    </xf>
    <xf numFmtId="0" fontId="0" fillId="7" borderId="2" xfId="0" applyFill="1" applyBorder="1" applyAlignment="1">
      <alignment vertical="center" wrapText="1"/>
    </xf>
    <xf numFmtId="0" fontId="0" fillId="7" borderId="4" xfId="0" applyFill="1" applyBorder="1" applyAlignment="1">
      <alignment vertical="center" wrapText="1"/>
    </xf>
    <xf numFmtId="0" fontId="0" fillId="19" borderId="15" xfId="0" applyFill="1" applyBorder="1"/>
    <xf numFmtId="0" fontId="0" fillId="19" borderId="14" xfId="0" applyFill="1" applyBorder="1"/>
    <xf numFmtId="0" fontId="0" fillId="0" borderId="5" xfId="0" applyBorder="1" applyAlignment="1">
      <alignment horizontal="left" vertical="center" wrapText="1" indent="1"/>
    </xf>
    <xf numFmtId="0" fontId="0" fillId="19" borderId="7" xfId="0" applyFill="1" applyBorder="1"/>
    <xf numFmtId="0" fontId="8" fillId="19" borderId="2" xfId="0" applyFont="1" applyFill="1" applyBorder="1" applyAlignment="1">
      <alignment horizontal="left"/>
    </xf>
    <xf numFmtId="0" fontId="0" fillId="19" borderId="5" xfId="0" applyFill="1" applyBorder="1"/>
    <xf numFmtId="0" fontId="0" fillId="19" borderId="10" xfId="0" applyFill="1" applyBorder="1"/>
    <xf numFmtId="1" fontId="8" fillId="6" borderId="12" xfId="0" applyNumberFormat="1" applyFont="1" applyFill="1" applyBorder="1" applyAlignment="1">
      <alignment horizontal="left"/>
    </xf>
    <xf numFmtId="1" fontId="8" fillId="6" borderId="13" xfId="0" applyNumberFormat="1" applyFont="1" applyFill="1" applyBorder="1" applyAlignment="1">
      <alignment horizontal="left"/>
    </xf>
    <xf numFmtId="1" fontId="8" fillId="6" borderId="11" xfId="0" applyNumberFormat="1" applyFont="1" applyFill="1" applyBorder="1" applyAlignment="1">
      <alignment horizontal="left"/>
    </xf>
    <xf numFmtId="0" fontId="8" fillId="6" borderId="12" xfId="0" applyFont="1" applyFill="1" applyBorder="1" applyAlignment="1">
      <alignment horizontal="left" wrapText="1"/>
    </xf>
    <xf numFmtId="0" fontId="8" fillId="6" borderId="11" xfId="0" applyFont="1" applyFill="1" applyBorder="1" applyAlignment="1">
      <alignment horizontal="left" wrapText="1"/>
    </xf>
    <xf numFmtId="0" fontId="12" fillId="0" borderId="1" xfId="0" applyFont="1" applyBorder="1" applyAlignment="1" applyProtection="1">
      <alignment horizontal="center" vertical="center" wrapText="1"/>
      <protection locked="0"/>
    </xf>
    <xf numFmtId="0" fontId="0" fillId="6" borderId="13" xfId="0" applyFill="1" applyBorder="1" applyAlignment="1">
      <alignment vertical="top" wrapText="1"/>
    </xf>
    <xf numFmtId="3" fontId="17" fillId="5" borderId="1" xfId="0" applyNumberFormat="1" applyFont="1" applyFill="1" applyBorder="1" applyAlignment="1">
      <alignment horizontal="right" vertical="center" indent="3"/>
    </xf>
    <xf numFmtId="3" fontId="0" fillId="0" borderId="1" xfId="0" applyNumberFormat="1" applyBorder="1" applyAlignment="1" applyProtection="1">
      <alignment horizontal="right" vertical="center" wrapText="1" indent="3"/>
      <protection locked="0"/>
    </xf>
    <xf numFmtId="0" fontId="21" fillId="6" borderId="4" xfId="0" applyFont="1" applyFill="1" applyBorder="1" applyAlignment="1" applyProtection="1">
      <alignment horizontal="center" vertical="center" wrapText="1"/>
      <protection hidden="1"/>
    </xf>
    <xf numFmtId="0" fontId="3" fillId="10" borderId="1" xfId="0" applyFont="1" applyFill="1" applyBorder="1" applyAlignment="1">
      <alignment horizontal="right" vertical="center" wrapText="1" indent="1"/>
    </xf>
    <xf numFmtId="0" fontId="12" fillId="0" borderId="9" xfId="0" applyFont="1" applyBorder="1" applyAlignment="1">
      <alignment horizontal="left" vertical="center" wrapText="1" indent="1"/>
    </xf>
    <xf numFmtId="0" fontId="13" fillId="0" borderId="0" xfId="1" applyFill="1" applyBorder="1" applyAlignment="1">
      <alignment horizontal="left" vertical="center" wrapText="1" indent="1"/>
    </xf>
    <xf numFmtId="0" fontId="8" fillId="19" borderId="4" xfId="0" applyFont="1" applyFill="1" applyBorder="1" applyAlignment="1">
      <alignment horizontal="left"/>
    </xf>
    <xf numFmtId="0" fontId="5" fillId="19" borderId="4" xfId="0" applyFont="1" applyFill="1" applyBorder="1" applyAlignment="1">
      <alignment horizontal="left"/>
    </xf>
    <xf numFmtId="0" fontId="25" fillId="19" borderId="14" xfId="0" applyFont="1" applyFill="1" applyBorder="1"/>
    <xf numFmtId="0" fontId="2" fillId="2" borderId="1" xfId="0" applyFont="1" applyFill="1" applyBorder="1" applyAlignment="1">
      <alignment wrapText="1"/>
    </xf>
    <xf numFmtId="0" fontId="0" fillId="0" borderId="0" xfId="0" applyProtection="1">
      <protection hidden="1"/>
    </xf>
    <xf numFmtId="0" fontId="0" fillId="11" borderId="3" xfId="0" applyFill="1" applyBorder="1" applyProtection="1">
      <protection hidden="1"/>
    </xf>
    <xf numFmtId="0" fontId="0" fillId="0" borderId="14" xfId="0" applyBorder="1" applyProtection="1">
      <protection hidden="1"/>
    </xf>
    <xf numFmtId="0" fontId="0" fillId="0" borderId="0" xfId="0" applyAlignment="1" applyProtection="1">
      <alignment vertical="center"/>
      <protection hidden="1"/>
    </xf>
    <xf numFmtId="0" fontId="12" fillId="0" borderId="0" xfId="0" applyFont="1" applyAlignment="1" applyProtection="1">
      <alignment horizontal="center" vertical="center"/>
      <protection hidden="1"/>
    </xf>
    <xf numFmtId="0" fontId="0" fillId="0" borderId="13" xfId="0" applyBorder="1" applyProtection="1">
      <protection hidden="1"/>
    </xf>
    <xf numFmtId="0" fontId="0" fillId="0" borderId="14" xfId="0" applyBorder="1" applyAlignment="1" applyProtection="1">
      <alignment wrapText="1"/>
      <protection hidden="1"/>
    </xf>
    <xf numFmtId="0" fontId="0" fillId="0" borderId="13" xfId="0" applyBorder="1" applyAlignment="1" applyProtection="1">
      <alignment wrapText="1"/>
      <protection hidden="1"/>
    </xf>
    <xf numFmtId="9" fontId="12" fillId="0" borderId="1" xfId="2" applyFont="1" applyFill="1" applyBorder="1" applyAlignment="1" applyProtection="1">
      <alignment horizontal="right" vertical="center" wrapText="1" indent="1"/>
      <protection hidden="1"/>
    </xf>
    <xf numFmtId="0" fontId="0" fillId="0" borderId="10" xfId="0" applyBorder="1" applyProtection="1">
      <protection hidden="1"/>
    </xf>
    <xf numFmtId="0" fontId="0" fillId="0" borderId="2" xfId="0" applyBorder="1" applyProtection="1">
      <protection hidden="1"/>
    </xf>
    <xf numFmtId="0" fontId="0" fillId="0" borderId="4" xfId="0" applyBorder="1" applyProtection="1">
      <protection hidden="1"/>
    </xf>
    <xf numFmtId="0" fontId="0" fillId="0" borderId="11" xfId="0" applyBorder="1" applyProtection="1">
      <protection hidden="1"/>
    </xf>
    <xf numFmtId="49" fontId="12" fillId="0" borderId="1" xfId="0" applyNumberFormat="1" applyFont="1" applyBorder="1" applyAlignment="1" applyProtection="1">
      <alignment horizontal="center" vertical="center" wrapText="1"/>
      <protection locked="0"/>
    </xf>
    <xf numFmtId="0" fontId="8" fillId="6" borderId="9" xfId="0" applyFont="1" applyFill="1" applyBorder="1" applyAlignment="1">
      <alignment horizontal="left"/>
    </xf>
    <xf numFmtId="14" fontId="5" fillId="6" borderId="9" xfId="0" applyNumberFormat="1" applyFont="1" applyFill="1" applyBorder="1" applyAlignment="1">
      <alignment horizontal="center"/>
    </xf>
    <xf numFmtId="0" fontId="8" fillId="6" borderId="9" xfId="0" applyFont="1" applyFill="1" applyBorder="1" applyAlignment="1">
      <alignment horizontal="left" wrapText="1"/>
    </xf>
    <xf numFmtId="0" fontId="8" fillId="6" borderId="2" xfId="0" applyFont="1" applyFill="1" applyBorder="1" applyAlignment="1">
      <alignment horizontal="left"/>
    </xf>
    <xf numFmtId="14" fontId="5" fillId="6" borderId="2" xfId="0" applyNumberFormat="1" applyFont="1" applyFill="1" applyBorder="1" applyAlignment="1">
      <alignment horizontal="center"/>
    </xf>
    <xf numFmtId="0" fontId="8" fillId="6" borderId="2" xfId="0" applyFont="1" applyFill="1" applyBorder="1" applyAlignment="1">
      <alignment horizontal="left" wrapText="1"/>
    </xf>
    <xf numFmtId="0" fontId="9" fillId="6" borderId="9" xfId="0" applyFont="1" applyFill="1" applyBorder="1" applyProtection="1">
      <protection hidden="1"/>
    </xf>
    <xf numFmtId="0" fontId="0" fillId="6" borderId="12" xfId="0" applyFill="1" applyBorder="1" applyProtection="1">
      <protection hidden="1"/>
    </xf>
    <xf numFmtId="0" fontId="2" fillId="6" borderId="7" xfId="0" applyFont="1" applyFill="1" applyBorder="1" applyAlignment="1" applyProtection="1">
      <alignment horizontal="right" vertical="center" wrapText="1" indent="1"/>
      <protection hidden="1"/>
    </xf>
    <xf numFmtId="0" fontId="0" fillId="6" borderId="13" xfId="0" applyFill="1" applyBorder="1" applyProtection="1">
      <protection hidden="1"/>
    </xf>
    <xf numFmtId="0" fontId="9" fillId="6" borderId="10" xfId="0" applyFont="1" applyFill="1" applyBorder="1" applyProtection="1">
      <protection hidden="1"/>
    </xf>
    <xf numFmtId="0" fontId="9" fillId="6" borderId="2" xfId="0" applyFont="1" applyFill="1" applyBorder="1" applyProtection="1">
      <protection hidden="1"/>
    </xf>
    <xf numFmtId="0" fontId="0" fillId="6" borderId="11" xfId="0" applyFill="1" applyBorder="1" applyProtection="1">
      <protection hidden="1"/>
    </xf>
    <xf numFmtId="0" fontId="3" fillId="12" borderId="1" xfId="0" applyFont="1" applyFill="1" applyBorder="1" applyAlignment="1" applyProtection="1">
      <alignment horizontal="right" vertical="top" wrapText="1"/>
      <protection hidden="1"/>
    </xf>
    <xf numFmtId="0" fontId="2" fillId="0" borderId="0" xfId="0" applyFont="1" applyAlignment="1" applyProtection="1">
      <alignment wrapText="1"/>
      <protection hidden="1"/>
    </xf>
    <xf numFmtId="0" fontId="2" fillId="12" borderId="1" xfId="0" applyFont="1" applyFill="1" applyBorder="1" applyAlignment="1" applyProtection="1">
      <alignment horizontal="right"/>
      <protection hidden="1"/>
    </xf>
    <xf numFmtId="0" fontId="2" fillId="4" borderId="4" xfId="0" applyFont="1" applyFill="1" applyBorder="1" applyProtection="1">
      <protection hidden="1"/>
    </xf>
    <xf numFmtId="0" fontId="0" fillId="4" borderId="4" xfId="0" applyFill="1" applyBorder="1" applyProtection="1">
      <protection hidden="1"/>
    </xf>
    <xf numFmtId="0" fontId="0" fillId="4" borderId="5" xfId="0" applyFill="1" applyBorder="1" applyProtection="1">
      <protection hidden="1"/>
    </xf>
    <xf numFmtId="0" fontId="3" fillId="12" borderId="8" xfId="0" applyFont="1" applyFill="1" applyBorder="1" applyAlignment="1" applyProtection="1">
      <alignment horizontal="right" vertical="center" indent="1"/>
      <protection hidden="1"/>
    </xf>
    <xf numFmtId="0" fontId="14" fillId="0" borderId="0" xfId="0" applyFont="1" applyAlignment="1" applyProtection="1">
      <alignment vertical="center"/>
      <protection hidden="1"/>
    </xf>
    <xf numFmtId="0" fontId="14" fillId="0" borderId="0" xfId="0" applyFont="1" applyAlignment="1" applyProtection="1">
      <alignment horizontal="left"/>
      <protection hidden="1"/>
    </xf>
    <xf numFmtId="0" fontId="3" fillId="12" borderId="1" xfId="0" applyFont="1" applyFill="1" applyBorder="1" applyAlignment="1" applyProtection="1">
      <alignment horizontal="right" vertical="center" indent="1"/>
      <protection hidden="1"/>
    </xf>
    <xf numFmtId="0" fontId="3" fillId="12" borderId="1" xfId="0" applyFont="1" applyFill="1" applyBorder="1" applyAlignment="1" applyProtection="1">
      <alignment horizontal="right" indent="1"/>
      <protection hidden="1"/>
    </xf>
    <xf numFmtId="0" fontId="1" fillId="0" borderId="0" xfId="0" applyFont="1" applyProtection="1">
      <protection hidden="1"/>
    </xf>
    <xf numFmtId="0" fontId="16" fillId="0" borderId="0" xfId="1" applyFont="1" applyFill="1" applyBorder="1" applyAlignment="1" applyProtection="1">
      <alignment horizontal="left" indent="1"/>
      <protection hidden="1"/>
    </xf>
    <xf numFmtId="0" fontId="12" fillId="0" borderId="0" xfId="0" applyFont="1" applyAlignment="1" applyProtection="1">
      <alignment vertical="center"/>
      <protection hidden="1"/>
    </xf>
    <xf numFmtId="0" fontId="12" fillId="0" borderId="0" xfId="0" applyFont="1" applyAlignment="1" applyProtection="1">
      <alignment vertical="center" wrapText="1"/>
      <protection hidden="1"/>
    </xf>
    <xf numFmtId="0" fontId="3" fillId="10" borderId="1" xfId="0" applyFont="1" applyFill="1" applyBorder="1" applyAlignment="1" applyProtection="1">
      <alignment horizontal="right" vertical="center" wrapText="1" indent="1"/>
      <protection hidden="1"/>
    </xf>
    <xf numFmtId="0" fontId="15" fillId="0" borderId="0" xfId="0" applyFont="1" applyAlignment="1" applyProtection="1">
      <alignment horizontal="left" indent="1"/>
      <protection hidden="1"/>
    </xf>
    <xf numFmtId="14" fontId="14" fillId="0" borderId="0" xfId="0" applyNumberFormat="1" applyFont="1" applyAlignment="1" applyProtection="1">
      <alignment vertical="center"/>
      <protection hidden="1"/>
    </xf>
    <xf numFmtId="0" fontId="0" fillId="0" borderId="0" xfId="0" applyAlignment="1" applyProtection="1">
      <alignment wrapText="1"/>
      <protection hidden="1"/>
    </xf>
    <xf numFmtId="0" fontId="19" fillId="12" borderId="1" xfId="0" applyFont="1" applyFill="1" applyBorder="1" applyAlignment="1" applyProtection="1">
      <alignment horizontal="center" wrapText="1"/>
      <protection hidden="1"/>
    </xf>
    <xf numFmtId="0" fontId="22" fillId="12" borderId="6" xfId="0" applyFont="1" applyFill="1" applyBorder="1" applyAlignment="1" applyProtection="1">
      <alignment horizontal="center" wrapText="1"/>
      <protection hidden="1"/>
    </xf>
    <xf numFmtId="0" fontId="19" fillId="15" borderId="1" xfId="0" applyFont="1" applyFill="1" applyBorder="1" applyAlignment="1" applyProtection="1">
      <alignment horizontal="center" wrapText="1"/>
      <protection hidden="1"/>
    </xf>
    <xf numFmtId="0" fontId="19" fillId="11" borderId="1" xfId="0" applyFont="1" applyFill="1" applyBorder="1" applyAlignment="1" applyProtection="1">
      <alignment horizontal="center" wrapText="1"/>
      <protection hidden="1"/>
    </xf>
    <xf numFmtId="0" fontId="19" fillId="16" borderId="1" xfId="0" applyFont="1" applyFill="1" applyBorder="1" applyAlignment="1" applyProtection="1">
      <alignment horizontal="center" wrapText="1"/>
      <protection hidden="1"/>
    </xf>
    <xf numFmtId="0" fontId="19" fillId="16" borderId="8" xfId="0" applyFont="1" applyFill="1" applyBorder="1" applyAlignment="1" applyProtection="1">
      <alignment horizontal="center" wrapText="1"/>
      <protection hidden="1"/>
    </xf>
    <xf numFmtId="0" fontId="19" fillId="14" borderId="7" xfId="0" applyFont="1" applyFill="1" applyBorder="1" applyAlignment="1" applyProtection="1">
      <alignment horizontal="center" wrapText="1"/>
      <protection hidden="1"/>
    </xf>
    <xf numFmtId="0" fontId="19" fillId="17" borderId="8" xfId="0" applyFont="1" applyFill="1" applyBorder="1" applyAlignment="1" applyProtection="1">
      <alignment horizontal="center" wrapText="1"/>
      <protection hidden="1"/>
    </xf>
    <xf numFmtId="0" fontId="26" fillId="17" borderId="8" xfId="0" applyFont="1" applyFill="1" applyBorder="1" applyAlignment="1" applyProtection="1">
      <alignment horizontal="center" wrapText="1"/>
      <protection hidden="1"/>
    </xf>
    <xf numFmtId="0" fontId="7" fillId="0" borderId="0" xfId="0" applyFont="1" applyProtection="1">
      <protection hidden="1"/>
    </xf>
    <xf numFmtId="0" fontId="2" fillId="6" borderId="3" xfId="0" applyFont="1" applyFill="1" applyBorder="1" applyAlignment="1" applyProtection="1">
      <alignment vertical="center" wrapText="1"/>
      <protection hidden="1"/>
    </xf>
    <xf numFmtId="3" fontId="2" fillId="6" borderId="1" xfId="0" applyNumberFormat="1" applyFont="1" applyFill="1" applyBorder="1" applyAlignment="1" applyProtection="1">
      <alignment horizontal="right" vertical="center" wrapText="1" indent="1"/>
      <protection hidden="1"/>
    </xf>
    <xf numFmtId="3" fontId="2" fillId="6" borderId="1" xfId="0" quotePrefix="1" applyNumberFormat="1" applyFont="1" applyFill="1" applyBorder="1" applyAlignment="1" applyProtection="1">
      <alignment horizontal="right" vertical="center" wrapText="1" indent="1"/>
      <protection hidden="1"/>
    </xf>
    <xf numFmtId="164" fontId="2" fillId="6" borderId="1" xfId="0" applyNumberFormat="1" applyFont="1" applyFill="1" applyBorder="1" applyAlignment="1" applyProtection="1">
      <alignment horizontal="right" vertical="center" wrapText="1" indent="1"/>
      <protection hidden="1"/>
    </xf>
    <xf numFmtId="0" fontId="27" fillId="0" borderId="4" xfId="0" applyFont="1" applyBorder="1" applyProtection="1">
      <protection hidden="1"/>
    </xf>
    <xf numFmtId="49" fontId="0" fillId="0" borderId="1" xfId="0" applyNumberFormat="1" applyBorder="1" applyAlignment="1">
      <alignment horizontal="center" vertical="center" wrapText="1"/>
    </xf>
    <xf numFmtId="0" fontId="7" fillId="12" borderId="6" xfId="0" applyFont="1" applyFill="1" applyBorder="1" applyAlignment="1">
      <alignment wrapText="1"/>
    </xf>
    <xf numFmtId="0" fontId="19" fillId="12" borderId="8" xfId="0" applyFont="1" applyFill="1" applyBorder="1" applyAlignment="1">
      <alignment horizontal="center" wrapText="1"/>
    </xf>
    <xf numFmtId="1" fontId="2" fillId="12" borderId="1" xfId="0" applyNumberFormat="1" applyFont="1" applyFill="1" applyBorder="1" applyAlignment="1" applyProtection="1">
      <alignment horizontal="center" vertical="center" wrapText="1"/>
      <protection hidden="1"/>
    </xf>
    <xf numFmtId="0" fontId="6" fillId="0" borderId="2" xfId="0" applyFont="1" applyBorder="1" applyAlignment="1" applyProtection="1">
      <alignment vertical="center"/>
      <protection hidden="1"/>
    </xf>
    <xf numFmtId="0" fontId="4" fillId="0" borderId="0" xfId="0" applyFont="1" applyAlignment="1" applyProtection="1">
      <alignment horizontal="left"/>
      <protection hidden="1"/>
    </xf>
    <xf numFmtId="0" fontId="6" fillId="0" borderId="0" xfId="0" applyFont="1" applyAlignment="1" applyProtection="1">
      <alignment vertical="center"/>
      <protection hidden="1"/>
    </xf>
    <xf numFmtId="166" fontId="0" fillId="0" borderId="1" xfId="0" applyNumberFormat="1" applyBorder="1" applyAlignment="1" applyProtection="1">
      <alignment horizontal="center" vertical="center" wrapText="1"/>
      <protection locked="0"/>
    </xf>
    <xf numFmtId="0" fontId="3" fillId="10" borderId="1" xfId="0" applyFont="1" applyFill="1" applyBorder="1" applyAlignment="1">
      <alignment horizontal="right" wrapText="1" indent="1"/>
    </xf>
    <xf numFmtId="0" fontId="2" fillId="12" borderId="15" xfId="0" applyFont="1" applyFill="1" applyBorder="1" applyAlignment="1" applyProtection="1">
      <alignment wrapText="1"/>
      <protection hidden="1"/>
    </xf>
    <xf numFmtId="0" fontId="2" fillId="12" borderId="9" xfId="0" applyFont="1" applyFill="1" applyBorder="1" applyAlignment="1" applyProtection="1">
      <alignment wrapText="1"/>
      <protection hidden="1"/>
    </xf>
    <xf numFmtId="0" fontId="2" fillId="12" borderId="12" xfId="0" applyFont="1" applyFill="1" applyBorder="1" applyAlignment="1" applyProtection="1">
      <alignment wrapText="1"/>
      <protection hidden="1"/>
    </xf>
    <xf numFmtId="0" fontId="2" fillId="12" borderId="10" xfId="0" applyFont="1" applyFill="1" applyBorder="1" applyAlignment="1" applyProtection="1">
      <alignment wrapText="1"/>
      <protection hidden="1"/>
    </xf>
    <xf numFmtId="0" fontId="2" fillId="12" borderId="2" xfId="0" applyFont="1" applyFill="1" applyBorder="1" applyAlignment="1" applyProtection="1">
      <alignment wrapText="1"/>
      <protection hidden="1"/>
    </xf>
    <xf numFmtId="0" fontId="2" fillId="12" borderId="11" xfId="0" applyFont="1" applyFill="1" applyBorder="1" applyAlignment="1" applyProtection="1">
      <alignment wrapText="1"/>
      <protection hidden="1"/>
    </xf>
    <xf numFmtId="0" fontId="0" fillId="6" borderId="9" xfId="0" applyFill="1" applyBorder="1" applyProtection="1">
      <protection hidden="1"/>
    </xf>
    <xf numFmtId="0" fontId="0" fillId="6" borderId="2" xfId="0" applyFill="1" applyBorder="1" applyProtection="1">
      <protection hidden="1"/>
    </xf>
    <xf numFmtId="166" fontId="14" fillId="0" borderId="1" xfId="0" applyNumberFormat="1" applyFont="1" applyBorder="1" applyAlignment="1" applyProtection="1">
      <alignment horizontal="left" vertical="center" indent="1"/>
      <protection locked="0"/>
    </xf>
    <xf numFmtId="0" fontId="11" fillId="12" borderId="1" xfId="0" applyFont="1" applyFill="1" applyBorder="1" applyAlignment="1">
      <alignment horizontal="right" vertical="center" wrapText="1" indent="1"/>
    </xf>
    <xf numFmtId="49" fontId="26" fillId="12" borderId="6" xfId="0" applyNumberFormat="1" applyFont="1" applyFill="1" applyBorder="1" applyAlignment="1" applyProtection="1">
      <alignment horizontal="center" wrapText="1"/>
      <protection hidden="1"/>
    </xf>
    <xf numFmtId="0" fontId="31" fillId="12" borderId="1" xfId="0" applyFont="1" applyFill="1" applyBorder="1" applyAlignment="1" applyProtection="1">
      <alignment horizontal="center" wrapText="1"/>
      <protection hidden="1"/>
    </xf>
    <xf numFmtId="0" fontId="26" fillId="14" borderId="7" xfId="0" applyFont="1" applyFill="1" applyBorder="1" applyAlignment="1" applyProtection="1">
      <alignment horizontal="center" wrapText="1"/>
      <protection hidden="1"/>
    </xf>
    <xf numFmtId="3" fontId="2" fillId="6" borderId="1" xfId="0" applyNumberFormat="1" applyFont="1" applyFill="1" applyBorder="1" applyAlignment="1" applyProtection="1">
      <alignment horizontal="center" vertical="center" wrapText="1"/>
      <protection hidden="1"/>
    </xf>
    <xf numFmtId="3" fontId="2" fillId="6" borderId="1" xfId="0" quotePrefix="1" applyNumberFormat="1" applyFont="1" applyFill="1" applyBorder="1" applyAlignment="1" applyProtection="1">
      <alignment horizontal="left" vertical="center" wrapText="1" indent="1"/>
      <protection hidden="1"/>
    </xf>
    <xf numFmtId="0" fontId="2" fillId="0" borderId="5" xfId="0" applyFont="1" applyBorder="1" applyAlignment="1">
      <alignment horizontal="right" vertical="center"/>
    </xf>
    <xf numFmtId="0" fontId="0" fillId="6" borderId="13" xfId="0" applyFill="1" applyBorder="1" applyAlignment="1">
      <alignment horizontal="right" vertical="center" wrapText="1" indent="1"/>
    </xf>
    <xf numFmtId="0" fontId="0" fillId="0" borderId="5" xfId="0" applyBorder="1" applyAlignment="1">
      <alignment horizontal="right" vertical="center"/>
    </xf>
    <xf numFmtId="0" fontId="2" fillId="16" borderId="3" xfId="0" applyFont="1" applyFill="1" applyBorder="1" applyAlignment="1">
      <alignment horizontal="center"/>
    </xf>
    <xf numFmtId="0" fontId="19" fillId="15" borderId="1" xfId="0" quotePrefix="1" applyFont="1" applyFill="1" applyBorder="1" applyAlignment="1">
      <alignment horizontal="center" wrapText="1"/>
    </xf>
    <xf numFmtId="0" fontId="19" fillId="14" borderId="7" xfId="0" quotePrefix="1" applyFont="1" applyFill="1" applyBorder="1" applyAlignment="1" applyProtection="1">
      <alignment horizontal="center" wrapText="1"/>
      <protection hidden="1"/>
    </xf>
    <xf numFmtId="0" fontId="19" fillId="11" borderId="1" xfId="0" quotePrefix="1" applyFont="1" applyFill="1" applyBorder="1" applyAlignment="1">
      <alignment horizontal="center" wrapText="1"/>
    </xf>
    <xf numFmtId="0" fontId="12" fillId="0" borderId="1" xfId="0" applyFont="1" applyBorder="1" applyAlignment="1" applyProtection="1">
      <alignment horizontal="left" vertical="center" wrapText="1"/>
      <protection locked="0"/>
    </xf>
    <xf numFmtId="0" fontId="13" fillId="0" borderId="1" xfId="1" applyBorder="1" applyAlignment="1" applyProtection="1">
      <alignment horizontal="left" vertical="center" wrapText="1"/>
      <protection locked="0"/>
    </xf>
    <xf numFmtId="0" fontId="19" fillId="11" borderId="6" xfId="0" applyFont="1" applyFill="1" applyBorder="1" applyAlignment="1" applyProtection="1">
      <alignment horizontal="center" wrapText="1"/>
      <protection hidden="1"/>
    </xf>
    <xf numFmtId="3" fontId="0" fillId="0" borderId="1" xfId="0" applyNumberFormat="1" applyBorder="1" applyAlignment="1" applyProtection="1">
      <alignment horizontal="left" vertical="center" wrapText="1"/>
      <protection locked="0"/>
    </xf>
    <xf numFmtId="0" fontId="13" fillId="10" borderId="1" xfId="1" applyFill="1" applyBorder="1" applyAlignment="1">
      <alignment horizontal="right" vertical="center" wrapText="1" indent="1"/>
    </xf>
    <xf numFmtId="0" fontId="13" fillId="12" borderId="1" xfId="1" applyFill="1" applyBorder="1" applyAlignment="1" applyProtection="1">
      <alignment horizontal="right" vertical="center" wrapText="1" indent="1"/>
      <protection hidden="1"/>
    </xf>
    <xf numFmtId="166" fontId="14" fillId="0" borderId="1" xfId="0" applyNumberFormat="1" applyFont="1" applyBorder="1" applyAlignment="1" applyProtection="1">
      <alignment horizontal="left" vertical="center" indent="1"/>
      <protection hidden="1"/>
    </xf>
    <xf numFmtId="0" fontId="0" fillId="0" borderId="1" xfId="0" applyBorder="1" applyAlignment="1" applyProtection="1">
      <alignment horizontal="left" vertical="center" wrapText="1"/>
      <protection hidden="1"/>
    </xf>
    <xf numFmtId="0" fontId="0" fillId="0" borderId="1" xfId="0" applyBorder="1" applyAlignment="1" applyProtection="1">
      <alignment horizontal="center" vertical="center" wrapText="1"/>
      <protection hidden="1"/>
    </xf>
    <xf numFmtId="166" fontId="0" fillId="0" borderId="1" xfId="0" applyNumberFormat="1" applyBorder="1" applyAlignment="1" applyProtection="1">
      <alignment horizontal="center" vertical="center" wrapText="1"/>
      <protection hidden="1"/>
    </xf>
    <xf numFmtId="3" fontId="0" fillId="0" borderId="1" xfId="0" applyNumberFormat="1" applyBorder="1" applyAlignment="1" applyProtection="1">
      <alignment horizontal="right" vertical="center" wrapText="1" indent="1"/>
      <protection hidden="1"/>
    </xf>
    <xf numFmtId="3" fontId="0" fillId="0" borderId="1" xfId="0" applyNumberFormat="1" applyBorder="1" applyAlignment="1" applyProtection="1">
      <alignment horizontal="center" vertical="center" wrapText="1"/>
      <protection hidden="1"/>
    </xf>
    <xf numFmtId="164" fontId="0" fillId="0" borderId="1" xfId="0" applyNumberFormat="1" applyBorder="1" applyAlignment="1" applyProtection="1">
      <alignment horizontal="center" vertical="center" wrapText="1"/>
      <protection hidden="1"/>
    </xf>
    <xf numFmtId="49" fontId="12" fillId="0" borderId="1" xfId="0" applyNumberFormat="1" applyFont="1" applyBorder="1" applyAlignment="1" applyProtection="1">
      <alignment horizontal="center" vertical="center" wrapText="1"/>
      <protection hidden="1"/>
    </xf>
    <xf numFmtId="3" fontId="0" fillId="0" borderId="1" xfId="0" applyNumberFormat="1" applyBorder="1" applyAlignment="1" applyProtection="1">
      <alignment horizontal="left" vertical="center" wrapText="1"/>
      <protection hidden="1"/>
    </xf>
    <xf numFmtId="0" fontId="12" fillId="0" borderId="1" xfId="0" applyFont="1" applyBorder="1" applyAlignment="1" applyProtection="1">
      <alignment horizontal="left" vertical="center" wrapText="1"/>
      <protection hidden="1"/>
    </xf>
    <xf numFmtId="0" fontId="13" fillId="0" borderId="1" xfId="1" applyBorder="1" applyAlignment="1" applyProtection="1">
      <alignment horizontal="left" vertical="center" wrapText="1"/>
      <protection hidden="1"/>
    </xf>
    <xf numFmtId="0" fontId="37" fillId="4" borderId="3" xfId="0" applyFont="1" applyFill="1" applyBorder="1" applyProtection="1">
      <protection hidden="1"/>
    </xf>
    <xf numFmtId="0" fontId="38" fillId="6" borderId="15" xfId="0" applyFont="1" applyFill="1" applyBorder="1" applyProtection="1">
      <protection hidden="1"/>
    </xf>
    <xf numFmtId="0" fontId="0" fillId="7" borderId="15" xfId="0" applyFill="1" applyBorder="1"/>
    <xf numFmtId="0" fontId="0" fillId="7" borderId="12" xfId="0" applyFill="1" applyBorder="1" applyAlignment="1">
      <alignment vertical="center" wrapText="1"/>
    </xf>
    <xf numFmtId="0" fontId="0" fillId="7" borderId="14" xfId="0" applyFill="1" applyBorder="1"/>
    <xf numFmtId="0" fontId="0" fillId="7" borderId="10" xfId="0" applyFill="1" applyBorder="1"/>
    <xf numFmtId="0" fontId="0" fillId="0" borderId="2" xfId="0" applyBorder="1" applyAlignment="1">
      <alignment horizontal="left" vertical="top" wrapText="1" indent="1"/>
    </xf>
    <xf numFmtId="0" fontId="19" fillId="11" borderId="7" xfId="0" quotePrefix="1" applyFont="1" applyFill="1" applyBorder="1" applyAlignment="1" applyProtection="1">
      <alignment horizontal="center" wrapText="1"/>
      <protection hidden="1"/>
    </xf>
    <xf numFmtId="0" fontId="2" fillId="11" borderId="3" xfId="0" applyFont="1" applyFill="1" applyBorder="1" applyAlignment="1">
      <alignment horizontal="center"/>
    </xf>
    <xf numFmtId="0" fontId="17" fillId="9" borderId="1" xfId="0" applyFont="1" applyFill="1" applyBorder="1" applyAlignment="1">
      <alignment vertical="center" wrapText="1"/>
    </xf>
    <xf numFmtId="3" fontId="12" fillId="0" borderId="1" xfId="0" applyNumberFormat="1" applyFont="1" applyBorder="1" applyAlignment="1" applyProtection="1">
      <alignment horizontal="right" vertical="center" wrapText="1" indent="1"/>
      <protection hidden="1"/>
    </xf>
    <xf numFmtId="165" fontId="0" fillId="0" borderId="1" xfId="0" applyNumberFormat="1" applyBorder="1" applyAlignment="1" applyProtection="1">
      <alignment horizontal="left" vertical="center" wrapText="1" indent="1"/>
      <protection locked="0"/>
    </xf>
    <xf numFmtId="165" fontId="17" fillId="5" borderId="1" xfId="0" applyNumberFormat="1" applyFont="1" applyFill="1" applyBorder="1" applyAlignment="1">
      <alignment horizontal="left" vertical="center" indent="1"/>
    </xf>
    <xf numFmtId="0" fontId="17" fillId="12" borderId="10" xfId="0" applyFont="1" applyFill="1" applyBorder="1" applyAlignment="1" applyProtection="1">
      <alignment wrapText="1"/>
      <protection hidden="1"/>
    </xf>
    <xf numFmtId="0" fontId="7" fillId="0" borderId="0" xfId="0" applyFont="1" applyAlignment="1">
      <alignment vertical="top" wrapText="1"/>
    </xf>
    <xf numFmtId="0" fontId="0" fillId="0" borderId="0" xfId="0" applyAlignment="1">
      <alignment vertical="top" wrapText="1"/>
    </xf>
    <xf numFmtId="0" fontId="15" fillId="6" borderId="4" xfId="0" applyFont="1" applyFill="1" applyBorder="1" applyAlignment="1" applyProtection="1">
      <alignment horizontal="right" vertical="center" indent="1"/>
      <protection hidden="1"/>
    </xf>
    <xf numFmtId="0" fontId="0" fillId="0" borderId="0" xfId="0" applyAlignment="1">
      <alignment horizontal="left" indent="1"/>
    </xf>
    <xf numFmtId="0" fontId="13" fillId="0" borderId="0" xfId="1" applyAlignment="1">
      <alignment horizontal="left" indent="1"/>
    </xf>
    <xf numFmtId="0" fontId="22" fillId="2" borderId="1" xfId="0" applyFont="1" applyFill="1" applyBorder="1" applyAlignment="1">
      <alignment horizontal="center" wrapText="1"/>
    </xf>
    <xf numFmtId="0" fontId="22" fillId="10" borderId="1" xfId="0" applyFont="1" applyFill="1" applyBorder="1" applyAlignment="1">
      <alignment horizontal="center" wrapText="1"/>
    </xf>
    <xf numFmtId="164" fontId="12" fillId="0" borderId="1" xfId="0" applyNumberFormat="1" applyFont="1" applyBorder="1" applyAlignment="1" applyProtection="1">
      <alignment horizontal="right" vertical="center" wrapText="1" indent="1"/>
      <protection locked="0"/>
    </xf>
    <xf numFmtId="3" fontId="12" fillId="0" borderId="1" xfId="0" applyNumberFormat="1" applyFont="1" applyBorder="1" applyAlignment="1" applyProtection="1">
      <alignment horizontal="right" vertical="center" wrapText="1" indent="1"/>
      <protection locked="0"/>
    </xf>
    <xf numFmtId="164" fontId="2" fillId="6" borderId="1" xfId="0" applyNumberFormat="1" applyFont="1" applyFill="1" applyBorder="1" applyAlignment="1">
      <alignment horizontal="right" vertical="center" wrapText="1" indent="1"/>
    </xf>
    <xf numFmtId="3" fontId="2" fillId="6" borderId="1" xfId="0" applyNumberFormat="1" applyFont="1" applyFill="1" applyBorder="1" applyAlignment="1">
      <alignment horizontal="right" vertical="center" wrapText="1" indent="1"/>
    </xf>
    <xf numFmtId="0" fontId="27" fillId="0" borderId="0" xfId="0" applyFont="1" applyProtection="1">
      <protection hidden="1"/>
    </xf>
    <xf numFmtId="0" fontId="22" fillId="12" borderId="1" xfId="0" applyFont="1" applyFill="1" applyBorder="1" applyAlignment="1">
      <alignment horizontal="center" wrapText="1"/>
    </xf>
    <xf numFmtId="164" fontId="0" fillId="0" borderId="5" xfId="0" applyNumberFormat="1" applyBorder="1" applyAlignment="1" applyProtection="1">
      <alignment horizontal="right" vertical="center" wrapText="1" indent="1"/>
      <protection hidden="1"/>
    </xf>
    <xf numFmtId="3" fontId="0" fillId="0" borderId="2" xfId="0" applyNumberFormat="1" applyBorder="1" applyAlignment="1">
      <alignment horizontal="right" vertical="center" wrapText="1" indent="1"/>
    </xf>
    <xf numFmtId="164" fontId="0" fillId="0" borderId="2" xfId="0" applyNumberFormat="1" applyBorder="1" applyAlignment="1">
      <alignment horizontal="right" vertical="center" wrapText="1" indent="1"/>
    </xf>
    <xf numFmtId="0" fontId="0" fillId="0" borderId="1" xfId="0" applyBorder="1" applyAlignment="1" applyProtection="1">
      <alignment horizontal="center" vertical="center"/>
      <protection hidden="1"/>
    </xf>
    <xf numFmtId="0" fontId="7" fillId="0" borderId="0" xfId="0" applyFont="1"/>
    <xf numFmtId="0" fontId="19" fillId="2" borderId="1" xfId="0" applyFont="1" applyFill="1" applyBorder="1" applyAlignment="1" applyProtection="1">
      <alignment horizontal="center" wrapText="1"/>
      <protection hidden="1"/>
    </xf>
    <xf numFmtId="0" fontId="26" fillId="2" borderId="1" xfId="0" applyFont="1" applyFill="1" applyBorder="1" applyAlignment="1" applyProtection="1">
      <alignment horizontal="center" wrapText="1"/>
      <protection hidden="1"/>
    </xf>
    <xf numFmtId="0" fontId="6" fillId="10" borderId="6" xfId="0" applyFont="1" applyFill="1" applyBorder="1" applyAlignment="1">
      <alignment horizontal="center" vertical="center" wrapText="1"/>
    </xf>
    <xf numFmtId="0" fontId="3" fillId="10" borderId="1" xfId="0" applyFont="1" applyFill="1" applyBorder="1" applyAlignment="1" applyProtection="1">
      <alignment horizontal="right" wrapText="1" indent="1"/>
      <protection hidden="1"/>
    </xf>
    <xf numFmtId="0" fontId="11" fillId="12" borderId="1" xfId="0" applyFont="1" applyFill="1" applyBorder="1" applyAlignment="1" applyProtection="1">
      <alignment horizontal="right" vertical="center" wrapText="1" indent="1"/>
      <protection hidden="1"/>
    </xf>
    <xf numFmtId="0" fontId="13" fillId="10" borderId="1" xfId="1" applyFill="1" applyBorder="1" applyAlignment="1" applyProtection="1">
      <alignment horizontal="right" vertical="center" wrapText="1" indent="1"/>
      <protection hidden="1"/>
    </xf>
    <xf numFmtId="0" fontId="6" fillId="10" borderId="6" xfId="0" applyFont="1" applyFill="1" applyBorder="1" applyAlignment="1" applyProtection="1">
      <alignment horizontal="center" vertical="center" wrapText="1"/>
      <protection hidden="1"/>
    </xf>
    <xf numFmtId="0" fontId="22" fillId="12" borderId="1" xfId="0" applyFont="1" applyFill="1" applyBorder="1" applyAlignment="1" applyProtection="1">
      <alignment horizontal="center" wrapText="1"/>
      <protection hidden="1"/>
    </xf>
    <xf numFmtId="0" fontId="22" fillId="2" borderId="1" xfId="0" applyFont="1" applyFill="1" applyBorder="1" applyAlignment="1" applyProtection="1">
      <alignment horizontal="center" wrapText="1"/>
      <protection hidden="1"/>
    </xf>
    <xf numFmtId="0" fontId="22" fillId="10" borderId="1" xfId="0" applyFont="1" applyFill="1" applyBorder="1" applyAlignment="1" applyProtection="1">
      <alignment horizontal="center" wrapText="1"/>
      <protection hidden="1"/>
    </xf>
    <xf numFmtId="167" fontId="18" fillId="0" borderId="0" xfId="0" applyNumberFormat="1" applyFont="1" applyAlignment="1" applyProtection="1">
      <alignment vertical="center" wrapText="1"/>
      <protection hidden="1"/>
    </xf>
    <xf numFmtId="0" fontId="12" fillId="0" borderId="1" xfId="0" applyFont="1" applyBorder="1" applyAlignment="1" applyProtection="1">
      <alignment horizontal="center" vertical="center" wrapText="1"/>
      <protection hidden="1"/>
    </xf>
    <xf numFmtId="164" fontId="12" fillId="0" borderId="1" xfId="0" applyNumberFormat="1" applyFont="1" applyBorder="1" applyAlignment="1" applyProtection="1">
      <alignment horizontal="right" vertical="center" wrapText="1" indent="1"/>
      <protection hidden="1"/>
    </xf>
    <xf numFmtId="0" fontId="0" fillId="0" borderId="0" xfId="0" applyAlignment="1">
      <alignment vertical="top" wrapText="1"/>
    </xf>
    <xf numFmtId="0" fontId="2" fillId="0" borderId="0" xfId="0" applyFont="1"/>
    <xf numFmtId="0" fontId="7" fillId="0" borderId="0" xfId="0" applyFont="1" applyAlignment="1">
      <alignment vertical="top" wrapText="1"/>
    </xf>
    <xf numFmtId="0" fontId="0" fillId="0" borderId="9" xfId="0" applyBorder="1" applyAlignment="1">
      <alignment horizontal="center"/>
    </xf>
    <xf numFmtId="0" fontId="0" fillId="0" borderId="0" xfId="0" applyAlignment="1">
      <alignment horizontal="center"/>
    </xf>
    <xf numFmtId="0" fontId="7" fillId="7" borderId="4" xfId="0" applyFont="1" applyFill="1" applyBorder="1" applyAlignment="1">
      <alignment horizontal="right" vertical="center" wrapText="1"/>
    </xf>
    <xf numFmtId="0" fontId="13" fillId="0" borderId="10" xfId="1" applyFill="1" applyBorder="1" applyAlignment="1">
      <alignment horizontal="left" vertical="center" wrapText="1"/>
    </xf>
    <xf numFmtId="0" fontId="13" fillId="0" borderId="11" xfId="1" applyFill="1" applyBorder="1" applyAlignment="1">
      <alignment horizontal="left" vertical="center" wrapText="1"/>
    </xf>
    <xf numFmtId="0" fontId="8" fillId="4" borderId="3" xfId="0" applyFont="1" applyFill="1" applyBorder="1" applyAlignment="1">
      <alignment vertical="center" wrapText="1"/>
    </xf>
    <xf numFmtId="0" fontId="8" fillId="4" borderId="4" xfId="0" applyFont="1" applyFill="1" applyBorder="1" applyAlignment="1">
      <alignment vertical="center" wrapText="1"/>
    </xf>
    <xf numFmtId="0" fontId="8" fillId="4" borderId="5" xfId="0" applyFont="1" applyFill="1" applyBorder="1" applyAlignment="1">
      <alignment vertical="center" wrapText="1"/>
    </xf>
    <xf numFmtId="0" fontId="2" fillId="6" borderId="6" xfId="0" applyFont="1" applyFill="1" applyBorder="1" applyAlignment="1">
      <alignment horizontal="center" vertical="center" wrapText="1"/>
    </xf>
    <xf numFmtId="0" fontId="2" fillId="6" borderId="7" xfId="0" applyFont="1" applyFill="1" applyBorder="1" applyAlignment="1">
      <alignment horizontal="center" vertical="center" wrapText="1"/>
    </xf>
    <xf numFmtId="0" fontId="2" fillId="6" borderId="8" xfId="0" applyFont="1" applyFill="1" applyBorder="1" applyAlignment="1">
      <alignment horizontal="center" vertical="center" wrapText="1"/>
    </xf>
    <xf numFmtId="0" fontId="0" fillId="0" borderId="0" xfId="0" applyAlignment="1">
      <alignment horizontal="left" vertical="top" wrapText="1"/>
    </xf>
    <xf numFmtId="0" fontId="6" fillId="0" borderId="11" xfId="0" applyFont="1" applyBorder="1" applyAlignment="1" applyProtection="1">
      <alignment horizontal="left" vertical="center"/>
      <protection hidden="1"/>
    </xf>
    <xf numFmtId="0" fontId="6" fillId="0" borderId="8" xfId="0" applyFont="1" applyBorder="1" applyAlignment="1" applyProtection="1">
      <alignment horizontal="left" vertical="center"/>
      <protection hidden="1"/>
    </xf>
    <xf numFmtId="0" fontId="6" fillId="0" borderId="10" xfId="0" applyFont="1" applyBorder="1" applyAlignment="1" applyProtection="1">
      <alignment horizontal="left" vertical="center"/>
      <protection hidden="1"/>
    </xf>
    <xf numFmtId="0" fontId="0" fillId="9" borderId="2" xfId="0" applyFill="1" applyBorder="1"/>
    <xf numFmtId="0" fontId="0" fillId="9" borderId="11" xfId="0" applyFill="1" applyBorder="1"/>
    <xf numFmtId="49" fontId="2" fillId="21" borderId="3" xfId="0" applyNumberFormat="1" applyFont="1" applyFill="1" applyBorder="1" applyAlignment="1" applyProtection="1">
      <alignment horizontal="center" vertical="center"/>
      <protection hidden="1"/>
    </xf>
    <xf numFmtId="49" fontId="2" fillId="21" borderId="4" xfId="0" applyNumberFormat="1" applyFont="1" applyFill="1" applyBorder="1" applyAlignment="1" applyProtection="1">
      <alignment horizontal="center" vertical="center"/>
      <protection hidden="1"/>
    </xf>
    <xf numFmtId="49" fontId="2" fillId="21" borderId="5" xfId="0" applyNumberFormat="1" applyFont="1" applyFill="1" applyBorder="1" applyAlignment="1" applyProtection="1">
      <alignment horizontal="center" vertical="center"/>
      <protection hidden="1"/>
    </xf>
    <xf numFmtId="0" fontId="12" fillId="0" borderId="0" xfId="0" applyFont="1" applyAlignment="1" applyProtection="1">
      <alignment horizontal="left" vertical="center" wrapText="1"/>
      <protection hidden="1"/>
    </xf>
    <xf numFmtId="0" fontId="12" fillId="0" borderId="13" xfId="0" applyFont="1" applyBorder="1" applyAlignment="1" applyProtection="1">
      <alignment horizontal="left" vertical="center" wrapText="1"/>
      <protection hidden="1"/>
    </xf>
    <xf numFmtId="0" fontId="0" fillId="0" borderId="0" xfId="0" applyAlignment="1" applyProtection="1">
      <alignment horizontal="left" vertical="center" wrapText="1"/>
      <protection hidden="1"/>
    </xf>
    <xf numFmtId="0" fontId="0" fillId="0" borderId="13" xfId="0" applyBorder="1" applyAlignment="1" applyProtection="1">
      <alignment horizontal="left" vertical="center" wrapText="1"/>
      <protection hidden="1"/>
    </xf>
    <xf numFmtId="0" fontId="8" fillId="20" borderId="5" xfId="0" applyFont="1" applyFill="1" applyBorder="1" applyAlignment="1" applyProtection="1">
      <alignment horizontal="left" wrapText="1"/>
      <protection hidden="1"/>
    </xf>
    <xf numFmtId="0" fontId="8" fillId="20" borderId="1" xfId="0" applyFont="1" applyFill="1" applyBorder="1" applyAlignment="1" applyProtection="1">
      <alignment horizontal="left" wrapText="1"/>
      <protection hidden="1"/>
    </xf>
    <xf numFmtId="0" fontId="6" fillId="0" borderId="2" xfId="0" applyFont="1" applyBorder="1" applyAlignment="1" applyProtection="1">
      <alignment vertical="center"/>
      <protection hidden="1"/>
    </xf>
    <xf numFmtId="0" fontId="2" fillId="16" borderId="1" xfId="0" applyFont="1" applyFill="1" applyBorder="1" applyAlignment="1">
      <alignment horizontal="center"/>
    </xf>
    <xf numFmtId="49" fontId="2" fillId="11" borderId="3" xfId="0" applyNumberFormat="1" applyFont="1" applyFill="1" applyBorder="1" applyAlignment="1">
      <alignment horizontal="center" vertical="center"/>
    </xf>
    <xf numFmtId="49" fontId="2" fillId="11" borderId="4" xfId="0" applyNumberFormat="1" applyFont="1" applyFill="1" applyBorder="1" applyAlignment="1">
      <alignment horizontal="center" vertical="center"/>
    </xf>
    <xf numFmtId="49" fontId="2" fillId="11" borderId="5" xfId="0" applyNumberFormat="1" applyFont="1" applyFill="1" applyBorder="1" applyAlignment="1">
      <alignment horizontal="center" vertical="center"/>
    </xf>
    <xf numFmtId="0" fontId="11" fillId="0" borderId="1" xfId="0" applyFont="1" applyBorder="1" applyAlignment="1">
      <alignment horizontal="left" vertical="center" indent="1"/>
    </xf>
    <xf numFmtId="0" fontId="0" fillId="0" borderId="1" xfId="0" applyBorder="1" applyAlignment="1">
      <alignment horizontal="left" vertical="center" wrapText="1" indent="1"/>
    </xf>
    <xf numFmtId="0" fontId="7" fillId="9" borderId="9" xfId="0" applyFont="1" applyFill="1" applyBorder="1" applyAlignment="1">
      <alignment horizontal="center"/>
    </xf>
    <xf numFmtId="0" fontId="7" fillId="6" borderId="10" xfId="0" applyFont="1" applyFill="1" applyBorder="1"/>
    <xf numFmtId="0" fontId="0" fillId="6" borderId="2" xfId="0" applyFill="1" applyBorder="1"/>
    <xf numFmtId="0" fontId="8" fillId="11" borderId="5" xfId="0" applyFont="1" applyFill="1" applyBorder="1" applyAlignment="1">
      <alignment horizontal="left" wrapText="1"/>
    </xf>
    <xf numFmtId="0" fontId="8" fillId="11" borderId="1" xfId="0" applyFont="1" applyFill="1" applyBorder="1" applyAlignment="1">
      <alignment horizontal="left" wrapText="1"/>
    </xf>
    <xf numFmtId="0" fontId="2" fillId="0" borderId="3" xfId="0" applyFont="1" applyBorder="1" applyAlignment="1">
      <alignment horizontal="right" vertical="center"/>
    </xf>
    <xf numFmtId="0" fontId="2" fillId="0" borderId="5" xfId="0" applyFont="1" applyBorder="1" applyAlignment="1">
      <alignment horizontal="right" vertical="center"/>
    </xf>
    <xf numFmtId="0" fontId="2" fillId="6" borderId="14" xfId="0" applyFont="1" applyFill="1" applyBorder="1" applyAlignment="1">
      <alignment horizontal="right" vertical="center" wrapText="1" indent="1"/>
    </xf>
    <xf numFmtId="0" fontId="0" fillId="6" borderId="13" xfId="0" applyFill="1" applyBorder="1" applyAlignment="1">
      <alignment horizontal="right" vertical="center" wrapText="1" indent="1"/>
    </xf>
    <xf numFmtId="0" fontId="0" fillId="0" borderId="5" xfId="0" applyBorder="1" applyAlignment="1">
      <alignment horizontal="right" vertical="center"/>
    </xf>
    <xf numFmtId="0" fontId="2" fillId="15" borderId="3" xfId="0" applyFont="1" applyFill="1" applyBorder="1" applyAlignment="1">
      <alignment horizontal="center"/>
    </xf>
    <xf numFmtId="0" fontId="2" fillId="15" borderId="4" xfId="0" applyFont="1" applyFill="1" applyBorder="1" applyAlignment="1">
      <alignment horizontal="center"/>
    </xf>
    <xf numFmtId="0" fontId="2" fillId="15" borderId="5" xfId="0" applyFont="1" applyFill="1" applyBorder="1" applyAlignment="1">
      <alignment horizontal="center"/>
    </xf>
    <xf numFmtId="0" fontId="19" fillId="2" borderId="6" xfId="0" applyFont="1" applyFill="1" applyBorder="1" applyAlignment="1" applyProtection="1">
      <alignment horizontal="center" wrapText="1"/>
      <protection hidden="1"/>
    </xf>
    <xf numFmtId="0" fontId="19" fillId="2" borderId="8" xfId="0" applyFont="1" applyFill="1" applyBorder="1" applyAlignment="1" applyProtection="1">
      <alignment horizontal="center" wrapText="1"/>
      <protection hidden="1"/>
    </xf>
    <xf numFmtId="0" fontId="2" fillId="2" borderId="15" xfId="0" applyFont="1" applyFill="1" applyBorder="1" applyAlignment="1" applyProtection="1">
      <alignment horizontal="center" vertical="center" wrapText="1"/>
      <protection hidden="1"/>
    </xf>
    <xf numFmtId="0" fontId="2" fillId="2" borderId="9" xfId="0" applyFont="1" applyFill="1" applyBorder="1" applyAlignment="1" applyProtection="1">
      <alignment horizontal="center" vertical="center" wrapText="1"/>
      <protection hidden="1"/>
    </xf>
    <xf numFmtId="0" fontId="11" fillId="0" borderId="1" xfId="0" applyFont="1" applyBorder="1" applyAlignment="1" applyProtection="1">
      <alignment horizontal="left" vertical="center" wrapText="1" indent="1"/>
      <protection hidden="1"/>
    </xf>
    <xf numFmtId="0" fontId="0" fillId="8" borderId="3" xfId="0" applyFill="1" applyBorder="1" applyAlignment="1">
      <alignment horizontal="left" vertical="center" wrapText="1" indent="1"/>
    </xf>
    <xf numFmtId="0" fontId="0" fillId="8" borderId="4" xfId="0" applyFill="1" applyBorder="1" applyAlignment="1">
      <alignment horizontal="left" vertical="center" wrapText="1" indent="1"/>
    </xf>
    <xf numFmtId="0" fontId="0" fillId="8" borderId="5" xfId="0" applyFill="1" applyBorder="1" applyAlignment="1">
      <alignment horizontal="left" vertical="center" wrapText="1" indent="1"/>
    </xf>
    <xf numFmtId="0" fontId="11" fillId="0" borderId="3" xfId="0" applyFont="1" applyBorder="1" applyAlignment="1" applyProtection="1">
      <alignment horizontal="left" vertical="center" wrapText="1" indent="1"/>
      <protection hidden="1"/>
    </xf>
    <xf numFmtId="0" fontId="11" fillId="0" borderId="4" xfId="0" applyFont="1" applyBorder="1" applyAlignment="1" applyProtection="1">
      <alignment horizontal="left" vertical="center" wrapText="1" indent="1"/>
      <protection hidden="1"/>
    </xf>
    <xf numFmtId="0" fontId="11" fillId="0" borderId="5" xfId="0" applyFont="1" applyBorder="1" applyAlignment="1" applyProtection="1">
      <alignment horizontal="left" vertical="center" wrapText="1" indent="1"/>
      <protection hidden="1"/>
    </xf>
    <xf numFmtId="0" fontId="12" fillId="8" borderId="3" xfId="0" applyFont="1" applyFill="1" applyBorder="1" applyAlignment="1">
      <alignment horizontal="left" vertical="top" wrapText="1" indent="1"/>
    </xf>
    <xf numFmtId="0" fontId="12" fillId="8" borderId="4" xfId="0" applyFont="1" applyFill="1" applyBorder="1" applyAlignment="1">
      <alignment horizontal="left" vertical="top" wrapText="1" indent="1"/>
    </xf>
    <xf numFmtId="0" fontId="12" fillId="8" borderId="5" xfId="0" applyFont="1" applyFill="1" applyBorder="1" applyAlignment="1">
      <alignment horizontal="left" vertical="top" wrapText="1" indent="1"/>
    </xf>
    <xf numFmtId="166" fontId="12" fillId="0" borderId="3" xfId="0" applyNumberFormat="1" applyFont="1" applyBorder="1" applyAlignment="1" applyProtection="1">
      <alignment horizontal="left" vertical="center" wrapText="1" indent="1"/>
      <protection hidden="1"/>
    </xf>
    <xf numFmtId="166" fontId="12" fillId="0" borderId="4" xfId="0" applyNumberFormat="1" applyFont="1" applyBorder="1" applyAlignment="1" applyProtection="1">
      <alignment horizontal="left" vertical="center" wrapText="1" indent="1"/>
      <protection hidden="1"/>
    </xf>
    <xf numFmtId="166" fontId="12" fillId="0" borderId="5" xfId="0" applyNumberFormat="1" applyFont="1" applyBorder="1" applyAlignment="1" applyProtection="1">
      <alignment horizontal="left" vertical="center" wrapText="1" indent="1"/>
      <protection hidden="1"/>
    </xf>
    <xf numFmtId="0" fontId="12" fillId="0" borderId="1" xfId="0" applyFont="1" applyBorder="1" applyAlignment="1" applyProtection="1">
      <alignment horizontal="left" vertical="center" wrapText="1" indent="1"/>
      <protection hidden="1"/>
    </xf>
    <xf numFmtId="0" fontId="0" fillId="0" borderId="3" xfId="0" applyBorder="1" applyAlignment="1" applyProtection="1">
      <alignment vertical="center" wrapText="1"/>
      <protection hidden="1"/>
    </xf>
    <xf numFmtId="0" fontId="0" fillId="0" borderId="4" xfId="0" applyBorder="1" applyAlignment="1" applyProtection="1">
      <alignment vertical="center" wrapText="1"/>
      <protection hidden="1"/>
    </xf>
    <xf numFmtId="0" fontId="0" fillId="0" borderId="5" xfId="0" applyBorder="1" applyAlignment="1" applyProtection="1">
      <alignment vertical="center" wrapText="1"/>
      <protection hidden="1"/>
    </xf>
    <xf numFmtId="0" fontId="17" fillId="4" borderId="4" xfId="0" applyFont="1" applyFill="1" applyBorder="1" applyAlignment="1" applyProtection="1">
      <alignment horizontal="left" indent="1"/>
      <protection hidden="1"/>
    </xf>
    <xf numFmtId="0" fontId="17" fillId="4" borderId="5" xfId="0" applyFont="1" applyFill="1" applyBorder="1" applyAlignment="1" applyProtection="1">
      <alignment horizontal="left" indent="1"/>
      <protection hidden="1"/>
    </xf>
    <xf numFmtId="0" fontId="2" fillId="0" borderId="3" xfId="0" applyFont="1" applyBorder="1" applyAlignment="1" applyProtection="1">
      <alignment horizontal="left" wrapText="1" indent="1"/>
      <protection hidden="1"/>
    </xf>
    <xf numFmtId="0" fontId="2" fillId="0" borderId="4" xfId="0" applyFont="1" applyBorder="1" applyAlignment="1" applyProtection="1">
      <alignment horizontal="left" wrapText="1" indent="1"/>
      <protection hidden="1"/>
    </xf>
    <xf numFmtId="0" fontId="2" fillId="0" borderId="5" xfId="0" applyFont="1" applyBorder="1" applyAlignment="1" applyProtection="1">
      <alignment horizontal="left" wrapText="1" indent="1"/>
      <protection hidden="1"/>
    </xf>
    <xf numFmtId="0" fontId="14" fillId="0" borderId="1" xfId="0" applyFont="1" applyBorder="1" applyAlignment="1" applyProtection="1">
      <alignment horizontal="left" vertical="center" indent="1"/>
      <protection hidden="1"/>
    </xf>
    <xf numFmtId="0" fontId="12" fillId="0" borderId="1" xfId="0" applyFont="1" applyBorder="1" applyAlignment="1" applyProtection="1">
      <alignment horizontal="left" vertical="center" indent="1"/>
      <protection hidden="1"/>
    </xf>
    <xf numFmtId="0" fontId="2" fillId="13" borderId="3" xfId="0" applyFont="1" applyFill="1" applyBorder="1" applyAlignment="1" applyProtection="1">
      <alignment horizontal="center" vertical="center" wrapText="1"/>
      <protection hidden="1"/>
    </xf>
    <xf numFmtId="0" fontId="2" fillId="13" borderId="4" xfId="0" applyFont="1" applyFill="1" applyBorder="1" applyAlignment="1" applyProtection="1">
      <alignment horizontal="center" vertical="center" wrapText="1"/>
      <protection hidden="1"/>
    </xf>
    <xf numFmtId="0" fontId="2" fillId="13" borderId="5" xfId="0" applyFont="1" applyFill="1" applyBorder="1" applyAlignment="1" applyProtection="1">
      <alignment horizontal="center" vertical="center" wrapText="1"/>
      <protection hidden="1"/>
    </xf>
    <xf numFmtId="0" fontId="2" fillId="11" borderId="15" xfId="0" applyFont="1" applyFill="1" applyBorder="1" applyAlignment="1" applyProtection="1">
      <alignment horizontal="center" vertical="center" wrapText="1"/>
      <protection hidden="1"/>
    </xf>
    <xf numFmtId="0" fontId="2" fillId="11" borderId="9" xfId="0" applyFont="1" applyFill="1" applyBorder="1" applyAlignment="1" applyProtection="1">
      <alignment horizontal="center" vertical="center" wrapText="1"/>
      <protection hidden="1"/>
    </xf>
    <xf numFmtId="0" fontId="2" fillId="11" borderId="12" xfId="0" applyFont="1" applyFill="1" applyBorder="1" applyAlignment="1" applyProtection="1">
      <alignment horizontal="center" vertical="center" wrapText="1"/>
      <protection hidden="1"/>
    </xf>
    <xf numFmtId="0" fontId="2" fillId="11" borderId="10" xfId="0" applyFont="1" applyFill="1" applyBorder="1" applyAlignment="1" applyProtection="1">
      <alignment horizontal="center" vertical="center" wrapText="1"/>
      <protection hidden="1"/>
    </xf>
    <xf numFmtId="0" fontId="2" fillId="11" borderId="2" xfId="0" applyFont="1" applyFill="1" applyBorder="1" applyAlignment="1" applyProtection="1">
      <alignment horizontal="center" vertical="center" wrapText="1"/>
      <protection hidden="1"/>
    </xf>
    <xf numFmtId="0" fontId="2" fillId="11" borderId="11" xfId="0" applyFont="1" applyFill="1" applyBorder="1" applyAlignment="1" applyProtection="1">
      <alignment horizontal="center" vertical="center" wrapText="1"/>
      <protection hidden="1"/>
    </xf>
    <xf numFmtId="0" fontId="39" fillId="20" borderId="10" xfId="0" quotePrefix="1" applyFont="1" applyFill="1" applyBorder="1" applyAlignment="1" applyProtection="1">
      <alignment vertical="center" wrapText="1"/>
      <protection hidden="1"/>
    </xf>
    <xf numFmtId="0" fontId="39" fillId="20" borderId="2" xfId="0" quotePrefix="1" applyFont="1" applyFill="1" applyBorder="1" applyAlignment="1" applyProtection="1">
      <alignment vertical="center" wrapText="1"/>
      <protection hidden="1"/>
    </xf>
    <xf numFmtId="0" fontId="39" fillId="20" borderId="11" xfId="0" quotePrefix="1" applyFont="1" applyFill="1" applyBorder="1" applyAlignment="1" applyProtection="1">
      <alignment vertical="center" wrapText="1"/>
      <protection hidden="1"/>
    </xf>
    <xf numFmtId="0" fontId="2" fillId="15" borderId="3" xfId="0" applyFont="1" applyFill="1" applyBorder="1" applyAlignment="1" applyProtection="1">
      <alignment horizontal="center" vertical="center" wrapText="1"/>
      <protection hidden="1"/>
    </xf>
    <xf numFmtId="0" fontId="2" fillId="15" borderId="4" xfId="0" applyFont="1" applyFill="1" applyBorder="1" applyAlignment="1" applyProtection="1">
      <alignment horizontal="center" vertical="center" wrapText="1"/>
      <protection hidden="1"/>
    </xf>
    <xf numFmtId="0" fontId="2" fillId="15" borderId="5" xfId="0" applyFont="1" applyFill="1" applyBorder="1" applyAlignment="1" applyProtection="1">
      <alignment horizontal="center" vertical="center" wrapText="1"/>
      <protection hidden="1"/>
    </xf>
    <xf numFmtId="0" fontId="2" fillId="11" borderId="1" xfId="0" applyFont="1" applyFill="1" applyBorder="1" applyAlignment="1" applyProtection="1">
      <alignment horizontal="center" vertical="center"/>
      <protection hidden="1"/>
    </xf>
    <xf numFmtId="0" fontId="2" fillId="16" borderId="3" xfId="0" applyFont="1" applyFill="1" applyBorder="1" applyAlignment="1" applyProtection="1">
      <alignment horizontal="center" vertical="center" wrapText="1"/>
      <protection hidden="1"/>
    </xf>
    <xf numFmtId="0" fontId="2" fillId="16" borderId="4" xfId="0" applyFont="1" applyFill="1" applyBorder="1" applyAlignment="1" applyProtection="1">
      <alignment horizontal="center" vertical="center" wrapText="1"/>
      <protection hidden="1"/>
    </xf>
    <xf numFmtId="0" fontId="2" fillId="17" borderId="1" xfId="0" applyFont="1" applyFill="1" applyBorder="1" applyAlignment="1" applyProtection="1">
      <alignment horizontal="center" vertical="center" wrapText="1"/>
      <protection hidden="1"/>
    </xf>
    <xf numFmtId="0" fontId="2" fillId="2" borderId="1" xfId="0" applyFont="1" applyFill="1" applyBorder="1" applyAlignment="1" applyProtection="1">
      <alignment horizontal="center" vertical="center" wrapText="1"/>
      <protection hidden="1"/>
    </xf>
    <xf numFmtId="0" fontId="2" fillId="10" borderId="3" xfId="0" applyFont="1" applyFill="1" applyBorder="1" applyAlignment="1" applyProtection="1">
      <alignment horizontal="center" vertical="center" wrapText="1"/>
      <protection hidden="1"/>
    </xf>
    <xf numFmtId="0" fontId="2" fillId="10" borderId="4" xfId="0" applyFont="1" applyFill="1" applyBorder="1" applyAlignment="1" applyProtection="1">
      <alignment horizontal="center" vertical="center" wrapText="1"/>
      <protection hidden="1"/>
    </xf>
    <xf numFmtId="0" fontId="2" fillId="10" borderId="5" xfId="0" applyFont="1" applyFill="1" applyBorder="1" applyAlignment="1" applyProtection="1">
      <alignment horizontal="center" vertical="center" wrapText="1"/>
      <protection hidden="1"/>
    </xf>
    <xf numFmtId="0" fontId="2" fillId="18" borderId="3" xfId="0" applyFont="1" applyFill="1" applyBorder="1" applyAlignment="1" applyProtection="1">
      <alignment horizontal="center" vertical="center" wrapText="1"/>
      <protection hidden="1"/>
    </xf>
    <xf numFmtId="0" fontId="2" fillId="18" borderId="4" xfId="0" applyFont="1" applyFill="1" applyBorder="1" applyAlignment="1" applyProtection="1">
      <alignment horizontal="center" vertical="center" wrapText="1"/>
      <protection hidden="1"/>
    </xf>
    <xf numFmtId="0" fontId="2" fillId="18" borderId="5" xfId="0" applyFont="1" applyFill="1" applyBorder="1" applyAlignment="1" applyProtection="1">
      <alignment horizontal="center" vertical="center" wrapText="1"/>
      <protection hidden="1"/>
    </xf>
    <xf numFmtId="0" fontId="14" fillId="0" borderId="1" xfId="0" applyFont="1" applyBorder="1" applyAlignment="1" applyProtection="1">
      <alignment horizontal="left" vertical="center" indent="1"/>
      <protection locked="0"/>
    </xf>
    <xf numFmtId="0" fontId="12" fillId="0" borderId="1" xfId="0" applyFont="1" applyBorder="1" applyAlignment="1" applyProtection="1">
      <alignment horizontal="left" vertical="center" indent="1"/>
      <protection locked="0"/>
    </xf>
    <xf numFmtId="0" fontId="12" fillId="0" borderId="1" xfId="0" applyFont="1" applyBorder="1" applyAlignment="1" applyProtection="1">
      <alignment horizontal="left" vertical="center" wrapText="1" indent="1"/>
      <protection locked="0"/>
    </xf>
    <xf numFmtId="166" fontId="12" fillId="0" borderId="3" xfId="0" applyNumberFormat="1" applyFont="1" applyBorder="1" applyAlignment="1" applyProtection="1">
      <alignment horizontal="left" vertical="center" wrapText="1" indent="1"/>
      <protection locked="0"/>
    </xf>
    <xf numFmtId="166" fontId="12" fillId="0" borderId="4" xfId="0" applyNumberFormat="1" applyFont="1" applyBorder="1" applyAlignment="1" applyProtection="1">
      <alignment horizontal="left" vertical="center" wrapText="1" indent="1"/>
      <protection locked="0"/>
    </xf>
    <xf numFmtId="166" fontId="12" fillId="0" borderId="5" xfId="0" applyNumberFormat="1" applyFont="1" applyBorder="1" applyAlignment="1" applyProtection="1">
      <alignment horizontal="left" vertical="center" wrapText="1" indent="1"/>
      <protection locked="0"/>
    </xf>
    <xf numFmtId="0" fontId="2" fillId="2" borderId="1" xfId="0" applyFont="1" applyFill="1" applyBorder="1" applyAlignment="1">
      <alignment horizontal="center" vertical="center" wrapText="1"/>
    </xf>
    <xf numFmtId="0" fontId="2" fillId="10" borderId="3" xfId="0" applyFont="1" applyFill="1" applyBorder="1" applyAlignment="1">
      <alignment horizontal="center" vertical="center" wrapText="1"/>
    </xf>
    <xf numFmtId="0" fontId="2" fillId="10" borderId="4" xfId="0" applyFont="1" applyFill="1" applyBorder="1" applyAlignment="1">
      <alignment horizontal="center" vertical="center" wrapText="1"/>
    </xf>
    <xf numFmtId="0" fontId="2" fillId="10" borderId="5" xfId="0" applyFont="1" applyFill="1" applyBorder="1" applyAlignment="1">
      <alignment horizontal="center" vertical="center" wrapText="1"/>
    </xf>
    <xf numFmtId="0" fontId="39" fillId="20" borderId="10" xfId="0" quotePrefix="1" applyFont="1" applyFill="1" applyBorder="1" applyAlignment="1">
      <alignment vertical="center" wrapText="1"/>
    </xf>
    <xf numFmtId="0" fontId="39" fillId="20" borderId="2" xfId="0" quotePrefix="1" applyFont="1" applyFill="1" applyBorder="1" applyAlignment="1">
      <alignment vertical="center" wrapText="1"/>
    </xf>
    <xf numFmtId="0" fontId="39" fillId="20" borderId="11" xfId="0" quotePrefix="1" applyFont="1" applyFill="1" applyBorder="1" applyAlignment="1">
      <alignment vertical="center" wrapText="1"/>
    </xf>
  </cellXfs>
  <cellStyles count="3">
    <cellStyle name="Hyperlink" xfId="1" builtinId="8"/>
    <cellStyle name="Normal" xfId="0" builtinId="0"/>
    <cellStyle name="Percent" xfId="2" builtinId="5"/>
  </cellStyles>
  <dxfs count="532">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
      <fill>
        <patternFill patternType="darkDown">
          <bgColor theme="0" tint="-0.499984740745262"/>
        </patternFill>
      </fill>
    </dxf>
    <dxf>
      <fill>
        <patternFill>
          <bgColor rgb="FFFFFF00"/>
        </patternFill>
      </fill>
    </dxf>
    <dxf>
      <fill>
        <patternFill patternType="darkDown">
          <bgColor theme="0" tint="-0.499984740745262"/>
        </patternFill>
      </fill>
    </dxf>
    <dxf>
      <fill>
        <patternFill patternType="darkDown">
          <bgColor theme="0" tint="-0.499984740745262"/>
        </patternFill>
      </fill>
    </dxf>
  </dxfs>
  <tableStyles count="0" defaultTableStyle="TableStyleMedium2" defaultPivotStyle="PivotStyleLight16"/>
  <colors>
    <mruColors>
      <color rgb="FFD9D9D9"/>
      <color rgb="FFEDEDED"/>
      <color rgb="FFF2F2F2"/>
      <color rgb="FFD9E1F2"/>
      <color rgb="FFFFFFCC"/>
      <color rgb="FFE2EFDA"/>
      <color rgb="FFBFBFBF"/>
      <color rgb="FFFFFF99"/>
      <color rgb="FFFFE699"/>
      <color rgb="FFBDD7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styles" Target="style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calcChain" Target="calcChain.xml"/><Relationship Id="rId61" Type="http://schemas.openxmlformats.org/officeDocument/2006/relationships/worksheet" Target="worksheets/sheet61.xml"/><Relationship Id="rId82" Type="http://schemas.openxmlformats.org/officeDocument/2006/relationships/worksheet" Target="worksheets/sheet8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epa.gov/p2/grant-reporting" TargetMode="Externa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s://www.epa.gov/p2/p2-financing" TargetMode="External"/><Relationship Id="rId1" Type="http://schemas.openxmlformats.org/officeDocument/2006/relationships/hyperlink" Target="https://www.naics.com/search" TargetMode="Externa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s://www.epa.gov/p2/p2-financing" TargetMode="External"/><Relationship Id="rId1" Type="http://schemas.openxmlformats.org/officeDocument/2006/relationships/hyperlink" Target="https://www.naics.com/search" TargetMode="Externa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epa.gov/p2/p2-financing" TargetMode="External"/><Relationship Id="rId1" Type="http://schemas.openxmlformats.org/officeDocument/2006/relationships/hyperlink" Target="https://www.naics.com/search" TargetMode="Externa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s://www.epa.gov/p2/p2-financing" TargetMode="External"/><Relationship Id="rId1" Type="http://schemas.openxmlformats.org/officeDocument/2006/relationships/hyperlink" Target="https://www.naics.com/search" TargetMode="Externa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s://www.epa.gov/p2/p2-financing" TargetMode="External"/><Relationship Id="rId1" Type="http://schemas.openxmlformats.org/officeDocument/2006/relationships/hyperlink" Target="https://www.naics.com/search" TargetMode="Externa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s://www.epa.gov/p2/p2-financing" TargetMode="External"/><Relationship Id="rId1" Type="http://schemas.openxmlformats.org/officeDocument/2006/relationships/hyperlink" Target="https://www.naics.com/search" TargetMode="Externa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s://www.epa.gov/p2/p2-financing" TargetMode="External"/><Relationship Id="rId1" Type="http://schemas.openxmlformats.org/officeDocument/2006/relationships/hyperlink" Target="https://www.naics.com/search" TargetMode="Externa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https://www.epa.gov/p2/p2-financing" TargetMode="External"/><Relationship Id="rId1" Type="http://schemas.openxmlformats.org/officeDocument/2006/relationships/hyperlink" Target="https://www.naics.com/search" TargetMode="Externa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s://www.epa.gov/p2/p2-financing" TargetMode="External"/><Relationship Id="rId1" Type="http://schemas.openxmlformats.org/officeDocument/2006/relationships/hyperlink" Target="https://www.naics.com/search" TargetMode="Externa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https://www.epa.gov/p2/p2-financing" TargetMode="External"/><Relationship Id="rId1" Type="http://schemas.openxmlformats.org/officeDocument/2006/relationships/hyperlink" Target="https://www.naics.com/search"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https://www.epa.gov/p2/p2-financing" TargetMode="External"/><Relationship Id="rId1" Type="http://schemas.openxmlformats.org/officeDocument/2006/relationships/hyperlink" Target="https://www.naics.com/search" TargetMode="Externa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hyperlink" Target="https://www.epa.gov/p2/p2-financing" TargetMode="External"/><Relationship Id="rId1" Type="http://schemas.openxmlformats.org/officeDocument/2006/relationships/hyperlink" Target="https://www.naics.com/search" TargetMode="Externa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hyperlink" Target="https://www.epa.gov/p2/p2-financing" TargetMode="External"/><Relationship Id="rId1" Type="http://schemas.openxmlformats.org/officeDocument/2006/relationships/hyperlink" Target="https://www.naics.com/search" TargetMode="External"/></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hyperlink" Target="https://www.epa.gov/p2/p2-financing" TargetMode="External"/><Relationship Id="rId1" Type="http://schemas.openxmlformats.org/officeDocument/2006/relationships/hyperlink" Target="https://www.naics.com/search" TargetMode="External"/></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hyperlink" Target="https://www.epa.gov/p2/p2-financing" TargetMode="External"/><Relationship Id="rId1" Type="http://schemas.openxmlformats.org/officeDocument/2006/relationships/hyperlink" Target="https://www.naics.com/search" TargetMode="External"/></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hyperlink" Target="https://www.epa.gov/p2/p2-financing" TargetMode="External"/><Relationship Id="rId1" Type="http://schemas.openxmlformats.org/officeDocument/2006/relationships/hyperlink" Target="https://www.naics.com/search" TargetMode="Externa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s://www.epa.gov/p2/p2-financing" TargetMode="External"/><Relationship Id="rId1" Type="http://schemas.openxmlformats.org/officeDocument/2006/relationships/hyperlink" Target="https://www.naics.com/search" TargetMode="External"/></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s://www.epa.gov/p2/p2-financing" TargetMode="External"/><Relationship Id="rId1" Type="http://schemas.openxmlformats.org/officeDocument/2006/relationships/hyperlink" Target="https://www.naics.com/search" TargetMode="External"/></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hyperlink" Target="https://www.epa.gov/p2/p2-financing" TargetMode="External"/><Relationship Id="rId1" Type="http://schemas.openxmlformats.org/officeDocument/2006/relationships/hyperlink" Target="https://www.naics.com/search" TargetMode="Externa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hyperlink" Target="https://www.epa.gov/p2/p2-financing" TargetMode="External"/><Relationship Id="rId1" Type="http://schemas.openxmlformats.org/officeDocument/2006/relationships/hyperlink" Target="https://www.naics.com/search"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s://www.epa.gov/p2/p2-financing" TargetMode="External"/><Relationship Id="rId1" Type="http://schemas.openxmlformats.org/officeDocument/2006/relationships/hyperlink" Target="https://www.naics.com/search" TargetMode="External"/></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hyperlink" Target="https://www.epa.gov/p2/p2-financing" TargetMode="External"/><Relationship Id="rId1" Type="http://schemas.openxmlformats.org/officeDocument/2006/relationships/hyperlink" Target="https://www.naics.com/search" TargetMode="External"/></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hyperlink" Target="https://www.epa.gov/p2/p2-financing" TargetMode="External"/><Relationship Id="rId1" Type="http://schemas.openxmlformats.org/officeDocument/2006/relationships/hyperlink" Target="https://www.naics.com/search" TargetMode="External"/></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hyperlink" Target="https://www.epa.gov/p2/p2-financing" TargetMode="External"/><Relationship Id="rId1" Type="http://schemas.openxmlformats.org/officeDocument/2006/relationships/hyperlink" Target="https://www.naics.com/search" TargetMode="External"/></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hyperlink" Target="https://www.epa.gov/p2/p2-financing" TargetMode="External"/><Relationship Id="rId1" Type="http://schemas.openxmlformats.org/officeDocument/2006/relationships/hyperlink" Target="https://www.naics.com/search" TargetMode="External"/></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hyperlink" Target="https://www.epa.gov/p2/p2-financing" TargetMode="External"/><Relationship Id="rId1" Type="http://schemas.openxmlformats.org/officeDocument/2006/relationships/hyperlink" Target="https://www.naics.com/search" TargetMode="External"/></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hyperlink" Target="https://www.epa.gov/p2/p2-financing" TargetMode="External"/><Relationship Id="rId1" Type="http://schemas.openxmlformats.org/officeDocument/2006/relationships/hyperlink" Target="https://www.naics.com/search" TargetMode="External"/></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hyperlink" Target="https://www.epa.gov/p2/p2-financing" TargetMode="External"/><Relationship Id="rId1" Type="http://schemas.openxmlformats.org/officeDocument/2006/relationships/hyperlink" Target="https://www.naics.com/search" TargetMode="External"/></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hyperlink" Target="https://www.epa.gov/p2/p2-financing" TargetMode="External"/><Relationship Id="rId1" Type="http://schemas.openxmlformats.org/officeDocument/2006/relationships/hyperlink" Target="https://www.naics.com/search" TargetMode="External"/></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hyperlink" Target="https://www.epa.gov/p2/p2-financing" TargetMode="External"/><Relationship Id="rId1" Type="http://schemas.openxmlformats.org/officeDocument/2006/relationships/hyperlink" Target="https://www.naics.com/search"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hyperlink" Target="https://www.epa.gov/p2/p2-financing" TargetMode="External"/><Relationship Id="rId1" Type="http://schemas.openxmlformats.org/officeDocument/2006/relationships/hyperlink" Target="https://www.naics.com/search" TargetMode="External"/></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41.bin"/><Relationship Id="rId2" Type="http://schemas.openxmlformats.org/officeDocument/2006/relationships/hyperlink" Target="https://www.epa.gov/p2/p2-financing" TargetMode="External"/><Relationship Id="rId1" Type="http://schemas.openxmlformats.org/officeDocument/2006/relationships/hyperlink" Target="https://www.naics.com/search" TargetMode="External"/></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hyperlink" Target="https://www.epa.gov/p2/p2-financing" TargetMode="External"/><Relationship Id="rId1" Type="http://schemas.openxmlformats.org/officeDocument/2006/relationships/hyperlink" Target="https://www.naics.com/search" TargetMode="External"/></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hyperlink" Target="https://www.epa.gov/p2/p2-financing" TargetMode="External"/><Relationship Id="rId1" Type="http://schemas.openxmlformats.org/officeDocument/2006/relationships/hyperlink" Target="https://www.naics.com/search" TargetMode="External"/></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44.bin"/><Relationship Id="rId2" Type="http://schemas.openxmlformats.org/officeDocument/2006/relationships/hyperlink" Target="https://www.epa.gov/p2/p2-financing" TargetMode="External"/><Relationship Id="rId1" Type="http://schemas.openxmlformats.org/officeDocument/2006/relationships/hyperlink" Target="https://www.naics.com/search" TargetMode="External"/></Relationships>
</file>

<file path=xl/worksheets/_rels/sheet45.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hyperlink" Target="https://www.epa.gov/p2/p2-financing" TargetMode="External"/><Relationship Id="rId1" Type="http://schemas.openxmlformats.org/officeDocument/2006/relationships/hyperlink" Target="https://www.naics.com/search" TargetMode="External"/></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46.bin"/><Relationship Id="rId2" Type="http://schemas.openxmlformats.org/officeDocument/2006/relationships/hyperlink" Target="https://www.epa.gov/p2/p2-financing" TargetMode="External"/><Relationship Id="rId1" Type="http://schemas.openxmlformats.org/officeDocument/2006/relationships/hyperlink" Target="https://www.naics.com/search" TargetMode="External"/></Relationships>
</file>

<file path=xl/worksheets/_rels/sheet47.xml.rels><?xml version="1.0" encoding="UTF-8" standalone="yes"?>
<Relationships xmlns="http://schemas.openxmlformats.org/package/2006/relationships"><Relationship Id="rId3" Type="http://schemas.openxmlformats.org/officeDocument/2006/relationships/printerSettings" Target="../printerSettings/printerSettings47.bin"/><Relationship Id="rId2" Type="http://schemas.openxmlformats.org/officeDocument/2006/relationships/hyperlink" Target="https://www.epa.gov/p2/p2-financing" TargetMode="External"/><Relationship Id="rId1" Type="http://schemas.openxmlformats.org/officeDocument/2006/relationships/hyperlink" Target="https://www.naics.com/search" TargetMode="External"/></Relationships>
</file>

<file path=xl/worksheets/_rels/sheet48.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hyperlink" Target="https://www.epa.gov/p2/p2-financing" TargetMode="External"/><Relationship Id="rId1" Type="http://schemas.openxmlformats.org/officeDocument/2006/relationships/hyperlink" Target="https://www.naics.com/search" TargetMode="External"/></Relationships>
</file>

<file path=xl/worksheets/_rels/sheet49.xml.rels><?xml version="1.0" encoding="UTF-8" standalone="yes"?>
<Relationships xmlns="http://schemas.openxmlformats.org/package/2006/relationships"><Relationship Id="rId3" Type="http://schemas.openxmlformats.org/officeDocument/2006/relationships/printerSettings" Target="../printerSettings/printerSettings49.bin"/><Relationship Id="rId2" Type="http://schemas.openxmlformats.org/officeDocument/2006/relationships/hyperlink" Target="https://www.epa.gov/p2/p2-financing" TargetMode="External"/><Relationship Id="rId1" Type="http://schemas.openxmlformats.org/officeDocument/2006/relationships/hyperlink" Target="https://www.naics.com/search"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printerSettings" Target="../printerSettings/printerSettings50.bin"/><Relationship Id="rId2" Type="http://schemas.openxmlformats.org/officeDocument/2006/relationships/hyperlink" Target="https://www.epa.gov/p2/p2-financing" TargetMode="External"/><Relationship Id="rId1" Type="http://schemas.openxmlformats.org/officeDocument/2006/relationships/hyperlink" Target="https://www.naics.com/search" TargetMode="External"/></Relationships>
</file>

<file path=xl/worksheets/_rels/sheet51.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hyperlink" Target="https://www.epa.gov/p2/p2-financing" TargetMode="External"/><Relationship Id="rId1" Type="http://schemas.openxmlformats.org/officeDocument/2006/relationships/hyperlink" Target="https://www.naics.com/search" TargetMode="External"/></Relationships>
</file>

<file path=xl/worksheets/_rels/sheet52.xml.rels><?xml version="1.0" encoding="UTF-8" standalone="yes"?>
<Relationships xmlns="http://schemas.openxmlformats.org/package/2006/relationships"><Relationship Id="rId3" Type="http://schemas.openxmlformats.org/officeDocument/2006/relationships/printerSettings" Target="../printerSettings/printerSettings52.bin"/><Relationship Id="rId2" Type="http://schemas.openxmlformats.org/officeDocument/2006/relationships/hyperlink" Target="https://www.epa.gov/p2/p2-financing" TargetMode="External"/><Relationship Id="rId1" Type="http://schemas.openxmlformats.org/officeDocument/2006/relationships/hyperlink" Target="https://www.naics.com/search" TargetMode="External"/></Relationships>
</file>

<file path=xl/worksheets/_rels/sheet53.xml.rels><?xml version="1.0" encoding="UTF-8" standalone="yes"?>
<Relationships xmlns="http://schemas.openxmlformats.org/package/2006/relationships"><Relationship Id="rId3" Type="http://schemas.openxmlformats.org/officeDocument/2006/relationships/printerSettings" Target="../printerSettings/printerSettings53.bin"/><Relationship Id="rId2" Type="http://schemas.openxmlformats.org/officeDocument/2006/relationships/hyperlink" Target="https://www.epa.gov/p2/p2-financing" TargetMode="External"/><Relationship Id="rId1" Type="http://schemas.openxmlformats.org/officeDocument/2006/relationships/hyperlink" Target="https://www.naics.com/search" TargetMode="External"/></Relationships>
</file>

<file path=xl/worksheets/_rels/sheet54.xml.rels><?xml version="1.0" encoding="UTF-8" standalone="yes"?>
<Relationships xmlns="http://schemas.openxmlformats.org/package/2006/relationships"><Relationship Id="rId3" Type="http://schemas.openxmlformats.org/officeDocument/2006/relationships/printerSettings" Target="../printerSettings/printerSettings54.bin"/><Relationship Id="rId2" Type="http://schemas.openxmlformats.org/officeDocument/2006/relationships/hyperlink" Target="https://www.epa.gov/p2/p2-financing" TargetMode="External"/><Relationship Id="rId1" Type="http://schemas.openxmlformats.org/officeDocument/2006/relationships/hyperlink" Target="https://www.naics.com/search" TargetMode="External"/></Relationships>
</file>

<file path=xl/worksheets/_rels/sheet55.xml.rels><?xml version="1.0" encoding="UTF-8" standalone="yes"?>
<Relationships xmlns="http://schemas.openxmlformats.org/package/2006/relationships"><Relationship Id="rId3" Type="http://schemas.openxmlformats.org/officeDocument/2006/relationships/printerSettings" Target="../printerSettings/printerSettings55.bin"/><Relationship Id="rId2" Type="http://schemas.openxmlformats.org/officeDocument/2006/relationships/hyperlink" Target="https://www.epa.gov/p2/p2-financing" TargetMode="External"/><Relationship Id="rId1" Type="http://schemas.openxmlformats.org/officeDocument/2006/relationships/hyperlink" Target="https://www.naics.com/search" TargetMode="External"/></Relationships>
</file>

<file path=xl/worksheets/_rels/sheet56.xml.rels><?xml version="1.0" encoding="UTF-8" standalone="yes"?>
<Relationships xmlns="http://schemas.openxmlformats.org/package/2006/relationships"><Relationship Id="rId3" Type="http://schemas.openxmlformats.org/officeDocument/2006/relationships/printerSettings" Target="../printerSettings/printerSettings56.bin"/><Relationship Id="rId2" Type="http://schemas.openxmlformats.org/officeDocument/2006/relationships/hyperlink" Target="https://www.epa.gov/p2/p2-financing" TargetMode="External"/><Relationship Id="rId1" Type="http://schemas.openxmlformats.org/officeDocument/2006/relationships/hyperlink" Target="https://www.naics.com/search" TargetMode="External"/></Relationships>
</file>

<file path=xl/worksheets/_rels/sheet57.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hyperlink" Target="https://www.epa.gov/p2/p2-financing" TargetMode="External"/><Relationship Id="rId1" Type="http://schemas.openxmlformats.org/officeDocument/2006/relationships/hyperlink" Target="https://www.naics.com/search" TargetMode="External"/></Relationships>
</file>

<file path=xl/worksheets/_rels/sheet58.xml.rels><?xml version="1.0" encoding="UTF-8" standalone="yes"?>
<Relationships xmlns="http://schemas.openxmlformats.org/package/2006/relationships"><Relationship Id="rId3" Type="http://schemas.openxmlformats.org/officeDocument/2006/relationships/printerSettings" Target="../printerSettings/printerSettings58.bin"/><Relationship Id="rId2" Type="http://schemas.openxmlformats.org/officeDocument/2006/relationships/hyperlink" Target="https://www.epa.gov/p2/p2-financing" TargetMode="External"/><Relationship Id="rId1" Type="http://schemas.openxmlformats.org/officeDocument/2006/relationships/hyperlink" Target="https://www.naics.com/search" TargetMode="External"/></Relationships>
</file>

<file path=xl/worksheets/_rels/sheet59.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hyperlink" Target="https://www.epa.gov/p2/p2-financing" TargetMode="External"/><Relationship Id="rId1" Type="http://schemas.openxmlformats.org/officeDocument/2006/relationships/hyperlink" Target="https://www.naics.com/search"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stateagency/casestudy/formulations" TargetMode="External"/><Relationship Id="rId2" Type="http://schemas.openxmlformats.org/officeDocument/2006/relationships/hyperlink" Target="https://www.epa.gov/p2/p2-financing" TargetMode="External"/><Relationship Id="rId1" Type="http://schemas.openxmlformats.org/officeDocument/2006/relationships/hyperlink" Target="https://www.naics.com/search" TargetMode="External"/><Relationship Id="rId5" Type="http://schemas.openxmlformats.org/officeDocument/2006/relationships/printerSettings" Target="../printerSettings/printerSettings6.bin"/><Relationship Id="rId4" Type="http://schemas.openxmlformats.org/officeDocument/2006/relationships/hyperlink" Target="https://stateagency/casestudy/greencleaning" TargetMode="External"/></Relationships>
</file>

<file path=xl/worksheets/_rels/sheet60.xml.rels><?xml version="1.0" encoding="UTF-8" standalone="yes"?>
<Relationships xmlns="http://schemas.openxmlformats.org/package/2006/relationships"><Relationship Id="rId3" Type="http://schemas.openxmlformats.org/officeDocument/2006/relationships/printerSettings" Target="../printerSettings/printerSettings60.bin"/><Relationship Id="rId2" Type="http://schemas.openxmlformats.org/officeDocument/2006/relationships/hyperlink" Target="https://www.epa.gov/p2/p2-financing" TargetMode="External"/><Relationship Id="rId1" Type="http://schemas.openxmlformats.org/officeDocument/2006/relationships/hyperlink" Target="https://www.naics.com/search" TargetMode="External"/></Relationships>
</file>

<file path=xl/worksheets/_rels/sheet61.xml.rels><?xml version="1.0" encoding="UTF-8" standalone="yes"?>
<Relationships xmlns="http://schemas.openxmlformats.org/package/2006/relationships"><Relationship Id="rId3" Type="http://schemas.openxmlformats.org/officeDocument/2006/relationships/printerSettings" Target="../printerSettings/printerSettings61.bin"/><Relationship Id="rId2" Type="http://schemas.openxmlformats.org/officeDocument/2006/relationships/hyperlink" Target="https://www.epa.gov/p2/p2-financing" TargetMode="External"/><Relationship Id="rId1" Type="http://schemas.openxmlformats.org/officeDocument/2006/relationships/hyperlink" Target="https://www.naics.com/search" TargetMode="External"/></Relationships>
</file>

<file path=xl/worksheets/_rels/sheet62.xml.rels><?xml version="1.0" encoding="UTF-8" standalone="yes"?>
<Relationships xmlns="http://schemas.openxmlformats.org/package/2006/relationships"><Relationship Id="rId3" Type="http://schemas.openxmlformats.org/officeDocument/2006/relationships/printerSettings" Target="../printerSettings/printerSettings62.bin"/><Relationship Id="rId2" Type="http://schemas.openxmlformats.org/officeDocument/2006/relationships/hyperlink" Target="https://www.epa.gov/p2/p2-financing" TargetMode="External"/><Relationship Id="rId1" Type="http://schemas.openxmlformats.org/officeDocument/2006/relationships/hyperlink" Target="https://www.naics.com/search" TargetMode="External"/></Relationships>
</file>

<file path=xl/worksheets/_rels/sheet63.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hyperlink" Target="https://www.epa.gov/p2/p2-financing" TargetMode="External"/><Relationship Id="rId1" Type="http://schemas.openxmlformats.org/officeDocument/2006/relationships/hyperlink" Target="https://www.naics.com/search" TargetMode="External"/></Relationships>
</file>

<file path=xl/worksheets/_rels/sheet64.xml.rels><?xml version="1.0" encoding="UTF-8" standalone="yes"?>
<Relationships xmlns="http://schemas.openxmlformats.org/package/2006/relationships"><Relationship Id="rId3" Type="http://schemas.openxmlformats.org/officeDocument/2006/relationships/printerSettings" Target="../printerSettings/printerSettings64.bin"/><Relationship Id="rId2" Type="http://schemas.openxmlformats.org/officeDocument/2006/relationships/hyperlink" Target="https://www.epa.gov/p2/p2-financing" TargetMode="External"/><Relationship Id="rId1" Type="http://schemas.openxmlformats.org/officeDocument/2006/relationships/hyperlink" Target="https://www.naics.com/search" TargetMode="External"/></Relationships>
</file>

<file path=xl/worksheets/_rels/sheet65.xml.rels><?xml version="1.0" encoding="UTF-8" standalone="yes"?>
<Relationships xmlns="http://schemas.openxmlformats.org/package/2006/relationships"><Relationship Id="rId3" Type="http://schemas.openxmlformats.org/officeDocument/2006/relationships/printerSettings" Target="../printerSettings/printerSettings65.bin"/><Relationship Id="rId2" Type="http://schemas.openxmlformats.org/officeDocument/2006/relationships/hyperlink" Target="https://www.epa.gov/p2/p2-financing" TargetMode="External"/><Relationship Id="rId1" Type="http://schemas.openxmlformats.org/officeDocument/2006/relationships/hyperlink" Target="https://www.naics.com/search" TargetMode="External"/></Relationships>
</file>

<file path=xl/worksheets/_rels/sheet66.xml.rels><?xml version="1.0" encoding="UTF-8" standalone="yes"?>
<Relationships xmlns="http://schemas.openxmlformats.org/package/2006/relationships"><Relationship Id="rId3" Type="http://schemas.openxmlformats.org/officeDocument/2006/relationships/printerSettings" Target="../printerSettings/printerSettings66.bin"/><Relationship Id="rId2" Type="http://schemas.openxmlformats.org/officeDocument/2006/relationships/hyperlink" Target="https://www.epa.gov/p2/p2-financing" TargetMode="External"/><Relationship Id="rId1" Type="http://schemas.openxmlformats.org/officeDocument/2006/relationships/hyperlink" Target="https://www.naics.com/search" TargetMode="External"/></Relationships>
</file>

<file path=xl/worksheets/_rels/sheet67.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hyperlink" Target="https://www.epa.gov/p2/p2-financing" TargetMode="External"/><Relationship Id="rId1" Type="http://schemas.openxmlformats.org/officeDocument/2006/relationships/hyperlink" Target="https://www.naics.com/search" TargetMode="External"/></Relationships>
</file>

<file path=xl/worksheets/_rels/sheet68.xml.rels><?xml version="1.0" encoding="UTF-8" standalone="yes"?>
<Relationships xmlns="http://schemas.openxmlformats.org/package/2006/relationships"><Relationship Id="rId3" Type="http://schemas.openxmlformats.org/officeDocument/2006/relationships/printerSettings" Target="../printerSettings/printerSettings68.bin"/><Relationship Id="rId2" Type="http://schemas.openxmlformats.org/officeDocument/2006/relationships/hyperlink" Target="https://www.epa.gov/p2/p2-financing" TargetMode="External"/><Relationship Id="rId1" Type="http://schemas.openxmlformats.org/officeDocument/2006/relationships/hyperlink" Target="https://www.naics.com/search" TargetMode="External"/></Relationships>
</file>

<file path=xl/worksheets/_rels/sheet69.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hyperlink" Target="https://www.epa.gov/p2/p2-financing" TargetMode="External"/><Relationship Id="rId1" Type="http://schemas.openxmlformats.org/officeDocument/2006/relationships/hyperlink" Target="https://www.naics.com/search"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epa.gov/p2/p2-financing" TargetMode="External"/><Relationship Id="rId1" Type="http://schemas.openxmlformats.org/officeDocument/2006/relationships/hyperlink" Target="https://www.naics.com/search" TargetMode="External"/></Relationships>
</file>

<file path=xl/worksheets/_rels/sheet70.xml.rels><?xml version="1.0" encoding="UTF-8" standalone="yes"?>
<Relationships xmlns="http://schemas.openxmlformats.org/package/2006/relationships"><Relationship Id="rId3" Type="http://schemas.openxmlformats.org/officeDocument/2006/relationships/printerSettings" Target="../printerSettings/printerSettings70.bin"/><Relationship Id="rId2" Type="http://schemas.openxmlformats.org/officeDocument/2006/relationships/hyperlink" Target="https://www.epa.gov/p2/p2-financing" TargetMode="External"/><Relationship Id="rId1" Type="http://schemas.openxmlformats.org/officeDocument/2006/relationships/hyperlink" Target="https://www.naics.com/search" TargetMode="External"/></Relationships>
</file>

<file path=xl/worksheets/_rels/sheet71.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hyperlink" Target="https://www.epa.gov/p2/p2-financing" TargetMode="External"/><Relationship Id="rId1" Type="http://schemas.openxmlformats.org/officeDocument/2006/relationships/hyperlink" Target="https://www.naics.com/search" TargetMode="External"/></Relationships>
</file>

<file path=xl/worksheets/_rels/sheet72.xml.rels><?xml version="1.0" encoding="UTF-8" standalone="yes"?>
<Relationships xmlns="http://schemas.openxmlformats.org/package/2006/relationships"><Relationship Id="rId3" Type="http://schemas.openxmlformats.org/officeDocument/2006/relationships/printerSettings" Target="../printerSettings/printerSettings72.bin"/><Relationship Id="rId2" Type="http://schemas.openxmlformats.org/officeDocument/2006/relationships/hyperlink" Target="https://www.epa.gov/p2/p2-financing" TargetMode="External"/><Relationship Id="rId1" Type="http://schemas.openxmlformats.org/officeDocument/2006/relationships/hyperlink" Target="https://www.naics.com/search" TargetMode="External"/></Relationships>
</file>

<file path=xl/worksheets/_rels/sheet73.xml.rels><?xml version="1.0" encoding="UTF-8" standalone="yes"?>
<Relationships xmlns="http://schemas.openxmlformats.org/package/2006/relationships"><Relationship Id="rId3" Type="http://schemas.openxmlformats.org/officeDocument/2006/relationships/printerSettings" Target="../printerSettings/printerSettings73.bin"/><Relationship Id="rId2" Type="http://schemas.openxmlformats.org/officeDocument/2006/relationships/hyperlink" Target="https://www.epa.gov/p2/p2-financing" TargetMode="External"/><Relationship Id="rId1" Type="http://schemas.openxmlformats.org/officeDocument/2006/relationships/hyperlink" Target="https://www.naics.com/search" TargetMode="External"/></Relationships>
</file>

<file path=xl/worksheets/_rels/sheet74.xml.rels><?xml version="1.0" encoding="UTF-8" standalone="yes"?>
<Relationships xmlns="http://schemas.openxmlformats.org/package/2006/relationships"><Relationship Id="rId3" Type="http://schemas.openxmlformats.org/officeDocument/2006/relationships/printerSettings" Target="../printerSettings/printerSettings74.bin"/><Relationship Id="rId2" Type="http://schemas.openxmlformats.org/officeDocument/2006/relationships/hyperlink" Target="https://www.epa.gov/p2/p2-financing" TargetMode="External"/><Relationship Id="rId1" Type="http://schemas.openxmlformats.org/officeDocument/2006/relationships/hyperlink" Target="https://www.naics.com/search" TargetMode="External"/></Relationships>
</file>

<file path=xl/worksheets/_rels/sheet75.xml.rels><?xml version="1.0" encoding="UTF-8" standalone="yes"?>
<Relationships xmlns="http://schemas.openxmlformats.org/package/2006/relationships"><Relationship Id="rId3" Type="http://schemas.openxmlformats.org/officeDocument/2006/relationships/printerSettings" Target="../printerSettings/printerSettings75.bin"/><Relationship Id="rId2" Type="http://schemas.openxmlformats.org/officeDocument/2006/relationships/hyperlink" Target="https://www.epa.gov/p2/p2-financing" TargetMode="External"/><Relationship Id="rId1" Type="http://schemas.openxmlformats.org/officeDocument/2006/relationships/hyperlink" Target="https://www.naics.com/search" TargetMode="External"/></Relationships>
</file>

<file path=xl/worksheets/_rels/sheet76.xml.rels><?xml version="1.0" encoding="UTF-8" standalone="yes"?>
<Relationships xmlns="http://schemas.openxmlformats.org/package/2006/relationships"><Relationship Id="rId3" Type="http://schemas.openxmlformats.org/officeDocument/2006/relationships/printerSettings" Target="../printerSettings/printerSettings76.bin"/><Relationship Id="rId2" Type="http://schemas.openxmlformats.org/officeDocument/2006/relationships/hyperlink" Target="https://www.epa.gov/p2/p2-financing" TargetMode="External"/><Relationship Id="rId1" Type="http://schemas.openxmlformats.org/officeDocument/2006/relationships/hyperlink" Target="https://www.naics.com/search" TargetMode="External"/></Relationships>
</file>

<file path=xl/worksheets/_rels/sheet77.xml.rels><?xml version="1.0" encoding="UTF-8" standalone="yes"?>
<Relationships xmlns="http://schemas.openxmlformats.org/package/2006/relationships"><Relationship Id="rId3" Type="http://schemas.openxmlformats.org/officeDocument/2006/relationships/printerSettings" Target="../printerSettings/printerSettings77.bin"/><Relationship Id="rId2" Type="http://schemas.openxmlformats.org/officeDocument/2006/relationships/hyperlink" Target="https://www.epa.gov/p2/p2-financing" TargetMode="External"/><Relationship Id="rId1" Type="http://schemas.openxmlformats.org/officeDocument/2006/relationships/hyperlink" Target="https://www.naics.com/search" TargetMode="External"/></Relationships>
</file>

<file path=xl/worksheets/_rels/sheet78.xml.rels><?xml version="1.0" encoding="UTF-8" standalone="yes"?>
<Relationships xmlns="http://schemas.openxmlformats.org/package/2006/relationships"><Relationship Id="rId3" Type="http://schemas.openxmlformats.org/officeDocument/2006/relationships/printerSettings" Target="../printerSettings/printerSettings78.bin"/><Relationship Id="rId2" Type="http://schemas.openxmlformats.org/officeDocument/2006/relationships/hyperlink" Target="https://www.epa.gov/p2/p2-financing" TargetMode="External"/><Relationship Id="rId1" Type="http://schemas.openxmlformats.org/officeDocument/2006/relationships/hyperlink" Target="https://www.naics.com/search" TargetMode="External"/></Relationships>
</file>

<file path=xl/worksheets/_rels/sheet79.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hyperlink" Target="https://www.epa.gov/p2/p2-financing" TargetMode="External"/><Relationship Id="rId1" Type="http://schemas.openxmlformats.org/officeDocument/2006/relationships/hyperlink" Target="https://www.naics.com/search"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www.epa.gov/p2/p2-financing" TargetMode="External"/><Relationship Id="rId1" Type="http://schemas.openxmlformats.org/officeDocument/2006/relationships/hyperlink" Target="https://www.naics.com/search" TargetMode="External"/></Relationships>
</file>

<file path=xl/worksheets/_rels/sheet80.xml.rels><?xml version="1.0" encoding="UTF-8" standalone="yes"?>
<Relationships xmlns="http://schemas.openxmlformats.org/package/2006/relationships"><Relationship Id="rId3" Type="http://schemas.openxmlformats.org/officeDocument/2006/relationships/printerSettings" Target="../printerSettings/printerSettings80.bin"/><Relationship Id="rId2" Type="http://schemas.openxmlformats.org/officeDocument/2006/relationships/hyperlink" Target="https://www.epa.gov/p2/p2-financing" TargetMode="External"/><Relationship Id="rId1" Type="http://schemas.openxmlformats.org/officeDocument/2006/relationships/hyperlink" Target="https://www.naics.com/search" TargetMode="External"/></Relationships>
</file>

<file path=xl/worksheets/_rels/sheet81.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hyperlink" Target="https://www.epa.gov/p2/p2-financing" TargetMode="External"/><Relationship Id="rId1" Type="http://schemas.openxmlformats.org/officeDocument/2006/relationships/hyperlink" Target="https://www.naics.com/search" TargetMode="External"/></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s://www.epa.gov/p2/p2-financing" TargetMode="External"/><Relationship Id="rId1" Type="http://schemas.openxmlformats.org/officeDocument/2006/relationships/hyperlink" Target="https://www.naics.com/search"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84609A-E759-4D99-B3C7-AF0535E40A03}">
  <sheetPr codeName="Sheet1">
    <tabColor theme="7" tint="0.79998168889431442"/>
    <pageSetUpPr fitToPage="1"/>
  </sheetPr>
  <dimension ref="A1:F19"/>
  <sheetViews>
    <sheetView showGridLines="0" showRowColHeaders="0" tabSelected="1" zoomScaleNormal="100" workbookViewId="0">
      <selection activeCell="B2" sqref="B2:D2"/>
    </sheetView>
  </sheetViews>
  <sheetFormatPr defaultRowHeight="15" x14ac:dyDescent="0.25"/>
  <cols>
    <col min="1" max="1" width="3.5703125" customWidth="1"/>
    <col min="2" max="2" width="16.7109375" customWidth="1"/>
    <col min="3" max="3" width="120.7109375" customWidth="1"/>
    <col min="4" max="4" width="2.7109375" customWidth="1"/>
    <col min="5" max="5" width="3.5703125" customWidth="1"/>
  </cols>
  <sheetData>
    <row r="1" spans="1:6" ht="30" customHeight="1" x14ac:dyDescent="0.25">
      <c r="A1" s="245"/>
      <c r="B1" s="10"/>
      <c r="C1" s="293" t="s">
        <v>372</v>
      </c>
      <c r="D1" s="293"/>
      <c r="E1" s="246"/>
    </row>
    <row r="2" spans="1:6" ht="24" customHeight="1" x14ac:dyDescent="0.25">
      <c r="A2" s="48"/>
      <c r="B2" s="296" t="s">
        <v>144</v>
      </c>
      <c r="C2" s="297"/>
      <c r="D2" s="298"/>
      <c r="E2" s="28"/>
      <c r="F2" s="9"/>
    </row>
    <row r="3" spans="1:6" ht="17.25" customHeight="1" x14ac:dyDescent="0.25">
      <c r="A3" s="247"/>
      <c r="B3" s="29"/>
      <c r="C3" s="29"/>
      <c r="D3" s="29"/>
      <c r="E3" s="6"/>
    </row>
    <row r="4" spans="1:6" ht="110.1" customHeight="1" x14ac:dyDescent="0.25">
      <c r="A4" s="247"/>
      <c r="B4" s="299" t="s">
        <v>7</v>
      </c>
      <c r="C4" s="128" t="s">
        <v>289</v>
      </c>
      <c r="D4" s="105"/>
      <c r="E4" s="6"/>
    </row>
    <row r="5" spans="1:6" ht="15" customHeight="1" x14ac:dyDescent="0.25">
      <c r="A5" s="247"/>
      <c r="B5" s="300"/>
      <c r="C5" s="129" t="s">
        <v>290</v>
      </c>
      <c r="D5" s="106"/>
      <c r="E5" s="6"/>
    </row>
    <row r="6" spans="1:6" ht="6" customHeight="1" x14ac:dyDescent="0.25">
      <c r="A6" s="247"/>
      <c r="B6" s="301"/>
      <c r="C6" s="294"/>
      <c r="D6" s="295"/>
      <c r="E6" s="6"/>
    </row>
    <row r="7" spans="1:6" ht="18" customHeight="1" x14ac:dyDescent="0.25">
      <c r="A7" s="247"/>
      <c r="B7" s="10"/>
      <c r="C7" s="108"/>
      <c r="D7" s="109"/>
      <c r="E7" s="6"/>
    </row>
    <row r="8" spans="1:6" ht="339.95" customHeight="1" x14ac:dyDescent="0.25">
      <c r="A8" s="48"/>
      <c r="B8" s="107" t="s">
        <v>142</v>
      </c>
      <c r="C8" s="249" t="s">
        <v>330</v>
      </c>
      <c r="D8" s="104"/>
      <c r="E8" s="6"/>
    </row>
    <row r="9" spans="1:6" x14ac:dyDescent="0.25">
      <c r="A9" s="248"/>
      <c r="B9" s="10"/>
      <c r="C9" s="10"/>
      <c r="D9" s="11"/>
      <c r="E9" s="12"/>
    </row>
    <row r="10" spans="1:6" x14ac:dyDescent="0.25">
      <c r="A10" s="291"/>
      <c r="E10" s="33" t="s">
        <v>371</v>
      </c>
    </row>
    <row r="11" spans="1:6" hidden="1" x14ac:dyDescent="0.25">
      <c r="A11" s="292"/>
      <c r="B11" s="302" t="s">
        <v>93</v>
      </c>
      <c r="C11" s="302"/>
      <c r="D11" s="302"/>
    </row>
    <row r="12" spans="1:6" hidden="1" x14ac:dyDescent="0.25">
      <c r="B12" s="88" t="s">
        <v>143</v>
      </c>
    </row>
    <row r="13" spans="1:6" ht="98.25" hidden="1" customHeight="1" x14ac:dyDescent="0.25">
      <c r="B13" s="290" t="s">
        <v>94</v>
      </c>
      <c r="C13" s="290"/>
      <c r="D13" s="290"/>
      <c r="E13" s="7"/>
    </row>
    <row r="14" spans="1:6" ht="15" customHeight="1" x14ac:dyDescent="0.25">
      <c r="B14" s="288" t="s">
        <v>352</v>
      </c>
      <c r="C14" s="288"/>
      <c r="D14" s="288"/>
      <c r="E14" s="258"/>
    </row>
    <row r="15" spans="1:6" x14ac:dyDescent="0.25">
      <c r="B15" s="289" t="s">
        <v>143</v>
      </c>
      <c r="C15" s="289"/>
      <c r="D15" s="289"/>
      <c r="E15" s="88"/>
    </row>
    <row r="16" spans="1:6" ht="93" customHeight="1" x14ac:dyDescent="0.25">
      <c r="B16" s="290" t="s">
        <v>304</v>
      </c>
      <c r="C16" s="290"/>
      <c r="D16" s="290"/>
      <c r="E16" s="257"/>
    </row>
    <row r="17" spans="2:5" x14ac:dyDescent="0.25">
      <c r="B17" s="7"/>
      <c r="C17" s="7"/>
      <c r="D17" s="7"/>
      <c r="E17" s="7"/>
    </row>
    <row r="18" spans="2:5" x14ac:dyDescent="0.25">
      <c r="B18" s="7"/>
      <c r="C18" s="7"/>
      <c r="D18" s="7"/>
      <c r="E18" s="7"/>
    </row>
    <row r="19" spans="2:5" ht="14.45" customHeight="1" x14ac:dyDescent="0.25"/>
  </sheetData>
  <sheetProtection algorithmName="SHA-512" hashValue="+DgAKna70S2OXAgn9vnjnMHi5kNgQxlQhHbW45LfX1pgY8wIhu8zm2dd2b9+LQqX11hMyCXp9x6MZEILvKuU7g==" saltValue="Jw2yvu5W0QHYNhGO66htLA==" spinCount="100000" sheet="1" objects="1" scenarios="1"/>
  <mergeCells count="10">
    <mergeCell ref="B14:D14"/>
    <mergeCell ref="B15:D15"/>
    <mergeCell ref="B16:D16"/>
    <mergeCell ref="A10:A11"/>
    <mergeCell ref="C1:D1"/>
    <mergeCell ref="C6:D6"/>
    <mergeCell ref="B13:D13"/>
    <mergeCell ref="B2:D2"/>
    <mergeCell ref="B4:B6"/>
    <mergeCell ref="B11:D11"/>
  </mergeCells>
  <hyperlinks>
    <hyperlink ref="C5:D5" r:id="rId1" display="See https://www.epa.gov/p2/grant-reporting" xr:uid="{8280F20A-84CD-4766-9B4A-FE5E24CAEFF3}"/>
  </hyperlinks>
  <printOptions horizontalCentered="1"/>
  <pageMargins left="0.7" right="0.7" top="0.75" bottom="0.75" header="0.3" footer="0.3"/>
  <pageSetup scale="77" orientation="landscape" r:id="rId2"/>
  <headerFooter>
    <oddHeader>&amp;C&amp;16&amp;F</oddHeader>
    <oddFooter>&amp;C&amp;P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B03954-2E2B-4C37-8F06-1ABBBF5BB667}">
  <sheetPr>
    <tabColor rgb="FF92D050"/>
    <pageSetUpPr fitToPage="1"/>
  </sheetPr>
  <dimension ref="A1:AK62"/>
  <sheetViews>
    <sheetView showGridLines="0" zoomScaleNormal="100" zoomScaleSheetLayoutView="100" workbookViewId="0">
      <pane xSplit="2" ySplit="1" topLeftCell="C2" activePane="bottomRight" state="frozen"/>
      <selection pane="topRight" activeCell="C1" sqref="C1"/>
      <selection pane="bottomLeft" activeCell="A2" sqref="A2"/>
      <selection pane="bottomRight" activeCell="C11" sqref="C11:G11"/>
    </sheetView>
  </sheetViews>
  <sheetFormatPr defaultColWidth="9.140625" defaultRowHeight="15" x14ac:dyDescent="0.25"/>
  <cols>
    <col min="1" max="1" width="4.7109375" style="134" customWidth="1"/>
    <col min="2" max="2" width="56.7109375" style="134" customWidth="1"/>
    <col min="3" max="3" width="20.7109375" style="134" customWidth="1"/>
    <col min="4" max="4" width="32.7109375" style="134" customWidth="1"/>
    <col min="5" max="5" width="20.7109375" style="134" customWidth="1"/>
    <col min="6" max="6" width="15.7109375" style="134" bestFit="1" customWidth="1"/>
    <col min="7" max="7" width="19" style="134" bestFit="1" customWidth="1"/>
    <col min="8" max="8" width="10.28515625" style="134" customWidth="1"/>
    <col min="9" max="9" width="20.28515625" style="134" bestFit="1" customWidth="1"/>
    <col min="10" max="10" width="16.5703125" style="134" bestFit="1" customWidth="1"/>
    <col min="11" max="12" width="10.7109375" style="134" customWidth="1"/>
    <col min="13" max="13" width="20.28515625" style="134" customWidth="1"/>
    <col min="14" max="14" width="10.5703125" style="134" bestFit="1" customWidth="1"/>
    <col min="15" max="15" width="21.7109375" style="134" customWidth="1"/>
    <col min="16" max="16" width="11.5703125" style="134" customWidth="1"/>
    <col min="17" max="17" width="20.28515625" style="134" bestFit="1" customWidth="1"/>
    <col min="18" max="18" width="15" style="134" customWidth="1"/>
    <col min="19" max="19" width="12.7109375" style="134" customWidth="1"/>
    <col min="20" max="20" width="14.7109375" style="134" customWidth="1"/>
    <col min="21" max="22" width="12.7109375" style="134" customWidth="1"/>
    <col min="23" max="23" width="25.140625" style="134" customWidth="1"/>
    <col min="24" max="24" width="17.7109375" style="134" customWidth="1"/>
    <col min="25" max="25" width="14.85546875" style="134" customWidth="1"/>
    <col min="26" max="26" width="16" style="134" bestFit="1" customWidth="1"/>
    <col min="27" max="27" width="60.7109375" style="134" customWidth="1"/>
    <col min="28" max="28" width="10.42578125" style="134" customWidth="1"/>
    <col min="29" max="29" width="30.7109375" style="134" customWidth="1"/>
    <col min="30" max="37" width="13.7109375" style="134" customWidth="1"/>
    <col min="38" max="16384" width="9.140625" style="134"/>
  </cols>
  <sheetData>
    <row r="1" spans="2:30" s="200" customFormat="1" ht="20.100000000000001" customHeight="1" x14ac:dyDescent="0.25">
      <c r="B1" s="199" t="str">
        <f>SUBSTITUTE(TemplateTitle," Reporting Template",": " &amp;B2)</f>
        <v>P2 IIJA Products EJ Grant: Business Establishment 4</v>
      </c>
      <c r="C1" s="199"/>
      <c r="D1" s="199"/>
      <c r="E1" s="199"/>
      <c r="F1" s="199"/>
      <c r="G1" s="199"/>
      <c r="H1" s="199"/>
      <c r="I1" s="199"/>
      <c r="J1" s="201"/>
      <c r="K1" s="201"/>
      <c r="L1" s="201"/>
      <c r="M1" s="201"/>
      <c r="N1" s="201"/>
      <c r="O1" s="201"/>
      <c r="P1" s="201"/>
      <c r="Q1" s="201"/>
      <c r="R1" s="201"/>
      <c r="S1" s="201"/>
      <c r="T1" s="201"/>
      <c r="U1" s="201"/>
      <c r="V1" s="201"/>
      <c r="W1" s="201"/>
      <c r="X1" s="201"/>
      <c r="Y1" s="201"/>
      <c r="Z1" s="201"/>
      <c r="AA1" s="201"/>
    </row>
    <row r="2" spans="2:30" ht="9" customHeight="1" x14ac:dyDescent="0.25">
      <c r="B2" s="244" t="s">
        <v>376</v>
      </c>
      <c r="C2" s="154"/>
      <c r="D2" s="154"/>
      <c r="E2" s="154"/>
      <c r="F2" s="154"/>
      <c r="G2" s="154"/>
      <c r="H2" s="154"/>
      <c r="I2" s="210"/>
      <c r="J2" s="155"/>
    </row>
    <row r="3" spans="2:30" ht="200.1" customHeight="1" x14ac:dyDescent="0.25">
      <c r="B3" s="156" t="s">
        <v>5</v>
      </c>
      <c r="C3" s="355" t="s">
        <v>298</v>
      </c>
      <c r="D3" s="356"/>
      <c r="E3" s="356"/>
      <c r="F3" s="356"/>
      <c r="G3" s="356"/>
      <c r="H3" s="356"/>
      <c r="I3" s="357"/>
      <c r="J3" s="157"/>
    </row>
    <row r="4" spans="2:30" ht="9" customHeight="1" x14ac:dyDescent="0.25">
      <c r="B4" s="158"/>
      <c r="C4" s="159"/>
      <c r="D4" s="159"/>
      <c r="E4" s="159"/>
      <c r="F4" s="159"/>
      <c r="G4" s="159"/>
      <c r="H4" s="159"/>
      <c r="I4" s="211"/>
      <c r="J4" s="160"/>
    </row>
    <row r="5" spans="2:30" ht="15" customHeight="1" x14ac:dyDescent="0.25">
      <c r="B5" s="145"/>
      <c r="C5" s="145"/>
      <c r="D5" s="145"/>
      <c r="E5" s="145"/>
      <c r="F5" s="144"/>
      <c r="G5" s="144"/>
    </row>
    <row r="6" spans="2:30" ht="18.75" x14ac:dyDescent="0.3">
      <c r="B6" s="243" t="s">
        <v>284</v>
      </c>
      <c r="C6" s="358" t="s">
        <v>299</v>
      </c>
      <c r="D6" s="358"/>
      <c r="E6" s="358"/>
      <c r="F6" s="358"/>
      <c r="G6" s="359"/>
    </row>
    <row r="7" spans="2:30" x14ac:dyDescent="0.25">
      <c r="B7" s="161" t="s">
        <v>0</v>
      </c>
      <c r="C7" s="360" t="str">
        <f>IF('Grant Project Data'!D5&lt;&gt;"",'Grant Project Data'!D5,"")</f>
        <v/>
      </c>
      <c r="D7" s="361"/>
      <c r="E7" s="361"/>
      <c r="F7" s="361"/>
      <c r="G7" s="362"/>
    </row>
    <row r="8" spans="2:30" x14ac:dyDescent="0.25">
      <c r="B8" s="163" t="s">
        <v>4</v>
      </c>
      <c r="C8" s="360" t="str">
        <f>IF('Grant Project Data'!D6&lt;&gt;"",'Grant Project Data'!D6,"")</f>
        <v/>
      </c>
      <c r="D8" s="361"/>
      <c r="E8" s="361"/>
      <c r="F8" s="361"/>
      <c r="G8" s="362"/>
    </row>
    <row r="9" spans="2:30" ht="15" customHeight="1" x14ac:dyDescent="0.25">
      <c r="B9" s="145"/>
      <c r="C9" s="145"/>
      <c r="D9" s="145"/>
      <c r="E9" s="145"/>
      <c r="F9" s="144"/>
      <c r="G9" s="144"/>
    </row>
    <row r="10" spans="2:30" ht="18.75" x14ac:dyDescent="0.3">
      <c r="B10" s="243" t="s">
        <v>203</v>
      </c>
      <c r="C10" s="358" t="s">
        <v>355</v>
      </c>
      <c r="D10" s="358"/>
      <c r="E10" s="358"/>
      <c r="F10" s="358"/>
      <c r="G10" s="359"/>
    </row>
    <row r="11" spans="2:30" x14ac:dyDescent="0.25">
      <c r="B11" s="167" t="s">
        <v>236</v>
      </c>
      <c r="C11" s="391"/>
      <c r="D11" s="391"/>
      <c r="E11" s="391"/>
      <c r="F11" s="391"/>
      <c r="G11" s="391"/>
      <c r="H11" s="168"/>
      <c r="I11" s="168"/>
      <c r="J11" s="169"/>
      <c r="K11" s="169"/>
      <c r="L11" s="169"/>
      <c r="M11" s="169"/>
      <c r="N11" s="169"/>
      <c r="O11" s="169"/>
      <c r="P11" s="169"/>
      <c r="Q11" s="169"/>
      <c r="R11" s="169"/>
      <c r="S11" s="169"/>
      <c r="T11" s="169"/>
      <c r="U11" s="169"/>
      <c r="V11" s="169"/>
      <c r="W11" s="169"/>
      <c r="X11" s="169"/>
      <c r="Y11" s="169"/>
      <c r="Z11" s="169"/>
      <c r="AA11" s="169"/>
    </row>
    <row r="12" spans="2:30" ht="15" customHeight="1" x14ac:dyDescent="0.25">
      <c r="B12" s="170" t="s">
        <v>228</v>
      </c>
      <c r="C12" s="391"/>
      <c r="D12" s="391"/>
      <c r="E12" s="391"/>
      <c r="F12" s="391"/>
      <c r="G12" s="391"/>
      <c r="H12" s="168"/>
      <c r="I12" s="168"/>
      <c r="J12" s="169"/>
      <c r="K12" s="169"/>
      <c r="L12" s="169"/>
      <c r="M12" s="169"/>
      <c r="N12" s="169"/>
      <c r="O12" s="169"/>
      <c r="P12" s="169"/>
      <c r="Q12" s="169"/>
      <c r="R12" s="169"/>
      <c r="S12" s="169"/>
      <c r="T12" s="169"/>
      <c r="U12" s="169"/>
      <c r="V12" s="169"/>
      <c r="W12" s="169"/>
      <c r="X12" s="169"/>
      <c r="Y12" s="169"/>
      <c r="Z12" s="169"/>
      <c r="AA12" s="169"/>
    </row>
    <row r="13" spans="2:30" ht="15" customHeight="1" x14ac:dyDescent="0.25">
      <c r="B13" s="170" t="s">
        <v>229</v>
      </c>
      <c r="C13" s="391"/>
      <c r="D13" s="391"/>
      <c r="E13" s="391"/>
      <c r="F13" s="391"/>
      <c r="G13" s="391"/>
      <c r="H13" s="168"/>
      <c r="I13" s="168"/>
      <c r="J13" s="169"/>
      <c r="K13" s="169"/>
      <c r="L13" s="169"/>
      <c r="M13" s="169"/>
      <c r="N13" s="169"/>
      <c r="O13" s="169"/>
      <c r="P13" s="169"/>
      <c r="Q13" s="169"/>
      <c r="R13" s="169"/>
      <c r="S13" s="169"/>
      <c r="T13" s="169"/>
      <c r="U13" s="169"/>
      <c r="V13" s="169"/>
      <c r="W13" s="169"/>
      <c r="X13" s="169"/>
      <c r="Y13" s="169"/>
      <c r="Z13" s="169"/>
      <c r="AA13" s="169"/>
    </row>
    <row r="14" spans="2:30" ht="15" customHeight="1" x14ac:dyDescent="0.25">
      <c r="B14" s="171" t="s">
        <v>230</v>
      </c>
      <c r="C14" s="391"/>
      <c r="D14" s="391"/>
      <c r="E14" s="391"/>
      <c r="F14" s="391"/>
      <c r="G14" s="391"/>
      <c r="H14" s="168"/>
      <c r="I14" s="168"/>
      <c r="J14" s="169"/>
      <c r="K14" s="169"/>
      <c r="L14" s="169"/>
      <c r="M14" s="169"/>
      <c r="N14" s="169"/>
      <c r="O14" s="169"/>
      <c r="P14" s="169"/>
      <c r="Q14" s="169"/>
      <c r="R14" s="169"/>
      <c r="S14" s="169"/>
      <c r="T14" s="169"/>
      <c r="U14" s="169"/>
      <c r="V14" s="169"/>
      <c r="W14" s="169"/>
      <c r="X14" s="169"/>
      <c r="Y14" s="169"/>
      <c r="Z14" s="169"/>
      <c r="AA14" s="169"/>
      <c r="AB14" s="172"/>
    </row>
    <row r="15" spans="2:30" ht="30" x14ac:dyDescent="0.25">
      <c r="B15" s="231" t="s">
        <v>270</v>
      </c>
      <c r="C15" s="392"/>
      <c r="D15" s="392"/>
      <c r="E15" s="392"/>
      <c r="F15" s="392"/>
      <c r="G15" s="392"/>
      <c r="H15" s="173"/>
      <c r="J15" s="169"/>
      <c r="K15" s="169"/>
      <c r="L15" s="169"/>
      <c r="M15" s="169"/>
      <c r="N15" s="169"/>
      <c r="O15" s="169"/>
      <c r="P15" s="169"/>
      <c r="Q15" s="169"/>
      <c r="R15" s="169"/>
      <c r="S15" s="169"/>
      <c r="T15" s="169"/>
      <c r="U15" s="169"/>
      <c r="V15" s="169"/>
      <c r="W15" s="169"/>
      <c r="X15" s="169"/>
      <c r="Y15" s="169"/>
      <c r="Z15" s="169"/>
      <c r="AA15" s="169"/>
      <c r="AB15" s="172"/>
    </row>
    <row r="16" spans="2:30" ht="45" x14ac:dyDescent="0.25">
      <c r="B16" s="203" t="s">
        <v>276</v>
      </c>
      <c r="C16" s="392"/>
      <c r="D16" s="392"/>
      <c r="E16" s="392"/>
      <c r="F16" s="392"/>
      <c r="G16" s="392"/>
      <c r="H16" s="174"/>
      <c r="J16" s="169"/>
      <c r="K16" s="169"/>
      <c r="L16" s="169"/>
      <c r="M16" s="169"/>
      <c r="N16" s="169"/>
      <c r="O16" s="169"/>
      <c r="P16" s="169"/>
      <c r="Q16" s="169"/>
      <c r="R16" s="169"/>
      <c r="S16" s="169"/>
      <c r="T16" s="169"/>
      <c r="U16" s="169"/>
      <c r="V16" s="169"/>
      <c r="W16" s="169"/>
      <c r="X16" s="169"/>
      <c r="Y16" s="169"/>
      <c r="Z16" s="169"/>
      <c r="AA16" s="169"/>
      <c r="AB16" s="162"/>
      <c r="AC16" s="162"/>
      <c r="AD16" s="162"/>
    </row>
    <row r="17" spans="1:37" ht="69.95" customHeight="1" x14ac:dyDescent="0.25">
      <c r="B17" s="127" t="s">
        <v>235</v>
      </c>
      <c r="C17" s="393"/>
      <c r="D17" s="393"/>
      <c r="E17" s="393"/>
      <c r="F17" s="393"/>
      <c r="G17" s="393"/>
      <c r="H17" s="175"/>
      <c r="J17" s="169"/>
      <c r="K17" s="169"/>
      <c r="L17" s="169"/>
      <c r="M17" s="169"/>
      <c r="N17" s="169"/>
      <c r="O17" s="169"/>
      <c r="P17" s="169"/>
      <c r="Q17" s="169"/>
      <c r="R17" s="169"/>
      <c r="S17" s="169"/>
      <c r="T17" s="169"/>
      <c r="U17" s="169"/>
      <c r="V17" s="169"/>
      <c r="W17" s="169"/>
      <c r="X17" s="169"/>
      <c r="Y17" s="169"/>
      <c r="Z17" s="169"/>
      <c r="AA17" s="169"/>
      <c r="AB17" s="162"/>
      <c r="AC17" s="162"/>
      <c r="AD17" s="162"/>
    </row>
    <row r="18" spans="1:37" ht="30" x14ac:dyDescent="0.25">
      <c r="B18" s="127" t="s">
        <v>354</v>
      </c>
      <c r="C18" s="394"/>
      <c r="D18" s="395"/>
      <c r="E18" s="395"/>
      <c r="F18" s="395"/>
      <c r="G18" s="396"/>
      <c r="H18" s="175"/>
      <c r="J18" s="169"/>
      <c r="K18" s="169"/>
      <c r="L18" s="169"/>
      <c r="M18" s="169"/>
      <c r="N18" s="169"/>
      <c r="O18" s="169"/>
      <c r="P18" s="169"/>
      <c r="Q18" s="169"/>
      <c r="R18" s="169"/>
      <c r="S18" s="169"/>
      <c r="T18" s="169"/>
      <c r="U18" s="169"/>
      <c r="V18" s="169"/>
      <c r="W18" s="169"/>
      <c r="X18" s="169"/>
      <c r="Y18" s="169"/>
      <c r="Z18" s="169"/>
      <c r="AA18" s="169"/>
      <c r="AB18" s="162"/>
      <c r="AC18" s="162"/>
      <c r="AD18" s="162"/>
    </row>
    <row r="19" spans="1:37" s="179" customFormat="1" x14ac:dyDescent="0.25">
      <c r="B19" s="176" t="s">
        <v>232</v>
      </c>
      <c r="C19" s="212"/>
      <c r="D19" s="212"/>
      <c r="E19" s="212"/>
      <c r="F19" s="212"/>
      <c r="G19" s="212"/>
      <c r="H19" s="177" t="str">
        <f>IF(AND(E24&gt;0,COUNTA(C19:G19)=0),"&lt;&lt; Your P2 actions below will not be summarized until you enter a date of follow-up.","")</f>
        <v/>
      </c>
      <c r="I19" s="178"/>
      <c r="J19" s="169"/>
      <c r="K19" s="169"/>
      <c r="L19" s="169"/>
      <c r="M19" s="169"/>
      <c r="N19" s="169"/>
      <c r="O19" s="169"/>
      <c r="P19" s="169"/>
      <c r="Q19" s="169"/>
      <c r="R19" s="169"/>
      <c r="S19" s="169"/>
      <c r="T19" s="169"/>
      <c r="U19" s="169"/>
      <c r="V19" s="169"/>
      <c r="W19" s="169"/>
      <c r="X19" s="169"/>
      <c r="Y19" s="169"/>
      <c r="Z19" s="169"/>
      <c r="AA19" s="169"/>
      <c r="AB19" s="96"/>
    </row>
    <row r="20" spans="1:37" ht="53.25" x14ac:dyDescent="0.25">
      <c r="B20" s="213" t="s">
        <v>273</v>
      </c>
      <c r="C20" s="391"/>
      <c r="D20" s="391"/>
      <c r="E20" s="391"/>
      <c r="F20" s="391"/>
      <c r="G20" s="391"/>
      <c r="H20" s="168"/>
      <c r="I20" s="169"/>
      <c r="J20" s="169"/>
      <c r="K20" s="169"/>
      <c r="L20" s="169"/>
      <c r="M20" s="169"/>
      <c r="N20" s="169"/>
      <c r="O20" s="169"/>
      <c r="P20" s="169"/>
      <c r="Q20" s="169"/>
      <c r="R20" s="169"/>
      <c r="S20" s="169"/>
      <c r="T20" s="169"/>
      <c r="U20" s="169"/>
      <c r="V20" s="169"/>
      <c r="W20" s="169"/>
      <c r="X20" s="169"/>
      <c r="Y20" s="169"/>
      <c r="Z20" s="169"/>
      <c r="AA20" s="169"/>
      <c r="AB20" s="162"/>
      <c r="AC20" s="162"/>
      <c r="AD20" s="162"/>
    </row>
    <row r="21" spans="1:37" ht="80.099999999999994" customHeight="1" x14ac:dyDescent="0.25">
      <c r="B21" s="230" t="s">
        <v>271</v>
      </c>
      <c r="C21" s="393"/>
      <c r="D21" s="393"/>
      <c r="E21" s="393"/>
      <c r="F21" s="393"/>
      <c r="G21" s="393"/>
      <c r="H21" s="175"/>
      <c r="J21" s="169"/>
      <c r="K21" s="169"/>
      <c r="L21" s="169"/>
      <c r="M21" s="169"/>
      <c r="N21" s="169"/>
      <c r="O21" s="169"/>
      <c r="P21" s="169"/>
      <c r="Q21" s="169"/>
      <c r="R21" s="169"/>
      <c r="S21" s="169"/>
      <c r="T21" s="169"/>
      <c r="U21" s="169"/>
      <c r="V21" s="169"/>
      <c r="W21" s="169"/>
      <c r="X21" s="169"/>
      <c r="Y21" s="169"/>
      <c r="Z21" s="169"/>
      <c r="AA21" s="169"/>
      <c r="AB21" s="162"/>
      <c r="AC21" s="162"/>
      <c r="AD21" s="162"/>
    </row>
    <row r="22" spans="1:37" ht="69.95" customHeight="1" x14ac:dyDescent="0.25">
      <c r="B22" s="127" t="s">
        <v>272</v>
      </c>
      <c r="C22" s="393"/>
      <c r="D22" s="393"/>
      <c r="E22" s="393"/>
      <c r="F22" s="393"/>
      <c r="G22" s="393"/>
      <c r="H22" s="175"/>
      <c r="J22" s="169"/>
      <c r="K22" s="169"/>
      <c r="L22" s="169"/>
      <c r="M22" s="169"/>
      <c r="N22" s="169"/>
      <c r="O22" s="169"/>
      <c r="P22" s="169"/>
      <c r="Q22" s="169"/>
      <c r="R22" s="169"/>
      <c r="S22" s="169"/>
      <c r="T22" s="169"/>
      <c r="U22" s="169"/>
      <c r="V22" s="169"/>
      <c r="W22" s="169"/>
      <c r="X22" s="169"/>
      <c r="Y22" s="169"/>
      <c r="Z22" s="169"/>
      <c r="AA22" s="169"/>
      <c r="AB22" s="162"/>
      <c r="AC22" s="162"/>
      <c r="AD22" s="162"/>
    </row>
    <row r="23" spans="1:37" ht="69.95" customHeight="1" x14ac:dyDescent="0.25">
      <c r="B23" s="127" t="s">
        <v>274</v>
      </c>
      <c r="C23" s="393"/>
      <c r="D23" s="393"/>
      <c r="E23" s="393"/>
      <c r="F23" s="393"/>
      <c r="G23" s="393"/>
      <c r="H23" s="175"/>
      <c r="J23" s="169"/>
      <c r="K23" s="169"/>
      <c r="L23" s="169"/>
      <c r="M23" s="169"/>
      <c r="N23" s="169"/>
      <c r="O23" s="169"/>
      <c r="P23" s="169"/>
      <c r="Q23" s="169"/>
      <c r="R23" s="169"/>
      <c r="S23" s="169"/>
      <c r="T23" s="169"/>
      <c r="U23" s="169"/>
      <c r="V23" s="169"/>
      <c r="W23" s="169"/>
      <c r="X23" s="169"/>
      <c r="Y23" s="169"/>
      <c r="Z23" s="169"/>
      <c r="AA23" s="169"/>
      <c r="AB23" s="162"/>
      <c r="AC23" s="162"/>
      <c r="AD23" s="162"/>
    </row>
    <row r="24" spans="1:37" ht="15" customHeight="1" x14ac:dyDescent="0.25">
      <c r="C24" s="194">
        <f>IF(COUNTA(C11:G23,B29:G53,I29:AC53)&gt;0,1,0)</f>
        <v>0</v>
      </c>
      <c r="D24" s="194">
        <f>IF(COUNTA(C19:G19)&gt;0,1,0)</f>
        <v>0</v>
      </c>
      <c r="E24" s="194">
        <f>IF(COUNTA(G29:G53)&gt;0,1,0)</f>
        <v>0</v>
      </c>
      <c r="F24" s="268"/>
      <c r="H24" s="144"/>
      <c r="I24" s="144"/>
      <c r="J24" s="169"/>
      <c r="K24" s="169"/>
      <c r="L24" s="169"/>
      <c r="M24" s="169"/>
      <c r="N24" s="169"/>
      <c r="O24" s="169"/>
      <c r="P24" s="169"/>
      <c r="Q24" s="169"/>
      <c r="R24" s="169"/>
      <c r="S24" s="169"/>
      <c r="T24" s="169"/>
      <c r="U24" s="169"/>
      <c r="V24" s="169"/>
      <c r="W24" s="169"/>
      <c r="X24" s="169"/>
      <c r="Y24" s="169"/>
      <c r="Z24" s="169"/>
      <c r="AA24" s="169"/>
    </row>
    <row r="25" spans="1:37" ht="18.75" customHeight="1" x14ac:dyDescent="0.3">
      <c r="B25" s="243" t="s">
        <v>1</v>
      </c>
      <c r="C25" s="164"/>
      <c r="D25" s="164"/>
      <c r="E25" s="164"/>
      <c r="F25" s="164"/>
      <c r="G25" s="164"/>
      <c r="H25" s="164"/>
      <c r="I25" s="165"/>
      <c r="J25" s="165"/>
      <c r="K25" s="165"/>
      <c r="L25" s="165"/>
      <c r="M25" s="165"/>
      <c r="N25" s="165"/>
      <c r="O25" s="165"/>
      <c r="P25" s="165"/>
      <c r="Q25" s="165"/>
      <c r="R25" s="165"/>
      <c r="S25" s="165"/>
      <c r="T25" s="165"/>
      <c r="U25" s="165"/>
      <c r="V25" s="165"/>
      <c r="W25" s="165"/>
      <c r="X25" s="165"/>
      <c r="Y25" s="165"/>
      <c r="Z25" s="165"/>
      <c r="AA25" s="165"/>
      <c r="AB25" s="165"/>
      <c r="AC25" s="165"/>
      <c r="AD25" s="165"/>
      <c r="AE25" s="165"/>
      <c r="AF25" s="165"/>
      <c r="AG25" s="165"/>
      <c r="AH25" s="165"/>
      <c r="AI25" s="165"/>
      <c r="AJ25" s="165"/>
      <c r="AK25" s="166"/>
    </row>
    <row r="26" spans="1:37" ht="39.950000000000003" customHeight="1" x14ac:dyDescent="0.25">
      <c r="B26" s="204"/>
      <c r="C26" s="205"/>
      <c r="D26" s="205"/>
      <c r="E26" s="205"/>
      <c r="F26" s="205"/>
      <c r="G26" s="205"/>
      <c r="H26" s="205"/>
      <c r="I26" s="365" t="s">
        <v>103</v>
      </c>
      <c r="J26" s="366"/>
      <c r="K26" s="366"/>
      <c r="L26" s="366"/>
      <c r="M26" s="366"/>
      <c r="N26" s="366"/>
      <c r="O26" s="366"/>
      <c r="P26" s="367"/>
      <c r="Q26" s="388" t="s">
        <v>104</v>
      </c>
      <c r="R26" s="389"/>
      <c r="S26" s="389"/>
      <c r="T26" s="389"/>
      <c r="U26" s="389"/>
      <c r="V26" s="390"/>
      <c r="W26" s="368" t="s">
        <v>105</v>
      </c>
      <c r="X26" s="369"/>
      <c r="Y26" s="369"/>
      <c r="Z26" s="369"/>
      <c r="AA26" s="370"/>
      <c r="AB26" s="204"/>
      <c r="AC26" s="206"/>
      <c r="AD26" s="401" t="s">
        <v>340</v>
      </c>
      <c r="AE26" s="402"/>
      <c r="AF26" s="402"/>
      <c r="AG26" s="402"/>
      <c r="AH26" s="402"/>
      <c r="AI26" s="402"/>
      <c r="AJ26" s="402"/>
      <c r="AK26" s="403"/>
    </row>
    <row r="27" spans="1:37" ht="15" customHeight="1" x14ac:dyDescent="0.25">
      <c r="B27" s="256" t="s">
        <v>341</v>
      </c>
      <c r="C27" s="208"/>
      <c r="D27" s="208"/>
      <c r="E27" s="208"/>
      <c r="F27" s="208"/>
      <c r="G27" s="208"/>
      <c r="H27" s="208"/>
      <c r="I27" s="377" t="s">
        <v>108</v>
      </c>
      <c r="J27" s="378"/>
      <c r="K27" s="378"/>
      <c r="L27" s="379"/>
      <c r="M27" s="380" t="s">
        <v>109</v>
      </c>
      <c r="N27" s="380"/>
      <c r="O27" s="377" t="s">
        <v>111</v>
      </c>
      <c r="P27" s="379"/>
      <c r="Q27" s="381" t="s">
        <v>111</v>
      </c>
      <c r="R27" s="382"/>
      <c r="S27" s="382"/>
      <c r="T27" s="383" t="s">
        <v>110</v>
      </c>
      <c r="U27" s="383"/>
      <c r="V27" s="383"/>
      <c r="W27" s="371"/>
      <c r="X27" s="372"/>
      <c r="Y27" s="372"/>
      <c r="Z27" s="372"/>
      <c r="AA27" s="373"/>
      <c r="AB27" s="207"/>
      <c r="AC27" s="209"/>
      <c r="AD27" s="397" t="s">
        <v>332</v>
      </c>
      <c r="AE27" s="397"/>
      <c r="AF27" s="398" t="s">
        <v>333</v>
      </c>
      <c r="AG27" s="399"/>
      <c r="AH27" s="399"/>
      <c r="AI27" s="399"/>
      <c r="AJ27" s="399"/>
      <c r="AK27" s="400"/>
    </row>
    <row r="28" spans="1:37" s="189" customFormat="1" ht="51" customHeight="1" x14ac:dyDescent="0.2">
      <c r="B28" s="277" t="s">
        <v>353</v>
      </c>
      <c r="C28" s="180" t="s">
        <v>216</v>
      </c>
      <c r="D28" s="180" t="s">
        <v>99</v>
      </c>
      <c r="E28" s="180" t="s">
        <v>262</v>
      </c>
      <c r="F28" s="269" t="s">
        <v>356</v>
      </c>
      <c r="G28" s="215" t="s">
        <v>357</v>
      </c>
      <c r="H28" s="181" t="s">
        <v>233</v>
      </c>
      <c r="I28" s="182" t="s">
        <v>358</v>
      </c>
      <c r="J28" s="182" t="s">
        <v>251</v>
      </c>
      <c r="K28" s="182" t="s">
        <v>107</v>
      </c>
      <c r="L28" s="182" t="s">
        <v>100</v>
      </c>
      <c r="M28" s="183" t="s">
        <v>359</v>
      </c>
      <c r="N28" s="183" t="s">
        <v>121</v>
      </c>
      <c r="O28" s="182" t="s">
        <v>360</v>
      </c>
      <c r="P28" s="182" t="s">
        <v>127</v>
      </c>
      <c r="Q28" s="184" t="s">
        <v>361</v>
      </c>
      <c r="R28" s="185" t="s">
        <v>126</v>
      </c>
      <c r="S28" s="216" t="s">
        <v>128</v>
      </c>
      <c r="T28" s="187" t="s">
        <v>250</v>
      </c>
      <c r="U28" s="188" t="s">
        <v>107</v>
      </c>
      <c r="V28" s="187" t="s">
        <v>125</v>
      </c>
      <c r="W28" s="183" t="s">
        <v>362</v>
      </c>
      <c r="X28" s="183" t="s">
        <v>252</v>
      </c>
      <c r="Y28" s="183" t="s">
        <v>206</v>
      </c>
      <c r="Z28" s="183" t="s">
        <v>102</v>
      </c>
      <c r="AA28" s="228" t="s">
        <v>263</v>
      </c>
      <c r="AB28" s="214" t="s">
        <v>294</v>
      </c>
      <c r="AC28" s="214" t="s">
        <v>373</v>
      </c>
      <c r="AD28" s="262" t="s">
        <v>334</v>
      </c>
      <c r="AE28" s="262" t="s">
        <v>335</v>
      </c>
      <c r="AF28" s="263" t="s">
        <v>336</v>
      </c>
      <c r="AG28" s="263" t="s">
        <v>337</v>
      </c>
      <c r="AH28" s="263" t="s">
        <v>338</v>
      </c>
      <c r="AI28" s="263" t="s">
        <v>363</v>
      </c>
      <c r="AJ28" s="263" t="s">
        <v>339</v>
      </c>
      <c r="AK28" s="263" t="s">
        <v>364</v>
      </c>
    </row>
    <row r="29" spans="1:37" s="179" customFormat="1" x14ac:dyDescent="0.25">
      <c r="A29" s="71">
        <v>1</v>
      </c>
      <c r="B29" s="89"/>
      <c r="C29" s="82"/>
      <c r="D29" s="89"/>
      <c r="E29" s="82"/>
      <c r="F29" s="122"/>
      <c r="G29" s="202"/>
      <c r="H29" s="198" t="str">
        <f>IF(G29="","",IF(MONTH(G29)&gt;=10,YEAR(G29) + 1,YEAR(G29)))</f>
        <v/>
      </c>
      <c r="I29" s="97"/>
      <c r="J29" s="97"/>
      <c r="K29" s="90"/>
      <c r="L29" s="91"/>
      <c r="M29" s="97"/>
      <c r="N29" s="91"/>
      <c r="O29" s="97"/>
      <c r="P29" s="90"/>
      <c r="Q29" s="97"/>
      <c r="R29" s="97"/>
      <c r="S29" s="90"/>
      <c r="T29" s="97"/>
      <c r="U29" s="147"/>
      <c r="V29" s="91"/>
      <c r="W29" s="97"/>
      <c r="X29" s="97"/>
      <c r="Y29" s="90"/>
      <c r="Z29" s="90"/>
      <c r="AA29" s="229"/>
      <c r="AB29" s="122"/>
      <c r="AC29" s="227"/>
      <c r="AD29" s="264"/>
      <c r="AE29" s="264"/>
      <c r="AF29" s="265"/>
      <c r="AG29" s="265"/>
      <c r="AH29" s="265"/>
      <c r="AI29" s="265"/>
      <c r="AJ29" s="265"/>
      <c r="AK29" s="265"/>
    </row>
    <row r="30" spans="1:37" s="179" customFormat="1" x14ac:dyDescent="0.25">
      <c r="A30" s="71">
        <v>2</v>
      </c>
      <c r="B30" s="89"/>
      <c r="C30" s="82"/>
      <c r="D30" s="89"/>
      <c r="E30" s="82"/>
      <c r="F30" s="122"/>
      <c r="G30" s="202"/>
      <c r="H30" s="198" t="str">
        <f>IF(G30="","",IF(MONTH(G30)&gt;=10,YEAR(G30) + 1,YEAR(G30)))</f>
        <v/>
      </c>
      <c r="I30" s="97"/>
      <c r="J30" s="97"/>
      <c r="K30" s="91"/>
      <c r="L30" s="91"/>
      <c r="M30" s="97"/>
      <c r="N30" s="91"/>
      <c r="O30" s="97"/>
      <c r="P30" s="90"/>
      <c r="Q30" s="97"/>
      <c r="R30" s="97"/>
      <c r="S30" s="90"/>
      <c r="T30" s="97"/>
      <c r="U30" s="147"/>
      <c r="V30" s="91"/>
      <c r="W30" s="97"/>
      <c r="X30" s="97"/>
      <c r="Y30" s="90"/>
      <c r="Z30" s="90"/>
      <c r="AA30" s="229"/>
      <c r="AB30" s="122"/>
      <c r="AC30" s="226"/>
      <c r="AD30" s="264"/>
      <c r="AE30" s="264"/>
      <c r="AF30" s="265"/>
      <c r="AG30" s="265"/>
      <c r="AH30" s="265"/>
      <c r="AI30" s="265"/>
      <c r="AJ30" s="265"/>
      <c r="AK30" s="265"/>
    </row>
    <row r="31" spans="1:37" s="179" customFormat="1" x14ac:dyDescent="0.25">
      <c r="A31" s="71">
        <v>3</v>
      </c>
      <c r="B31" s="89"/>
      <c r="C31" s="82"/>
      <c r="D31" s="89"/>
      <c r="E31" s="82"/>
      <c r="F31" s="122"/>
      <c r="G31" s="202"/>
      <c r="H31" s="198" t="str">
        <f t="shared" ref="H31:H53" si="0">IF(G31="","",IF(MONTH(G31)&gt;=10,YEAR(G31) + 1,YEAR(G31)))</f>
        <v/>
      </c>
      <c r="I31" s="97"/>
      <c r="J31" s="97"/>
      <c r="K31" s="90"/>
      <c r="L31" s="90"/>
      <c r="M31" s="97"/>
      <c r="N31" s="90"/>
      <c r="O31" s="97"/>
      <c r="P31" s="90"/>
      <c r="Q31" s="97"/>
      <c r="R31" s="97"/>
      <c r="S31" s="90"/>
      <c r="T31" s="97"/>
      <c r="U31" s="147"/>
      <c r="V31" s="90"/>
      <c r="W31" s="97"/>
      <c r="X31" s="97"/>
      <c r="Y31" s="90"/>
      <c r="Z31" s="90"/>
      <c r="AA31" s="229"/>
      <c r="AB31" s="122"/>
      <c r="AC31" s="226"/>
      <c r="AD31" s="264"/>
      <c r="AE31" s="264"/>
      <c r="AF31" s="265"/>
      <c r="AG31" s="265"/>
      <c r="AH31" s="265"/>
      <c r="AI31" s="265"/>
      <c r="AJ31" s="265"/>
      <c r="AK31" s="265"/>
    </row>
    <row r="32" spans="1:37" s="179" customFormat="1" x14ac:dyDescent="0.25">
      <c r="A32" s="71">
        <v>4</v>
      </c>
      <c r="B32" s="89"/>
      <c r="C32" s="82"/>
      <c r="D32" s="89"/>
      <c r="E32" s="82"/>
      <c r="F32" s="122"/>
      <c r="G32" s="202"/>
      <c r="H32" s="198" t="str">
        <f t="shared" si="0"/>
        <v/>
      </c>
      <c r="I32" s="97"/>
      <c r="J32" s="97"/>
      <c r="K32" s="91"/>
      <c r="L32" s="91"/>
      <c r="M32" s="97"/>
      <c r="N32" s="91"/>
      <c r="O32" s="97"/>
      <c r="P32" s="90"/>
      <c r="Q32" s="97"/>
      <c r="R32" s="97"/>
      <c r="S32" s="90"/>
      <c r="T32" s="97"/>
      <c r="U32" s="147"/>
      <c r="V32" s="91"/>
      <c r="W32" s="97"/>
      <c r="X32" s="97"/>
      <c r="Y32" s="90"/>
      <c r="Z32" s="90"/>
      <c r="AA32" s="229"/>
      <c r="AB32" s="122"/>
      <c r="AC32" s="226"/>
      <c r="AD32" s="264"/>
      <c r="AE32" s="264"/>
      <c r="AF32" s="265"/>
      <c r="AG32" s="265"/>
      <c r="AH32" s="265"/>
      <c r="AI32" s="265"/>
      <c r="AJ32" s="265"/>
      <c r="AK32" s="265"/>
    </row>
    <row r="33" spans="1:37" s="179" customFormat="1" x14ac:dyDescent="0.25">
      <c r="A33" s="71">
        <v>5</v>
      </c>
      <c r="B33" s="89"/>
      <c r="C33" s="82"/>
      <c r="D33" s="89"/>
      <c r="E33" s="82"/>
      <c r="F33" s="122"/>
      <c r="G33" s="202"/>
      <c r="H33" s="198" t="str">
        <f t="shared" si="0"/>
        <v/>
      </c>
      <c r="I33" s="97"/>
      <c r="J33" s="97"/>
      <c r="K33" s="91"/>
      <c r="L33" s="91"/>
      <c r="M33" s="97"/>
      <c r="N33" s="91"/>
      <c r="O33" s="97"/>
      <c r="P33" s="90"/>
      <c r="Q33" s="97"/>
      <c r="R33" s="97"/>
      <c r="S33" s="90"/>
      <c r="T33" s="97"/>
      <c r="U33" s="147"/>
      <c r="V33" s="91"/>
      <c r="W33" s="97"/>
      <c r="X33" s="97"/>
      <c r="Y33" s="90"/>
      <c r="Z33" s="90"/>
      <c r="AA33" s="229"/>
      <c r="AB33" s="122"/>
      <c r="AC33" s="226"/>
      <c r="AD33" s="264"/>
      <c r="AE33" s="264"/>
      <c r="AF33" s="265"/>
      <c r="AG33" s="265"/>
      <c r="AH33" s="265"/>
      <c r="AI33" s="265"/>
      <c r="AJ33" s="265"/>
      <c r="AK33" s="265"/>
    </row>
    <row r="34" spans="1:37" s="179" customFormat="1" x14ac:dyDescent="0.25">
      <c r="A34" s="71">
        <v>6</v>
      </c>
      <c r="B34" s="89"/>
      <c r="C34" s="82"/>
      <c r="D34" s="89"/>
      <c r="E34" s="82"/>
      <c r="F34" s="122"/>
      <c r="G34" s="202"/>
      <c r="H34" s="198" t="str">
        <f t="shared" si="0"/>
        <v/>
      </c>
      <c r="I34" s="97"/>
      <c r="J34" s="97"/>
      <c r="K34" s="91"/>
      <c r="L34" s="91"/>
      <c r="M34" s="97"/>
      <c r="N34" s="91"/>
      <c r="O34" s="97"/>
      <c r="P34" s="90"/>
      <c r="Q34" s="97"/>
      <c r="R34" s="97"/>
      <c r="S34" s="90"/>
      <c r="T34" s="97"/>
      <c r="U34" s="147"/>
      <c r="V34" s="91"/>
      <c r="W34" s="97"/>
      <c r="X34" s="97"/>
      <c r="Y34" s="90"/>
      <c r="Z34" s="90"/>
      <c r="AA34" s="229"/>
      <c r="AB34" s="122"/>
      <c r="AC34" s="226"/>
      <c r="AD34" s="264"/>
      <c r="AE34" s="264"/>
      <c r="AF34" s="265"/>
      <c r="AG34" s="265"/>
      <c r="AH34" s="265"/>
      <c r="AI34" s="265"/>
      <c r="AJ34" s="265"/>
      <c r="AK34" s="265"/>
    </row>
    <row r="35" spans="1:37" s="179" customFormat="1" x14ac:dyDescent="0.25">
      <c r="A35" s="71">
        <v>7</v>
      </c>
      <c r="B35" s="89"/>
      <c r="C35" s="82"/>
      <c r="D35" s="89"/>
      <c r="E35" s="82"/>
      <c r="F35" s="122"/>
      <c r="G35" s="202"/>
      <c r="H35" s="198" t="str">
        <f t="shared" si="0"/>
        <v/>
      </c>
      <c r="I35" s="97"/>
      <c r="J35" s="97"/>
      <c r="K35" s="91"/>
      <c r="L35" s="91"/>
      <c r="M35" s="97"/>
      <c r="N35" s="91"/>
      <c r="O35" s="97"/>
      <c r="P35" s="90"/>
      <c r="Q35" s="97"/>
      <c r="R35" s="97"/>
      <c r="S35" s="90"/>
      <c r="T35" s="97"/>
      <c r="U35" s="147"/>
      <c r="V35" s="91"/>
      <c r="W35" s="97"/>
      <c r="X35" s="97"/>
      <c r="Y35" s="90"/>
      <c r="Z35" s="90"/>
      <c r="AA35" s="229"/>
      <c r="AB35" s="122"/>
      <c r="AC35" s="226"/>
      <c r="AD35" s="264"/>
      <c r="AE35" s="264"/>
      <c r="AF35" s="265"/>
      <c r="AG35" s="265"/>
      <c r="AH35" s="265"/>
      <c r="AI35" s="265"/>
      <c r="AJ35" s="265"/>
      <c r="AK35" s="265"/>
    </row>
    <row r="36" spans="1:37" s="179" customFormat="1" x14ac:dyDescent="0.25">
      <c r="A36" s="71">
        <v>8</v>
      </c>
      <c r="B36" s="89"/>
      <c r="C36" s="82"/>
      <c r="D36" s="89"/>
      <c r="E36" s="82"/>
      <c r="F36" s="122"/>
      <c r="G36" s="202"/>
      <c r="H36" s="198" t="str">
        <f t="shared" si="0"/>
        <v/>
      </c>
      <c r="I36" s="97"/>
      <c r="J36" s="97"/>
      <c r="K36" s="91"/>
      <c r="L36" s="91"/>
      <c r="M36" s="97"/>
      <c r="N36" s="91"/>
      <c r="O36" s="97"/>
      <c r="P36" s="90"/>
      <c r="Q36" s="97"/>
      <c r="R36" s="97"/>
      <c r="S36" s="90"/>
      <c r="T36" s="97"/>
      <c r="U36" s="147"/>
      <c r="V36" s="91"/>
      <c r="W36" s="97"/>
      <c r="X36" s="97"/>
      <c r="Y36" s="90"/>
      <c r="Z36" s="90"/>
      <c r="AA36" s="229"/>
      <c r="AB36" s="122"/>
      <c r="AC36" s="226"/>
      <c r="AD36" s="264"/>
      <c r="AE36" s="264"/>
      <c r="AF36" s="265"/>
      <c r="AG36" s="265"/>
      <c r="AH36" s="265"/>
      <c r="AI36" s="265"/>
      <c r="AJ36" s="265"/>
      <c r="AK36" s="265"/>
    </row>
    <row r="37" spans="1:37" s="179" customFormat="1" x14ac:dyDescent="0.25">
      <c r="A37" s="71">
        <v>9</v>
      </c>
      <c r="B37" s="89"/>
      <c r="C37" s="82"/>
      <c r="D37" s="89"/>
      <c r="E37" s="82"/>
      <c r="F37" s="122"/>
      <c r="G37" s="202"/>
      <c r="H37" s="198" t="str">
        <f t="shared" si="0"/>
        <v/>
      </c>
      <c r="I37" s="97"/>
      <c r="J37" s="97"/>
      <c r="K37" s="91"/>
      <c r="L37" s="91"/>
      <c r="M37" s="97"/>
      <c r="N37" s="91"/>
      <c r="O37" s="97"/>
      <c r="P37" s="90"/>
      <c r="Q37" s="97"/>
      <c r="R37" s="97"/>
      <c r="S37" s="90"/>
      <c r="T37" s="97"/>
      <c r="U37" s="147"/>
      <c r="V37" s="91"/>
      <c r="W37" s="97"/>
      <c r="X37" s="97"/>
      <c r="Y37" s="90"/>
      <c r="Z37" s="90"/>
      <c r="AA37" s="229"/>
      <c r="AB37" s="122"/>
      <c r="AC37" s="226"/>
      <c r="AD37" s="264"/>
      <c r="AE37" s="264"/>
      <c r="AF37" s="265"/>
      <c r="AG37" s="265"/>
      <c r="AH37" s="265"/>
      <c r="AI37" s="265"/>
      <c r="AJ37" s="265"/>
      <c r="AK37" s="265"/>
    </row>
    <row r="38" spans="1:37" s="179" customFormat="1" x14ac:dyDescent="0.25">
      <c r="A38" s="71">
        <v>10</v>
      </c>
      <c r="B38" s="89"/>
      <c r="C38" s="82"/>
      <c r="D38" s="89"/>
      <c r="E38" s="82"/>
      <c r="F38" s="122"/>
      <c r="G38" s="202"/>
      <c r="H38" s="198" t="str">
        <f t="shared" si="0"/>
        <v/>
      </c>
      <c r="I38" s="97"/>
      <c r="J38" s="97"/>
      <c r="K38" s="91"/>
      <c r="L38" s="91"/>
      <c r="M38" s="97"/>
      <c r="N38" s="91"/>
      <c r="O38" s="97"/>
      <c r="P38" s="90"/>
      <c r="Q38" s="97"/>
      <c r="R38" s="97"/>
      <c r="S38" s="90"/>
      <c r="T38" s="97"/>
      <c r="U38" s="147"/>
      <c r="V38" s="91"/>
      <c r="W38" s="97"/>
      <c r="X38" s="97"/>
      <c r="Y38" s="90"/>
      <c r="Z38" s="90"/>
      <c r="AA38" s="229"/>
      <c r="AB38" s="122"/>
      <c r="AC38" s="226"/>
      <c r="AD38" s="264"/>
      <c r="AE38" s="264"/>
      <c r="AF38" s="265"/>
      <c r="AG38" s="265"/>
      <c r="AH38" s="265"/>
      <c r="AI38" s="265"/>
      <c r="AJ38" s="265"/>
      <c r="AK38" s="265"/>
    </row>
    <row r="39" spans="1:37" s="179" customFormat="1" x14ac:dyDescent="0.25">
      <c r="A39" s="71">
        <v>11</v>
      </c>
      <c r="B39" s="89"/>
      <c r="C39" s="82"/>
      <c r="D39" s="89"/>
      <c r="E39" s="82"/>
      <c r="F39" s="122"/>
      <c r="G39" s="202"/>
      <c r="H39" s="198" t="str">
        <f t="shared" si="0"/>
        <v/>
      </c>
      <c r="I39" s="97"/>
      <c r="J39" s="97"/>
      <c r="K39" s="91"/>
      <c r="L39" s="91"/>
      <c r="M39" s="97"/>
      <c r="N39" s="91"/>
      <c r="O39" s="97"/>
      <c r="P39" s="90"/>
      <c r="Q39" s="97"/>
      <c r="R39" s="97"/>
      <c r="S39" s="90"/>
      <c r="T39" s="97"/>
      <c r="U39" s="147"/>
      <c r="V39" s="91"/>
      <c r="W39" s="97"/>
      <c r="X39" s="97"/>
      <c r="Y39" s="90"/>
      <c r="Z39" s="90"/>
      <c r="AA39" s="229"/>
      <c r="AB39" s="122"/>
      <c r="AC39" s="226"/>
      <c r="AD39" s="264"/>
      <c r="AE39" s="264"/>
      <c r="AF39" s="265"/>
      <c r="AG39" s="265"/>
      <c r="AH39" s="265"/>
      <c r="AI39" s="265"/>
      <c r="AJ39" s="265"/>
      <c r="AK39" s="265"/>
    </row>
    <row r="40" spans="1:37" s="179" customFormat="1" x14ac:dyDescent="0.25">
      <c r="A40" s="71">
        <v>12</v>
      </c>
      <c r="B40" s="89"/>
      <c r="C40" s="82"/>
      <c r="D40" s="89"/>
      <c r="E40" s="82"/>
      <c r="F40" s="122"/>
      <c r="G40" s="202"/>
      <c r="H40" s="198" t="str">
        <f t="shared" si="0"/>
        <v/>
      </c>
      <c r="I40" s="97"/>
      <c r="J40" s="97"/>
      <c r="K40" s="91"/>
      <c r="L40" s="91"/>
      <c r="M40" s="97"/>
      <c r="N40" s="91"/>
      <c r="O40" s="97"/>
      <c r="P40" s="90"/>
      <c r="Q40" s="97"/>
      <c r="R40" s="97"/>
      <c r="S40" s="90"/>
      <c r="T40" s="97"/>
      <c r="U40" s="147"/>
      <c r="V40" s="91"/>
      <c r="W40" s="97"/>
      <c r="X40" s="97"/>
      <c r="Y40" s="90"/>
      <c r="Z40" s="90"/>
      <c r="AA40" s="229"/>
      <c r="AB40" s="122"/>
      <c r="AC40" s="226"/>
      <c r="AD40" s="264"/>
      <c r="AE40" s="264"/>
      <c r="AF40" s="265"/>
      <c r="AG40" s="265"/>
      <c r="AH40" s="265"/>
      <c r="AI40" s="265"/>
      <c r="AJ40" s="265"/>
      <c r="AK40" s="265"/>
    </row>
    <row r="41" spans="1:37" s="179" customFormat="1" x14ac:dyDescent="0.25">
      <c r="A41" s="71">
        <v>13</v>
      </c>
      <c r="B41" s="89"/>
      <c r="C41" s="82"/>
      <c r="D41" s="89"/>
      <c r="E41" s="82"/>
      <c r="F41" s="122"/>
      <c r="G41" s="202"/>
      <c r="H41" s="198" t="str">
        <f t="shared" si="0"/>
        <v/>
      </c>
      <c r="I41" s="97"/>
      <c r="J41" s="97"/>
      <c r="K41" s="91"/>
      <c r="L41" s="91"/>
      <c r="M41" s="97"/>
      <c r="N41" s="91"/>
      <c r="O41" s="97"/>
      <c r="P41" s="90"/>
      <c r="Q41" s="97"/>
      <c r="R41" s="97"/>
      <c r="S41" s="90"/>
      <c r="T41" s="97"/>
      <c r="U41" s="147"/>
      <c r="V41" s="91"/>
      <c r="W41" s="97"/>
      <c r="X41" s="97"/>
      <c r="Y41" s="90"/>
      <c r="Z41" s="90"/>
      <c r="AA41" s="229"/>
      <c r="AB41" s="122"/>
      <c r="AC41" s="226"/>
      <c r="AD41" s="264"/>
      <c r="AE41" s="264"/>
      <c r="AF41" s="265"/>
      <c r="AG41" s="265"/>
      <c r="AH41" s="265"/>
      <c r="AI41" s="265"/>
      <c r="AJ41" s="265"/>
      <c r="AK41" s="265"/>
    </row>
    <row r="42" spans="1:37" s="179" customFormat="1" x14ac:dyDescent="0.25">
      <c r="A42" s="71">
        <v>14</v>
      </c>
      <c r="B42" s="89"/>
      <c r="C42" s="82"/>
      <c r="D42" s="89"/>
      <c r="E42" s="82"/>
      <c r="F42" s="122"/>
      <c r="G42" s="202"/>
      <c r="H42" s="198" t="str">
        <f t="shared" si="0"/>
        <v/>
      </c>
      <c r="I42" s="97"/>
      <c r="J42" s="97"/>
      <c r="K42" s="91"/>
      <c r="L42" s="91"/>
      <c r="M42" s="97"/>
      <c r="N42" s="91"/>
      <c r="O42" s="97"/>
      <c r="P42" s="90"/>
      <c r="Q42" s="97"/>
      <c r="R42" s="97"/>
      <c r="S42" s="90"/>
      <c r="T42" s="97"/>
      <c r="U42" s="147"/>
      <c r="V42" s="91"/>
      <c r="W42" s="97"/>
      <c r="X42" s="97"/>
      <c r="Y42" s="90"/>
      <c r="Z42" s="90"/>
      <c r="AA42" s="229"/>
      <c r="AB42" s="122"/>
      <c r="AC42" s="226"/>
      <c r="AD42" s="264"/>
      <c r="AE42" s="264"/>
      <c r="AF42" s="265"/>
      <c r="AG42" s="265"/>
      <c r="AH42" s="265"/>
      <c r="AI42" s="265"/>
      <c r="AJ42" s="265"/>
      <c r="AK42" s="265"/>
    </row>
    <row r="43" spans="1:37" s="179" customFormat="1" x14ac:dyDescent="0.25">
      <c r="A43" s="71">
        <v>15</v>
      </c>
      <c r="B43" s="89"/>
      <c r="C43" s="82"/>
      <c r="D43" s="89"/>
      <c r="E43" s="82"/>
      <c r="F43" s="122"/>
      <c r="G43" s="202"/>
      <c r="H43" s="198" t="str">
        <f t="shared" si="0"/>
        <v/>
      </c>
      <c r="I43" s="97"/>
      <c r="J43" s="97"/>
      <c r="K43" s="91"/>
      <c r="L43" s="91"/>
      <c r="M43" s="97"/>
      <c r="N43" s="91"/>
      <c r="O43" s="97"/>
      <c r="P43" s="90"/>
      <c r="Q43" s="97"/>
      <c r="R43" s="97"/>
      <c r="S43" s="90"/>
      <c r="T43" s="97"/>
      <c r="U43" s="147"/>
      <c r="V43" s="91"/>
      <c r="W43" s="97"/>
      <c r="X43" s="97"/>
      <c r="Y43" s="90"/>
      <c r="Z43" s="90"/>
      <c r="AA43" s="229"/>
      <c r="AB43" s="122"/>
      <c r="AC43" s="226"/>
      <c r="AD43" s="264"/>
      <c r="AE43" s="264"/>
      <c r="AF43" s="265"/>
      <c r="AG43" s="265"/>
      <c r="AH43" s="265"/>
      <c r="AI43" s="265"/>
      <c r="AJ43" s="265"/>
      <c r="AK43" s="265"/>
    </row>
    <row r="44" spans="1:37" s="179" customFormat="1" x14ac:dyDescent="0.25">
      <c r="A44" s="71">
        <v>16</v>
      </c>
      <c r="B44" s="89"/>
      <c r="C44" s="82"/>
      <c r="D44" s="89"/>
      <c r="E44" s="82"/>
      <c r="F44" s="122"/>
      <c r="G44" s="202"/>
      <c r="H44" s="198" t="str">
        <f t="shared" si="0"/>
        <v/>
      </c>
      <c r="I44" s="97"/>
      <c r="J44" s="97"/>
      <c r="K44" s="91"/>
      <c r="L44" s="91"/>
      <c r="M44" s="97"/>
      <c r="N44" s="91"/>
      <c r="O44" s="97"/>
      <c r="P44" s="90"/>
      <c r="Q44" s="97"/>
      <c r="R44" s="97"/>
      <c r="S44" s="90"/>
      <c r="T44" s="97"/>
      <c r="U44" s="147"/>
      <c r="V44" s="91"/>
      <c r="W44" s="97"/>
      <c r="X44" s="97"/>
      <c r="Y44" s="90"/>
      <c r="Z44" s="90"/>
      <c r="AA44" s="229"/>
      <c r="AB44" s="122"/>
      <c r="AC44" s="226"/>
      <c r="AD44" s="264"/>
      <c r="AE44" s="264"/>
      <c r="AF44" s="265"/>
      <c r="AG44" s="265"/>
      <c r="AH44" s="265"/>
      <c r="AI44" s="265"/>
      <c r="AJ44" s="265"/>
      <c r="AK44" s="265"/>
    </row>
    <row r="45" spans="1:37" s="179" customFormat="1" x14ac:dyDescent="0.25">
      <c r="A45" s="71">
        <v>17</v>
      </c>
      <c r="B45" s="89"/>
      <c r="C45" s="82"/>
      <c r="D45" s="89"/>
      <c r="E45" s="82"/>
      <c r="F45" s="122"/>
      <c r="G45" s="202"/>
      <c r="H45" s="198" t="str">
        <f t="shared" si="0"/>
        <v/>
      </c>
      <c r="I45" s="97"/>
      <c r="J45" s="97"/>
      <c r="K45" s="91"/>
      <c r="L45" s="91"/>
      <c r="M45" s="97"/>
      <c r="N45" s="91"/>
      <c r="O45" s="97"/>
      <c r="P45" s="90"/>
      <c r="Q45" s="97"/>
      <c r="R45" s="97"/>
      <c r="S45" s="90"/>
      <c r="T45" s="97"/>
      <c r="U45" s="147"/>
      <c r="V45" s="91"/>
      <c r="W45" s="97"/>
      <c r="X45" s="97"/>
      <c r="Y45" s="90"/>
      <c r="Z45" s="90"/>
      <c r="AA45" s="229"/>
      <c r="AB45" s="122"/>
      <c r="AC45" s="226"/>
      <c r="AD45" s="264"/>
      <c r="AE45" s="264"/>
      <c r="AF45" s="265"/>
      <c r="AG45" s="265"/>
      <c r="AH45" s="265"/>
      <c r="AI45" s="265"/>
      <c r="AJ45" s="265"/>
      <c r="AK45" s="265"/>
    </row>
    <row r="46" spans="1:37" s="179" customFormat="1" x14ac:dyDescent="0.25">
      <c r="A46" s="71">
        <v>18</v>
      </c>
      <c r="B46" s="89"/>
      <c r="C46" s="82"/>
      <c r="D46" s="89"/>
      <c r="E46" s="82"/>
      <c r="F46" s="122"/>
      <c r="G46" s="202"/>
      <c r="H46" s="198" t="str">
        <f t="shared" si="0"/>
        <v/>
      </c>
      <c r="I46" s="97"/>
      <c r="J46" s="97"/>
      <c r="K46" s="91"/>
      <c r="L46" s="91"/>
      <c r="M46" s="97"/>
      <c r="N46" s="91"/>
      <c r="O46" s="97"/>
      <c r="P46" s="90"/>
      <c r="Q46" s="97"/>
      <c r="R46" s="97"/>
      <c r="S46" s="90"/>
      <c r="T46" s="97"/>
      <c r="U46" s="147"/>
      <c r="V46" s="91"/>
      <c r="W46" s="97"/>
      <c r="X46" s="97"/>
      <c r="Y46" s="90"/>
      <c r="Z46" s="90"/>
      <c r="AA46" s="229"/>
      <c r="AB46" s="122"/>
      <c r="AC46" s="226"/>
      <c r="AD46" s="264"/>
      <c r="AE46" s="264"/>
      <c r="AF46" s="265"/>
      <c r="AG46" s="265"/>
      <c r="AH46" s="265"/>
      <c r="AI46" s="265"/>
      <c r="AJ46" s="265"/>
      <c r="AK46" s="265"/>
    </row>
    <row r="47" spans="1:37" s="179" customFormat="1" x14ac:dyDescent="0.25">
      <c r="A47" s="71">
        <v>19</v>
      </c>
      <c r="B47" s="89"/>
      <c r="C47" s="82"/>
      <c r="D47" s="89"/>
      <c r="E47" s="82"/>
      <c r="F47" s="122"/>
      <c r="G47" s="202"/>
      <c r="H47" s="198" t="str">
        <f t="shared" si="0"/>
        <v/>
      </c>
      <c r="I47" s="97"/>
      <c r="J47" s="97"/>
      <c r="K47" s="91"/>
      <c r="L47" s="91"/>
      <c r="M47" s="97"/>
      <c r="N47" s="91"/>
      <c r="O47" s="97"/>
      <c r="P47" s="90"/>
      <c r="Q47" s="97"/>
      <c r="R47" s="97"/>
      <c r="S47" s="90"/>
      <c r="T47" s="97"/>
      <c r="U47" s="147"/>
      <c r="V47" s="91"/>
      <c r="W47" s="97"/>
      <c r="X47" s="97"/>
      <c r="Y47" s="90"/>
      <c r="Z47" s="90"/>
      <c r="AA47" s="229"/>
      <c r="AB47" s="122"/>
      <c r="AC47" s="226"/>
      <c r="AD47" s="264"/>
      <c r="AE47" s="264"/>
      <c r="AF47" s="265"/>
      <c r="AG47" s="265"/>
      <c r="AH47" s="265"/>
      <c r="AI47" s="265"/>
      <c r="AJ47" s="265"/>
      <c r="AK47" s="265"/>
    </row>
    <row r="48" spans="1:37" s="179" customFormat="1" x14ac:dyDescent="0.25">
      <c r="A48" s="71">
        <v>20</v>
      </c>
      <c r="B48" s="89"/>
      <c r="C48" s="82"/>
      <c r="D48" s="89"/>
      <c r="E48" s="82"/>
      <c r="F48" s="122"/>
      <c r="G48" s="202"/>
      <c r="H48" s="198" t="str">
        <f t="shared" si="0"/>
        <v/>
      </c>
      <c r="I48" s="97"/>
      <c r="J48" s="97"/>
      <c r="K48" s="91"/>
      <c r="L48" s="91"/>
      <c r="M48" s="97"/>
      <c r="N48" s="91"/>
      <c r="O48" s="97"/>
      <c r="P48" s="90"/>
      <c r="Q48" s="97"/>
      <c r="R48" s="97"/>
      <c r="S48" s="90"/>
      <c r="T48" s="97"/>
      <c r="U48" s="147"/>
      <c r="V48" s="91"/>
      <c r="W48" s="97"/>
      <c r="X48" s="97"/>
      <c r="Y48" s="90"/>
      <c r="Z48" s="90"/>
      <c r="AA48" s="229"/>
      <c r="AB48" s="122"/>
      <c r="AC48" s="226"/>
      <c r="AD48" s="264"/>
      <c r="AE48" s="264"/>
      <c r="AF48" s="265"/>
      <c r="AG48" s="265"/>
      <c r="AH48" s="265"/>
      <c r="AI48" s="265"/>
      <c r="AJ48" s="265"/>
      <c r="AK48" s="265"/>
    </row>
    <row r="49" spans="1:37" s="179" customFormat="1" x14ac:dyDescent="0.25">
      <c r="A49" s="71">
        <v>21</v>
      </c>
      <c r="B49" s="89"/>
      <c r="C49" s="82"/>
      <c r="D49" s="89"/>
      <c r="E49" s="82"/>
      <c r="F49" s="122"/>
      <c r="G49" s="202"/>
      <c r="H49" s="198" t="str">
        <f t="shared" si="0"/>
        <v/>
      </c>
      <c r="I49" s="97"/>
      <c r="J49" s="97"/>
      <c r="K49" s="91"/>
      <c r="L49" s="91"/>
      <c r="M49" s="97"/>
      <c r="N49" s="91"/>
      <c r="O49" s="97"/>
      <c r="P49" s="90"/>
      <c r="Q49" s="97"/>
      <c r="R49" s="97"/>
      <c r="S49" s="90"/>
      <c r="T49" s="97"/>
      <c r="U49" s="147"/>
      <c r="V49" s="91"/>
      <c r="W49" s="97"/>
      <c r="X49" s="97"/>
      <c r="Y49" s="90"/>
      <c r="Z49" s="90"/>
      <c r="AA49" s="229"/>
      <c r="AB49" s="122"/>
      <c r="AC49" s="226"/>
      <c r="AD49" s="264"/>
      <c r="AE49" s="264"/>
      <c r="AF49" s="265"/>
      <c r="AG49" s="265"/>
      <c r="AH49" s="265"/>
      <c r="AI49" s="265"/>
      <c r="AJ49" s="265"/>
      <c r="AK49" s="265"/>
    </row>
    <row r="50" spans="1:37" s="179" customFormat="1" x14ac:dyDescent="0.25">
      <c r="A50" s="71">
        <v>22</v>
      </c>
      <c r="B50" s="89"/>
      <c r="C50" s="82"/>
      <c r="D50" s="89"/>
      <c r="E50" s="82"/>
      <c r="F50" s="122"/>
      <c r="G50" s="202"/>
      <c r="H50" s="198" t="str">
        <f t="shared" si="0"/>
        <v/>
      </c>
      <c r="I50" s="97"/>
      <c r="J50" s="97"/>
      <c r="K50" s="91"/>
      <c r="L50" s="91"/>
      <c r="M50" s="97"/>
      <c r="N50" s="91"/>
      <c r="O50" s="97"/>
      <c r="P50" s="90"/>
      <c r="Q50" s="97"/>
      <c r="R50" s="97"/>
      <c r="S50" s="90"/>
      <c r="T50" s="97"/>
      <c r="U50" s="147"/>
      <c r="V50" s="91"/>
      <c r="W50" s="97"/>
      <c r="X50" s="97"/>
      <c r="Y50" s="90"/>
      <c r="Z50" s="90"/>
      <c r="AA50" s="229"/>
      <c r="AB50" s="122"/>
      <c r="AC50" s="226"/>
      <c r="AD50" s="264"/>
      <c r="AE50" s="264"/>
      <c r="AF50" s="265"/>
      <c r="AG50" s="265"/>
      <c r="AH50" s="265"/>
      <c r="AI50" s="265"/>
      <c r="AJ50" s="265"/>
      <c r="AK50" s="265"/>
    </row>
    <row r="51" spans="1:37" s="179" customFormat="1" x14ac:dyDescent="0.25">
      <c r="A51" s="71">
        <v>23</v>
      </c>
      <c r="B51" s="89"/>
      <c r="C51" s="82"/>
      <c r="D51" s="89"/>
      <c r="E51" s="82"/>
      <c r="F51" s="122"/>
      <c r="G51" s="202"/>
      <c r="H51" s="198" t="str">
        <f t="shared" si="0"/>
        <v/>
      </c>
      <c r="I51" s="97"/>
      <c r="J51" s="97"/>
      <c r="K51" s="91"/>
      <c r="L51" s="91"/>
      <c r="M51" s="97"/>
      <c r="N51" s="91"/>
      <c r="O51" s="97"/>
      <c r="P51" s="90"/>
      <c r="Q51" s="97"/>
      <c r="R51" s="97"/>
      <c r="S51" s="90"/>
      <c r="T51" s="97"/>
      <c r="U51" s="147"/>
      <c r="V51" s="91"/>
      <c r="W51" s="97"/>
      <c r="X51" s="97"/>
      <c r="Y51" s="90"/>
      <c r="Z51" s="90"/>
      <c r="AA51" s="229"/>
      <c r="AB51" s="122"/>
      <c r="AC51" s="226"/>
      <c r="AD51" s="264"/>
      <c r="AE51" s="264"/>
      <c r="AF51" s="265"/>
      <c r="AG51" s="265"/>
      <c r="AH51" s="265"/>
      <c r="AI51" s="265"/>
      <c r="AJ51" s="265"/>
      <c r="AK51" s="265"/>
    </row>
    <row r="52" spans="1:37" s="179" customFormat="1" x14ac:dyDescent="0.25">
      <c r="A52" s="71">
        <v>24</v>
      </c>
      <c r="B52" s="89"/>
      <c r="C52" s="82"/>
      <c r="D52" s="89"/>
      <c r="E52" s="82"/>
      <c r="F52" s="122"/>
      <c r="G52" s="202"/>
      <c r="H52" s="198" t="str">
        <f t="shared" si="0"/>
        <v/>
      </c>
      <c r="I52" s="97"/>
      <c r="J52" s="97"/>
      <c r="K52" s="91"/>
      <c r="L52" s="91"/>
      <c r="M52" s="97"/>
      <c r="N52" s="91"/>
      <c r="O52" s="97"/>
      <c r="P52" s="90"/>
      <c r="Q52" s="97"/>
      <c r="R52" s="97"/>
      <c r="S52" s="90"/>
      <c r="T52" s="97"/>
      <c r="U52" s="147"/>
      <c r="V52" s="91"/>
      <c r="W52" s="97"/>
      <c r="X52" s="97"/>
      <c r="Y52" s="90"/>
      <c r="Z52" s="90"/>
      <c r="AA52" s="229"/>
      <c r="AB52" s="122"/>
      <c r="AC52" s="226"/>
      <c r="AD52" s="264"/>
      <c r="AE52" s="264"/>
      <c r="AF52" s="265"/>
      <c r="AG52" s="265"/>
      <c r="AH52" s="265"/>
      <c r="AI52" s="265"/>
      <c r="AJ52" s="265"/>
      <c r="AK52" s="265"/>
    </row>
    <row r="53" spans="1:37" s="179" customFormat="1" x14ac:dyDescent="0.25">
      <c r="A53" s="71">
        <v>25</v>
      </c>
      <c r="B53" s="89"/>
      <c r="C53" s="82"/>
      <c r="D53" s="89"/>
      <c r="E53" s="82"/>
      <c r="F53" s="122"/>
      <c r="G53" s="202"/>
      <c r="H53" s="198" t="str">
        <f t="shared" si="0"/>
        <v/>
      </c>
      <c r="I53" s="97"/>
      <c r="J53" s="97"/>
      <c r="K53" s="91"/>
      <c r="L53" s="91"/>
      <c r="M53" s="97"/>
      <c r="N53" s="91"/>
      <c r="O53" s="97"/>
      <c r="P53" s="90"/>
      <c r="Q53" s="97"/>
      <c r="R53" s="97"/>
      <c r="S53" s="90"/>
      <c r="T53" s="97"/>
      <c r="U53" s="147"/>
      <c r="V53" s="91"/>
      <c r="W53" s="97"/>
      <c r="X53" s="97"/>
      <c r="Y53" s="90"/>
      <c r="Z53" s="90"/>
      <c r="AA53" s="229"/>
      <c r="AB53" s="122"/>
      <c r="AC53" s="226"/>
      <c r="AD53" s="264"/>
      <c r="AE53" s="264"/>
      <c r="AF53" s="265"/>
      <c r="AG53" s="265"/>
      <c r="AH53" s="265"/>
      <c r="AI53" s="265"/>
      <c r="AJ53" s="265"/>
      <c r="AK53" s="265"/>
    </row>
    <row r="54" spans="1:37" ht="24" customHeight="1" x14ac:dyDescent="0.25">
      <c r="B54" s="190" t="s">
        <v>67</v>
      </c>
      <c r="C54" s="126"/>
      <c r="D54" s="126"/>
      <c r="E54" s="126"/>
      <c r="F54" s="126"/>
      <c r="G54" s="126"/>
      <c r="H54" s="259" t="str">
        <f>IF(OR(AND(Count_Implemented, Count_FollowUp=0), AND(Count_Implemented=0,COUNTA(I29:AB53)&gt;0))," To be included here, actions must have a Date Implemented and there must be Date(s) of Follow-up above. &gt;&gt;","")</f>
        <v/>
      </c>
      <c r="I54" s="191">
        <f>SUM(I55:I60)</f>
        <v>0</v>
      </c>
      <c r="J54" s="192" t="s">
        <v>129</v>
      </c>
      <c r="K54" s="192" t="s">
        <v>129</v>
      </c>
      <c r="L54" s="192" t="s">
        <v>129</v>
      </c>
      <c r="M54" s="191">
        <f>SUM(M55:M60)</f>
        <v>0</v>
      </c>
      <c r="N54" s="192" t="s">
        <v>129</v>
      </c>
      <c r="O54" s="191">
        <f>SUM(O55:O60)</f>
        <v>0</v>
      </c>
      <c r="P54" s="191">
        <f>SUM(P55:P60)</f>
        <v>0</v>
      </c>
      <c r="Q54" s="191">
        <f t="shared" ref="Q54:W54" si="1">SUM(Q55:Q60)</f>
        <v>0</v>
      </c>
      <c r="R54" s="191">
        <f t="shared" si="1"/>
        <v>0</v>
      </c>
      <c r="S54" s="191">
        <f t="shared" si="1"/>
        <v>0</v>
      </c>
      <c r="T54" s="191">
        <f t="shared" si="1"/>
        <v>0</v>
      </c>
      <c r="U54" s="193">
        <f t="shared" si="1"/>
        <v>0</v>
      </c>
      <c r="V54" s="192" t="s">
        <v>129</v>
      </c>
      <c r="W54" s="191">
        <f t="shared" si="1"/>
        <v>0</v>
      </c>
      <c r="X54" s="192" t="s">
        <v>129</v>
      </c>
      <c r="Y54" s="192" t="s">
        <v>129</v>
      </c>
      <c r="Z54" s="191">
        <f t="shared" ref="Z54" si="2">SUM(Z55:Z60)</f>
        <v>0</v>
      </c>
      <c r="AA54" s="218" t="s">
        <v>129</v>
      </c>
      <c r="AB54" s="217">
        <f>COUNTIF(AB29:AB53,"Y")</f>
        <v>0</v>
      </c>
      <c r="AC54" s="218" t="s">
        <v>129</v>
      </c>
      <c r="AD54" s="266">
        <f t="shared" ref="AD54:AK54" si="3">SUM(AD55:AD60)</f>
        <v>0</v>
      </c>
      <c r="AE54" s="266">
        <f t="shared" si="3"/>
        <v>0</v>
      </c>
      <c r="AF54" s="267">
        <f t="shared" si="3"/>
        <v>0</v>
      </c>
      <c r="AG54" s="267">
        <f t="shared" si="3"/>
        <v>0</v>
      </c>
      <c r="AH54" s="267">
        <f t="shared" si="3"/>
        <v>0</v>
      </c>
      <c r="AI54" s="267">
        <f t="shared" si="3"/>
        <v>0</v>
      </c>
      <c r="AJ54" s="267">
        <f t="shared" si="3"/>
        <v>0</v>
      </c>
      <c r="AK54" s="267">
        <f t="shared" si="3"/>
        <v>0</v>
      </c>
    </row>
    <row r="55" spans="1:37" ht="24" customHeight="1" x14ac:dyDescent="0.25">
      <c r="B55" s="190" t="str">
        <f>"TOTAL REPORTED " &amp; C55</f>
        <v>TOTAL REPORTED 2023</v>
      </c>
      <c r="C55" s="126">
        <v>2023</v>
      </c>
      <c r="D55" s="126"/>
      <c r="E55" s="126"/>
      <c r="F55" s="126"/>
      <c r="G55" s="126"/>
      <c r="H55" s="126"/>
      <c r="I55" s="267">
        <f t="shared" ref="I55:I60" si="4">IF(Count_FollowUp,SUMIFS(I$29:I$53,$F$29:$F$53,"Y",$H$29:$H$53,$C55),0)</f>
        <v>0</v>
      </c>
      <c r="J55" s="192" t="s">
        <v>129</v>
      </c>
      <c r="K55" s="192" t="s">
        <v>129</v>
      </c>
      <c r="L55" s="192" t="s">
        <v>129</v>
      </c>
      <c r="M55" s="267">
        <f t="shared" ref="M55:M60" si="5">IF(Count_FollowUp,SUMIFS(M$29:M$53,$F$29:$F$53,"Y",$H$29:$H$53,$C55),0)</f>
        <v>0</v>
      </c>
      <c r="N55" s="192" t="s">
        <v>129</v>
      </c>
      <c r="O55" s="267">
        <f t="shared" ref="O55:O60" si="6">IF(Count_FollowUp,SUMIFS(O$29:O$53,$F$29:$F$53,"Y",$H$29:$H$53,$C55),0)</f>
        <v>0</v>
      </c>
      <c r="P55" s="191">
        <f t="shared" ref="P55:P60" si="7">IF(Count_FollowUp,COUNTIFS($F$29:$F$53,"Y",$H$29:$H$53,$C55,P$29:P$53,"Yes"),0)</f>
        <v>0</v>
      </c>
      <c r="Q55" s="267">
        <f t="shared" ref="Q55:R60" si="8">IF(Count_FollowUp,SUMIFS(Q$29:Q$53,$F$29:$F$53,"Y",$H$29:$H$53,$C55),0)</f>
        <v>0</v>
      </c>
      <c r="R55" s="267">
        <f t="shared" si="8"/>
        <v>0</v>
      </c>
      <c r="S55" s="191">
        <f t="shared" ref="S55:S60" si="9">IF(Count_FollowUp,COUNTIFS($F$29:$F$53,"Y",$H$29:$H$53,$C55,S$29:S$53,"Yes"),0)</f>
        <v>0</v>
      </c>
      <c r="T55" s="191">
        <f t="shared" ref="T55:T60" si="10">IF(Count_FollowUp,SUMIFS(T$29:T$53,$F$29:$F$53,"Y",$H$29:$H$53,$C55,U$29:U$53,"Units"),0)</f>
        <v>0</v>
      </c>
      <c r="U55" s="193">
        <f t="shared" ref="U55:U60" si="11">IF(Count_FollowUp,SUMIFS(T$29:T$53,$F$29:$F$53,"Y",$H$29:$H$53,$C55,U$29:U$53,"Dollars"),0)</f>
        <v>0</v>
      </c>
      <c r="V55" s="192" t="s">
        <v>129</v>
      </c>
      <c r="W55" s="267">
        <f t="shared" ref="W55:W60" si="12">IF(Count_FollowUp,SUMIFS(W$29:W$53,$F$29:$F$53,"Y",$H$29:$H$53,$C55),0)</f>
        <v>0</v>
      </c>
      <c r="X55" s="192" t="s">
        <v>129</v>
      </c>
      <c r="Y55" s="192" t="s">
        <v>129</v>
      </c>
      <c r="Z55" s="191">
        <f t="shared" ref="Z55:Z60" si="13">IF(Count_FollowUp,COUNTIFS($F$29:$F$53,"Y",$H$29:$H$53,$C55,Z$29:Z$53,"Yes"),0)</f>
        <v>0</v>
      </c>
      <c r="AA55" s="218" t="s">
        <v>129</v>
      </c>
      <c r="AB55" s="217">
        <f t="shared" ref="AB55:AB60" si="14">IF(Count_FollowUp,COUNTIFS($F$29:$F$53,"Y",$H$29:$H$53,$C55,AB$29:AB$53,"Y"),0)</f>
        <v>0</v>
      </c>
      <c r="AC55" s="218" t="s">
        <v>129</v>
      </c>
      <c r="AD55" s="266">
        <f t="shared" ref="AD55:AK60" si="15">IF(Count_FollowUp,SUMIFS(AD$29:AD$53,$F$29:$F$53,"Y",$H$29:$H$53,$C55),0)</f>
        <v>0</v>
      </c>
      <c r="AE55" s="266">
        <f t="shared" si="15"/>
        <v>0</v>
      </c>
      <c r="AF55" s="267">
        <f t="shared" si="15"/>
        <v>0</v>
      </c>
      <c r="AG55" s="267">
        <f t="shared" si="15"/>
        <v>0</v>
      </c>
      <c r="AH55" s="267">
        <f t="shared" si="15"/>
        <v>0</v>
      </c>
      <c r="AI55" s="267">
        <f t="shared" si="15"/>
        <v>0</v>
      </c>
      <c r="AJ55" s="267">
        <f t="shared" si="15"/>
        <v>0</v>
      </c>
      <c r="AK55" s="267">
        <f t="shared" si="15"/>
        <v>0</v>
      </c>
    </row>
    <row r="56" spans="1:37" ht="24" customHeight="1" x14ac:dyDescent="0.25">
      <c r="B56" s="190" t="str">
        <f t="shared" ref="B56:B60" si="16">"TOTAL REPORTED " &amp; C56</f>
        <v>TOTAL REPORTED 2024</v>
      </c>
      <c r="C56" s="126">
        <v>2024</v>
      </c>
      <c r="D56" s="126"/>
      <c r="E56" s="126"/>
      <c r="F56" s="126"/>
      <c r="G56" s="126"/>
      <c r="H56" s="126"/>
      <c r="I56" s="267">
        <f t="shared" si="4"/>
        <v>0</v>
      </c>
      <c r="J56" s="192" t="s">
        <v>129</v>
      </c>
      <c r="K56" s="192" t="s">
        <v>129</v>
      </c>
      <c r="L56" s="192" t="s">
        <v>129</v>
      </c>
      <c r="M56" s="267">
        <f t="shared" si="5"/>
        <v>0</v>
      </c>
      <c r="N56" s="192" t="s">
        <v>129</v>
      </c>
      <c r="O56" s="267">
        <f t="shared" si="6"/>
        <v>0</v>
      </c>
      <c r="P56" s="191">
        <f t="shared" si="7"/>
        <v>0</v>
      </c>
      <c r="Q56" s="267">
        <f t="shared" si="8"/>
        <v>0</v>
      </c>
      <c r="R56" s="267">
        <f t="shared" si="8"/>
        <v>0</v>
      </c>
      <c r="S56" s="191">
        <f t="shared" si="9"/>
        <v>0</v>
      </c>
      <c r="T56" s="191">
        <f t="shared" si="10"/>
        <v>0</v>
      </c>
      <c r="U56" s="193">
        <f t="shared" si="11"/>
        <v>0</v>
      </c>
      <c r="V56" s="192" t="s">
        <v>129</v>
      </c>
      <c r="W56" s="267">
        <f t="shared" si="12"/>
        <v>0</v>
      </c>
      <c r="X56" s="192" t="s">
        <v>129</v>
      </c>
      <c r="Y56" s="192" t="s">
        <v>129</v>
      </c>
      <c r="Z56" s="191">
        <f t="shared" si="13"/>
        <v>0</v>
      </c>
      <c r="AA56" s="218" t="s">
        <v>129</v>
      </c>
      <c r="AB56" s="217">
        <f t="shared" si="14"/>
        <v>0</v>
      </c>
      <c r="AC56" s="218" t="s">
        <v>129</v>
      </c>
      <c r="AD56" s="266">
        <f t="shared" si="15"/>
        <v>0</v>
      </c>
      <c r="AE56" s="266">
        <f t="shared" si="15"/>
        <v>0</v>
      </c>
      <c r="AF56" s="267">
        <f t="shared" si="15"/>
        <v>0</v>
      </c>
      <c r="AG56" s="267">
        <f t="shared" si="15"/>
        <v>0</v>
      </c>
      <c r="AH56" s="267">
        <f t="shared" si="15"/>
        <v>0</v>
      </c>
      <c r="AI56" s="267">
        <f t="shared" si="15"/>
        <v>0</v>
      </c>
      <c r="AJ56" s="267">
        <f t="shared" si="15"/>
        <v>0</v>
      </c>
      <c r="AK56" s="267">
        <f t="shared" si="15"/>
        <v>0</v>
      </c>
    </row>
    <row r="57" spans="1:37" ht="24" customHeight="1" x14ac:dyDescent="0.25">
      <c r="B57" s="190" t="str">
        <f t="shared" si="16"/>
        <v>TOTAL REPORTED 2025</v>
      </c>
      <c r="C57" s="126">
        <v>2025</v>
      </c>
      <c r="D57" s="126"/>
      <c r="E57" s="126"/>
      <c r="F57" s="126"/>
      <c r="G57" s="126"/>
      <c r="H57" s="126"/>
      <c r="I57" s="267">
        <f t="shared" si="4"/>
        <v>0</v>
      </c>
      <c r="J57" s="192" t="s">
        <v>129</v>
      </c>
      <c r="K57" s="192" t="s">
        <v>129</v>
      </c>
      <c r="L57" s="192" t="s">
        <v>129</v>
      </c>
      <c r="M57" s="267">
        <f t="shared" si="5"/>
        <v>0</v>
      </c>
      <c r="N57" s="192" t="s">
        <v>129</v>
      </c>
      <c r="O57" s="267">
        <f t="shared" si="6"/>
        <v>0</v>
      </c>
      <c r="P57" s="191">
        <f t="shared" si="7"/>
        <v>0</v>
      </c>
      <c r="Q57" s="267">
        <f t="shared" si="8"/>
        <v>0</v>
      </c>
      <c r="R57" s="267">
        <f t="shared" si="8"/>
        <v>0</v>
      </c>
      <c r="S57" s="191">
        <f t="shared" si="9"/>
        <v>0</v>
      </c>
      <c r="T57" s="191">
        <f t="shared" si="10"/>
        <v>0</v>
      </c>
      <c r="U57" s="193">
        <f t="shared" si="11"/>
        <v>0</v>
      </c>
      <c r="V57" s="192" t="s">
        <v>129</v>
      </c>
      <c r="W57" s="267">
        <f t="shared" si="12"/>
        <v>0</v>
      </c>
      <c r="X57" s="192" t="s">
        <v>129</v>
      </c>
      <c r="Y57" s="192" t="s">
        <v>129</v>
      </c>
      <c r="Z57" s="191">
        <f t="shared" si="13"/>
        <v>0</v>
      </c>
      <c r="AA57" s="218" t="s">
        <v>129</v>
      </c>
      <c r="AB57" s="217">
        <f t="shared" si="14"/>
        <v>0</v>
      </c>
      <c r="AC57" s="218" t="s">
        <v>129</v>
      </c>
      <c r="AD57" s="266">
        <f t="shared" si="15"/>
        <v>0</v>
      </c>
      <c r="AE57" s="266">
        <f t="shared" si="15"/>
        <v>0</v>
      </c>
      <c r="AF57" s="267">
        <f t="shared" si="15"/>
        <v>0</v>
      </c>
      <c r="AG57" s="267">
        <f t="shared" si="15"/>
        <v>0</v>
      </c>
      <c r="AH57" s="267">
        <f t="shared" si="15"/>
        <v>0</v>
      </c>
      <c r="AI57" s="267">
        <f t="shared" si="15"/>
        <v>0</v>
      </c>
      <c r="AJ57" s="267">
        <f t="shared" si="15"/>
        <v>0</v>
      </c>
      <c r="AK57" s="267">
        <f t="shared" si="15"/>
        <v>0</v>
      </c>
    </row>
    <row r="58" spans="1:37" ht="24" customHeight="1" x14ac:dyDescent="0.25">
      <c r="B58" s="190" t="str">
        <f t="shared" si="16"/>
        <v>TOTAL REPORTED 2026</v>
      </c>
      <c r="C58" s="126">
        <v>2026</v>
      </c>
      <c r="D58" s="126"/>
      <c r="E58" s="126"/>
      <c r="F58" s="126"/>
      <c r="G58" s="126"/>
      <c r="H58" s="126"/>
      <c r="I58" s="267">
        <f t="shared" si="4"/>
        <v>0</v>
      </c>
      <c r="J58" s="192" t="s">
        <v>129</v>
      </c>
      <c r="K58" s="192" t="s">
        <v>129</v>
      </c>
      <c r="L58" s="192" t="s">
        <v>129</v>
      </c>
      <c r="M58" s="267">
        <f t="shared" si="5"/>
        <v>0</v>
      </c>
      <c r="N58" s="192" t="s">
        <v>129</v>
      </c>
      <c r="O58" s="267">
        <f t="shared" si="6"/>
        <v>0</v>
      </c>
      <c r="P58" s="191">
        <f t="shared" si="7"/>
        <v>0</v>
      </c>
      <c r="Q58" s="267">
        <f t="shared" si="8"/>
        <v>0</v>
      </c>
      <c r="R58" s="267">
        <f t="shared" si="8"/>
        <v>0</v>
      </c>
      <c r="S58" s="191">
        <f t="shared" si="9"/>
        <v>0</v>
      </c>
      <c r="T58" s="191">
        <f t="shared" si="10"/>
        <v>0</v>
      </c>
      <c r="U58" s="193">
        <f t="shared" si="11"/>
        <v>0</v>
      </c>
      <c r="V58" s="192" t="s">
        <v>129</v>
      </c>
      <c r="W58" s="267">
        <f t="shared" si="12"/>
        <v>0</v>
      </c>
      <c r="X58" s="192" t="s">
        <v>129</v>
      </c>
      <c r="Y58" s="192" t="s">
        <v>129</v>
      </c>
      <c r="Z58" s="191">
        <f t="shared" si="13"/>
        <v>0</v>
      </c>
      <c r="AA58" s="218" t="s">
        <v>129</v>
      </c>
      <c r="AB58" s="217">
        <f t="shared" si="14"/>
        <v>0</v>
      </c>
      <c r="AC58" s="218" t="s">
        <v>129</v>
      </c>
      <c r="AD58" s="266">
        <f t="shared" si="15"/>
        <v>0</v>
      </c>
      <c r="AE58" s="266">
        <f t="shared" si="15"/>
        <v>0</v>
      </c>
      <c r="AF58" s="267">
        <f t="shared" si="15"/>
        <v>0</v>
      </c>
      <c r="AG58" s="267">
        <f t="shared" si="15"/>
        <v>0</v>
      </c>
      <c r="AH58" s="267">
        <f t="shared" si="15"/>
        <v>0</v>
      </c>
      <c r="AI58" s="267">
        <f t="shared" si="15"/>
        <v>0</v>
      </c>
      <c r="AJ58" s="267">
        <f t="shared" si="15"/>
        <v>0</v>
      </c>
      <c r="AK58" s="267">
        <f t="shared" si="15"/>
        <v>0</v>
      </c>
    </row>
    <row r="59" spans="1:37" ht="24" customHeight="1" x14ac:dyDescent="0.25">
      <c r="B59" s="190" t="str">
        <f t="shared" si="16"/>
        <v>TOTAL REPORTED 2027</v>
      </c>
      <c r="C59" s="126">
        <v>2027</v>
      </c>
      <c r="D59" s="126"/>
      <c r="E59" s="126"/>
      <c r="F59" s="126"/>
      <c r="G59" s="126"/>
      <c r="H59" s="126"/>
      <c r="I59" s="267">
        <f t="shared" si="4"/>
        <v>0</v>
      </c>
      <c r="J59" s="192" t="s">
        <v>129</v>
      </c>
      <c r="K59" s="192" t="s">
        <v>129</v>
      </c>
      <c r="L59" s="192" t="s">
        <v>129</v>
      </c>
      <c r="M59" s="267">
        <f t="shared" si="5"/>
        <v>0</v>
      </c>
      <c r="N59" s="192" t="s">
        <v>129</v>
      </c>
      <c r="O59" s="267">
        <f t="shared" si="6"/>
        <v>0</v>
      </c>
      <c r="P59" s="191">
        <f t="shared" si="7"/>
        <v>0</v>
      </c>
      <c r="Q59" s="267">
        <f t="shared" si="8"/>
        <v>0</v>
      </c>
      <c r="R59" s="267">
        <f t="shared" si="8"/>
        <v>0</v>
      </c>
      <c r="S59" s="191">
        <f t="shared" si="9"/>
        <v>0</v>
      </c>
      <c r="T59" s="191">
        <f t="shared" si="10"/>
        <v>0</v>
      </c>
      <c r="U59" s="193">
        <f t="shared" si="11"/>
        <v>0</v>
      </c>
      <c r="V59" s="192" t="s">
        <v>129</v>
      </c>
      <c r="W59" s="267">
        <f t="shared" si="12"/>
        <v>0</v>
      </c>
      <c r="X59" s="192" t="s">
        <v>129</v>
      </c>
      <c r="Y59" s="192" t="s">
        <v>129</v>
      </c>
      <c r="Z59" s="191">
        <f t="shared" si="13"/>
        <v>0</v>
      </c>
      <c r="AA59" s="218" t="s">
        <v>129</v>
      </c>
      <c r="AB59" s="217">
        <f t="shared" si="14"/>
        <v>0</v>
      </c>
      <c r="AC59" s="218" t="s">
        <v>129</v>
      </c>
      <c r="AD59" s="266">
        <f t="shared" si="15"/>
        <v>0</v>
      </c>
      <c r="AE59" s="266">
        <f t="shared" si="15"/>
        <v>0</v>
      </c>
      <c r="AF59" s="267">
        <f t="shared" si="15"/>
        <v>0</v>
      </c>
      <c r="AG59" s="267">
        <f t="shared" si="15"/>
        <v>0</v>
      </c>
      <c r="AH59" s="267">
        <f t="shared" si="15"/>
        <v>0</v>
      </c>
      <c r="AI59" s="267">
        <f t="shared" si="15"/>
        <v>0</v>
      </c>
      <c r="AJ59" s="267">
        <f t="shared" si="15"/>
        <v>0</v>
      </c>
      <c r="AK59" s="267">
        <f t="shared" si="15"/>
        <v>0</v>
      </c>
    </row>
    <row r="60" spans="1:37" ht="24" customHeight="1" x14ac:dyDescent="0.25">
      <c r="B60" s="190" t="str">
        <f t="shared" si="16"/>
        <v>TOTAL REPORTED 2028</v>
      </c>
      <c r="C60" s="126">
        <v>2028</v>
      </c>
      <c r="D60" s="126"/>
      <c r="E60" s="126"/>
      <c r="F60" s="126"/>
      <c r="G60" s="126"/>
      <c r="H60" s="126"/>
      <c r="I60" s="267">
        <f t="shared" si="4"/>
        <v>0</v>
      </c>
      <c r="J60" s="192" t="s">
        <v>129</v>
      </c>
      <c r="K60" s="192" t="s">
        <v>129</v>
      </c>
      <c r="L60" s="192" t="s">
        <v>129</v>
      </c>
      <c r="M60" s="267">
        <f t="shared" si="5"/>
        <v>0</v>
      </c>
      <c r="N60" s="192" t="s">
        <v>129</v>
      </c>
      <c r="O60" s="267">
        <f t="shared" si="6"/>
        <v>0</v>
      </c>
      <c r="P60" s="191">
        <f t="shared" si="7"/>
        <v>0</v>
      </c>
      <c r="Q60" s="267">
        <f t="shared" si="8"/>
        <v>0</v>
      </c>
      <c r="R60" s="267">
        <f t="shared" si="8"/>
        <v>0</v>
      </c>
      <c r="S60" s="191">
        <f t="shared" si="9"/>
        <v>0</v>
      </c>
      <c r="T60" s="191">
        <f t="shared" si="10"/>
        <v>0</v>
      </c>
      <c r="U60" s="193">
        <f t="shared" si="11"/>
        <v>0</v>
      </c>
      <c r="V60" s="192" t="s">
        <v>129</v>
      </c>
      <c r="W60" s="267">
        <f t="shared" si="12"/>
        <v>0</v>
      </c>
      <c r="X60" s="192" t="s">
        <v>129</v>
      </c>
      <c r="Y60" s="192" t="s">
        <v>129</v>
      </c>
      <c r="Z60" s="191">
        <f t="shared" si="13"/>
        <v>0</v>
      </c>
      <c r="AA60" s="218" t="s">
        <v>129</v>
      </c>
      <c r="AB60" s="217">
        <f t="shared" si="14"/>
        <v>0</v>
      </c>
      <c r="AC60" s="218" t="s">
        <v>129</v>
      </c>
      <c r="AD60" s="266">
        <f t="shared" si="15"/>
        <v>0</v>
      </c>
      <c r="AE60" s="266">
        <f t="shared" si="15"/>
        <v>0</v>
      </c>
      <c r="AF60" s="267">
        <f t="shared" si="15"/>
        <v>0</v>
      </c>
      <c r="AG60" s="267">
        <f t="shared" si="15"/>
        <v>0</v>
      </c>
      <c r="AH60" s="267">
        <f t="shared" si="15"/>
        <v>0</v>
      </c>
      <c r="AI60" s="267">
        <f t="shared" si="15"/>
        <v>0</v>
      </c>
      <c r="AJ60" s="267">
        <f t="shared" si="15"/>
        <v>0</v>
      </c>
      <c r="AK60" s="267">
        <f t="shared" si="15"/>
        <v>0</v>
      </c>
    </row>
    <row r="61" spans="1:37" x14ac:dyDescent="0.25">
      <c r="C61" s="137"/>
    </row>
    <row r="62" spans="1:37" x14ac:dyDescent="0.25">
      <c r="C62" s="137"/>
    </row>
  </sheetData>
  <sheetProtection algorithmName="SHA-512" hashValue="CP5ytz8xfGn9JBRzvfLvSj5WV7bziz4C4mKuqN7qXpSW9wMSvupnYNAFTuaob8Mk8bOa96B29v6VDdXTniFUEw==" saltValue="RCKGak+1u9oGHDwiaWtNxA==" spinCount="100000" sheet="1" objects="1" scenarios="1" formatCells="0" formatRows="0" insertHyperlinks="0"/>
  <mergeCells count="28">
    <mergeCell ref="Q26:V26"/>
    <mergeCell ref="W26:AA27"/>
    <mergeCell ref="AD26:AK26"/>
    <mergeCell ref="I27:L27"/>
    <mergeCell ref="M27:N27"/>
    <mergeCell ref="O27:P27"/>
    <mergeCell ref="Q27:S27"/>
    <mergeCell ref="T27:V27"/>
    <mergeCell ref="AD27:AE27"/>
    <mergeCell ref="AF27:AK27"/>
    <mergeCell ref="C18:G18"/>
    <mergeCell ref="C20:G20"/>
    <mergeCell ref="C21:G21"/>
    <mergeCell ref="C22:G22"/>
    <mergeCell ref="C23:G23"/>
    <mergeCell ref="I26:P26"/>
    <mergeCell ref="C12:G12"/>
    <mergeCell ref="C13:G13"/>
    <mergeCell ref="C14:G14"/>
    <mergeCell ref="C15:G15"/>
    <mergeCell ref="C16:G16"/>
    <mergeCell ref="C17:G17"/>
    <mergeCell ref="C3:I3"/>
    <mergeCell ref="C6:G6"/>
    <mergeCell ref="C7:G7"/>
    <mergeCell ref="C8:G8"/>
    <mergeCell ref="C10:G10"/>
    <mergeCell ref="C11:G11"/>
  </mergeCells>
  <conditionalFormatting sqref="I29:L53">
    <cfRule type="expression" dxfId="503" priority="4" stopIfTrue="1">
      <formula>AND($C29&lt;&gt;"",$C29&lt;&gt;"Manufacturer (Production)")</formula>
    </cfRule>
  </conditionalFormatting>
  <conditionalFormatting sqref="M29:N53">
    <cfRule type="expression" dxfId="502" priority="5" stopIfTrue="1">
      <formula>AND($C29&lt;&gt;"",$C29&lt;&gt;"Manufacturer (Certification)")</formula>
    </cfRule>
  </conditionalFormatting>
  <conditionalFormatting sqref="O29:O53 M29:M53 I29:J53 Q29:R53 T29:T53 W29:X53">
    <cfRule type="expression" dxfId="501" priority="7">
      <formula>AND(TRIM(I29)&lt;&gt;"",ISNUMBER(I29)=FALSE)</formula>
    </cfRule>
  </conditionalFormatting>
  <conditionalFormatting sqref="O29:P53">
    <cfRule type="expression" dxfId="500" priority="6" stopIfTrue="1">
      <formula>AND($C29&lt;&gt;"",$C29&lt;&gt;"Manufacturer (Marketing)")</formula>
    </cfRule>
  </conditionalFormatting>
  <conditionalFormatting sqref="Q29:V53">
    <cfRule type="expression" dxfId="499" priority="3">
      <formula>AND($C29&lt;&gt;"",$C29&lt;&gt;"Distributor / Retailer")</formula>
    </cfRule>
  </conditionalFormatting>
  <conditionalFormatting sqref="W29:AA53">
    <cfRule type="expression" dxfId="498" priority="2">
      <formula>AND($C29&lt;&gt;"",$C29&lt;&gt;"Purchaser / User")</formula>
    </cfRule>
  </conditionalFormatting>
  <conditionalFormatting sqref="AD29:AK53">
    <cfRule type="expression" dxfId="497" priority="1">
      <formula>AND(TRIM(AD29)&lt;&gt;"",ISNUMBER(AD29)=FALSE)</formula>
    </cfRule>
  </conditionalFormatting>
  <dataValidations count="21">
    <dataValidation allowBlank="1" showInputMessage="1" showErrorMessage="1" prompt="If the case study is online, provide a link for EPA to view, download and share. Otherwise, please include attachments with report submission." sqref="AC28" xr:uid="{D61FF0AB-A18B-4E6A-B979-26059195A124}"/>
    <dataValidation allowBlank="1" showInputMessage="1" showErrorMessage="1" prompt="For P2 actions and outcomes to be summarized on the Results Summary tab, this column must contain a Y. Additionally, a Date Implemented must be included and at least one follw-up date must be included in row 19." sqref="F28" xr:uid="{6C6ACF01-7210-43B9-933E-B0FF945E7726}"/>
    <dataValidation allowBlank="1" showInputMessage="1" showErrorMessage="1" prompt="Either use the facility’s permit methodology or multiply wastewater gallons by 8.35 to get pounds and divide by 10,000 to eliminate water content." sqref="AI28" xr:uid="{7BD4CB6C-8616-4F4F-9793-9B82A16F1B92}"/>
    <dataValidation allowBlank="1" showInputMessage="1" showErrorMessage="1" prompt="Annualized reductions of green house gas emissions measured in metric tons of carbon dioxide equivalent (MTCO2e)." sqref="AK28" xr:uid="{5F5B40AE-D210-4E1F-B031-97B388CAF844}"/>
    <dataValidation allowBlank="1" showInputMessage="1" showErrorMessage="1" promptTitle="Products Offered for Sale" prompt="This can include products that are anticipated to be offered for sale._x000a__x000a_Report the number of product formulations/designs, not the number of individual units manufactured/sold. The same formulation in different size containers is considered one product." sqref="O28" xr:uid="{151D02E5-B788-445B-A597-23B56E339DDB}"/>
    <dataValidation type="whole" allowBlank="1" showInputMessage="1" showErrorMessage="1" errorTitle="Facility NAICS Code" error="Please enter at least three digits of the NAICS code." promptTitle="Facility NAICS Code" prompt="Enter the NAICS for this facility. The link at left takes you to the NAICS Search website." sqref="C15:G15" xr:uid="{53611EBD-C029-4FD9-97AD-24641AAFCE71}">
      <formula1>100</formula1>
      <formula2>999999</formula2>
    </dataValidation>
    <dataValidation allowBlank="1" showInputMessage="1" showErrorMessage="1" promptTitle="Copy-Pasting into Merged Cells" prompt="To copy-paste into merged cells, either double-click the cell to enable the Edit feature OR select the cell and paste into the formula bar above instead of the cell itself." sqref="C10:G10" xr:uid="{D6E0EF9B-428C-49C9-869E-7CC68FB46647}"/>
    <dataValidation type="list" allowBlank="1" showDropDown="1" showInputMessage="1" showErrorMessage="1" error="Please enter Y or N." sqref="AB29:AB53 F29:F53" xr:uid="{2ECBFD2B-090A-4CC5-A6CD-D3DDB7E6C636}">
      <formula1>Lookup_YesNo</formula1>
    </dataValidation>
    <dataValidation type="date" allowBlank="1" showInputMessage="1" showErrorMessage="1" error="Please enter a valid date (mm/dd/yyyy) _x000a_between 10/01/2022 and 09/30/2028." sqref="G29:G53" xr:uid="{898A48BF-395D-4C1D-A837-EE3135869346}">
      <formula1>44835</formula1>
      <formula2>47026</formula2>
    </dataValidation>
    <dataValidation type="list" allowBlank="1" showDropDown="1" showInputMessage="1" showErrorMessage="1" error="Please enter Yes, No, or Unknown." sqref="C16:G16" xr:uid="{C8BAEFD0-8AF9-425C-8BAA-95127C9EE191}">
      <formula1>Lookup_YesNoUnknown</formula1>
    </dataValidation>
    <dataValidation type="list" allowBlank="1" showInputMessage="1" showErrorMessage="1" sqref="U29:U53" xr:uid="{96559AB4-EEA2-47C4-9D93-FFFA1762F572}">
      <formula1>Lookup_Units_Sales</formula1>
    </dataValidation>
    <dataValidation allowBlank="1" showInputMessage="1" showErrorMessage="1" prompt="Report the number of product formulations or designs, not the number of individual units of that product manufactured or sold. The same formulation sold in different size containers is considered one product" sqref="W28 M28 Q28 I28" xr:uid="{5F267DD3-E92F-436B-BD98-6C565D56A5C6}"/>
    <dataValidation type="list" allowBlank="1" showInputMessage="1" showErrorMessage="1" sqref="N29:N53" xr:uid="{B07D34DE-C926-4919-90FD-9C373481C794}">
      <formula1>Lookup_CertificationStatus</formula1>
    </dataValidation>
    <dataValidation type="list" allowBlank="1" showInputMessage="1" showErrorMessage="1" sqref="L29:L53 V29:V53" xr:uid="{E681173C-6B94-4D0F-BD29-3B8BA0B92DAD}">
      <formula1>Lookup_Type</formula1>
    </dataValidation>
    <dataValidation type="list" allowBlank="1" showInputMessage="1" showErrorMessage="1" sqref="K29:K53" xr:uid="{702D34E4-33A3-4416-8E0B-83EA812B5412}">
      <formula1>Lookup_Units</formula1>
    </dataValidation>
    <dataValidation type="list" allowBlank="1" showInputMessage="1" showErrorMessage="1" promptTitle="Outreach Activity" prompt="If you made contact with the business establishment through an activity noted on the “Outreach Activities” tab, indicate the activity by choosing it from the drop-down provided at right." sqref="C20" xr:uid="{4BA2E0CA-E8A4-4EE8-83E5-04616F86593E}">
      <formula1>OFFSET(Outreach_Activities_Sorted,0,0,COUNTIF(Outreach_Activities_Sorted,"&lt;&gt;0"))</formula1>
    </dataValidation>
    <dataValidation type="list" allowBlank="1" showInputMessage="1" showErrorMessage="1" sqref="Z29:Z53 S29:S53 P29:P53" xr:uid="{9BFE0B8B-B2F6-4305-A0EF-E5FD9D45DA65}">
      <formula1>Lookup_YesNoUnknown</formula1>
    </dataValidation>
    <dataValidation type="list" allowBlank="1" showInputMessage="1" showErrorMessage="1" sqref="C29:C53" xr:uid="{3A377EE9-25DB-431A-B728-596F3B2CEB1F}">
      <formula1>Lookup_Role</formula1>
    </dataValidation>
    <dataValidation type="date" operator="greaterThan" allowBlank="1" showInputMessage="1" showErrorMessage="1" errorTitle="Date Required" error="Please enter a date in mm/dd/yyyy format." sqref="C19:G19" xr:uid="{FE527921-6763-4B01-B082-C565EF0F6F33}">
      <formula1>36526</formula1>
    </dataValidation>
    <dataValidation type="list" allowBlank="1" showDropDown="1" showInputMessage="1" showErrorMessage="1" sqref="C14" xr:uid="{8BAE3B61-246B-4A6B-9184-F11CB89632D6}">
      <formula1>Lookup_States</formula1>
    </dataValidation>
    <dataValidation allowBlank="1" showInputMessage="1" showErrorMessage="1" prompt="If the action listed is for certifying a new product, you can enter the date the process was initiated. For all other actions, this should be the date of actual implementation." sqref="G28" xr:uid="{D68274E0-7933-4C97-BE39-6B34FBE992E4}"/>
  </dataValidations>
  <hyperlinks>
    <hyperlink ref="B15" r:id="rId1" xr:uid="{1148AA7A-81A4-474A-8CE4-BB60AE41C801}"/>
    <hyperlink ref="B21" r:id="rId2" display="Description of Funding Mechanism_x000a_EPA is exploring ways to facilitate access to capital for P2 projects. Learn more here: https://www.epa.gov/p2/p2-financing. If known, describe the source of funding this business establishment used (e.g., self-funded, bank loan, external grant, etc.)  in implementing the P2 actions listed in the table below." xr:uid="{AE7C17CB-9186-4D4C-8A3C-22E55CA595E6}"/>
  </hyperlinks>
  <printOptions horizontalCentered="1"/>
  <pageMargins left="0.45" right="0.45" top="0.75" bottom="0.75" header="0.3" footer="0.3"/>
  <pageSetup scale="22" fitToHeight="0" orientation="landscape" r:id="rId3"/>
  <headerFooter>
    <oddHeader>&amp;C&amp;16&amp;F</oddHeader>
    <oddFooter>&amp;C&amp;P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848465-83A4-4B3F-96BA-980D95AF066D}">
  <sheetPr>
    <tabColor rgb="FF92D050"/>
    <pageSetUpPr fitToPage="1"/>
  </sheetPr>
  <dimension ref="A1:AK62"/>
  <sheetViews>
    <sheetView showGridLines="0" zoomScaleNormal="100" zoomScaleSheetLayoutView="100" workbookViewId="0">
      <pane xSplit="2" ySplit="1" topLeftCell="C2" activePane="bottomRight" state="frozen"/>
      <selection pane="topRight" activeCell="C1" sqref="C1"/>
      <selection pane="bottomLeft" activeCell="A2" sqref="A2"/>
      <selection pane="bottomRight" activeCell="C11" sqref="C11:G11"/>
    </sheetView>
  </sheetViews>
  <sheetFormatPr defaultColWidth="9.140625" defaultRowHeight="15" x14ac:dyDescent="0.25"/>
  <cols>
    <col min="1" max="1" width="4.7109375" style="134" customWidth="1"/>
    <col min="2" max="2" width="56.7109375" style="134" customWidth="1"/>
    <col min="3" max="3" width="20.7109375" style="134" customWidth="1"/>
    <col min="4" max="4" width="32.7109375" style="134" customWidth="1"/>
    <col min="5" max="5" width="20.7109375" style="134" customWidth="1"/>
    <col min="6" max="6" width="15.7109375" style="134" bestFit="1" customWidth="1"/>
    <col min="7" max="7" width="19" style="134" bestFit="1" customWidth="1"/>
    <col min="8" max="8" width="10.28515625" style="134" customWidth="1"/>
    <col min="9" max="9" width="20.28515625" style="134" bestFit="1" customWidth="1"/>
    <col min="10" max="10" width="16.5703125" style="134" bestFit="1" customWidth="1"/>
    <col min="11" max="12" width="10.7109375" style="134" customWidth="1"/>
    <col min="13" max="13" width="20.28515625" style="134" customWidth="1"/>
    <col min="14" max="14" width="10.5703125" style="134" bestFit="1" customWidth="1"/>
    <col min="15" max="15" width="21.7109375" style="134" customWidth="1"/>
    <col min="16" max="16" width="11.5703125" style="134" customWidth="1"/>
    <col min="17" max="17" width="20.28515625" style="134" bestFit="1" customWidth="1"/>
    <col min="18" max="18" width="15" style="134" customWidth="1"/>
    <col min="19" max="19" width="12.7109375" style="134" customWidth="1"/>
    <col min="20" max="20" width="14.7109375" style="134" customWidth="1"/>
    <col min="21" max="22" width="12.7109375" style="134" customWidth="1"/>
    <col min="23" max="23" width="25.140625" style="134" customWidth="1"/>
    <col min="24" max="24" width="17.7109375" style="134" customWidth="1"/>
    <col min="25" max="25" width="14.85546875" style="134" customWidth="1"/>
    <col min="26" max="26" width="16" style="134" bestFit="1" customWidth="1"/>
    <col min="27" max="27" width="60.7109375" style="134" customWidth="1"/>
    <col min="28" max="28" width="10.42578125" style="134" customWidth="1"/>
    <col min="29" max="29" width="30.7109375" style="134" customWidth="1"/>
    <col min="30" max="37" width="13.7109375" style="134" customWidth="1"/>
    <col min="38" max="16384" width="9.140625" style="134"/>
  </cols>
  <sheetData>
    <row r="1" spans="2:30" s="200" customFormat="1" ht="20.100000000000001" customHeight="1" x14ac:dyDescent="0.25">
      <c r="B1" s="199" t="str">
        <f>SUBSTITUTE(TemplateTitle," Reporting Template",": " &amp;B2)</f>
        <v>P2 IIJA Products EJ Grant: Business Establishment 5</v>
      </c>
      <c r="C1" s="199"/>
      <c r="D1" s="199"/>
      <c r="E1" s="199"/>
      <c r="F1" s="199"/>
      <c r="G1" s="199"/>
      <c r="H1" s="199"/>
      <c r="I1" s="199"/>
      <c r="J1" s="201"/>
      <c r="K1" s="201"/>
      <c r="L1" s="201"/>
      <c r="M1" s="201"/>
      <c r="N1" s="201"/>
      <c r="O1" s="201"/>
      <c r="P1" s="201"/>
      <c r="Q1" s="201"/>
      <c r="R1" s="201"/>
      <c r="S1" s="201"/>
      <c r="T1" s="201"/>
      <c r="U1" s="201"/>
      <c r="V1" s="201"/>
      <c r="W1" s="201"/>
      <c r="X1" s="201"/>
      <c r="Y1" s="201"/>
      <c r="Z1" s="201"/>
      <c r="AA1" s="201"/>
    </row>
    <row r="2" spans="2:30" ht="9" customHeight="1" x14ac:dyDescent="0.25">
      <c r="B2" s="244" t="s">
        <v>377</v>
      </c>
      <c r="C2" s="154"/>
      <c r="D2" s="154"/>
      <c r="E2" s="154"/>
      <c r="F2" s="154"/>
      <c r="G2" s="154"/>
      <c r="H2" s="154"/>
      <c r="I2" s="210"/>
      <c r="J2" s="155"/>
    </row>
    <row r="3" spans="2:30" ht="200.1" customHeight="1" x14ac:dyDescent="0.25">
      <c r="B3" s="156" t="s">
        <v>5</v>
      </c>
      <c r="C3" s="355" t="s">
        <v>298</v>
      </c>
      <c r="D3" s="356"/>
      <c r="E3" s="356"/>
      <c r="F3" s="356"/>
      <c r="G3" s="356"/>
      <c r="H3" s="356"/>
      <c r="I3" s="357"/>
      <c r="J3" s="157"/>
    </row>
    <row r="4" spans="2:30" ht="9" customHeight="1" x14ac:dyDescent="0.25">
      <c r="B4" s="158"/>
      <c r="C4" s="159"/>
      <c r="D4" s="159"/>
      <c r="E4" s="159"/>
      <c r="F4" s="159"/>
      <c r="G4" s="159"/>
      <c r="H4" s="159"/>
      <c r="I4" s="211"/>
      <c r="J4" s="160"/>
    </row>
    <row r="5" spans="2:30" ht="15" customHeight="1" x14ac:dyDescent="0.25">
      <c r="B5" s="145"/>
      <c r="C5" s="145"/>
      <c r="D5" s="145"/>
      <c r="E5" s="145"/>
      <c r="F5" s="144"/>
      <c r="G5" s="144"/>
    </row>
    <row r="6" spans="2:30" ht="18.75" x14ac:dyDescent="0.3">
      <c r="B6" s="243" t="s">
        <v>284</v>
      </c>
      <c r="C6" s="358" t="s">
        <v>299</v>
      </c>
      <c r="D6" s="358"/>
      <c r="E6" s="358"/>
      <c r="F6" s="358"/>
      <c r="G6" s="359"/>
    </row>
    <row r="7" spans="2:30" x14ac:dyDescent="0.25">
      <c r="B7" s="161" t="s">
        <v>0</v>
      </c>
      <c r="C7" s="360" t="str">
        <f>IF('Grant Project Data'!D5&lt;&gt;"",'Grant Project Data'!D5,"")</f>
        <v/>
      </c>
      <c r="D7" s="361"/>
      <c r="E7" s="361"/>
      <c r="F7" s="361"/>
      <c r="G7" s="362"/>
    </row>
    <row r="8" spans="2:30" x14ac:dyDescent="0.25">
      <c r="B8" s="163" t="s">
        <v>4</v>
      </c>
      <c r="C8" s="360" t="str">
        <f>IF('Grant Project Data'!D6&lt;&gt;"",'Grant Project Data'!D6,"")</f>
        <v/>
      </c>
      <c r="D8" s="361"/>
      <c r="E8" s="361"/>
      <c r="F8" s="361"/>
      <c r="G8" s="362"/>
    </row>
    <row r="9" spans="2:30" ht="15" customHeight="1" x14ac:dyDescent="0.25">
      <c r="B9" s="145"/>
      <c r="C9" s="145"/>
      <c r="D9" s="145"/>
      <c r="E9" s="145"/>
      <c r="F9" s="144"/>
      <c r="G9" s="144"/>
    </row>
    <row r="10" spans="2:30" ht="18.75" x14ac:dyDescent="0.3">
      <c r="B10" s="243" t="s">
        <v>203</v>
      </c>
      <c r="C10" s="358" t="s">
        <v>355</v>
      </c>
      <c r="D10" s="358"/>
      <c r="E10" s="358"/>
      <c r="F10" s="358"/>
      <c r="G10" s="359"/>
    </row>
    <row r="11" spans="2:30" x14ac:dyDescent="0.25">
      <c r="B11" s="167" t="s">
        <v>236</v>
      </c>
      <c r="C11" s="391"/>
      <c r="D11" s="391"/>
      <c r="E11" s="391"/>
      <c r="F11" s="391"/>
      <c r="G11" s="391"/>
      <c r="H11" s="168"/>
      <c r="I11" s="168"/>
      <c r="J11" s="169"/>
      <c r="K11" s="169"/>
      <c r="L11" s="169"/>
      <c r="M11" s="169"/>
      <c r="N11" s="169"/>
      <c r="O11" s="169"/>
      <c r="P11" s="169"/>
      <c r="Q11" s="169"/>
      <c r="R11" s="169"/>
      <c r="S11" s="169"/>
      <c r="T11" s="169"/>
      <c r="U11" s="169"/>
      <c r="V11" s="169"/>
      <c r="W11" s="169"/>
      <c r="X11" s="169"/>
      <c r="Y11" s="169"/>
      <c r="Z11" s="169"/>
      <c r="AA11" s="169"/>
    </row>
    <row r="12" spans="2:30" ht="15" customHeight="1" x14ac:dyDescent="0.25">
      <c r="B12" s="170" t="s">
        <v>228</v>
      </c>
      <c r="C12" s="391"/>
      <c r="D12" s="391"/>
      <c r="E12" s="391"/>
      <c r="F12" s="391"/>
      <c r="G12" s="391"/>
      <c r="H12" s="168"/>
      <c r="I12" s="168"/>
      <c r="J12" s="169"/>
      <c r="K12" s="169"/>
      <c r="L12" s="169"/>
      <c r="M12" s="169"/>
      <c r="N12" s="169"/>
      <c r="O12" s="169"/>
      <c r="P12" s="169"/>
      <c r="Q12" s="169"/>
      <c r="R12" s="169"/>
      <c r="S12" s="169"/>
      <c r="T12" s="169"/>
      <c r="U12" s="169"/>
      <c r="V12" s="169"/>
      <c r="W12" s="169"/>
      <c r="X12" s="169"/>
      <c r="Y12" s="169"/>
      <c r="Z12" s="169"/>
      <c r="AA12" s="169"/>
    </row>
    <row r="13" spans="2:30" ht="15" customHeight="1" x14ac:dyDescent="0.25">
      <c r="B13" s="170" t="s">
        <v>229</v>
      </c>
      <c r="C13" s="391"/>
      <c r="D13" s="391"/>
      <c r="E13" s="391"/>
      <c r="F13" s="391"/>
      <c r="G13" s="391"/>
      <c r="H13" s="168"/>
      <c r="I13" s="168"/>
      <c r="J13" s="169"/>
      <c r="K13" s="169"/>
      <c r="L13" s="169"/>
      <c r="M13" s="169"/>
      <c r="N13" s="169"/>
      <c r="O13" s="169"/>
      <c r="P13" s="169"/>
      <c r="Q13" s="169"/>
      <c r="R13" s="169"/>
      <c r="S13" s="169"/>
      <c r="T13" s="169"/>
      <c r="U13" s="169"/>
      <c r="V13" s="169"/>
      <c r="W13" s="169"/>
      <c r="X13" s="169"/>
      <c r="Y13" s="169"/>
      <c r="Z13" s="169"/>
      <c r="AA13" s="169"/>
    </row>
    <row r="14" spans="2:30" ht="15" customHeight="1" x14ac:dyDescent="0.25">
      <c r="B14" s="171" t="s">
        <v>230</v>
      </c>
      <c r="C14" s="391"/>
      <c r="D14" s="391"/>
      <c r="E14" s="391"/>
      <c r="F14" s="391"/>
      <c r="G14" s="391"/>
      <c r="H14" s="168"/>
      <c r="I14" s="168"/>
      <c r="J14" s="169"/>
      <c r="K14" s="169"/>
      <c r="L14" s="169"/>
      <c r="M14" s="169"/>
      <c r="N14" s="169"/>
      <c r="O14" s="169"/>
      <c r="P14" s="169"/>
      <c r="Q14" s="169"/>
      <c r="R14" s="169"/>
      <c r="S14" s="169"/>
      <c r="T14" s="169"/>
      <c r="U14" s="169"/>
      <c r="V14" s="169"/>
      <c r="W14" s="169"/>
      <c r="X14" s="169"/>
      <c r="Y14" s="169"/>
      <c r="Z14" s="169"/>
      <c r="AA14" s="169"/>
      <c r="AB14" s="172"/>
    </row>
    <row r="15" spans="2:30" ht="30" x14ac:dyDescent="0.25">
      <c r="B15" s="231" t="s">
        <v>270</v>
      </c>
      <c r="C15" s="392"/>
      <c r="D15" s="392"/>
      <c r="E15" s="392"/>
      <c r="F15" s="392"/>
      <c r="G15" s="392"/>
      <c r="H15" s="173"/>
      <c r="J15" s="169"/>
      <c r="K15" s="169"/>
      <c r="L15" s="169"/>
      <c r="M15" s="169"/>
      <c r="N15" s="169"/>
      <c r="O15" s="169"/>
      <c r="P15" s="169"/>
      <c r="Q15" s="169"/>
      <c r="R15" s="169"/>
      <c r="S15" s="169"/>
      <c r="T15" s="169"/>
      <c r="U15" s="169"/>
      <c r="V15" s="169"/>
      <c r="W15" s="169"/>
      <c r="X15" s="169"/>
      <c r="Y15" s="169"/>
      <c r="Z15" s="169"/>
      <c r="AA15" s="169"/>
      <c r="AB15" s="172"/>
    </row>
    <row r="16" spans="2:30" ht="45" x14ac:dyDescent="0.25">
      <c r="B16" s="203" t="s">
        <v>276</v>
      </c>
      <c r="C16" s="392"/>
      <c r="D16" s="392"/>
      <c r="E16" s="392"/>
      <c r="F16" s="392"/>
      <c r="G16" s="392"/>
      <c r="H16" s="174"/>
      <c r="J16" s="169"/>
      <c r="K16" s="169"/>
      <c r="L16" s="169"/>
      <c r="M16" s="169"/>
      <c r="N16" s="169"/>
      <c r="O16" s="169"/>
      <c r="P16" s="169"/>
      <c r="Q16" s="169"/>
      <c r="R16" s="169"/>
      <c r="S16" s="169"/>
      <c r="T16" s="169"/>
      <c r="U16" s="169"/>
      <c r="V16" s="169"/>
      <c r="W16" s="169"/>
      <c r="X16" s="169"/>
      <c r="Y16" s="169"/>
      <c r="Z16" s="169"/>
      <c r="AA16" s="169"/>
      <c r="AB16" s="162"/>
      <c r="AC16" s="162"/>
      <c r="AD16" s="162"/>
    </row>
    <row r="17" spans="1:37" ht="69.95" customHeight="1" x14ac:dyDescent="0.25">
      <c r="B17" s="127" t="s">
        <v>235</v>
      </c>
      <c r="C17" s="393"/>
      <c r="D17" s="393"/>
      <c r="E17" s="393"/>
      <c r="F17" s="393"/>
      <c r="G17" s="393"/>
      <c r="H17" s="175"/>
      <c r="J17" s="169"/>
      <c r="K17" s="169"/>
      <c r="L17" s="169"/>
      <c r="M17" s="169"/>
      <c r="N17" s="169"/>
      <c r="O17" s="169"/>
      <c r="P17" s="169"/>
      <c r="Q17" s="169"/>
      <c r="R17" s="169"/>
      <c r="S17" s="169"/>
      <c r="T17" s="169"/>
      <c r="U17" s="169"/>
      <c r="V17" s="169"/>
      <c r="W17" s="169"/>
      <c r="X17" s="169"/>
      <c r="Y17" s="169"/>
      <c r="Z17" s="169"/>
      <c r="AA17" s="169"/>
      <c r="AB17" s="162"/>
      <c r="AC17" s="162"/>
      <c r="AD17" s="162"/>
    </row>
    <row r="18" spans="1:37" ht="30" x14ac:dyDescent="0.25">
      <c r="B18" s="127" t="s">
        <v>354</v>
      </c>
      <c r="C18" s="394"/>
      <c r="D18" s="395"/>
      <c r="E18" s="395"/>
      <c r="F18" s="395"/>
      <c r="G18" s="396"/>
      <c r="H18" s="175"/>
      <c r="J18" s="169"/>
      <c r="K18" s="169"/>
      <c r="L18" s="169"/>
      <c r="M18" s="169"/>
      <c r="N18" s="169"/>
      <c r="O18" s="169"/>
      <c r="P18" s="169"/>
      <c r="Q18" s="169"/>
      <c r="R18" s="169"/>
      <c r="S18" s="169"/>
      <c r="T18" s="169"/>
      <c r="U18" s="169"/>
      <c r="V18" s="169"/>
      <c r="W18" s="169"/>
      <c r="X18" s="169"/>
      <c r="Y18" s="169"/>
      <c r="Z18" s="169"/>
      <c r="AA18" s="169"/>
      <c r="AB18" s="162"/>
      <c r="AC18" s="162"/>
      <c r="AD18" s="162"/>
    </row>
    <row r="19" spans="1:37" s="179" customFormat="1" x14ac:dyDescent="0.25">
      <c r="B19" s="176" t="s">
        <v>232</v>
      </c>
      <c r="C19" s="212"/>
      <c r="D19" s="212"/>
      <c r="E19" s="212"/>
      <c r="F19" s="212"/>
      <c r="G19" s="212"/>
      <c r="H19" s="177" t="str">
        <f>IF(AND(E24&gt;0,COUNTA(C19:G19)=0),"&lt;&lt; Your P2 actions below will not be summarized until you enter a date of follow-up.","")</f>
        <v/>
      </c>
      <c r="I19" s="178"/>
      <c r="J19" s="169"/>
      <c r="K19" s="169"/>
      <c r="L19" s="169"/>
      <c r="M19" s="169"/>
      <c r="N19" s="169"/>
      <c r="O19" s="169"/>
      <c r="P19" s="169"/>
      <c r="Q19" s="169"/>
      <c r="R19" s="169"/>
      <c r="S19" s="169"/>
      <c r="T19" s="169"/>
      <c r="U19" s="169"/>
      <c r="V19" s="169"/>
      <c r="W19" s="169"/>
      <c r="X19" s="169"/>
      <c r="Y19" s="169"/>
      <c r="Z19" s="169"/>
      <c r="AA19" s="169"/>
      <c r="AB19" s="96"/>
    </row>
    <row r="20" spans="1:37" ht="53.25" x14ac:dyDescent="0.25">
      <c r="B20" s="213" t="s">
        <v>273</v>
      </c>
      <c r="C20" s="391"/>
      <c r="D20" s="391"/>
      <c r="E20" s="391"/>
      <c r="F20" s="391"/>
      <c r="G20" s="391"/>
      <c r="H20" s="168"/>
      <c r="I20" s="169"/>
      <c r="J20" s="169"/>
      <c r="K20" s="169"/>
      <c r="L20" s="169"/>
      <c r="M20" s="169"/>
      <c r="N20" s="169"/>
      <c r="O20" s="169"/>
      <c r="P20" s="169"/>
      <c r="Q20" s="169"/>
      <c r="R20" s="169"/>
      <c r="S20" s="169"/>
      <c r="T20" s="169"/>
      <c r="U20" s="169"/>
      <c r="V20" s="169"/>
      <c r="W20" s="169"/>
      <c r="X20" s="169"/>
      <c r="Y20" s="169"/>
      <c r="Z20" s="169"/>
      <c r="AA20" s="169"/>
      <c r="AB20" s="162"/>
      <c r="AC20" s="162"/>
      <c r="AD20" s="162"/>
    </row>
    <row r="21" spans="1:37" ht="80.099999999999994" customHeight="1" x14ac:dyDescent="0.25">
      <c r="B21" s="230" t="s">
        <v>271</v>
      </c>
      <c r="C21" s="393"/>
      <c r="D21" s="393"/>
      <c r="E21" s="393"/>
      <c r="F21" s="393"/>
      <c r="G21" s="393"/>
      <c r="H21" s="175"/>
      <c r="J21" s="169"/>
      <c r="K21" s="169"/>
      <c r="L21" s="169"/>
      <c r="M21" s="169"/>
      <c r="N21" s="169"/>
      <c r="O21" s="169"/>
      <c r="P21" s="169"/>
      <c r="Q21" s="169"/>
      <c r="R21" s="169"/>
      <c r="S21" s="169"/>
      <c r="T21" s="169"/>
      <c r="U21" s="169"/>
      <c r="V21" s="169"/>
      <c r="W21" s="169"/>
      <c r="X21" s="169"/>
      <c r="Y21" s="169"/>
      <c r="Z21" s="169"/>
      <c r="AA21" s="169"/>
      <c r="AB21" s="162"/>
      <c r="AC21" s="162"/>
      <c r="AD21" s="162"/>
    </row>
    <row r="22" spans="1:37" ht="69.95" customHeight="1" x14ac:dyDescent="0.25">
      <c r="B22" s="127" t="s">
        <v>272</v>
      </c>
      <c r="C22" s="393"/>
      <c r="D22" s="393"/>
      <c r="E22" s="393"/>
      <c r="F22" s="393"/>
      <c r="G22" s="393"/>
      <c r="H22" s="175"/>
      <c r="J22" s="169"/>
      <c r="K22" s="169"/>
      <c r="L22" s="169"/>
      <c r="M22" s="169"/>
      <c r="N22" s="169"/>
      <c r="O22" s="169"/>
      <c r="P22" s="169"/>
      <c r="Q22" s="169"/>
      <c r="R22" s="169"/>
      <c r="S22" s="169"/>
      <c r="T22" s="169"/>
      <c r="U22" s="169"/>
      <c r="V22" s="169"/>
      <c r="W22" s="169"/>
      <c r="X22" s="169"/>
      <c r="Y22" s="169"/>
      <c r="Z22" s="169"/>
      <c r="AA22" s="169"/>
      <c r="AB22" s="162"/>
      <c r="AC22" s="162"/>
      <c r="AD22" s="162"/>
    </row>
    <row r="23" spans="1:37" ht="69.95" customHeight="1" x14ac:dyDescent="0.25">
      <c r="B23" s="127" t="s">
        <v>274</v>
      </c>
      <c r="C23" s="393"/>
      <c r="D23" s="393"/>
      <c r="E23" s="393"/>
      <c r="F23" s="393"/>
      <c r="G23" s="393"/>
      <c r="H23" s="175"/>
      <c r="J23" s="169"/>
      <c r="K23" s="169"/>
      <c r="L23" s="169"/>
      <c r="M23" s="169"/>
      <c r="N23" s="169"/>
      <c r="O23" s="169"/>
      <c r="P23" s="169"/>
      <c r="Q23" s="169"/>
      <c r="R23" s="169"/>
      <c r="S23" s="169"/>
      <c r="T23" s="169"/>
      <c r="U23" s="169"/>
      <c r="V23" s="169"/>
      <c r="W23" s="169"/>
      <c r="X23" s="169"/>
      <c r="Y23" s="169"/>
      <c r="Z23" s="169"/>
      <c r="AA23" s="169"/>
      <c r="AB23" s="162"/>
      <c r="AC23" s="162"/>
      <c r="AD23" s="162"/>
    </row>
    <row r="24" spans="1:37" ht="15" customHeight="1" x14ac:dyDescent="0.25">
      <c r="C24" s="194">
        <f>IF(COUNTA(C11:G23,B29:G53,I29:AC53)&gt;0,1,0)</f>
        <v>0</v>
      </c>
      <c r="D24" s="194">
        <f>IF(COUNTA(C19:G19)&gt;0,1,0)</f>
        <v>0</v>
      </c>
      <c r="E24" s="194">
        <f>IF(COUNTA(G29:G53)&gt;0,1,0)</f>
        <v>0</v>
      </c>
      <c r="F24" s="268"/>
      <c r="H24" s="144"/>
      <c r="I24" s="144"/>
      <c r="J24" s="169"/>
      <c r="K24" s="169"/>
      <c r="L24" s="169"/>
      <c r="M24" s="169"/>
      <c r="N24" s="169"/>
      <c r="O24" s="169"/>
      <c r="P24" s="169"/>
      <c r="Q24" s="169"/>
      <c r="R24" s="169"/>
      <c r="S24" s="169"/>
      <c r="T24" s="169"/>
      <c r="U24" s="169"/>
      <c r="V24" s="169"/>
      <c r="W24" s="169"/>
      <c r="X24" s="169"/>
      <c r="Y24" s="169"/>
      <c r="Z24" s="169"/>
      <c r="AA24" s="169"/>
    </row>
    <row r="25" spans="1:37" ht="18.75" customHeight="1" x14ac:dyDescent="0.3">
      <c r="B25" s="243" t="s">
        <v>1</v>
      </c>
      <c r="C25" s="164"/>
      <c r="D25" s="164"/>
      <c r="E25" s="164"/>
      <c r="F25" s="164"/>
      <c r="G25" s="164"/>
      <c r="H25" s="164"/>
      <c r="I25" s="165"/>
      <c r="J25" s="165"/>
      <c r="K25" s="165"/>
      <c r="L25" s="165"/>
      <c r="M25" s="165"/>
      <c r="N25" s="165"/>
      <c r="O25" s="165"/>
      <c r="P25" s="165"/>
      <c r="Q25" s="165"/>
      <c r="R25" s="165"/>
      <c r="S25" s="165"/>
      <c r="T25" s="165"/>
      <c r="U25" s="165"/>
      <c r="V25" s="165"/>
      <c r="W25" s="165"/>
      <c r="X25" s="165"/>
      <c r="Y25" s="165"/>
      <c r="Z25" s="165"/>
      <c r="AA25" s="165"/>
      <c r="AB25" s="165"/>
      <c r="AC25" s="165"/>
      <c r="AD25" s="165"/>
      <c r="AE25" s="165"/>
      <c r="AF25" s="165"/>
      <c r="AG25" s="165"/>
      <c r="AH25" s="165"/>
      <c r="AI25" s="165"/>
      <c r="AJ25" s="165"/>
      <c r="AK25" s="166"/>
    </row>
    <row r="26" spans="1:37" ht="39.950000000000003" customHeight="1" x14ac:dyDescent="0.25">
      <c r="B26" s="204"/>
      <c r="C26" s="205"/>
      <c r="D26" s="205"/>
      <c r="E26" s="205"/>
      <c r="F26" s="205"/>
      <c r="G26" s="205"/>
      <c r="H26" s="205"/>
      <c r="I26" s="365" t="s">
        <v>103</v>
      </c>
      <c r="J26" s="366"/>
      <c r="K26" s="366"/>
      <c r="L26" s="366"/>
      <c r="M26" s="366"/>
      <c r="N26" s="366"/>
      <c r="O26" s="366"/>
      <c r="P26" s="367"/>
      <c r="Q26" s="388" t="s">
        <v>104</v>
      </c>
      <c r="R26" s="389"/>
      <c r="S26" s="389"/>
      <c r="T26" s="389"/>
      <c r="U26" s="389"/>
      <c r="V26" s="390"/>
      <c r="W26" s="368" t="s">
        <v>105</v>
      </c>
      <c r="X26" s="369"/>
      <c r="Y26" s="369"/>
      <c r="Z26" s="369"/>
      <c r="AA26" s="370"/>
      <c r="AB26" s="204"/>
      <c r="AC26" s="206"/>
      <c r="AD26" s="401" t="s">
        <v>340</v>
      </c>
      <c r="AE26" s="402"/>
      <c r="AF26" s="402"/>
      <c r="AG26" s="402"/>
      <c r="AH26" s="402"/>
      <c r="AI26" s="402"/>
      <c r="AJ26" s="402"/>
      <c r="AK26" s="403"/>
    </row>
    <row r="27" spans="1:37" ht="15" customHeight="1" x14ac:dyDescent="0.25">
      <c r="B27" s="256" t="s">
        <v>341</v>
      </c>
      <c r="C27" s="208"/>
      <c r="D27" s="208"/>
      <c r="E27" s="208"/>
      <c r="F27" s="208"/>
      <c r="G27" s="208"/>
      <c r="H27" s="208"/>
      <c r="I27" s="377" t="s">
        <v>108</v>
      </c>
      <c r="J27" s="378"/>
      <c r="K27" s="378"/>
      <c r="L27" s="379"/>
      <c r="M27" s="380" t="s">
        <v>109</v>
      </c>
      <c r="N27" s="380"/>
      <c r="O27" s="377" t="s">
        <v>111</v>
      </c>
      <c r="P27" s="379"/>
      <c r="Q27" s="381" t="s">
        <v>111</v>
      </c>
      <c r="R27" s="382"/>
      <c r="S27" s="382"/>
      <c r="T27" s="383" t="s">
        <v>110</v>
      </c>
      <c r="U27" s="383"/>
      <c r="V27" s="383"/>
      <c r="W27" s="371"/>
      <c r="X27" s="372"/>
      <c r="Y27" s="372"/>
      <c r="Z27" s="372"/>
      <c r="AA27" s="373"/>
      <c r="AB27" s="207"/>
      <c r="AC27" s="209"/>
      <c r="AD27" s="397" t="s">
        <v>332</v>
      </c>
      <c r="AE27" s="397"/>
      <c r="AF27" s="398" t="s">
        <v>333</v>
      </c>
      <c r="AG27" s="399"/>
      <c r="AH27" s="399"/>
      <c r="AI27" s="399"/>
      <c r="AJ27" s="399"/>
      <c r="AK27" s="400"/>
    </row>
    <row r="28" spans="1:37" s="189" customFormat="1" ht="51" customHeight="1" x14ac:dyDescent="0.2">
      <c r="B28" s="277" t="s">
        <v>353</v>
      </c>
      <c r="C28" s="180" t="s">
        <v>216</v>
      </c>
      <c r="D28" s="180" t="s">
        <v>99</v>
      </c>
      <c r="E28" s="180" t="s">
        <v>262</v>
      </c>
      <c r="F28" s="269" t="s">
        <v>356</v>
      </c>
      <c r="G28" s="215" t="s">
        <v>357</v>
      </c>
      <c r="H28" s="181" t="s">
        <v>233</v>
      </c>
      <c r="I28" s="182" t="s">
        <v>358</v>
      </c>
      <c r="J28" s="182" t="s">
        <v>251</v>
      </c>
      <c r="K28" s="182" t="s">
        <v>107</v>
      </c>
      <c r="L28" s="182" t="s">
        <v>100</v>
      </c>
      <c r="M28" s="183" t="s">
        <v>359</v>
      </c>
      <c r="N28" s="183" t="s">
        <v>121</v>
      </c>
      <c r="O28" s="182" t="s">
        <v>360</v>
      </c>
      <c r="P28" s="182" t="s">
        <v>127</v>
      </c>
      <c r="Q28" s="184" t="s">
        <v>361</v>
      </c>
      <c r="R28" s="185" t="s">
        <v>126</v>
      </c>
      <c r="S28" s="216" t="s">
        <v>128</v>
      </c>
      <c r="T28" s="187" t="s">
        <v>250</v>
      </c>
      <c r="U28" s="188" t="s">
        <v>107</v>
      </c>
      <c r="V28" s="187" t="s">
        <v>125</v>
      </c>
      <c r="W28" s="183" t="s">
        <v>362</v>
      </c>
      <c r="X28" s="183" t="s">
        <v>252</v>
      </c>
      <c r="Y28" s="183" t="s">
        <v>206</v>
      </c>
      <c r="Z28" s="183" t="s">
        <v>102</v>
      </c>
      <c r="AA28" s="228" t="s">
        <v>263</v>
      </c>
      <c r="AB28" s="214" t="s">
        <v>294</v>
      </c>
      <c r="AC28" s="214" t="s">
        <v>373</v>
      </c>
      <c r="AD28" s="262" t="s">
        <v>334</v>
      </c>
      <c r="AE28" s="262" t="s">
        <v>335</v>
      </c>
      <c r="AF28" s="263" t="s">
        <v>336</v>
      </c>
      <c r="AG28" s="263" t="s">
        <v>337</v>
      </c>
      <c r="AH28" s="263" t="s">
        <v>338</v>
      </c>
      <c r="AI28" s="263" t="s">
        <v>363</v>
      </c>
      <c r="AJ28" s="263" t="s">
        <v>339</v>
      </c>
      <c r="AK28" s="263" t="s">
        <v>364</v>
      </c>
    </row>
    <row r="29" spans="1:37" s="179" customFormat="1" x14ac:dyDescent="0.25">
      <c r="A29" s="71">
        <v>1</v>
      </c>
      <c r="B29" s="89"/>
      <c r="C29" s="82"/>
      <c r="D29" s="89"/>
      <c r="E29" s="82"/>
      <c r="F29" s="122"/>
      <c r="G29" s="202"/>
      <c r="H29" s="198" t="str">
        <f>IF(G29="","",IF(MONTH(G29)&gt;=10,YEAR(G29) + 1,YEAR(G29)))</f>
        <v/>
      </c>
      <c r="I29" s="97"/>
      <c r="J29" s="97"/>
      <c r="K29" s="90"/>
      <c r="L29" s="91"/>
      <c r="M29" s="97"/>
      <c r="N29" s="91"/>
      <c r="O29" s="97"/>
      <c r="P29" s="90"/>
      <c r="Q29" s="97"/>
      <c r="R29" s="97"/>
      <c r="S29" s="90"/>
      <c r="T29" s="97"/>
      <c r="U29" s="147"/>
      <c r="V29" s="91"/>
      <c r="W29" s="97"/>
      <c r="X29" s="97"/>
      <c r="Y29" s="90"/>
      <c r="Z29" s="90"/>
      <c r="AA29" s="229"/>
      <c r="AB29" s="122"/>
      <c r="AC29" s="227"/>
      <c r="AD29" s="264"/>
      <c r="AE29" s="264"/>
      <c r="AF29" s="265"/>
      <c r="AG29" s="265"/>
      <c r="AH29" s="265"/>
      <c r="AI29" s="265"/>
      <c r="AJ29" s="265"/>
      <c r="AK29" s="265"/>
    </row>
    <row r="30" spans="1:37" s="179" customFormat="1" x14ac:dyDescent="0.25">
      <c r="A30" s="71">
        <v>2</v>
      </c>
      <c r="B30" s="89"/>
      <c r="C30" s="82"/>
      <c r="D30" s="89"/>
      <c r="E30" s="82"/>
      <c r="F30" s="122"/>
      <c r="G30" s="202"/>
      <c r="H30" s="198" t="str">
        <f>IF(G30="","",IF(MONTH(G30)&gt;=10,YEAR(G30) + 1,YEAR(G30)))</f>
        <v/>
      </c>
      <c r="I30" s="97"/>
      <c r="J30" s="97"/>
      <c r="K30" s="91"/>
      <c r="L30" s="91"/>
      <c r="M30" s="97"/>
      <c r="N30" s="91"/>
      <c r="O30" s="97"/>
      <c r="P30" s="90"/>
      <c r="Q30" s="97"/>
      <c r="R30" s="97"/>
      <c r="S30" s="90"/>
      <c r="T30" s="97"/>
      <c r="U30" s="147"/>
      <c r="V30" s="91"/>
      <c r="W30" s="97"/>
      <c r="X30" s="97"/>
      <c r="Y30" s="90"/>
      <c r="Z30" s="90"/>
      <c r="AA30" s="229"/>
      <c r="AB30" s="122"/>
      <c r="AC30" s="226"/>
      <c r="AD30" s="264"/>
      <c r="AE30" s="264"/>
      <c r="AF30" s="265"/>
      <c r="AG30" s="265"/>
      <c r="AH30" s="265"/>
      <c r="AI30" s="265"/>
      <c r="AJ30" s="265"/>
      <c r="AK30" s="265"/>
    </row>
    <row r="31" spans="1:37" s="179" customFormat="1" x14ac:dyDescent="0.25">
      <c r="A31" s="71">
        <v>3</v>
      </c>
      <c r="B31" s="89"/>
      <c r="C31" s="82"/>
      <c r="D31" s="89"/>
      <c r="E31" s="82"/>
      <c r="F31" s="122"/>
      <c r="G31" s="202"/>
      <c r="H31" s="198" t="str">
        <f t="shared" ref="H31:H53" si="0">IF(G31="","",IF(MONTH(G31)&gt;=10,YEAR(G31) + 1,YEAR(G31)))</f>
        <v/>
      </c>
      <c r="I31" s="97"/>
      <c r="J31" s="97"/>
      <c r="K31" s="90"/>
      <c r="L31" s="90"/>
      <c r="M31" s="97"/>
      <c r="N31" s="90"/>
      <c r="O31" s="97"/>
      <c r="P31" s="90"/>
      <c r="Q31" s="97"/>
      <c r="R31" s="97"/>
      <c r="S31" s="90"/>
      <c r="T31" s="97"/>
      <c r="U31" s="147"/>
      <c r="V31" s="90"/>
      <c r="W31" s="97"/>
      <c r="X31" s="97"/>
      <c r="Y31" s="90"/>
      <c r="Z31" s="90"/>
      <c r="AA31" s="229"/>
      <c r="AB31" s="122"/>
      <c r="AC31" s="226"/>
      <c r="AD31" s="264"/>
      <c r="AE31" s="264"/>
      <c r="AF31" s="265"/>
      <c r="AG31" s="265"/>
      <c r="AH31" s="265"/>
      <c r="AI31" s="265"/>
      <c r="AJ31" s="265"/>
      <c r="AK31" s="265"/>
    </row>
    <row r="32" spans="1:37" s="179" customFormat="1" x14ac:dyDescent="0.25">
      <c r="A32" s="71">
        <v>4</v>
      </c>
      <c r="B32" s="89"/>
      <c r="C32" s="82"/>
      <c r="D32" s="89"/>
      <c r="E32" s="82"/>
      <c r="F32" s="122"/>
      <c r="G32" s="202"/>
      <c r="H32" s="198" t="str">
        <f t="shared" si="0"/>
        <v/>
      </c>
      <c r="I32" s="97"/>
      <c r="J32" s="97"/>
      <c r="K32" s="91"/>
      <c r="L32" s="91"/>
      <c r="M32" s="97"/>
      <c r="N32" s="91"/>
      <c r="O32" s="97"/>
      <c r="P32" s="90"/>
      <c r="Q32" s="97"/>
      <c r="R32" s="97"/>
      <c r="S32" s="90"/>
      <c r="T32" s="97"/>
      <c r="U32" s="147"/>
      <c r="V32" s="91"/>
      <c r="W32" s="97"/>
      <c r="X32" s="97"/>
      <c r="Y32" s="90"/>
      <c r="Z32" s="90"/>
      <c r="AA32" s="229"/>
      <c r="AB32" s="122"/>
      <c r="AC32" s="226"/>
      <c r="AD32" s="264"/>
      <c r="AE32" s="264"/>
      <c r="AF32" s="265"/>
      <c r="AG32" s="265"/>
      <c r="AH32" s="265"/>
      <c r="AI32" s="265"/>
      <c r="AJ32" s="265"/>
      <c r="AK32" s="265"/>
    </row>
    <row r="33" spans="1:37" s="179" customFormat="1" x14ac:dyDescent="0.25">
      <c r="A33" s="71">
        <v>5</v>
      </c>
      <c r="B33" s="89"/>
      <c r="C33" s="82"/>
      <c r="D33" s="89"/>
      <c r="E33" s="82"/>
      <c r="F33" s="122"/>
      <c r="G33" s="202"/>
      <c r="H33" s="198" t="str">
        <f t="shared" si="0"/>
        <v/>
      </c>
      <c r="I33" s="97"/>
      <c r="J33" s="97"/>
      <c r="K33" s="91"/>
      <c r="L33" s="91"/>
      <c r="M33" s="97"/>
      <c r="N33" s="91"/>
      <c r="O33" s="97"/>
      <c r="P33" s="90"/>
      <c r="Q33" s="97"/>
      <c r="R33" s="97"/>
      <c r="S33" s="90"/>
      <c r="T33" s="97"/>
      <c r="U33" s="147"/>
      <c r="V33" s="91"/>
      <c r="W33" s="97"/>
      <c r="X33" s="97"/>
      <c r="Y33" s="90"/>
      <c r="Z33" s="90"/>
      <c r="AA33" s="229"/>
      <c r="AB33" s="122"/>
      <c r="AC33" s="226"/>
      <c r="AD33" s="264"/>
      <c r="AE33" s="264"/>
      <c r="AF33" s="265"/>
      <c r="AG33" s="265"/>
      <c r="AH33" s="265"/>
      <c r="AI33" s="265"/>
      <c r="AJ33" s="265"/>
      <c r="AK33" s="265"/>
    </row>
    <row r="34" spans="1:37" s="179" customFormat="1" x14ac:dyDescent="0.25">
      <c r="A34" s="71">
        <v>6</v>
      </c>
      <c r="B34" s="89"/>
      <c r="C34" s="82"/>
      <c r="D34" s="89"/>
      <c r="E34" s="82"/>
      <c r="F34" s="122"/>
      <c r="G34" s="202"/>
      <c r="H34" s="198" t="str">
        <f t="shared" si="0"/>
        <v/>
      </c>
      <c r="I34" s="97"/>
      <c r="J34" s="97"/>
      <c r="K34" s="91"/>
      <c r="L34" s="91"/>
      <c r="M34" s="97"/>
      <c r="N34" s="91"/>
      <c r="O34" s="97"/>
      <c r="P34" s="90"/>
      <c r="Q34" s="97"/>
      <c r="R34" s="97"/>
      <c r="S34" s="90"/>
      <c r="T34" s="97"/>
      <c r="U34" s="147"/>
      <c r="V34" s="91"/>
      <c r="W34" s="97"/>
      <c r="X34" s="97"/>
      <c r="Y34" s="90"/>
      <c r="Z34" s="90"/>
      <c r="AA34" s="229"/>
      <c r="AB34" s="122"/>
      <c r="AC34" s="226"/>
      <c r="AD34" s="264"/>
      <c r="AE34" s="264"/>
      <c r="AF34" s="265"/>
      <c r="AG34" s="265"/>
      <c r="AH34" s="265"/>
      <c r="AI34" s="265"/>
      <c r="AJ34" s="265"/>
      <c r="AK34" s="265"/>
    </row>
    <row r="35" spans="1:37" s="179" customFormat="1" x14ac:dyDescent="0.25">
      <c r="A35" s="71">
        <v>7</v>
      </c>
      <c r="B35" s="89"/>
      <c r="C35" s="82"/>
      <c r="D35" s="89"/>
      <c r="E35" s="82"/>
      <c r="F35" s="122"/>
      <c r="G35" s="202"/>
      <c r="H35" s="198" t="str">
        <f t="shared" si="0"/>
        <v/>
      </c>
      <c r="I35" s="97"/>
      <c r="J35" s="97"/>
      <c r="K35" s="91"/>
      <c r="L35" s="91"/>
      <c r="M35" s="97"/>
      <c r="N35" s="91"/>
      <c r="O35" s="97"/>
      <c r="P35" s="90"/>
      <c r="Q35" s="97"/>
      <c r="R35" s="97"/>
      <c r="S35" s="90"/>
      <c r="T35" s="97"/>
      <c r="U35" s="147"/>
      <c r="V35" s="91"/>
      <c r="W35" s="97"/>
      <c r="X35" s="97"/>
      <c r="Y35" s="90"/>
      <c r="Z35" s="90"/>
      <c r="AA35" s="229"/>
      <c r="AB35" s="122"/>
      <c r="AC35" s="226"/>
      <c r="AD35" s="264"/>
      <c r="AE35" s="264"/>
      <c r="AF35" s="265"/>
      <c r="AG35" s="265"/>
      <c r="AH35" s="265"/>
      <c r="AI35" s="265"/>
      <c r="AJ35" s="265"/>
      <c r="AK35" s="265"/>
    </row>
    <row r="36" spans="1:37" s="179" customFormat="1" x14ac:dyDescent="0.25">
      <c r="A36" s="71">
        <v>8</v>
      </c>
      <c r="B36" s="89"/>
      <c r="C36" s="82"/>
      <c r="D36" s="89"/>
      <c r="E36" s="82"/>
      <c r="F36" s="122"/>
      <c r="G36" s="202"/>
      <c r="H36" s="198" t="str">
        <f t="shared" si="0"/>
        <v/>
      </c>
      <c r="I36" s="97"/>
      <c r="J36" s="97"/>
      <c r="K36" s="91"/>
      <c r="L36" s="91"/>
      <c r="M36" s="97"/>
      <c r="N36" s="91"/>
      <c r="O36" s="97"/>
      <c r="P36" s="90"/>
      <c r="Q36" s="97"/>
      <c r="R36" s="97"/>
      <c r="S36" s="90"/>
      <c r="T36" s="97"/>
      <c r="U36" s="147"/>
      <c r="V36" s="91"/>
      <c r="W36" s="97"/>
      <c r="X36" s="97"/>
      <c r="Y36" s="90"/>
      <c r="Z36" s="90"/>
      <c r="AA36" s="229"/>
      <c r="AB36" s="122"/>
      <c r="AC36" s="226"/>
      <c r="AD36" s="264"/>
      <c r="AE36" s="264"/>
      <c r="AF36" s="265"/>
      <c r="AG36" s="265"/>
      <c r="AH36" s="265"/>
      <c r="AI36" s="265"/>
      <c r="AJ36" s="265"/>
      <c r="AK36" s="265"/>
    </row>
    <row r="37" spans="1:37" s="179" customFormat="1" x14ac:dyDescent="0.25">
      <c r="A37" s="71">
        <v>9</v>
      </c>
      <c r="B37" s="89"/>
      <c r="C37" s="82"/>
      <c r="D37" s="89"/>
      <c r="E37" s="82"/>
      <c r="F37" s="122"/>
      <c r="G37" s="202"/>
      <c r="H37" s="198" t="str">
        <f t="shared" si="0"/>
        <v/>
      </c>
      <c r="I37" s="97"/>
      <c r="J37" s="97"/>
      <c r="K37" s="91"/>
      <c r="L37" s="91"/>
      <c r="M37" s="97"/>
      <c r="N37" s="91"/>
      <c r="O37" s="97"/>
      <c r="P37" s="90"/>
      <c r="Q37" s="97"/>
      <c r="R37" s="97"/>
      <c r="S37" s="90"/>
      <c r="T37" s="97"/>
      <c r="U37" s="147"/>
      <c r="V37" s="91"/>
      <c r="W37" s="97"/>
      <c r="X37" s="97"/>
      <c r="Y37" s="90"/>
      <c r="Z37" s="90"/>
      <c r="AA37" s="229"/>
      <c r="AB37" s="122"/>
      <c r="AC37" s="226"/>
      <c r="AD37" s="264"/>
      <c r="AE37" s="264"/>
      <c r="AF37" s="265"/>
      <c r="AG37" s="265"/>
      <c r="AH37" s="265"/>
      <c r="AI37" s="265"/>
      <c r="AJ37" s="265"/>
      <c r="AK37" s="265"/>
    </row>
    <row r="38" spans="1:37" s="179" customFormat="1" x14ac:dyDescent="0.25">
      <c r="A38" s="71">
        <v>10</v>
      </c>
      <c r="B38" s="89"/>
      <c r="C38" s="82"/>
      <c r="D38" s="89"/>
      <c r="E38" s="82"/>
      <c r="F38" s="122"/>
      <c r="G38" s="202"/>
      <c r="H38" s="198" t="str">
        <f t="shared" si="0"/>
        <v/>
      </c>
      <c r="I38" s="97"/>
      <c r="J38" s="97"/>
      <c r="K38" s="91"/>
      <c r="L38" s="91"/>
      <c r="M38" s="97"/>
      <c r="N38" s="91"/>
      <c r="O38" s="97"/>
      <c r="P38" s="90"/>
      <c r="Q38" s="97"/>
      <c r="R38" s="97"/>
      <c r="S38" s="90"/>
      <c r="T38" s="97"/>
      <c r="U38" s="147"/>
      <c r="V38" s="91"/>
      <c r="W38" s="97"/>
      <c r="X38" s="97"/>
      <c r="Y38" s="90"/>
      <c r="Z38" s="90"/>
      <c r="AA38" s="229"/>
      <c r="AB38" s="122"/>
      <c r="AC38" s="226"/>
      <c r="AD38" s="264"/>
      <c r="AE38" s="264"/>
      <c r="AF38" s="265"/>
      <c r="AG38" s="265"/>
      <c r="AH38" s="265"/>
      <c r="AI38" s="265"/>
      <c r="AJ38" s="265"/>
      <c r="AK38" s="265"/>
    </row>
    <row r="39" spans="1:37" s="179" customFormat="1" x14ac:dyDescent="0.25">
      <c r="A39" s="71">
        <v>11</v>
      </c>
      <c r="B39" s="89"/>
      <c r="C39" s="82"/>
      <c r="D39" s="89"/>
      <c r="E39" s="82"/>
      <c r="F39" s="122"/>
      <c r="G39" s="202"/>
      <c r="H39" s="198" t="str">
        <f t="shared" si="0"/>
        <v/>
      </c>
      <c r="I39" s="97"/>
      <c r="J39" s="97"/>
      <c r="K39" s="91"/>
      <c r="L39" s="91"/>
      <c r="M39" s="97"/>
      <c r="N39" s="91"/>
      <c r="O39" s="97"/>
      <c r="P39" s="90"/>
      <c r="Q39" s="97"/>
      <c r="R39" s="97"/>
      <c r="S39" s="90"/>
      <c r="T39" s="97"/>
      <c r="U39" s="147"/>
      <c r="V39" s="91"/>
      <c r="W39" s="97"/>
      <c r="X39" s="97"/>
      <c r="Y39" s="90"/>
      <c r="Z39" s="90"/>
      <c r="AA39" s="229"/>
      <c r="AB39" s="122"/>
      <c r="AC39" s="226"/>
      <c r="AD39" s="264"/>
      <c r="AE39" s="264"/>
      <c r="AF39" s="265"/>
      <c r="AG39" s="265"/>
      <c r="AH39" s="265"/>
      <c r="AI39" s="265"/>
      <c r="AJ39" s="265"/>
      <c r="AK39" s="265"/>
    </row>
    <row r="40" spans="1:37" s="179" customFormat="1" x14ac:dyDescent="0.25">
      <c r="A40" s="71">
        <v>12</v>
      </c>
      <c r="B40" s="89"/>
      <c r="C40" s="82"/>
      <c r="D40" s="89"/>
      <c r="E40" s="82"/>
      <c r="F40" s="122"/>
      <c r="G40" s="202"/>
      <c r="H40" s="198" t="str">
        <f t="shared" si="0"/>
        <v/>
      </c>
      <c r="I40" s="97"/>
      <c r="J40" s="97"/>
      <c r="K40" s="91"/>
      <c r="L40" s="91"/>
      <c r="M40" s="97"/>
      <c r="N40" s="91"/>
      <c r="O40" s="97"/>
      <c r="P40" s="90"/>
      <c r="Q40" s="97"/>
      <c r="R40" s="97"/>
      <c r="S40" s="90"/>
      <c r="T40" s="97"/>
      <c r="U40" s="147"/>
      <c r="V40" s="91"/>
      <c r="W40" s="97"/>
      <c r="X40" s="97"/>
      <c r="Y40" s="90"/>
      <c r="Z40" s="90"/>
      <c r="AA40" s="229"/>
      <c r="AB40" s="122"/>
      <c r="AC40" s="226"/>
      <c r="AD40" s="264"/>
      <c r="AE40" s="264"/>
      <c r="AF40" s="265"/>
      <c r="AG40" s="265"/>
      <c r="AH40" s="265"/>
      <c r="AI40" s="265"/>
      <c r="AJ40" s="265"/>
      <c r="AK40" s="265"/>
    </row>
    <row r="41" spans="1:37" s="179" customFormat="1" x14ac:dyDescent="0.25">
      <c r="A41" s="71">
        <v>13</v>
      </c>
      <c r="B41" s="89"/>
      <c r="C41" s="82"/>
      <c r="D41" s="89"/>
      <c r="E41" s="82"/>
      <c r="F41" s="122"/>
      <c r="G41" s="202"/>
      <c r="H41" s="198" t="str">
        <f t="shared" si="0"/>
        <v/>
      </c>
      <c r="I41" s="97"/>
      <c r="J41" s="97"/>
      <c r="K41" s="91"/>
      <c r="L41" s="91"/>
      <c r="M41" s="97"/>
      <c r="N41" s="91"/>
      <c r="O41" s="97"/>
      <c r="P41" s="90"/>
      <c r="Q41" s="97"/>
      <c r="R41" s="97"/>
      <c r="S41" s="90"/>
      <c r="T41" s="97"/>
      <c r="U41" s="147"/>
      <c r="V41" s="91"/>
      <c r="W41" s="97"/>
      <c r="X41" s="97"/>
      <c r="Y41" s="90"/>
      <c r="Z41" s="90"/>
      <c r="AA41" s="229"/>
      <c r="AB41" s="122"/>
      <c r="AC41" s="226"/>
      <c r="AD41" s="264"/>
      <c r="AE41" s="264"/>
      <c r="AF41" s="265"/>
      <c r="AG41" s="265"/>
      <c r="AH41" s="265"/>
      <c r="AI41" s="265"/>
      <c r="AJ41" s="265"/>
      <c r="AK41" s="265"/>
    </row>
    <row r="42" spans="1:37" s="179" customFormat="1" x14ac:dyDescent="0.25">
      <c r="A42" s="71">
        <v>14</v>
      </c>
      <c r="B42" s="89"/>
      <c r="C42" s="82"/>
      <c r="D42" s="89"/>
      <c r="E42" s="82"/>
      <c r="F42" s="122"/>
      <c r="G42" s="202"/>
      <c r="H42" s="198" t="str">
        <f t="shared" si="0"/>
        <v/>
      </c>
      <c r="I42" s="97"/>
      <c r="J42" s="97"/>
      <c r="K42" s="91"/>
      <c r="L42" s="91"/>
      <c r="M42" s="97"/>
      <c r="N42" s="91"/>
      <c r="O42" s="97"/>
      <c r="P42" s="90"/>
      <c r="Q42" s="97"/>
      <c r="R42" s="97"/>
      <c r="S42" s="90"/>
      <c r="T42" s="97"/>
      <c r="U42" s="147"/>
      <c r="V42" s="91"/>
      <c r="W42" s="97"/>
      <c r="X42" s="97"/>
      <c r="Y42" s="90"/>
      <c r="Z42" s="90"/>
      <c r="AA42" s="229"/>
      <c r="AB42" s="122"/>
      <c r="AC42" s="226"/>
      <c r="AD42" s="264"/>
      <c r="AE42" s="264"/>
      <c r="AF42" s="265"/>
      <c r="AG42" s="265"/>
      <c r="AH42" s="265"/>
      <c r="AI42" s="265"/>
      <c r="AJ42" s="265"/>
      <c r="AK42" s="265"/>
    </row>
    <row r="43" spans="1:37" s="179" customFormat="1" x14ac:dyDescent="0.25">
      <c r="A43" s="71">
        <v>15</v>
      </c>
      <c r="B43" s="89"/>
      <c r="C43" s="82"/>
      <c r="D43" s="89"/>
      <c r="E43" s="82"/>
      <c r="F43" s="122"/>
      <c r="G43" s="202"/>
      <c r="H43" s="198" t="str">
        <f t="shared" si="0"/>
        <v/>
      </c>
      <c r="I43" s="97"/>
      <c r="J43" s="97"/>
      <c r="K43" s="91"/>
      <c r="L43" s="91"/>
      <c r="M43" s="97"/>
      <c r="N43" s="91"/>
      <c r="O43" s="97"/>
      <c r="P43" s="90"/>
      <c r="Q43" s="97"/>
      <c r="R43" s="97"/>
      <c r="S43" s="90"/>
      <c r="T43" s="97"/>
      <c r="U43" s="147"/>
      <c r="V43" s="91"/>
      <c r="W43" s="97"/>
      <c r="X43" s="97"/>
      <c r="Y43" s="90"/>
      <c r="Z43" s="90"/>
      <c r="AA43" s="229"/>
      <c r="AB43" s="122"/>
      <c r="AC43" s="226"/>
      <c r="AD43" s="264"/>
      <c r="AE43" s="264"/>
      <c r="AF43" s="265"/>
      <c r="AG43" s="265"/>
      <c r="AH43" s="265"/>
      <c r="AI43" s="265"/>
      <c r="AJ43" s="265"/>
      <c r="AK43" s="265"/>
    </row>
    <row r="44" spans="1:37" s="179" customFormat="1" x14ac:dyDescent="0.25">
      <c r="A44" s="71">
        <v>16</v>
      </c>
      <c r="B44" s="89"/>
      <c r="C44" s="82"/>
      <c r="D44" s="89"/>
      <c r="E44" s="82"/>
      <c r="F44" s="122"/>
      <c r="G44" s="202"/>
      <c r="H44" s="198" t="str">
        <f t="shared" si="0"/>
        <v/>
      </c>
      <c r="I44" s="97"/>
      <c r="J44" s="97"/>
      <c r="K44" s="91"/>
      <c r="L44" s="91"/>
      <c r="M44" s="97"/>
      <c r="N44" s="91"/>
      <c r="O44" s="97"/>
      <c r="P44" s="90"/>
      <c r="Q44" s="97"/>
      <c r="R44" s="97"/>
      <c r="S44" s="90"/>
      <c r="T44" s="97"/>
      <c r="U44" s="147"/>
      <c r="V44" s="91"/>
      <c r="W44" s="97"/>
      <c r="X44" s="97"/>
      <c r="Y44" s="90"/>
      <c r="Z44" s="90"/>
      <c r="AA44" s="229"/>
      <c r="AB44" s="122"/>
      <c r="AC44" s="226"/>
      <c r="AD44" s="264"/>
      <c r="AE44" s="264"/>
      <c r="AF44" s="265"/>
      <c r="AG44" s="265"/>
      <c r="AH44" s="265"/>
      <c r="AI44" s="265"/>
      <c r="AJ44" s="265"/>
      <c r="AK44" s="265"/>
    </row>
    <row r="45" spans="1:37" s="179" customFormat="1" x14ac:dyDescent="0.25">
      <c r="A45" s="71">
        <v>17</v>
      </c>
      <c r="B45" s="89"/>
      <c r="C45" s="82"/>
      <c r="D45" s="89"/>
      <c r="E45" s="82"/>
      <c r="F45" s="122"/>
      <c r="G45" s="202"/>
      <c r="H45" s="198" t="str">
        <f t="shared" si="0"/>
        <v/>
      </c>
      <c r="I45" s="97"/>
      <c r="J45" s="97"/>
      <c r="K45" s="91"/>
      <c r="L45" s="91"/>
      <c r="M45" s="97"/>
      <c r="N45" s="91"/>
      <c r="O45" s="97"/>
      <c r="P45" s="90"/>
      <c r="Q45" s="97"/>
      <c r="R45" s="97"/>
      <c r="S45" s="90"/>
      <c r="T45" s="97"/>
      <c r="U45" s="147"/>
      <c r="V45" s="91"/>
      <c r="W45" s="97"/>
      <c r="X45" s="97"/>
      <c r="Y45" s="90"/>
      <c r="Z45" s="90"/>
      <c r="AA45" s="229"/>
      <c r="AB45" s="122"/>
      <c r="AC45" s="226"/>
      <c r="AD45" s="264"/>
      <c r="AE45" s="264"/>
      <c r="AF45" s="265"/>
      <c r="AG45" s="265"/>
      <c r="AH45" s="265"/>
      <c r="AI45" s="265"/>
      <c r="AJ45" s="265"/>
      <c r="AK45" s="265"/>
    </row>
    <row r="46" spans="1:37" s="179" customFormat="1" x14ac:dyDescent="0.25">
      <c r="A46" s="71">
        <v>18</v>
      </c>
      <c r="B46" s="89"/>
      <c r="C46" s="82"/>
      <c r="D46" s="89"/>
      <c r="E46" s="82"/>
      <c r="F46" s="122"/>
      <c r="G46" s="202"/>
      <c r="H46" s="198" t="str">
        <f t="shared" si="0"/>
        <v/>
      </c>
      <c r="I46" s="97"/>
      <c r="J46" s="97"/>
      <c r="K46" s="91"/>
      <c r="L46" s="91"/>
      <c r="M46" s="97"/>
      <c r="N46" s="91"/>
      <c r="O46" s="97"/>
      <c r="P46" s="90"/>
      <c r="Q46" s="97"/>
      <c r="R46" s="97"/>
      <c r="S46" s="90"/>
      <c r="T46" s="97"/>
      <c r="U46" s="147"/>
      <c r="V46" s="91"/>
      <c r="W46" s="97"/>
      <c r="X46" s="97"/>
      <c r="Y46" s="90"/>
      <c r="Z46" s="90"/>
      <c r="AA46" s="229"/>
      <c r="AB46" s="122"/>
      <c r="AC46" s="226"/>
      <c r="AD46" s="264"/>
      <c r="AE46" s="264"/>
      <c r="AF46" s="265"/>
      <c r="AG46" s="265"/>
      <c r="AH46" s="265"/>
      <c r="AI46" s="265"/>
      <c r="AJ46" s="265"/>
      <c r="AK46" s="265"/>
    </row>
    <row r="47" spans="1:37" s="179" customFormat="1" x14ac:dyDescent="0.25">
      <c r="A47" s="71">
        <v>19</v>
      </c>
      <c r="B47" s="89"/>
      <c r="C47" s="82"/>
      <c r="D47" s="89"/>
      <c r="E47" s="82"/>
      <c r="F47" s="122"/>
      <c r="G47" s="202"/>
      <c r="H47" s="198" t="str">
        <f t="shared" si="0"/>
        <v/>
      </c>
      <c r="I47" s="97"/>
      <c r="J47" s="97"/>
      <c r="K47" s="91"/>
      <c r="L47" s="91"/>
      <c r="M47" s="97"/>
      <c r="N47" s="91"/>
      <c r="O47" s="97"/>
      <c r="P47" s="90"/>
      <c r="Q47" s="97"/>
      <c r="R47" s="97"/>
      <c r="S47" s="90"/>
      <c r="T47" s="97"/>
      <c r="U47" s="147"/>
      <c r="V47" s="91"/>
      <c r="W47" s="97"/>
      <c r="X47" s="97"/>
      <c r="Y47" s="90"/>
      <c r="Z47" s="90"/>
      <c r="AA47" s="229"/>
      <c r="AB47" s="122"/>
      <c r="AC47" s="226"/>
      <c r="AD47" s="264"/>
      <c r="AE47" s="264"/>
      <c r="AF47" s="265"/>
      <c r="AG47" s="265"/>
      <c r="AH47" s="265"/>
      <c r="AI47" s="265"/>
      <c r="AJ47" s="265"/>
      <c r="AK47" s="265"/>
    </row>
    <row r="48" spans="1:37" s="179" customFormat="1" x14ac:dyDescent="0.25">
      <c r="A48" s="71">
        <v>20</v>
      </c>
      <c r="B48" s="89"/>
      <c r="C48" s="82"/>
      <c r="D48" s="89"/>
      <c r="E48" s="82"/>
      <c r="F48" s="122"/>
      <c r="G48" s="202"/>
      <c r="H48" s="198" t="str">
        <f t="shared" si="0"/>
        <v/>
      </c>
      <c r="I48" s="97"/>
      <c r="J48" s="97"/>
      <c r="K48" s="91"/>
      <c r="L48" s="91"/>
      <c r="M48" s="97"/>
      <c r="N48" s="91"/>
      <c r="O48" s="97"/>
      <c r="P48" s="90"/>
      <c r="Q48" s="97"/>
      <c r="R48" s="97"/>
      <c r="S48" s="90"/>
      <c r="T48" s="97"/>
      <c r="U48" s="147"/>
      <c r="V48" s="91"/>
      <c r="W48" s="97"/>
      <c r="X48" s="97"/>
      <c r="Y48" s="90"/>
      <c r="Z48" s="90"/>
      <c r="AA48" s="229"/>
      <c r="AB48" s="122"/>
      <c r="AC48" s="226"/>
      <c r="AD48" s="264"/>
      <c r="AE48" s="264"/>
      <c r="AF48" s="265"/>
      <c r="AG48" s="265"/>
      <c r="AH48" s="265"/>
      <c r="AI48" s="265"/>
      <c r="AJ48" s="265"/>
      <c r="AK48" s="265"/>
    </row>
    <row r="49" spans="1:37" s="179" customFormat="1" x14ac:dyDescent="0.25">
      <c r="A49" s="71">
        <v>21</v>
      </c>
      <c r="B49" s="89"/>
      <c r="C49" s="82"/>
      <c r="D49" s="89"/>
      <c r="E49" s="82"/>
      <c r="F49" s="122"/>
      <c r="G49" s="202"/>
      <c r="H49" s="198" t="str">
        <f t="shared" si="0"/>
        <v/>
      </c>
      <c r="I49" s="97"/>
      <c r="J49" s="97"/>
      <c r="K49" s="91"/>
      <c r="L49" s="91"/>
      <c r="M49" s="97"/>
      <c r="N49" s="91"/>
      <c r="O49" s="97"/>
      <c r="P49" s="90"/>
      <c r="Q49" s="97"/>
      <c r="R49" s="97"/>
      <c r="S49" s="90"/>
      <c r="T49" s="97"/>
      <c r="U49" s="147"/>
      <c r="V49" s="91"/>
      <c r="W49" s="97"/>
      <c r="X49" s="97"/>
      <c r="Y49" s="90"/>
      <c r="Z49" s="90"/>
      <c r="AA49" s="229"/>
      <c r="AB49" s="122"/>
      <c r="AC49" s="226"/>
      <c r="AD49" s="264"/>
      <c r="AE49" s="264"/>
      <c r="AF49" s="265"/>
      <c r="AG49" s="265"/>
      <c r="AH49" s="265"/>
      <c r="AI49" s="265"/>
      <c r="AJ49" s="265"/>
      <c r="AK49" s="265"/>
    </row>
    <row r="50" spans="1:37" s="179" customFormat="1" x14ac:dyDescent="0.25">
      <c r="A50" s="71">
        <v>22</v>
      </c>
      <c r="B50" s="89"/>
      <c r="C50" s="82"/>
      <c r="D50" s="89"/>
      <c r="E50" s="82"/>
      <c r="F50" s="122"/>
      <c r="G50" s="202"/>
      <c r="H50" s="198" t="str">
        <f t="shared" si="0"/>
        <v/>
      </c>
      <c r="I50" s="97"/>
      <c r="J50" s="97"/>
      <c r="K50" s="91"/>
      <c r="L50" s="91"/>
      <c r="M50" s="97"/>
      <c r="N50" s="91"/>
      <c r="O50" s="97"/>
      <c r="P50" s="90"/>
      <c r="Q50" s="97"/>
      <c r="R50" s="97"/>
      <c r="S50" s="90"/>
      <c r="T50" s="97"/>
      <c r="U50" s="147"/>
      <c r="V50" s="91"/>
      <c r="W50" s="97"/>
      <c r="X50" s="97"/>
      <c r="Y50" s="90"/>
      <c r="Z50" s="90"/>
      <c r="AA50" s="229"/>
      <c r="AB50" s="122"/>
      <c r="AC50" s="226"/>
      <c r="AD50" s="264"/>
      <c r="AE50" s="264"/>
      <c r="AF50" s="265"/>
      <c r="AG50" s="265"/>
      <c r="AH50" s="265"/>
      <c r="AI50" s="265"/>
      <c r="AJ50" s="265"/>
      <c r="AK50" s="265"/>
    </row>
    <row r="51" spans="1:37" s="179" customFormat="1" x14ac:dyDescent="0.25">
      <c r="A51" s="71">
        <v>23</v>
      </c>
      <c r="B51" s="89"/>
      <c r="C51" s="82"/>
      <c r="D51" s="89"/>
      <c r="E51" s="82"/>
      <c r="F51" s="122"/>
      <c r="G51" s="202"/>
      <c r="H51" s="198" t="str">
        <f t="shared" si="0"/>
        <v/>
      </c>
      <c r="I51" s="97"/>
      <c r="J51" s="97"/>
      <c r="K51" s="91"/>
      <c r="L51" s="91"/>
      <c r="M51" s="97"/>
      <c r="N51" s="91"/>
      <c r="O51" s="97"/>
      <c r="P51" s="90"/>
      <c r="Q51" s="97"/>
      <c r="R51" s="97"/>
      <c r="S51" s="90"/>
      <c r="T51" s="97"/>
      <c r="U51" s="147"/>
      <c r="V51" s="91"/>
      <c r="W51" s="97"/>
      <c r="X51" s="97"/>
      <c r="Y51" s="90"/>
      <c r="Z51" s="90"/>
      <c r="AA51" s="229"/>
      <c r="AB51" s="122"/>
      <c r="AC51" s="226"/>
      <c r="AD51" s="264"/>
      <c r="AE51" s="264"/>
      <c r="AF51" s="265"/>
      <c r="AG51" s="265"/>
      <c r="AH51" s="265"/>
      <c r="AI51" s="265"/>
      <c r="AJ51" s="265"/>
      <c r="AK51" s="265"/>
    </row>
    <row r="52" spans="1:37" s="179" customFormat="1" x14ac:dyDescent="0.25">
      <c r="A52" s="71">
        <v>24</v>
      </c>
      <c r="B52" s="89"/>
      <c r="C52" s="82"/>
      <c r="D52" s="89"/>
      <c r="E52" s="82"/>
      <c r="F52" s="122"/>
      <c r="G52" s="202"/>
      <c r="H52" s="198" t="str">
        <f t="shared" si="0"/>
        <v/>
      </c>
      <c r="I52" s="97"/>
      <c r="J52" s="97"/>
      <c r="K52" s="91"/>
      <c r="L52" s="91"/>
      <c r="M52" s="97"/>
      <c r="N52" s="91"/>
      <c r="O52" s="97"/>
      <c r="P52" s="90"/>
      <c r="Q52" s="97"/>
      <c r="R52" s="97"/>
      <c r="S52" s="90"/>
      <c r="T52" s="97"/>
      <c r="U52" s="147"/>
      <c r="V52" s="91"/>
      <c r="W52" s="97"/>
      <c r="X52" s="97"/>
      <c r="Y52" s="90"/>
      <c r="Z52" s="90"/>
      <c r="AA52" s="229"/>
      <c r="AB52" s="122"/>
      <c r="AC52" s="226"/>
      <c r="AD52" s="264"/>
      <c r="AE52" s="264"/>
      <c r="AF52" s="265"/>
      <c r="AG52" s="265"/>
      <c r="AH52" s="265"/>
      <c r="AI52" s="265"/>
      <c r="AJ52" s="265"/>
      <c r="AK52" s="265"/>
    </row>
    <row r="53" spans="1:37" s="179" customFormat="1" x14ac:dyDescent="0.25">
      <c r="A53" s="71">
        <v>25</v>
      </c>
      <c r="B53" s="89"/>
      <c r="C53" s="82"/>
      <c r="D53" s="89"/>
      <c r="E53" s="82"/>
      <c r="F53" s="122"/>
      <c r="G53" s="202"/>
      <c r="H53" s="198" t="str">
        <f t="shared" si="0"/>
        <v/>
      </c>
      <c r="I53" s="97"/>
      <c r="J53" s="97"/>
      <c r="K53" s="91"/>
      <c r="L53" s="91"/>
      <c r="M53" s="97"/>
      <c r="N53" s="91"/>
      <c r="O53" s="97"/>
      <c r="P53" s="90"/>
      <c r="Q53" s="97"/>
      <c r="R53" s="97"/>
      <c r="S53" s="90"/>
      <c r="T53" s="97"/>
      <c r="U53" s="147"/>
      <c r="V53" s="91"/>
      <c r="W53" s="97"/>
      <c r="X53" s="97"/>
      <c r="Y53" s="90"/>
      <c r="Z53" s="90"/>
      <c r="AA53" s="229"/>
      <c r="AB53" s="122"/>
      <c r="AC53" s="226"/>
      <c r="AD53" s="264"/>
      <c r="AE53" s="264"/>
      <c r="AF53" s="265"/>
      <c r="AG53" s="265"/>
      <c r="AH53" s="265"/>
      <c r="AI53" s="265"/>
      <c r="AJ53" s="265"/>
      <c r="AK53" s="265"/>
    </row>
    <row r="54" spans="1:37" ht="24" customHeight="1" x14ac:dyDescent="0.25">
      <c r="B54" s="190" t="s">
        <v>67</v>
      </c>
      <c r="C54" s="126"/>
      <c r="D54" s="126"/>
      <c r="E54" s="126"/>
      <c r="F54" s="126"/>
      <c r="G54" s="126"/>
      <c r="H54" s="259" t="str">
        <f>IF(OR(AND(Count_Implemented, Count_FollowUp=0), AND(Count_Implemented=0,COUNTA(I29:AB53)&gt;0))," To be included here, actions must have a Date Implemented and there must be Date(s) of Follow-up above. &gt;&gt;","")</f>
        <v/>
      </c>
      <c r="I54" s="191">
        <f>SUM(I55:I60)</f>
        <v>0</v>
      </c>
      <c r="J54" s="192" t="s">
        <v>129</v>
      </c>
      <c r="K54" s="192" t="s">
        <v>129</v>
      </c>
      <c r="L54" s="192" t="s">
        <v>129</v>
      </c>
      <c r="M54" s="191">
        <f>SUM(M55:M60)</f>
        <v>0</v>
      </c>
      <c r="N54" s="192" t="s">
        <v>129</v>
      </c>
      <c r="O54" s="191">
        <f>SUM(O55:O60)</f>
        <v>0</v>
      </c>
      <c r="P54" s="191">
        <f>SUM(P55:P60)</f>
        <v>0</v>
      </c>
      <c r="Q54" s="191">
        <f t="shared" ref="Q54:W54" si="1">SUM(Q55:Q60)</f>
        <v>0</v>
      </c>
      <c r="R54" s="191">
        <f t="shared" si="1"/>
        <v>0</v>
      </c>
      <c r="S54" s="191">
        <f t="shared" si="1"/>
        <v>0</v>
      </c>
      <c r="T54" s="191">
        <f t="shared" si="1"/>
        <v>0</v>
      </c>
      <c r="U54" s="193">
        <f t="shared" si="1"/>
        <v>0</v>
      </c>
      <c r="V54" s="192" t="s">
        <v>129</v>
      </c>
      <c r="W54" s="191">
        <f t="shared" si="1"/>
        <v>0</v>
      </c>
      <c r="X54" s="192" t="s">
        <v>129</v>
      </c>
      <c r="Y54" s="192" t="s">
        <v>129</v>
      </c>
      <c r="Z54" s="191">
        <f t="shared" ref="Z54" si="2">SUM(Z55:Z60)</f>
        <v>0</v>
      </c>
      <c r="AA54" s="218" t="s">
        <v>129</v>
      </c>
      <c r="AB54" s="217">
        <f>COUNTIF(AB29:AB53,"Y")</f>
        <v>0</v>
      </c>
      <c r="AC54" s="218" t="s">
        <v>129</v>
      </c>
      <c r="AD54" s="266">
        <f t="shared" ref="AD54:AK54" si="3">SUM(AD55:AD60)</f>
        <v>0</v>
      </c>
      <c r="AE54" s="266">
        <f t="shared" si="3"/>
        <v>0</v>
      </c>
      <c r="AF54" s="267">
        <f t="shared" si="3"/>
        <v>0</v>
      </c>
      <c r="AG54" s="267">
        <f t="shared" si="3"/>
        <v>0</v>
      </c>
      <c r="AH54" s="267">
        <f t="shared" si="3"/>
        <v>0</v>
      </c>
      <c r="AI54" s="267">
        <f t="shared" si="3"/>
        <v>0</v>
      </c>
      <c r="AJ54" s="267">
        <f t="shared" si="3"/>
        <v>0</v>
      </c>
      <c r="AK54" s="267">
        <f t="shared" si="3"/>
        <v>0</v>
      </c>
    </row>
    <row r="55" spans="1:37" ht="24" customHeight="1" x14ac:dyDescent="0.25">
      <c r="B55" s="190" t="str">
        <f>"TOTAL REPORTED " &amp; C55</f>
        <v>TOTAL REPORTED 2023</v>
      </c>
      <c r="C55" s="126">
        <v>2023</v>
      </c>
      <c r="D55" s="126"/>
      <c r="E55" s="126"/>
      <c r="F55" s="126"/>
      <c r="G55" s="126"/>
      <c r="H55" s="126"/>
      <c r="I55" s="267">
        <f t="shared" ref="I55:I60" si="4">IF(Count_FollowUp,SUMIFS(I$29:I$53,$F$29:$F$53,"Y",$H$29:$H$53,$C55),0)</f>
        <v>0</v>
      </c>
      <c r="J55" s="192" t="s">
        <v>129</v>
      </c>
      <c r="K55" s="192" t="s">
        <v>129</v>
      </c>
      <c r="L55" s="192" t="s">
        <v>129</v>
      </c>
      <c r="M55" s="267">
        <f t="shared" ref="M55:M60" si="5">IF(Count_FollowUp,SUMIFS(M$29:M$53,$F$29:$F$53,"Y",$H$29:$H$53,$C55),0)</f>
        <v>0</v>
      </c>
      <c r="N55" s="192" t="s">
        <v>129</v>
      </c>
      <c r="O55" s="267">
        <f t="shared" ref="O55:O60" si="6">IF(Count_FollowUp,SUMIFS(O$29:O$53,$F$29:$F$53,"Y",$H$29:$H$53,$C55),0)</f>
        <v>0</v>
      </c>
      <c r="P55" s="191">
        <f t="shared" ref="P55:P60" si="7">IF(Count_FollowUp,COUNTIFS($F$29:$F$53,"Y",$H$29:$H$53,$C55,P$29:P$53,"Yes"),0)</f>
        <v>0</v>
      </c>
      <c r="Q55" s="267">
        <f t="shared" ref="Q55:R60" si="8">IF(Count_FollowUp,SUMIFS(Q$29:Q$53,$F$29:$F$53,"Y",$H$29:$H$53,$C55),0)</f>
        <v>0</v>
      </c>
      <c r="R55" s="267">
        <f t="shared" si="8"/>
        <v>0</v>
      </c>
      <c r="S55" s="191">
        <f t="shared" ref="S55:S60" si="9">IF(Count_FollowUp,COUNTIFS($F$29:$F$53,"Y",$H$29:$H$53,$C55,S$29:S$53,"Yes"),0)</f>
        <v>0</v>
      </c>
      <c r="T55" s="191">
        <f t="shared" ref="T55:T60" si="10">IF(Count_FollowUp,SUMIFS(T$29:T$53,$F$29:$F$53,"Y",$H$29:$H$53,$C55,U$29:U$53,"Units"),0)</f>
        <v>0</v>
      </c>
      <c r="U55" s="193">
        <f t="shared" ref="U55:U60" si="11">IF(Count_FollowUp,SUMIFS(T$29:T$53,$F$29:$F$53,"Y",$H$29:$H$53,$C55,U$29:U$53,"Dollars"),0)</f>
        <v>0</v>
      </c>
      <c r="V55" s="192" t="s">
        <v>129</v>
      </c>
      <c r="W55" s="267">
        <f t="shared" ref="W55:W60" si="12">IF(Count_FollowUp,SUMIFS(W$29:W$53,$F$29:$F$53,"Y",$H$29:$H$53,$C55),0)</f>
        <v>0</v>
      </c>
      <c r="X55" s="192" t="s">
        <v>129</v>
      </c>
      <c r="Y55" s="192" t="s">
        <v>129</v>
      </c>
      <c r="Z55" s="191">
        <f t="shared" ref="Z55:Z60" si="13">IF(Count_FollowUp,COUNTIFS($F$29:$F$53,"Y",$H$29:$H$53,$C55,Z$29:Z$53,"Yes"),0)</f>
        <v>0</v>
      </c>
      <c r="AA55" s="218" t="s">
        <v>129</v>
      </c>
      <c r="AB55" s="217">
        <f t="shared" ref="AB55:AB60" si="14">IF(Count_FollowUp,COUNTIFS($F$29:$F$53,"Y",$H$29:$H$53,$C55,AB$29:AB$53,"Y"),0)</f>
        <v>0</v>
      </c>
      <c r="AC55" s="218" t="s">
        <v>129</v>
      </c>
      <c r="AD55" s="266">
        <f t="shared" ref="AD55:AK60" si="15">IF(Count_FollowUp,SUMIFS(AD$29:AD$53,$F$29:$F$53,"Y",$H$29:$H$53,$C55),0)</f>
        <v>0</v>
      </c>
      <c r="AE55" s="266">
        <f t="shared" si="15"/>
        <v>0</v>
      </c>
      <c r="AF55" s="267">
        <f t="shared" si="15"/>
        <v>0</v>
      </c>
      <c r="AG55" s="267">
        <f t="shared" si="15"/>
        <v>0</v>
      </c>
      <c r="AH55" s="267">
        <f t="shared" si="15"/>
        <v>0</v>
      </c>
      <c r="AI55" s="267">
        <f t="shared" si="15"/>
        <v>0</v>
      </c>
      <c r="AJ55" s="267">
        <f t="shared" si="15"/>
        <v>0</v>
      </c>
      <c r="AK55" s="267">
        <f t="shared" si="15"/>
        <v>0</v>
      </c>
    </row>
    <row r="56" spans="1:37" ht="24" customHeight="1" x14ac:dyDescent="0.25">
      <c r="B56" s="190" t="str">
        <f t="shared" ref="B56:B60" si="16">"TOTAL REPORTED " &amp; C56</f>
        <v>TOTAL REPORTED 2024</v>
      </c>
      <c r="C56" s="126">
        <v>2024</v>
      </c>
      <c r="D56" s="126"/>
      <c r="E56" s="126"/>
      <c r="F56" s="126"/>
      <c r="G56" s="126"/>
      <c r="H56" s="126"/>
      <c r="I56" s="267">
        <f t="shared" si="4"/>
        <v>0</v>
      </c>
      <c r="J56" s="192" t="s">
        <v>129</v>
      </c>
      <c r="K56" s="192" t="s">
        <v>129</v>
      </c>
      <c r="L56" s="192" t="s">
        <v>129</v>
      </c>
      <c r="M56" s="267">
        <f t="shared" si="5"/>
        <v>0</v>
      </c>
      <c r="N56" s="192" t="s">
        <v>129</v>
      </c>
      <c r="O56" s="267">
        <f t="shared" si="6"/>
        <v>0</v>
      </c>
      <c r="P56" s="191">
        <f t="shared" si="7"/>
        <v>0</v>
      </c>
      <c r="Q56" s="267">
        <f t="shared" si="8"/>
        <v>0</v>
      </c>
      <c r="R56" s="267">
        <f t="shared" si="8"/>
        <v>0</v>
      </c>
      <c r="S56" s="191">
        <f t="shared" si="9"/>
        <v>0</v>
      </c>
      <c r="T56" s="191">
        <f t="shared" si="10"/>
        <v>0</v>
      </c>
      <c r="U56" s="193">
        <f t="shared" si="11"/>
        <v>0</v>
      </c>
      <c r="V56" s="192" t="s">
        <v>129</v>
      </c>
      <c r="W56" s="267">
        <f t="shared" si="12"/>
        <v>0</v>
      </c>
      <c r="X56" s="192" t="s">
        <v>129</v>
      </c>
      <c r="Y56" s="192" t="s">
        <v>129</v>
      </c>
      <c r="Z56" s="191">
        <f t="shared" si="13"/>
        <v>0</v>
      </c>
      <c r="AA56" s="218" t="s">
        <v>129</v>
      </c>
      <c r="AB56" s="217">
        <f t="shared" si="14"/>
        <v>0</v>
      </c>
      <c r="AC56" s="218" t="s">
        <v>129</v>
      </c>
      <c r="AD56" s="266">
        <f t="shared" si="15"/>
        <v>0</v>
      </c>
      <c r="AE56" s="266">
        <f t="shared" si="15"/>
        <v>0</v>
      </c>
      <c r="AF56" s="267">
        <f t="shared" si="15"/>
        <v>0</v>
      </c>
      <c r="AG56" s="267">
        <f t="shared" si="15"/>
        <v>0</v>
      </c>
      <c r="AH56" s="267">
        <f t="shared" si="15"/>
        <v>0</v>
      </c>
      <c r="AI56" s="267">
        <f t="shared" si="15"/>
        <v>0</v>
      </c>
      <c r="AJ56" s="267">
        <f t="shared" si="15"/>
        <v>0</v>
      </c>
      <c r="AK56" s="267">
        <f t="shared" si="15"/>
        <v>0</v>
      </c>
    </row>
    <row r="57" spans="1:37" ht="24" customHeight="1" x14ac:dyDescent="0.25">
      <c r="B57" s="190" t="str">
        <f t="shared" si="16"/>
        <v>TOTAL REPORTED 2025</v>
      </c>
      <c r="C57" s="126">
        <v>2025</v>
      </c>
      <c r="D57" s="126"/>
      <c r="E57" s="126"/>
      <c r="F57" s="126"/>
      <c r="G57" s="126"/>
      <c r="H57" s="126"/>
      <c r="I57" s="267">
        <f t="shared" si="4"/>
        <v>0</v>
      </c>
      <c r="J57" s="192" t="s">
        <v>129</v>
      </c>
      <c r="K57" s="192" t="s">
        <v>129</v>
      </c>
      <c r="L57" s="192" t="s">
        <v>129</v>
      </c>
      <c r="M57" s="267">
        <f t="shared" si="5"/>
        <v>0</v>
      </c>
      <c r="N57" s="192" t="s">
        <v>129</v>
      </c>
      <c r="O57" s="267">
        <f t="shared" si="6"/>
        <v>0</v>
      </c>
      <c r="P57" s="191">
        <f t="shared" si="7"/>
        <v>0</v>
      </c>
      <c r="Q57" s="267">
        <f t="shared" si="8"/>
        <v>0</v>
      </c>
      <c r="R57" s="267">
        <f t="shared" si="8"/>
        <v>0</v>
      </c>
      <c r="S57" s="191">
        <f t="shared" si="9"/>
        <v>0</v>
      </c>
      <c r="T57" s="191">
        <f t="shared" si="10"/>
        <v>0</v>
      </c>
      <c r="U57" s="193">
        <f t="shared" si="11"/>
        <v>0</v>
      </c>
      <c r="V57" s="192" t="s">
        <v>129</v>
      </c>
      <c r="W57" s="267">
        <f t="shared" si="12"/>
        <v>0</v>
      </c>
      <c r="X57" s="192" t="s">
        <v>129</v>
      </c>
      <c r="Y57" s="192" t="s">
        <v>129</v>
      </c>
      <c r="Z57" s="191">
        <f t="shared" si="13"/>
        <v>0</v>
      </c>
      <c r="AA57" s="218" t="s">
        <v>129</v>
      </c>
      <c r="AB57" s="217">
        <f t="shared" si="14"/>
        <v>0</v>
      </c>
      <c r="AC57" s="218" t="s">
        <v>129</v>
      </c>
      <c r="AD57" s="266">
        <f t="shared" si="15"/>
        <v>0</v>
      </c>
      <c r="AE57" s="266">
        <f t="shared" si="15"/>
        <v>0</v>
      </c>
      <c r="AF57" s="267">
        <f t="shared" si="15"/>
        <v>0</v>
      </c>
      <c r="AG57" s="267">
        <f t="shared" si="15"/>
        <v>0</v>
      </c>
      <c r="AH57" s="267">
        <f t="shared" si="15"/>
        <v>0</v>
      </c>
      <c r="AI57" s="267">
        <f t="shared" si="15"/>
        <v>0</v>
      </c>
      <c r="AJ57" s="267">
        <f t="shared" si="15"/>
        <v>0</v>
      </c>
      <c r="AK57" s="267">
        <f t="shared" si="15"/>
        <v>0</v>
      </c>
    </row>
    <row r="58" spans="1:37" ht="24" customHeight="1" x14ac:dyDescent="0.25">
      <c r="B58" s="190" t="str">
        <f t="shared" si="16"/>
        <v>TOTAL REPORTED 2026</v>
      </c>
      <c r="C58" s="126">
        <v>2026</v>
      </c>
      <c r="D58" s="126"/>
      <c r="E58" s="126"/>
      <c r="F58" s="126"/>
      <c r="G58" s="126"/>
      <c r="H58" s="126"/>
      <c r="I58" s="267">
        <f t="shared" si="4"/>
        <v>0</v>
      </c>
      <c r="J58" s="192" t="s">
        <v>129</v>
      </c>
      <c r="K58" s="192" t="s">
        <v>129</v>
      </c>
      <c r="L58" s="192" t="s">
        <v>129</v>
      </c>
      <c r="M58" s="267">
        <f t="shared" si="5"/>
        <v>0</v>
      </c>
      <c r="N58" s="192" t="s">
        <v>129</v>
      </c>
      <c r="O58" s="267">
        <f t="shared" si="6"/>
        <v>0</v>
      </c>
      <c r="P58" s="191">
        <f t="shared" si="7"/>
        <v>0</v>
      </c>
      <c r="Q58" s="267">
        <f t="shared" si="8"/>
        <v>0</v>
      </c>
      <c r="R58" s="267">
        <f t="shared" si="8"/>
        <v>0</v>
      </c>
      <c r="S58" s="191">
        <f t="shared" si="9"/>
        <v>0</v>
      </c>
      <c r="T58" s="191">
        <f t="shared" si="10"/>
        <v>0</v>
      </c>
      <c r="U58" s="193">
        <f t="shared" si="11"/>
        <v>0</v>
      </c>
      <c r="V58" s="192" t="s">
        <v>129</v>
      </c>
      <c r="W58" s="267">
        <f t="shared" si="12"/>
        <v>0</v>
      </c>
      <c r="X58" s="192" t="s">
        <v>129</v>
      </c>
      <c r="Y58" s="192" t="s">
        <v>129</v>
      </c>
      <c r="Z58" s="191">
        <f t="shared" si="13"/>
        <v>0</v>
      </c>
      <c r="AA58" s="218" t="s">
        <v>129</v>
      </c>
      <c r="AB58" s="217">
        <f t="shared" si="14"/>
        <v>0</v>
      </c>
      <c r="AC58" s="218" t="s">
        <v>129</v>
      </c>
      <c r="AD58" s="266">
        <f t="shared" si="15"/>
        <v>0</v>
      </c>
      <c r="AE58" s="266">
        <f t="shared" si="15"/>
        <v>0</v>
      </c>
      <c r="AF58" s="267">
        <f t="shared" si="15"/>
        <v>0</v>
      </c>
      <c r="AG58" s="267">
        <f t="shared" si="15"/>
        <v>0</v>
      </c>
      <c r="AH58" s="267">
        <f t="shared" si="15"/>
        <v>0</v>
      </c>
      <c r="AI58" s="267">
        <f t="shared" si="15"/>
        <v>0</v>
      </c>
      <c r="AJ58" s="267">
        <f t="shared" si="15"/>
        <v>0</v>
      </c>
      <c r="AK58" s="267">
        <f t="shared" si="15"/>
        <v>0</v>
      </c>
    </row>
    <row r="59" spans="1:37" ht="24" customHeight="1" x14ac:dyDescent="0.25">
      <c r="B59" s="190" t="str">
        <f t="shared" si="16"/>
        <v>TOTAL REPORTED 2027</v>
      </c>
      <c r="C59" s="126">
        <v>2027</v>
      </c>
      <c r="D59" s="126"/>
      <c r="E59" s="126"/>
      <c r="F59" s="126"/>
      <c r="G59" s="126"/>
      <c r="H59" s="126"/>
      <c r="I59" s="267">
        <f t="shared" si="4"/>
        <v>0</v>
      </c>
      <c r="J59" s="192" t="s">
        <v>129</v>
      </c>
      <c r="K59" s="192" t="s">
        <v>129</v>
      </c>
      <c r="L59" s="192" t="s">
        <v>129</v>
      </c>
      <c r="M59" s="267">
        <f t="shared" si="5"/>
        <v>0</v>
      </c>
      <c r="N59" s="192" t="s">
        <v>129</v>
      </c>
      <c r="O59" s="267">
        <f t="shared" si="6"/>
        <v>0</v>
      </c>
      <c r="P59" s="191">
        <f t="shared" si="7"/>
        <v>0</v>
      </c>
      <c r="Q59" s="267">
        <f t="shared" si="8"/>
        <v>0</v>
      </c>
      <c r="R59" s="267">
        <f t="shared" si="8"/>
        <v>0</v>
      </c>
      <c r="S59" s="191">
        <f t="shared" si="9"/>
        <v>0</v>
      </c>
      <c r="T59" s="191">
        <f t="shared" si="10"/>
        <v>0</v>
      </c>
      <c r="U59" s="193">
        <f t="shared" si="11"/>
        <v>0</v>
      </c>
      <c r="V59" s="192" t="s">
        <v>129</v>
      </c>
      <c r="W59" s="267">
        <f t="shared" si="12"/>
        <v>0</v>
      </c>
      <c r="X59" s="192" t="s">
        <v>129</v>
      </c>
      <c r="Y59" s="192" t="s">
        <v>129</v>
      </c>
      <c r="Z59" s="191">
        <f t="shared" si="13"/>
        <v>0</v>
      </c>
      <c r="AA59" s="218" t="s">
        <v>129</v>
      </c>
      <c r="AB59" s="217">
        <f t="shared" si="14"/>
        <v>0</v>
      </c>
      <c r="AC59" s="218" t="s">
        <v>129</v>
      </c>
      <c r="AD59" s="266">
        <f t="shared" si="15"/>
        <v>0</v>
      </c>
      <c r="AE59" s="266">
        <f t="shared" si="15"/>
        <v>0</v>
      </c>
      <c r="AF59" s="267">
        <f t="shared" si="15"/>
        <v>0</v>
      </c>
      <c r="AG59" s="267">
        <f t="shared" si="15"/>
        <v>0</v>
      </c>
      <c r="AH59" s="267">
        <f t="shared" si="15"/>
        <v>0</v>
      </c>
      <c r="AI59" s="267">
        <f t="shared" si="15"/>
        <v>0</v>
      </c>
      <c r="AJ59" s="267">
        <f t="shared" si="15"/>
        <v>0</v>
      </c>
      <c r="AK59" s="267">
        <f t="shared" si="15"/>
        <v>0</v>
      </c>
    </row>
    <row r="60" spans="1:37" ht="24" customHeight="1" x14ac:dyDescent="0.25">
      <c r="B60" s="190" t="str">
        <f t="shared" si="16"/>
        <v>TOTAL REPORTED 2028</v>
      </c>
      <c r="C60" s="126">
        <v>2028</v>
      </c>
      <c r="D60" s="126"/>
      <c r="E60" s="126"/>
      <c r="F60" s="126"/>
      <c r="G60" s="126"/>
      <c r="H60" s="126"/>
      <c r="I60" s="267">
        <f t="shared" si="4"/>
        <v>0</v>
      </c>
      <c r="J60" s="192" t="s">
        <v>129</v>
      </c>
      <c r="K60" s="192" t="s">
        <v>129</v>
      </c>
      <c r="L60" s="192" t="s">
        <v>129</v>
      </c>
      <c r="M60" s="267">
        <f t="shared" si="5"/>
        <v>0</v>
      </c>
      <c r="N60" s="192" t="s">
        <v>129</v>
      </c>
      <c r="O60" s="267">
        <f t="shared" si="6"/>
        <v>0</v>
      </c>
      <c r="P60" s="191">
        <f t="shared" si="7"/>
        <v>0</v>
      </c>
      <c r="Q60" s="267">
        <f t="shared" si="8"/>
        <v>0</v>
      </c>
      <c r="R60" s="267">
        <f t="shared" si="8"/>
        <v>0</v>
      </c>
      <c r="S60" s="191">
        <f t="shared" si="9"/>
        <v>0</v>
      </c>
      <c r="T60" s="191">
        <f t="shared" si="10"/>
        <v>0</v>
      </c>
      <c r="U60" s="193">
        <f t="shared" si="11"/>
        <v>0</v>
      </c>
      <c r="V60" s="192" t="s">
        <v>129</v>
      </c>
      <c r="W60" s="267">
        <f t="shared" si="12"/>
        <v>0</v>
      </c>
      <c r="X60" s="192" t="s">
        <v>129</v>
      </c>
      <c r="Y60" s="192" t="s">
        <v>129</v>
      </c>
      <c r="Z60" s="191">
        <f t="shared" si="13"/>
        <v>0</v>
      </c>
      <c r="AA60" s="218" t="s">
        <v>129</v>
      </c>
      <c r="AB60" s="217">
        <f t="shared" si="14"/>
        <v>0</v>
      </c>
      <c r="AC60" s="218" t="s">
        <v>129</v>
      </c>
      <c r="AD60" s="266">
        <f t="shared" si="15"/>
        <v>0</v>
      </c>
      <c r="AE60" s="266">
        <f t="shared" si="15"/>
        <v>0</v>
      </c>
      <c r="AF60" s="267">
        <f t="shared" si="15"/>
        <v>0</v>
      </c>
      <c r="AG60" s="267">
        <f t="shared" si="15"/>
        <v>0</v>
      </c>
      <c r="AH60" s="267">
        <f t="shared" si="15"/>
        <v>0</v>
      </c>
      <c r="AI60" s="267">
        <f t="shared" si="15"/>
        <v>0</v>
      </c>
      <c r="AJ60" s="267">
        <f t="shared" si="15"/>
        <v>0</v>
      </c>
      <c r="AK60" s="267">
        <f t="shared" si="15"/>
        <v>0</v>
      </c>
    </row>
    <row r="61" spans="1:37" x14ac:dyDescent="0.25">
      <c r="C61" s="137"/>
    </row>
    <row r="62" spans="1:37" x14ac:dyDescent="0.25">
      <c r="C62" s="137"/>
    </row>
  </sheetData>
  <sheetProtection algorithmName="SHA-512" hashValue="BuBeW84ML4ngu0XHvaRfyHx2epCVUSMEFOiJLOtJJV2kgNYdfZyU+cnTeYV3EK7TCYMICSYHg370d6s9AT+CcA==" saltValue="q7qO1FtvdwqK0s5jMUlaKA==" spinCount="100000" sheet="1" objects="1" scenarios="1" formatCells="0" formatRows="0" insertHyperlinks="0"/>
  <mergeCells count="28">
    <mergeCell ref="Q26:V26"/>
    <mergeCell ref="W26:AA27"/>
    <mergeCell ref="AD26:AK26"/>
    <mergeCell ref="I27:L27"/>
    <mergeCell ref="M27:N27"/>
    <mergeCell ref="O27:P27"/>
    <mergeCell ref="Q27:S27"/>
    <mergeCell ref="T27:V27"/>
    <mergeCell ref="AD27:AE27"/>
    <mergeCell ref="AF27:AK27"/>
    <mergeCell ref="C18:G18"/>
    <mergeCell ref="C20:G20"/>
    <mergeCell ref="C21:G21"/>
    <mergeCell ref="C22:G22"/>
    <mergeCell ref="C23:G23"/>
    <mergeCell ref="I26:P26"/>
    <mergeCell ref="C12:G12"/>
    <mergeCell ref="C13:G13"/>
    <mergeCell ref="C14:G14"/>
    <mergeCell ref="C15:G15"/>
    <mergeCell ref="C16:G16"/>
    <mergeCell ref="C17:G17"/>
    <mergeCell ref="C3:I3"/>
    <mergeCell ref="C6:G6"/>
    <mergeCell ref="C7:G7"/>
    <mergeCell ref="C8:G8"/>
    <mergeCell ref="C10:G10"/>
    <mergeCell ref="C11:G11"/>
  </mergeCells>
  <conditionalFormatting sqref="I29:L53">
    <cfRule type="expression" dxfId="496" priority="4" stopIfTrue="1">
      <formula>AND($C29&lt;&gt;"",$C29&lt;&gt;"Manufacturer (Production)")</formula>
    </cfRule>
  </conditionalFormatting>
  <conditionalFormatting sqref="M29:N53">
    <cfRule type="expression" dxfId="495" priority="5" stopIfTrue="1">
      <formula>AND($C29&lt;&gt;"",$C29&lt;&gt;"Manufacturer (Certification)")</formula>
    </cfRule>
  </conditionalFormatting>
  <conditionalFormatting sqref="O29:O53 M29:M53 I29:J53 Q29:R53 T29:T53 W29:X53">
    <cfRule type="expression" dxfId="494" priority="7">
      <formula>AND(TRIM(I29)&lt;&gt;"",ISNUMBER(I29)=FALSE)</formula>
    </cfRule>
  </conditionalFormatting>
  <conditionalFormatting sqref="O29:P53">
    <cfRule type="expression" dxfId="493" priority="6" stopIfTrue="1">
      <formula>AND($C29&lt;&gt;"",$C29&lt;&gt;"Manufacturer (Marketing)")</formula>
    </cfRule>
  </conditionalFormatting>
  <conditionalFormatting sqref="Q29:V53">
    <cfRule type="expression" dxfId="492" priority="3">
      <formula>AND($C29&lt;&gt;"",$C29&lt;&gt;"Distributor / Retailer")</formula>
    </cfRule>
  </conditionalFormatting>
  <conditionalFormatting sqref="W29:AA53">
    <cfRule type="expression" dxfId="491" priority="2">
      <formula>AND($C29&lt;&gt;"",$C29&lt;&gt;"Purchaser / User")</formula>
    </cfRule>
  </conditionalFormatting>
  <conditionalFormatting sqref="AD29:AK53">
    <cfRule type="expression" dxfId="490" priority="1">
      <formula>AND(TRIM(AD29)&lt;&gt;"",ISNUMBER(AD29)=FALSE)</formula>
    </cfRule>
  </conditionalFormatting>
  <dataValidations count="21">
    <dataValidation allowBlank="1" showInputMessage="1" showErrorMessage="1" prompt="If the case study is online, provide a link for EPA to view, download and share. Otherwise, please include attachments with report submission." sqref="AC28" xr:uid="{6080343E-BCF9-46DA-A074-357FCFAFED0F}"/>
    <dataValidation allowBlank="1" showInputMessage="1" showErrorMessage="1" prompt="For P2 actions and outcomes to be summarized on the Results Summary tab, this column must contain a Y. Additionally, a Date Implemented must be included and at least one follw-up date must be included in row 19." sqref="F28" xr:uid="{873E5FFF-E313-4B61-9004-06CED3C8B55C}"/>
    <dataValidation allowBlank="1" showInputMessage="1" showErrorMessage="1" prompt="Either use the facility’s permit methodology or multiply wastewater gallons by 8.35 to get pounds and divide by 10,000 to eliminate water content." sqref="AI28" xr:uid="{6A5B1967-0814-4453-A152-A79D600CE02E}"/>
    <dataValidation allowBlank="1" showInputMessage="1" showErrorMessage="1" prompt="Annualized reductions of green house gas emissions measured in metric tons of carbon dioxide equivalent (MTCO2e)." sqref="AK28" xr:uid="{3BF496AE-A00D-490D-BD4E-4295725E2E04}"/>
    <dataValidation allowBlank="1" showInputMessage="1" showErrorMessage="1" promptTitle="Products Offered for Sale" prompt="This can include products that are anticipated to be offered for sale._x000a__x000a_Report the number of product formulations/designs, not the number of individual units manufactured/sold. The same formulation in different size containers is considered one product." sqref="O28" xr:uid="{BC8579FB-6920-4890-BDBC-E7F9481EAE07}"/>
    <dataValidation type="whole" allowBlank="1" showInputMessage="1" showErrorMessage="1" errorTitle="Facility NAICS Code" error="Please enter at least three digits of the NAICS code." promptTitle="Facility NAICS Code" prompt="Enter the NAICS for this facility. The link at left takes you to the NAICS Search website." sqref="C15:G15" xr:uid="{585DACD4-37D4-4E61-93CE-C76685AD8F17}">
      <formula1>100</formula1>
      <formula2>999999</formula2>
    </dataValidation>
    <dataValidation allowBlank="1" showInputMessage="1" showErrorMessage="1" promptTitle="Copy-Pasting into Merged Cells" prompt="To copy-paste into merged cells, either double-click the cell to enable the Edit feature OR select the cell and paste into the formula bar above instead of the cell itself." sqref="C10:G10" xr:uid="{FE3CE8EE-926A-48C6-ADD1-0523F5ED962B}"/>
    <dataValidation type="list" allowBlank="1" showDropDown="1" showInputMessage="1" showErrorMessage="1" error="Please enter Y or N." sqref="AB29:AB53 F29:F53" xr:uid="{0A22B337-8A72-4C8D-BE4B-FB8633B512F2}">
      <formula1>Lookup_YesNo</formula1>
    </dataValidation>
    <dataValidation type="date" allowBlank="1" showInputMessage="1" showErrorMessage="1" error="Please enter a valid date (mm/dd/yyyy) _x000a_between 10/01/2022 and 09/30/2028." sqref="G29:G53" xr:uid="{AA904701-EE57-4764-BC9D-E1BE6B2AFCC8}">
      <formula1>44835</formula1>
      <formula2>47026</formula2>
    </dataValidation>
    <dataValidation type="list" allowBlank="1" showDropDown="1" showInputMessage="1" showErrorMessage="1" error="Please enter Yes, No, or Unknown." sqref="C16:G16" xr:uid="{E9CEB52D-BE04-4914-AA39-6FCF7D8AF5E2}">
      <formula1>Lookup_YesNoUnknown</formula1>
    </dataValidation>
    <dataValidation type="list" allowBlank="1" showInputMessage="1" showErrorMessage="1" sqref="U29:U53" xr:uid="{6BEC81A8-0245-4E03-A274-62F94739952C}">
      <formula1>Lookup_Units_Sales</formula1>
    </dataValidation>
    <dataValidation allowBlank="1" showInputMessage="1" showErrorMessage="1" prompt="Report the number of product formulations or designs, not the number of individual units of that product manufactured or sold. The same formulation sold in different size containers is considered one product" sqref="W28 M28 Q28 I28" xr:uid="{BBC9DA7C-3C8B-42F5-8D68-470BE84B0926}"/>
    <dataValidation type="list" allowBlank="1" showInputMessage="1" showErrorMessage="1" sqref="N29:N53" xr:uid="{6FD33FE8-405D-4252-9006-17AF8B10CE81}">
      <formula1>Lookup_CertificationStatus</formula1>
    </dataValidation>
    <dataValidation type="list" allowBlank="1" showInputMessage="1" showErrorMessage="1" sqref="L29:L53 V29:V53" xr:uid="{B50648D4-89FF-49E1-AB27-BAE8EFBCB536}">
      <formula1>Lookup_Type</formula1>
    </dataValidation>
    <dataValidation type="list" allowBlank="1" showInputMessage="1" showErrorMessage="1" sqref="K29:K53" xr:uid="{BD54660C-77B1-46CF-806B-FC0933C693FE}">
      <formula1>Lookup_Units</formula1>
    </dataValidation>
    <dataValidation type="list" allowBlank="1" showInputMessage="1" showErrorMessage="1" promptTitle="Outreach Activity" prompt="If you made contact with the business establishment through an activity noted on the “Outreach Activities” tab, indicate the activity by choosing it from the drop-down provided at right." sqref="C20" xr:uid="{8A073AC6-9E7B-485C-AF1A-53DADB2112ED}">
      <formula1>OFFSET(Outreach_Activities_Sorted,0,0,COUNTIF(Outreach_Activities_Sorted,"&lt;&gt;0"))</formula1>
    </dataValidation>
    <dataValidation type="list" allowBlank="1" showInputMessage="1" showErrorMessage="1" sqref="Z29:Z53 S29:S53 P29:P53" xr:uid="{5346913D-F34A-4537-A0F2-046E006FACBE}">
      <formula1>Lookup_YesNoUnknown</formula1>
    </dataValidation>
    <dataValidation type="list" allowBlank="1" showInputMessage="1" showErrorMessage="1" sqref="C29:C53" xr:uid="{9A7886FB-8926-4DD3-BFC5-2C9BDC209969}">
      <formula1>Lookup_Role</formula1>
    </dataValidation>
    <dataValidation type="date" operator="greaterThan" allowBlank="1" showInputMessage="1" showErrorMessage="1" errorTitle="Date Required" error="Please enter a date in mm/dd/yyyy format." sqref="C19:G19" xr:uid="{39F40CA1-289C-46AA-9DC7-6536A0671D49}">
      <formula1>36526</formula1>
    </dataValidation>
    <dataValidation type="list" allowBlank="1" showDropDown="1" showInputMessage="1" showErrorMessage="1" sqref="C14" xr:uid="{73B0046F-546D-4ADA-94E4-457C83C53942}">
      <formula1>Lookup_States</formula1>
    </dataValidation>
    <dataValidation allowBlank="1" showInputMessage="1" showErrorMessage="1" prompt="If the action listed is for certifying a new product, you can enter the date the process was initiated. For all other actions, this should be the date of actual implementation." sqref="G28" xr:uid="{6F9F6F3D-630B-44D9-92B0-A1AA6EB88CD9}"/>
  </dataValidations>
  <hyperlinks>
    <hyperlink ref="B15" r:id="rId1" xr:uid="{6EE7A74E-0DFC-4AD8-B765-B2C331FA9734}"/>
    <hyperlink ref="B21" r:id="rId2" display="Description of Funding Mechanism_x000a_EPA is exploring ways to facilitate access to capital for P2 projects. Learn more here: https://www.epa.gov/p2/p2-financing. If known, describe the source of funding this business establishment used (e.g., self-funded, bank loan, external grant, etc.)  in implementing the P2 actions listed in the table below." xr:uid="{F851DC71-D876-41F0-BFD1-B8752D57F0C1}"/>
  </hyperlinks>
  <printOptions horizontalCentered="1"/>
  <pageMargins left="0.45" right="0.45" top="0.75" bottom="0.75" header="0.3" footer="0.3"/>
  <pageSetup scale="22" fitToHeight="0" orientation="landscape" r:id="rId3"/>
  <headerFooter>
    <oddHeader>&amp;C&amp;16&amp;F</oddHeader>
    <oddFooter>&amp;C&amp;P of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E0AF21-9D52-490B-9C05-0764B00B4679}">
  <sheetPr>
    <tabColor rgb="FF92D050"/>
    <pageSetUpPr fitToPage="1"/>
  </sheetPr>
  <dimension ref="A1:AK62"/>
  <sheetViews>
    <sheetView showGridLines="0" zoomScaleNormal="100" zoomScaleSheetLayoutView="100" workbookViewId="0">
      <pane xSplit="2" ySplit="1" topLeftCell="C2" activePane="bottomRight" state="frozen"/>
      <selection pane="topRight" activeCell="C1" sqref="C1"/>
      <selection pane="bottomLeft" activeCell="A2" sqref="A2"/>
      <selection pane="bottomRight" activeCell="C11" sqref="C11:G11"/>
    </sheetView>
  </sheetViews>
  <sheetFormatPr defaultColWidth="9.140625" defaultRowHeight="15" x14ac:dyDescent="0.25"/>
  <cols>
    <col min="1" max="1" width="4.7109375" style="134" customWidth="1"/>
    <col min="2" max="2" width="56.7109375" style="134" customWidth="1"/>
    <col min="3" max="3" width="20.7109375" style="134" customWidth="1"/>
    <col min="4" max="4" width="32.7109375" style="134" customWidth="1"/>
    <col min="5" max="5" width="20.7109375" style="134" customWidth="1"/>
    <col min="6" max="6" width="15.7109375" style="134" bestFit="1" customWidth="1"/>
    <col min="7" max="7" width="19" style="134" bestFit="1" customWidth="1"/>
    <col min="8" max="8" width="10.28515625" style="134" customWidth="1"/>
    <col min="9" max="9" width="20.28515625" style="134" bestFit="1" customWidth="1"/>
    <col min="10" max="10" width="16.5703125" style="134" bestFit="1" customWidth="1"/>
    <col min="11" max="12" width="10.7109375" style="134" customWidth="1"/>
    <col min="13" max="13" width="20.28515625" style="134" customWidth="1"/>
    <col min="14" max="14" width="10.5703125" style="134" bestFit="1" customWidth="1"/>
    <col min="15" max="15" width="21.7109375" style="134" customWidth="1"/>
    <col min="16" max="16" width="11.5703125" style="134" customWidth="1"/>
    <col min="17" max="17" width="20.28515625" style="134" bestFit="1" customWidth="1"/>
    <col min="18" max="18" width="15" style="134" customWidth="1"/>
    <col min="19" max="19" width="12.7109375" style="134" customWidth="1"/>
    <col min="20" max="20" width="14.7109375" style="134" customWidth="1"/>
    <col min="21" max="22" width="12.7109375" style="134" customWidth="1"/>
    <col min="23" max="23" width="25.140625" style="134" customWidth="1"/>
    <col min="24" max="24" width="17.7109375" style="134" customWidth="1"/>
    <col min="25" max="25" width="14.85546875" style="134" customWidth="1"/>
    <col min="26" max="26" width="16" style="134" bestFit="1" customWidth="1"/>
    <col min="27" max="27" width="60.7109375" style="134" customWidth="1"/>
    <col min="28" max="28" width="10.42578125" style="134" customWidth="1"/>
    <col min="29" max="29" width="30.7109375" style="134" customWidth="1"/>
    <col min="30" max="37" width="13.7109375" style="134" customWidth="1"/>
    <col min="38" max="16384" width="9.140625" style="134"/>
  </cols>
  <sheetData>
    <row r="1" spans="2:30" s="200" customFormat="1" ht="20.100000000000001" customHeight="1" x14ac:dyDescent="0.25">
      <c r="B1" s="199" t="str">
        <f>SUBSTITUTE(TemplateTitle," Reporting Template",": " &amp;B2)</f>
        <v>P2 IIJA Products EJ Grant: Business Establishment 6</v>
      </c>
      <c r="C1" s="199"/>
      <c r="D1" s="199"/>
      <c r="E1" s="199"/>
      <c r="F1" s="199"/>
      <c r="G1" s="199"/>
      <c r="H1" s="199"/>
      <c r="I1" s="199"/>
      <c r="J1" s="201"/>
      <c r="K1" s="201"/>
      <c r="L1" s="201"/>
      <c r="M1" s="201"/>
      <c r="N1" s="201"/>
      <c r="O1" s="201"/>
      <c r="P1" s="201"/>
      <c r="Q1" s="201"/>
      <c r="R1" s="201"/>
      <c r="S1" s="201"/>
      <c r="T1" s="201"/>
      <c r="U1" s="201"/>
      <c r="V1" s="201"/>
      <c r="W1" s="201"/>
      <c r="X1" s="201"/>
      <c r="Y1" s="201"/>
      <c r="Z1" s="201"/>
      <c r="AA1" s="201"/>
    </row>
    <row r="2" spans="2:30" ht="9" customHeight="1" x14ac:dyDescent="0.25">
      <c r="B2" s="244" t="s">
        <v>378</v>
      </c>
      <c r="C2" s="154"/>
      <c r="D2" s="154"/>
      <c r="E2" s="154"/>
      <c r="F2" s="154"/>
      <c r="G2" s="154"/>
      <c r="H2" s="154"/>
      <c r="I2" s="210"/>
      <c r="J2" s="155"/>
    </row>
    <row r="3" spans="2:30" ht="200.1" customHeight="1" x14ac:dyDescent="0.25">
      <c r="B3" s="156" t="s">
        <v>5</v>
      </c>
      <c r="C3" s="355" t="s">
        <v>298</v>
      </c>
      <c r="D3" s="356"/>
      <c r="E3" s="356"/>
      <c r="F3" s="356"/>
      <c r="G3" s="356"/>
      <c r="H3" s="356"/>
      <c r="I3" s="357"/>
      <c r="J3" s="157"/>
    </row>
    <row r="4" spans="2:30" ht="9" customHeight="1" x14ac:dyDescent="0.25">
      <c r="B4" s="158"/>
      <c r="C4" s="159"/>
      <c r="D4" s="159"/>
      <c r="E4" s="159"/>
      <c r="F4" s="159"/>
      <c r="G4" s="159"/>
      <c r="H4" s="159"/>
      <c r="I4" s="211"/>
      <c r="J4" s="160"/>
    </row>
    <row r="5" spans="2:30" ht="15" customHeight="1" x14ac:dyDescent="0.25">
      <c r="B5" s="145"/>
      <c r="C5" s="145"/>
      <c r="D5" s="145"/>
      <c r="E5" s="145"/>
      <c r="F5" s="144"/>
      <c r="G5" s="144"/>
    </row>
    <row r="6" spans="2:30" ht="18.75" x14ac:dyDescent="0.3">
      <c r="B6" s="243" t="s">
        <v>284</v>
      </c>
      <c r="C6" s="358" t="s">
        <v>299</v>
      </c>
      <c r="D6" s="358"/>
      <c r="E6" s="358"/>
      <c r="F6" s="358"/>
      <c r="G6" s="359"/>
    </row>
    <row r="7" spans="2:30" x14ac:dyDescent="0.25">
      <c r="B7" s="161" t="s">
        <v>0</v>
      </c>
      <c r="C7" s="360" t="str">
        <f>IF('Grant Project Data'!D5&lt;&gt;"",'Grant Project Data'!D5,"")</f>
        <v/>
      </c>
      <c r="D7" s="361"/>
      <c r="E7" s="361"/>
      <c r="F7" s="361"/>
      <c r="G7" s="362"/>
    </row>
    <row r="8" spans="2:30" x14ac:dyDescent="0.25">
      <c r="B8" s="163" t="s">
        <v>4</v>
      </c>
      <c r="C8" s="360" t="str">
        <f>IF('Grant Project Data'!D6&lt;&gt;"",'Grant Project Data'!D6,"")</f>
        <v/>
      </c>
      <c r="D8" s="361"/>
      <c r="E8" s="361"/>
      <c r="F8" s="361"/>
      <c r="G8" s="362"/>
    </row>
    <row r="9" spans="2:30" ht="15" customHeight="1" x14ac:dyDescent="0.25">
      <c r="B9" s="145"/>
      <c r="C9" s="145"/>
      <c r="D9" s="145"/>
      <c r="E9" s="145"/>
      <c r="F9" s="144"/>
      <c r="G9" s="144"/>
    </row>
    <row r="10" spans="2:30" ht="18.75" x14ac:dyDescent="0.3">
      <c r="B10" s="243" t="s">
        <v>203</v>
      </c>
      <c r="C10" s="358" t="s">
        <v>355</v>
      </c>
      <c r="D10" s="358"/>
      <c r="E10" s="358"/>
      <c r="F10" s="358"/>
      <c r="G10" s="359"/>
    </row>
    <row r="11" spans="2:30" x14ac:dyDescent="0.25">
      <c r="B11" s="167" t="s">
        <v>236</v>
      </c>
      <c r="C11" s="391"/>
      <c r="D11" s="391"/>
      <c r="E11" s="391"/>
      <c r="F11" s="391"/>
      <c r="G11" s="391"/>
      <c r="H11" s="168"/>
      <c r="I11" s="168"/>
      <c r="J11" s="169"/>
      <c r="K11" s="169"/>
      <c r="L11" s="169"/>
      <c r="M11" s="169"/>
      <c r="N11" s="169"/>
      <c r="O11" s="169"/>
      <c r="P11" s="169"/>
      <c r="Q11" s="169"/>
      <c r="R11" s="169"/>
      <c r="S11" s="169"/>
      <c r="T11" s="169"/>
      <c r="U11" s="169"/>
      <c r="V11" s="169"/>
      <c r="W11" s="169"/>
      <c r="X11" s="169"/>
      <c r="Y11" s="169"/>
      <c r="Z11" s="169"/>
      <c r="AA11" s="169"/>
    </row>
    <row r="12" spans="2:30" ht="15" customHeight="1" x14ac:dyDescent="0.25">
      <c r="B12" s="170" t="s">
        <v>228</v>
      </c>
      <c r="C12" s="391"/>
      <c r="D12" s="391"/>
      <c r="E12" s="391"/>
      <c r="F12" s="391"/>
      <c r="G12" s="391"/>
      <c r="H12" s="168"/>
      <c r="I12" s="168"/>
      <c r="J12" s="169"/>
      <c r="K12" s="169"/>
      <c r="L12" s="169"/>
      <c r="M12" s="169"/>
      <c r="N12" s="169"/>
      <c r="O12" s="169"/>
      <c r="P12" s="169"/>
      <c r="Q12" s="169"/>
      <c r="R12" s="169"/>
      <c r="S12" s="169"/>
      <c r="T12" s="169"/>
      <c r="U12" s="169"/>
      <c r="V12" s="169"/>
      <c r="W12" s="169"/>
      <c r="X12" s="169"/>
      <c r="Y12" s="169"/>
      <c r="Z12" s="169"/>
      <c r="AA12" s="169"/>
    </row>
    <row r="13" spans="2:30" ht="15" customHeight="1" x14ac:dyDescent="0.25">
      <c r="B13" s="170" t="s">
        <v>229</v>
      </c>
      <c r="C13" s="391"/>
      <c r="D13" s="391"/>
      <c r="E13" s="391"/>
      <c r="F13" s="391"/>
      <c r="G13" s="391"/>
      <c r="H13" s="168"/>
      <c r="I13" s="168"/>
      <c r="J13" s="169"/>
      <c r="K13" s="169"/>
      <c r="L13" s="169"/>
      <c r="M13" s="169"/>
      <c r="N13" s="169"/>
      <c r="O13" s="169"/>
      <c r="P13" s="169"/>
      <c r="Q13" s="169"/>
      <c r="R13" s="169"/>
      <c r="S13" s="169"/>
      <c r="T13" s="169"/>
      <c r="U13" s="169"/>
      <c r="V13" s="169"/>
      <c r="W13" s="169"/>
      <c r="X13" s="169"/>
      <c r="Y13" s="169"/>
      <c r="Z13" s="169"/>
      <c r="AA13" s="169"/>
    </row>
    <row r="14" spans="2:30" ht="15" customHeight="1" x14ac:dyDescent="0.25">
      <c r="B14" s="171" t="s">
        <v>230</v>
      </c>
      <c r="C14" s="391"/>
      <c r="D14" s="391"/>
      <c r="E14" s="391"/>
      <c r="F14" s="391"/>
      <c r="G14" s="391"/>
      <c r="H14" s="168"/>
      <c r="I14" s="168"/>
      <c r="J14" s="169"/>
      <c r="K14" s="169"/>
      <c r="L14" s="169"/>
      <c r="M14" s="169"/>
      <c r="N14" s="169"/>
      <c r="O14" s="169"/>
      <c r="P14" s="169"/>
      <c r="Q14" s="169"/>
      <c r="R14" s="169"/>
      <c r="S14" s="169"/>
      <c r="T14" s="169"/>
      <c r="U14" s="169"/>
      <c r="V14" s="169"/>
      <c r="W14" s="169"/>
      <c r="X14" s="169"/>
      <c r="Y14" s="169"/>
      <c r="Z14" s="169"/>
      <c r="AA14" s="169"/>
      <c r="AB14" s="172"/>
    </row>
    <row r="15" spans="2:30" ht="30" x14ac:dyDescent="0.25">
      <c r="B15" s="231" t="s">
        <v>270</v>
      </c>
      <c r="C15" s="392"/>
      <c r="D15" s="392"/>
      <c r="E15" s="392"/>
      <c r="F15" s="392"/>
      <c r="G15" s="392"/>
      <c r="H15" s="173"/>
      <c r="J15" s="169"/>
      <c r="K15" s="169"/>
      <c r="L15" s="169"/>
      <c r="M15" s="169"/>
      <c r="N15" s="169"/>
      <c r="O15" s="169"/>
      <c r="P15" s="169"/>
      <c r="Q15" s="169"/>
      <c r="R15" s="169"/>
      <c r="S15" s="169"/>
      <c r="T15" s="169"/>
      <c r="U15" s="169"/>
      <c r="V15" s="169"/>
      <c r="W15" s="169"/>
      <c r="X15" s="169"/>
      <c r="Y15" s="169"/>
      <c r="Z15" s="169"/>
      <c r="AA15" s="169"/>
      <c r="AB15" s="172"/>
    </row>
    <row r="16" spans="2:30" ht="45" x14ac:dyDescent="0.25">
      <c r="B16" s="203" t="s">
        <v>276</v>
      </c>
      <c r="C16" s="392"/>
      <c r="D16" s="392"/>
      <c r="E16" s="392"/>
      <c r="F16" s="392"/>
      <c r="G16" s="392"/>
      <c r="H16" s="174"/>
      <c r="J16" s="169"/>
      <c r="K16" s="169"/>
      <c r="L16" s="169"/>
      <c r="M16" s="169"/>
      <c r="N16" s="169"/>
      <c r="O16" s="169"/>
      <c r="P16" s="169"/>
      <c r="Q16" s="169"/>
      <c r="R16" s="169"/>
      <c r="S16" s="169"/>
      <c r="T16" s="169"/>
      <c r="U16" s="169"/>
      <c r="V16" s="169"/>
      <c r="W16" s="169"/>
      <c r="X16" s="169"/>
      <c r="Y16" s="169"/>
      <c r="Z16" s="169"/>
      <c r="AA16" s="169"/>
      <c r="AB16" s="162"/>
      <c r="AC16" s="162"/>
      <c r="AD16" s="162"/>
    </row>
    <row r="17" spans="1:37" ht="69.95" customHeight="1" x14ac:dyDescent="0.25">
      <c r="B17" s="127" t="s">
        <v>235</v>
      </c>
      <c r="C17" s="393"/>
      <c r="D17" s="393"/>
      <c r="E17" s="393"/>
      <c r="F17" s="393"/>
      <c r="G17" s="393"/>
      <c r="H17" s="175"/>
      <c r="J17" s="169"/>
      <c r="K17" s="169"/>
      <c r="L17" s="169"/>
      <c r="M17" s="169"/>
      <c r="N17" s="169"/>
      <c r="O17" s="169"/>
      <c r="P17" s="169"/>
      <c r="Q17" s="169"/>
      <c r="R17" s="169"/>
      <c r="S17" s="169"/>
      <c r="T17" s="169"/>
      <c r="U17" s="169"/>
      <c r="V17" s="169"/>
      <c r="W17" s="169"/>
      <c r="X17" s="169"/>
      <c r="Y17" s="169"/>
      <c r="Z17" s="169"/>
      <c r="AA17" s="169"/>
      <c r="AB17" s="162"/>
      <c r="AC17" s="162"/>
      <c r="AD17" s="162"/>
    </row>
    <row r="18" spans="1:37" ht="30" x14ac:dyDescent="0.25">
      <c r="B18" s="127" t="s">
        <v>354</v>
      </c>
      <c r="C18" s="394"/>
      <c r="D18" s="395"/>
      <c r="E18" s="395"/>
      <c r="F18" s="395"/>
      <c r="G18" s="396"/>
      <c r="H18" s="175"/>
      <c r="J18" s="169"/>
      <c r="K18" s="169"/>
      <c r="L18" s="169"/>
      <c r="M18" s="169"/>
      <c r="N18" s="169"/>
      <c r="O18" s="169"/>
      <c r="P18" s="169"/>
      <c r="Q18" s="169"/>
      <c r="R18" s="169"/>
      <c r="S18" s="169"/>
      <c r="T18" s="169"/>
      <c r="U18" s="169"/>
      <c r="V18" s="169"/>
      <c r="W18" s="169"/>
      <c r="X18" s="169"/>
      <c r="Y18" s="169"/>
      <c r="Z18" s="169"/>
      <c r="AA18" s="169"/>
      <c r="AB18" s="162"/>
      <c r="AC18" s="162"/>
      <c r="AD18" s="162"/>
    </row>
    <row r="19" spans="1:37" s="179" customFormat="1" x14ac:dyDescent="0.25">
      <c r="B19" s="176" t="s">
        <v>232</v>
      </c>
      <c r="C19" s="212"/>
      <c r="D19" s="212"/>
      <c r="E19" s="212"/>
      <c r="F19" s="212"/>
      <c r="G19" s="212"/>
      <c r="H19" s="177" t="str">
        <f>IF(AND(E24&gt;0,COUNTA(C19:G19)=0),"&lt;&lt; Your P2 actions below will not be summarized until you enter a date of follow-up.","")</f>
        <v/>
      </c>
      <c r="I19" s="178"/>
      <c r="J19" s="169"/>
      <c r="K19" s="169"/>
      <c r="L19" s="169"/>
      <c r="M19" s="169"/>
      <c r="N19" s="169"/>
      <c r="O19" s="169"/>
      <c r="P19" s="169"/>
      <c r="Q19" s="169"/>
      <c r="R19" s="169"/>
      <c r="S19" s="169"/>
      <c r="T19" s="169"/>
      <c r="U19" s="169"/>
      <c r="V19" s="169"/>
      <c r="W19" s="169"/>
      <c r="X19" s="169"/>
      <c r="Y19" s="169"/>
      <c r="Z19" s="169"/>
      <c r="AA19" s="169"/>
      <c r="AB19" s="96"/>
    </row>
    <row r="20" spans="1:37" ht="53.25" x14ac:dyDescent="0.25">
      <c r="B20" s="213" t="s">
        <v>273</v>
      </c>
      <c r="C20" s="391"/>
      <c r="D20" s="391"/>
      <c r="E20" s="391"/>
      <c r="F20" s="391"/>
      <c r="G20" s="391"/>
      <c r="H20" s="168"/>
      <c r="I20" s="169"/>
      <c r="J20" s="169"/>
      <c r="K20" s="169"/>
      <c r="L20" s="169"/>
      <c r="M20" s="169"/>
      <c r="N20" s="169"/>
      <c r="O20" s="169"/>
      <c r="P20" s="169"/>
      <c r="Q20" s="169"/>
      <c r="R20" s="169"/>
      <c r="S20" s="169"/>
      <c r="T20" s="169"/>
      <c r="U20" s="169"/>
      <c r="V20" s="169"/>
      <c r="W20" s="169"/>
      <c r="X20" s="169"/>
      <c r="Y20" s="169"/>
      <c r="Z20" s="169"/>
      <c r="AA20" s="169"/>
      <c r="AB20" s="162"/>
      <c r="AC20" s="162"/>
      <c r="AD20" s="162"/>
    </row>
    <row r="21" spans="1:37" ht="80.099999999999994" customHeight="1" x14ac:dyDescent="0.25">
      <c r="B21" s="230" t="s">
        <v>271</v>
      </c>
      <c r="C21" s="393"/>
      <c r="D21" s="393"/>
      <c r="E21" s="393"/>
      <c r="F21" s="393"/>
      <c r="G21" s="393"/>
      <c r="H21" s="175"/>
      <c r="J21" s="169"/>
      <c r="K21" s="169"/>
      <c r="L21" s="169"/>
      <c r="M21" s="169"/>
      <c r="N21" s="169"/>
      <c r="O21" s="169"/>
      <c r="P21" s="169"/>
      <c r="Q21" s="169"/>
      <c r="R21" s="169"/>
      <c r="S21" s="169"/>
      <c r="T21" s="169"/>
      <c r="U21" s="169"/>
      <c r="V21" s="169"/>
      <c r="W21" s="169"/>
      <c r="X21" s="169"/>
      <c r="Y21" s="169"/>
      <c r="Z21" s="169"/>
      <c r="AA21" s="169"/>
      <c r="AB21" s="162"/>
      <c r="AC21" s="162"/>
      <c r="AD21" s="162"/>
    </row>
    <row r="22" spans="1:37" ht="69.95" customHeight="1" x14ac:dyDescent="0.25">
      <c r="B22" s="127" t="s">
        <v>272</v>
      </c>
      <c r="C22" s="393"/>
      <c r="D22" s="393"/>
      <c r="E22" s="393"/>
      <c r="F22" s="393"/>
      <c r="G22" s="393"/>
      <c r="H22" s="175"/>
      <c r="J22" s="169"/>
      <c r="K22" s="169"/>
      <c r="L22" s="169"/>
      <c r="M22" s="169"/>
      <c r="N22" s="169"/>
      <c r="O22" s="169"/>
      <c r="P22" s="169"/>
      <c r="Q22" s="169"/>
      <c r="R22" s="169"/>
      <c r="S22" s="169"/>
      <c r="T22" s="169"/>
      <c r="U22" s="169"/>
      <c r="V22" s="169"/>
      <c r="W22" s="169"/>
      <c r="X22" s="169"/>
      <c r="Y22" s="169"/>
      <c r="Z22" s="169"/>
      <c r="AA22" s="169"/>
      <c r="AB22" s="162"/>
      <c r="AC22" s="162"/>
      <c r="AD22" s="162"/>
    </row>
    <row r="23" spans="1:37" ht="69.95" customHeight="1" x14ac:dyDescent="0.25">
      <c r="B23" s="127" t="s">
        <v>274</v>
      </c>
      <c r="C23" s="393"/>
      <c r="D23" s="393"/>
      <c r="E23" s="393"/>
      <c r="F23" s="393"/>
      <c r="G23" s="393"/>
      <c r="H23" s="175"/>
      <c r="J23" s="169"/>
      <c r="K23" s="169"/>
      <c r="L23" s="169"/>
      <c r="M23" s="169"/>
      <c r="N23" s="169"/>
      <c r="O23" s="169"/>
      <c r="P23" s="169"/>
      <c r="Q23" s="169"/>
      <c r="R23" s="169"/>
      <c r="S23" s="169"/>
      <c r="T23" s="169"/>
      <c r="U23" s="169"/>
      <c r="V23" s="169"/>
      <c r="W23" s="169"/>
      <c r="X23" s="169"/>
      <c r="Y23" s="169"/>
      <c r="Z23" s="169"/>
      <c r="AA23" s="169"/>
      <c r="AB23" s="162"/>
      <c r="AC23" s="162"/>
      <c r="AD23" s="162"/>
    </row>
    <row r="24" spans="1:37" ht="15" customHeight="1" x14ac:dyDescent="0.25">
      <c r="C24" s="194">
        <f>IF(COUNTA(C11:G23,B29:G53,I29:AC53)&gt;0,1,0)</f>
        <v>0</v>
      </c>
      <c r="D24" s="194">
        <f>IF(COUNTA(C19:G19)&gt;0,1,0)</f>
        <v>0</v>
      </c>
      <c r="E24" s="194">
        <f>IF(COUNTA(G29:G53)&gt;0,1,0)</f>
        <v>0</v>
      </c>
      <c r="F24" s="268"/>
      <c r="H24" s="144"/>
      <c r="I24" s="144"/>
      <c r="J24" s="169"/>
      <c r="K24" s="169"/>
      <c r="L24" s="169"/>
      <c r="M24" s="169"/>
      <c r="N24" s="169"/>
      <c r="O24" s="169"/>
      <c r="P24" s="169"/>
      <c r="Q24" s="169"/>
      <c r="R24" s="169"/>
      <c r="S24" s="169"/>
      <c r="T24" s="169"/>
      <c r="U24" s="169"/>
      <c r="V24" s="169"/>
      <c r="W24" s="169"/>
      <c r="X24" s="169"/>
      <c r="Y24" s="169"/>
      <c r="Z24" s="169"/>
      <c r="AA24" s="169"/>
    </row>
    <row r="25" spans="1:37" ht="18.75" customHeight="1" x14ac:dyDescent="0.3">
      <c r="B25" s="243" t="s">
        <v>1</v>
      </c>
      <c r="C25" s="164"/>
      <c r="D25" s="164"/>
      <c r="E25" s="164"/>
      <c r="F25" s="164"/>
      <c r="G25" s="164"/>
      <c r="H25" s="164"/>
      <c r="I25" s="165"/>
      <c r="J25" s="165"/>
      <c r="K25" s="165"/>
      <c r="L25" s="165"/>
      <c r="M25" s="165"/>
      <c r="N25" s="165"/>
      <c r="O25" s="165"/>
      <c r="P25" s="165"/>
      <c r="Q25" s="165"/>
      <c r="R25" s="165"/>
      <c r="S25" s="165"/>
      <c r="T25" s="165"/>
      <c r="U25" s="165"/>
      <c r="V25" s="165"/>
      <c r="W25" s="165"/>
      <c r="X25" s="165"/>
      <c r="Y25" s="165"/>
      <c r="Z25" s="165"/>
      <c r="AA25" s="165"/>
      <c r="AB25" s="165"/>
      <c r="AC25" s="165"/>
      <c r="AD25" s="165"/>
      <c r="AE25" s="165"/>
      <c r="AF25" s="165"/>
      <c r="AG25" s="165"/>
      <c r="AH25" s="165"/>
      <c r="AI25" s="165"/>
      <c r="AJ25" s="165"/>
      <c r="AK25" s="166"/>
    </row>
    <row r="26" spans="1:37" ht="39.950000000000003" customHeight="1" x14ac:dyDescent="0.25">
      <c r="B26" s="204"/>
      <c r="C26" s="205"/>
      <c r="D26" s="205"/>
      <c r="E26" s="205"/>
      <c r="F26" s="205"/>
      <c r="G26" s="205"/>
      <c r="H26" s="205"/>
      <c r="I26" s="365" t="s">
        <v>103</v>
      </c>
      <c r="J26" s="366"/>
      <c r="K26" s="366"/>
      <c r="L26" s="366"/>
      <c r="M26" s="366"/>
      <c r="N26" s="366"/>
      <c r="O26" s="366"/>
      <c r="P26" s="367"/>
      <c r="Q26" s="388" t="s">
        <v>104</v>
      </c>
      <c r="R26" s="389"/>
      <c r="S26" s="389"/>
      <c r="T26" s="389"/>
      <c r="U26" s="389"/>
      <c r="V26" s="390"/>
      <c r="W26" s="368" t="s">
        <v>105</v>
      </c>
      <c r="X26" s="369"/>
      <c r="Y26" s="369"/>
      <c r="Z26" s="369"/>
      <c r="AA26" s="370"/>
      <c r="AB26" s="204"/>
      <c r="AC26" s="206"/>
      <c r="AD26" s="401" t="s">
        <v>340</v>
      </c>
      <c r="AE26" s="402"/>
      <c r="AF26" s="402"/>
      <c r="AG26" s="402"/>
      <c r="AH26" s="402"/>
      <c r="AI26" s="402"/>
      <c r="AJ26" s="402"/>
      <c r="AK26" s="403"/>
    </row>
    <row r="27" spans="1:37" ht="15" customHeight="1" x14ac:dyDescent="0.25">
      <c r="B27" s="256" t="s">
        <v>341</v>
      </c>
      <c r="C27" s="208"/>
      <c r="D27" s="208"/>
      <c r="E27" s="208"/>
      <c r="F27" s="208"/>
      <c r="G27" s="208"/>
      <c r="H27" s="208"/>
      <c r="I27" s="377" t="s">
        <v>108</v>
      </c>
      <c r="J27" s="378"/>
      <c r="K27" s="378"/>
      <c r="L27" s="379"/>
      <c r="M27" s="380" t="s">
        <v>109</v>
      </c>
      <c r="N27" s="380"/>
      <c r="O27" s="377" t="s">
        <v>111</v>
      </c>
      <c r="P27" s="379"/>
      <c r="Q27" s="381" t="s">
        <v>111</v>
      </c>
      <c r="R27" s="382"/>
      <c r="S27" s="382"/>
      <c r="T27" s="383" t="s">
        <v>110</v>
      </c>
      <c r="U27" s="383"/>
      <c r="V27" s="383"/>
      <c r="W27" s="371"/>
      <c r="X27" s="372"/>
      <c r="Y27" s="372"/>
      <c r="Z27" s="372"/>
      <c r="AA27" s="373"/>
      <c r="AB27" s="207"/>
      <c r="AC27" s="209"/>
      <c r="AD27" s="397" t="s">
        <v>332</v>
      </c>
      <c r="AE27" s="397"/>
      <c r="AF27" s="398" t="s">
        <v>333</v>
      </c>
      <c r="AG27" s="399"/>
      <c r="AH27" s="399"/>
      <c r="AI27" s="399"/>
      <c r="AJ27" s="399"/>
      <c r="AK27" s="400"/>
    </row>
    <row r="28" spans="1:37" s="189" customFormat="1" ht="51" customHeight="1" x14ac:dyDescent="0.2">
      <c r="B28" s="277" t="s">
        <v>353</v>
      </c>
      <c r="C28" s="180" t="s">
        <v>216</v>
      </c>
      <c r="D28" s="180" t="s">
        <v>99</v>
      </c>
      <c r="E28" s="180" t="s">
        <v>262</v>
      </c>
      <c r="F28" s="269" t="s">
        <v>356</v>
      </c>
      <c r="G28" s="215" t="s">
        <v>357</v>
      </c>
      <c r="H28" s="181" t="s">
        <v>233</v>
      </c>
      <c r="I28" s="182" t="s">
        <v>358</v>
      </c>
      <c r="J28" s="182" t="s">
        <v>251</v>
      </c>
      <c r="K28" s="182" t="s">
        <v>107</v>
      </c>
      <c r="L28" s="182" t="s">
        <v>100</v>
      </c>
      <c r="M28" s="183" t="s">
        <v>359</v>
      </c>
      <c r="N28" s="183" t="s">
        <v>121</v>
      </c>
      <c r="O28" s="182" t="s">
        <v>360</v>
      </c>
      <c r="P28" s="182" t="s">
        <v>127</v>
      </c>
      <c r="Q28" s="184" t="s">
        <v>361</v>
      </c>
      <c r="R28" s="185" t="s">
        <v>126</v>
      </c>
      <c r="S28" s="216" t="s">
        <v>128</v>
      </c>
      <c r="T28" s="187" t="s">
        <v>250</v>
      </c>
      <c r="U28" s="188" t="s">
        <v>107</v>
      </c>
      <c r="V28" s="187" t="s">
        <v>125</v>
      </c>
      <c r="W28" s="183" t="s">
        <v>362</v>
      </c>
      <c r="X28" s="183" t="s">
        <v>252</v>
      </c>
      <c r="Y28" s="183" t="s">
        <v>206</v>
      </c>
      <c r="Z28" s="183" t="s">
        <v>102</v>
      </c>
      <c r="AA28" s="228" t="s">
        <v>263</v>
      </c>
      <c r="AB28" s="214" t="s">
        <v>294</v>
      </c>
      <c r="AC28" s="214" t="s">
        <v>373</v>
      </c>
      <c r="AD28" s="262" t="s">
        <v>334</v>
      </c>
      <c r="AE28" s="262" t="s">
        <v>335</v>
      </c>
      <c r="AF28" s="263" t="s">
        <v>336</v>
      </c>
      <c r="AG28" s="263" t="s">
        <v>337</v>
      </c>
      <c r="AH28" s="263" t="s">
        <v>338</v>
      </c>
      <c r="AI28" s="263" t="s">
        <v>363</v>
      </c>
      <c r="AJ28" s="263" t="s">
        <v>339</v>
      </c>
      <c r="AK28" s="263" t="s">
        <v>364</v>
      </c>
    </row>
    <row r="29" spans="1:37" s="179" customFormat="1" x14ac:dyDescent="0.25">
      <c r="A29" s="71">
        <v>1</v>
      </c>
      <c r="B29" s="89"/>
      <c r="C29" s="82"/>
      <c r="D29" s="89"/>
      <c r="E29" s="82"/>
      <c r="F29" s="122"/>
      <c r="G29" s="202"/>
      <c r="H29" s="198" t="str">
        <f>IF(G29="","",IF(MONTH(G29)&gt;=10,YEAR(G29) + 1,YEAR(G29)))</f>
        <v/>
      </c>
      <c r="I29" s="97"/>
      <c r="J29" s="97"/>
      <c r="K29" s="90"/>
      <c r="L29" s="91"/>
      <c r="M29" s="97"/>
      <c r="N29" s="91"/>
      <c r="O29" s="97"/>
      <c r="P29" s="90"/>
      <c r="Q29" s="97"/>
      <c r="R29" s="97"/>
      <c r="S29" s="90"/>
      <c r="T29" s="97"/>
      <c r="U29" s="147"/>
      <c r="V29" s="91"/>
      <c r="W29" s="97"/>
      <c r="X29" s="97"/>
      <c r="Y29" s="90"/>
      <c r="Z29" s="90"/>
      <c r="AA29" s="229"/>
      <c r="AB29" s="122"/>
      <c r="AC29" s="227"/>
      <c r="AD29" s="264"/>
      <c r="AE29" s="264"/>
      <c r="AF29" s="265"/>
      <c r="AG29" s="265"/>
      <c r="AH29" s="265"/>
      <c r="AI29" s="265"/>
      <c r="AJ29" s="265"/>
      <c r="AK29" s="265"/>
    </row>
    <row r="30" spans="1:37" s="179" customFormat="1" x14ac:dyDescent="0.25">
      <c r="A30" s="71">
        <v>2</v>
      </c>
      <c r="B30" s="89"/>
      <c r="C30" s="82"/>
      <c r="D30" s="89"/>
      <c r="E30" s="82"/>
      <c r="F30" s="122"/>
      <c r="G30" s="202"/>
      <c r="H30" s="198" t="str">
        <f>IF(G30="","",IF(MONTH(G30)&gt;=10,YEAR(G30) + 1,YEAR(G30)))</f>
        <v/>
      </c>
      <c r="I30" s="97"/>
      <c r="J30" s="97"/>
      <c r="K30" s="91"/>
      <c r="L30" s="91"/>
      <c r="M30" s="97"/>
      <c r="N30" s="91"/>
      <c r="O30" s="97"/>
      <c r="P30" s="90"/>
      <c r="Q30" s="97"/>
      <c r="R30" s="97"/>
      <c r="S30" s="90"/>
      <c r="T30" s="97"/>
      <c r="U30" s="147"/>
      <c r="V30" s="91"/>
      <c r="W30" s="97"/>
      <c r="X30" s="97"/>
      <c r="Y30" s="90"/>
      <c r="Z30" s="90"/>
      <c r="AA30" s="229"/>
      <c r="AB30" s="122"/>
      <c r="AC30" s="226"/>
      <c r="AD30" s="264"/>
      <c r="AE30" s="264"/>
      <c r="AF30" s="265"/>
      <c r="AG30" s="265"/>
      <c r="AH30" s="265"/>
      <c r="AI30" s="265"/>
      <c r="AJ30" s="265"/>
      <c r="AK30" s="265"/>
    </row>
    <row r="31" spans="1:37" s="179" customFormat="1" x14ac:dyDescent="0.25">
      <c r="A31" s="71">
        <v>3</v>
      </c>
      <c r="B31" s="89"/>
      <c r="C31" s="82"/>
      <c r="D31" s="89"/>
      <c r="E31" s="82"/>
      <c r="F31" s="122"/>
      <c r="G31" s="202"/>
      <c r="H31" s="198" t="str">
        <f t="shared" ref="H31:H53" si="0">IF(G31="","",IF(MONTH(G31)&gt;=10,YEAR(G31) + 1,YEAR(G31)))</f>
        <v/>
      </c>
      <c r="I31" s="97"/>
      <c r="J31" s="97"/>
      <c r="K31" s="90"/>
      <c r="L31" s="90"/>
      <c r="M31" s="97"/>
      <c r="N31" s="90"/>
      <c r="O31" s="97"/>
      <c r="P31" s="90"/>
      <c r="Q31" s="97"/>
      <c r="R31" s="97"/>
      <c r="S31" s="90"/>
      <c r="T31" s="97"/>
      <c r="U31" s="147"/>
      <c r="V31" s="90"/>
      <c r="W31" s="97"/>
      <c r="X31" s="97"/>
      <c r="Y31" s="90"/>
      <c r="Z31" s="90"/>
      <c r="AA31" s="229"/>
      <c r="AB31" s="122"/>
      <c r="AC31" s="226"/>
      <c r="AD31" s="264"/>
      <c r="AE31" s="264"/>
      <c r="AF31" s="265"/>
      <c r="AG31" s="265"/>
      <c r="AH31" s="265"/>
      <c r="AI31" s="265"/>
      <c r="AJ31" s="265"/>
      <c r="AK31" s="265"/>
    </row>
    <row r="32" spans="1:37" s="179" customFormat="1" x14ac:dyDescent="0.25">
      <c r="A32" s="71">
        <v>4</v>
      </c>
      <c r="B32" s="89"/>
      <c r="C32" s="82"/>
      <c r="D32" s="89"/>
      <c r="E32" s="82"/>
      <c r="F32" s="122"/>
      <c r="G32" s="202"/>
      <c r="H32" s="198" t="str">
        <f t="shared" si="0"/>
        <v/>
      </c>
      <c r="I32" s="97"/>
      <c r="J32" s="97"/>
      <c r="K32" s="91"/>
      <c r="L32" s="91"/>
      <c r="M32" s="97"/>
      <c r="N32" s="91"/>
      <c r="O32" s="97"/>
      <c r="P32" s="90"/>
      <c r="Q32" s="97"/>
      <c r="R32" s="97"/>
      <c r="S32" s="90"/>
      <c r="T32" s="97"/>
      <c r="U32" s="147"/>
      <c r="V32" s="91"/>
      <c r="W32" s="97"/>
      <c r="X32" s="97"/>
      <c r="Y32" s="90"/>
      <c r="Z32" s="90"/>
      <c r="AA32" s="229"/>
      <c r="AB32" s="122"/>
      <c r="AC32" s="226"/>
      <c r="AD32" s="264"/>
      <c r="AE32" s="264"/>
      <c r="AF32" s="265"/>
      <c r="AG32" s="265"/>
      <c r="AH32" s="265"/>
      <c r="AI32" s="265"/>
      <c r="AJ32" s="265"/>
      <c r="AK32" s="265"/>
    </row>
    <row r="33" spans="1:37" s="179" customFormat="1" x14ac:dyDescent="0.25">
      <c r="A33" s="71">
        <v>5</v>
      </c>
      <c r="B33" s="89"/>
      <c r="C33" s="82"/>
      <c r="D33" s="89"/>
      <c r="E33" s="82"/>
      <c r="F33" s="122"/>
      <c r="G33" s="202"/>
      <c r="H33" s="198" t="str">
        <f t="shared" si="0"/>
        <v/>
      </c>
      <c r="I33" s="97"/>
      <c r="J33" s="97"/>
      <c r="K33" s="91"/>
      <c r="L33" s="91"/>
      <c r="M33" s="97"/>
      <c r="N33" s="91"/>
      <c r="O33" s="97"/>
      <c r="P33" s="90"/>
      <c r="Q33" s="97"/>
      <c r="R33" s="97"/>
      <c r="S33" s="90"/>
      <c r="T33" s="97"/>
      <c r="U33" s="147"/>
      <c r="V33" s="91"/>
      <c r="W33" s="97"/>
      <c r="X33" s="97"/>
      <c r="Y33" s="90"/>
      <c r="Z33" s="90"/>
      <c r="AA33" s="229"/>
      <c r="AB33" s="122"/>
      <c r="AC33" s="226"/>
      <c r="AD33" s="264"/>
      <c r="AE33" s="264"/>
      <c r="AF33" s="265"/>
      <c r="AG33" s="265"/>
      <c r="AH33" s="265"/>
      <c r="AI33" s="265"/>
      <c r="AJ33" s="265"/>
      <c r="AK33" s="265"/>
    </row>
    <row r="34" spans="1:37" s="179" customFormat="1" x14ac:dyDescent="0.25">
      <c r="A34" s="71">
        <v>6</v>
      </c>
      <c r="B34" s="89"/>
      <c r="C34" s="82"/>
      <c r="D34" s="89"/>
      <c r="E34" s="82"/>
      <c r="F34" s="122"/>
      <c r="G34" s="202"/>
      <c r="H34" s="198" t="str">
        <f t="shared" si="0"/>
        <v/>
      </c>
      <c r="I34" s="97"/>
      <c r="J34" s="97"/>
      <c r="K34" s="91"/>
      <c r="L34" s="91"/>
      <c r="M34" s="97"/>
      <c r="N34" s="91"/>
      <c r="O34" s="97"/>
      <c r="P34" s="90"/>
      <c r="Q34" s="97"/>
      <c r="R34" s="97"/>
      <c r="S34" s="90"/>
      <c r="T34" s="97"/>
      <c r="U34" s="147"/>
      <c r="V34" s="91"/>
      <c r="W34" s="97"/>
      <c r="X34" s="97"/>
      <c r="Y34" s="90"/>
      <c r="Z34" s="90"/>
      <c r="AA34" s="229"/>
      <c r="AB34" s="122"/>
      <c r="AC34" s="226"/>
      <c r="AD34" s="264"/>
      <c r="AE34" s="264"/>
      <c r="AF34" s="265"/>
      <c r="AG34" s="265"/>
      <c r="AH34" s="265"/>
      <c r="AI34" s="265"/>
      <c r="AJ34" s="265"/>
      <c r="AK34" s="265"/>
    </row>
    <row r="35" spans="1:37" s="179" customFormat="1" x14ac:dyDescent="0.25">
      <c r="A35" s="71">
        <v>7</v>
      </c>
      <c r="B35" s="89"/>
      <c r="C35" s="82"/>
      <c r="D35" s="89"/>
      <c r="E35" s="82"/>
      <c r="F35" s="122"/>
      <c r="G35" s="202"/>
      <c r="H35" s="198" t="str">
        <f t="shared" si="0"/>
        <v/>
      </c>
      <c r="I35" s="97"/>
      <c r="J35" s="97"/>
      <c r="K35" s="91"/>
      <c r="L35" s="91"/>
      <c r="M35" s="97"/>
      <c r="N35" s="91"/>
      <c r="O35" s="97"/>
      <c r="P35" s="90"/>
      <c r="Q35" s="97"/>
      <c r="R35" s="97"/>
      <c r="S35" s="90"/>
      <c r="T35" s="97"/>
      <c r="U35" s="147"/>
      <c r="V35" s="91"/>
      <c r="W35" s="97"/>
      <c r="X35" s="97"/>
      <c r="Y35" s="90"/>
      <c r="Z35" s="90"/>
      <c r="AA35" s="229"/>
      <c r="AB35" s="122"/>
      <c r="AC35" s="226"/>
      <c r="AD35" s="264"/>
      <c r="AE35" s="264"/>
      <c r="AF35" s="265"/>
      <c r="AG35" s="265"/>
      <c r="AH35" s="265"/>
      <c r="AI35" s="265"/>
      <c r="AJ35" s="265"/>
      <c r="AK35" s="265"/>
    </row>
    <row r="36" spans="1:37" s="179" customFormat="1" x14ac:dyDescent="0.25">
      <c r="A36" s="71">
        <v>8</v>
      </c>
      <c r="B36" s="89"/>
      <c r="C36" s="82"/>
      <c r="D36" s="89"/>
      <c r="E36" s="82"/>
      <c r="F36" s="122"/>
      <c r="G36" s="202"/>
      <c r="H36" s="198" t="str">
        <f t="shared" si="0"/>
        <v/>
      </c>
      <c r="I36" s="97"/>
      <c r="J36" s="97"/>
      <c r="K36" s="91"/>
      <c r="L36" s="91"/>
      <c r="M36" s="97"/>
      <c r="N36" s="91"/>
      <c r="O36" s="97"/>
      <c r="P36" s="90"/>
      <c r="Q36" s="97"/>
      <c r="R36" s="97"/>
      <c r="S36" s="90"/>
      <c r="T36" s="97"/>
      <c r="U36" s="147"/>
      <c r="V36" s="91"/>
      <c r="W36" s="97"/>
      <c r="X36" s="97"/>
      <c r="Y36" s="90"/>
      <c r="Z36" s="90"/>
      <c r="AA36" s="229"/>
      <c r="AB36" s="122"/>
      <c r="AC36" s="226"/>
      <c r="AD36" s="264"/>
      <c r="AE36" s="264"/>
      <c r="AF36" s="265"/>
      <c r="AG36" s="265"/>
      <c r="AH36" s="265"/>
      <c r="AI36" s="265"/>
      <c r="AJ36" s="265"/>
      <c r="AK36" s="265"/>
    </row>
    <row r="37" spans="1:37" s="179" customFormat="1" x14ac:dyDescent="0.25">
      <c r="A37" s="71">
        <v>9</v>
      </c>
      <c r="B37" s="89"/>
      <c r="C37" s="82"/>
      <c r="D37" s="89"/>
      <c r="E37" s="82"/>
      <c r="F37" s="122"/>
      <c r="G37" s="202"/>
      <c r="H37" s="198" t="str">
        <f t="shared" si="0"/>
        <v/>
      </c>
      <c r="I37" s="97"/>
      <c r="J37" s="97"/>
      <c r="K37" s="91"/>
      <c r="L37" s="91"/>
      <c r="M37" s="97"/>
      <c r="N37" s="91"/>
      <c r="O37" s="97"/>
      <c r="P37" s="90"/>
      <c r="Q37" s="97"/>
      <c r="R37" s="97"/>
      <c r="S37" s="90"/>
      <c r="T37" s="97"/>
      <c r="U37" s="147"/>
      <c r="V37" s="91"/>
      <c r="W37" s="97"/>
      <c r="X37" s="97"/>
      <c r="Y37" s="90"/>
      <c r="Z37" s="90"/>
      <c r="AA37" s="229"/>
      <c r="AB37" s="122"/>
      <c r="AC37" s="226"/>
      <c r="AD37" s="264"/>
      <c r="AE37" s="264"/>
      <c r="AF37" s="265"/>
      <c r="AG37" s="265"/>
      <c r="AH37" s="265"/>
      <c r="AI37" s="265"/>
      <c r="AJ37" s="265"/>
      <c r="AK37" s="265"/>
    </row>
    <row r="38" spans="1:37" s="179" customFormat="1" x14ac:dyDescent="0.25">
      <c r="A38" s="71">
        <v>10</v>
      </c>
      <c r="B38" s="89"/>
      <c r="C38" s="82"/>
      <c r="D38" s="89"/>
      <c r="E38" s="82"/>
      <c r="F38" s="122"/>
      <c r="G38" s="202"/>
      <c r="H38" s="198" t="str">
        <f t="shared" si="0"/>
        <v/>
      </c>
      <c r="I38" s="97"/>
      <c r="J38" s="97"/>
      <c r="K38" s="91"/>
      <c r="L38" s="91"/>
      <c r="M38" s="97"/>
      <c r="N38" s="91"/>
      <c r="O38" s="97"/>
      <c r="P38" s="90"/>
      <c r="Q38" s="97"/>
      <c r="R38" s="97"/>
      <c r="S38" s="90"/>
      <c r="T38" s="97"/>
      <c r="U38" s="147"/>
      <c r="V38" s="91"/>
      <c r="W38" s="97"/>
      <c r="X38" s="97"/>
      <c r="Y38" s="90"/>
      <c r="Z38" s="90"/>
      <c r="AA38" s="229"/>
      <c r="AB38" s="122"/>
      <c r="AC38" s="226"/>
      <c r="AD38" s="264"/>
      <c r="AE38" s="264"/>
      <c r="AF38" s="265"/>
      <c r="AG38" s="265"/>
      <c r="AH38" s="265"/>
      <c r="AI38" s="265"/>
      <c r="AJ38" s="265"/>
      <c r="AK38" s="265"/>
    </row>
    <row r="39" spans="1:37" s="179" customFormat="1" x14ac:dyDescent="0.25">
      <c r="A39" s="71">
        <v>11</v>
      </c>
      <c r="B39" s="89"/>
      <c r="C39" s="82"/>
      <c r="D39" s="89"/>
      <c r="E39" s="82"/>
      <c r="F39" s="122"/>
      <c r="G39" s="202"/>
      <c r="H39" s="198" t="str">
        <f t="shared" si="0"/>
        <v/>
      </c>
      <c r="I39" s="97"/>
      <c r="J39" s="97"/>
      <c r="K39" s="91"/>
      <c r="L39" s="91"/>
      <c r="M39" s="97"/>
      <c r="N39" s="91"/>
      <c r="O39" s="97"/>
      <c r="P39" s="90"/>
      <c r="Q39" s="97"/>
      <c r="R39" s="97"/>
      <c r="S39" s="90"/>
      <c r="T39" s="97"/>
      <c r="U39" s="147"/>
      <c r="V39" s="91"/>
      <c r="W39" s="97"/>
      <c r="X39" s="97"/>
      <c r="Y39" s="90"/>
      <c r="Z39" s="90"/>
      <c r="AA39" s="229"/>
      <c r="AB39" s="122"/>
      <c r="AC39" s="226"/>
      <c r="AD39" s="264"/>
      <c r="AE39" s="264"/>
      <c r="AF39" s="265"/>
      <c r="AG39" s="265"/>
      <c r="AH39" s="265"/>
      <c r="AI39" s="265"/>
      <c r="AJ39" s="265"/>
      <c r="AK39" s="265"/>
    </row>
    <row r="40" spans="1:37" s="179" customFormat="1" x14ac:dyDescent="0.25">
      <c r="A40" s="71">
        <v>12</v>
      </c>
      <c r="B40" s="89"/>
      <c r="C40" s="82"/>
      <c r="D40" s="89"/>
      <c r="E40" s="82"/>
      <c r="F40" s="122"/>
      <c r="G40" s="202"/>
      <c r="H40" s="198" t="str">
        <f t="shared" si="0"/>
        <v/>
      </c>
      <c r="I40" s="97"/>
      <c r="J40" s="97"/>
      <c r="K40" s="91"/>
      <c r="L40" s="91"/>
      <c r="M40" s="97"/>
      <c r="N40" s="91"/>
      <c r="O40" s="97"/>
      <c r="P40" s="90"/>
      <c r="Q40" s="97"/>
      <c r="R40" s="97"/>
      <c r="S40" s="90"/>
      <c r="T40" s="97"/>
      <c r="U40" s="147"/>
      <c r="V40" s="91"/>
      <c r="W40" s="97"/>
      <c r="X40" s="97"/>
      <c r="Y40" s="90"/>
      <c r="Z40" s="90"/>
      <c r="AA40" s="229"/>
      <c r="AB40" s="122"/>
      <c r="AC40" s="226"/>
      <c r="AD40" s="264"/>
      <c r="AE40" s="264"/>
      <c r="AF40" s="265"/>
      <c r="AG40" s="265"/>
      <c r="AH40" s="265"/>
      <c r="AI40" s="265"/>
      <c r="AJ40" s="265"/>
      <c r="AK40" s="265"/>
    </row>
    <row r="41" spans="1:37" s="179" customFormat="1" x14ac:dyDescent="0.25">
      <c r="A41" s="71">
        <v>13</v>
      </c>
      <c r="B41" s="89"/>
      <c r="C41" s="82"/>
      <c r="D41" s="89"/>
      <c r="E41" s="82"/>
      <c r="F41" s="122"/>
      <c r="G41" s="202"/>
      <c r="H41" s="198" t="str">
        <f t="shared" si="0"/>
        <v/>
      </c>
      <c r="I41" s="97"/>
      <c r="J41" s="97"/>
      <c r="K41" s="91"/>
      <c r="L41" s="91"/>
      <c r="M41" s="97"/>
      <c r="N41" s="91"/>
      <c r="O41" s="97"/>
      <c r="P41" s="90"/>
      <c r="Q41" s="97"/>
      <c r="R41" s="97"/>
      <c r="S41" s="90"/>
      <c r="T41" s="97"/>
      <c r="U41" s="147"/>
      <c r="V41" s="91"/>
      <c r="W41" s="97"/>
      <c r="X41" s="97"/>
      <c r="Y41" s="90"/>
      <c r="Z41" s="90"/>
      <c r="AA41" s="229"/>
      <c r="AB41" s="122"/>
      <c r="AC41" s="226"/>
      <c r="AD41" s="264"/>
      <c r="AE41" s="264"/>
      <c r="AF41" s="265"/>
      <c r="AG41" s="265"/>
      <c r="AH41" s="265"/>
      <c r="AI41" s="265"/>
      <c r="AJ41" s="265"/>
      <c r="AK41" s="265"/>
    </row>
    <row r="42" spans="1:37" s="179" customFormat="1" x14ac:dyDescent="0.25">
      <c r="A42" s="71">
        <v>14</v>
      </c>
      <c r="B42" s="89"/>
      <c r="C42" s="82"/>
      <c r="D42" s="89"/>
      <c r="E42" s="82"/>
      <c r="F42" s="122"/>
      <c r="G42" s="202"/>
      <c r="H42" s="198" t="str">
        <f t="shared" si="0"/>
        <v/>
      </c>
      <c r="I42" s="97"/>
      <c r="J42" s="97"/>
      <c r="K42" s="91"/>
      <c r="L42" s="91"/>
      <c r="M42" s="97"/>
      <c r="N42" s="91"/>
      <c r="O42" s="97"/>
      <c r="P42" s="90"/>
      <c r="Q42" s="97"/>
      <c r="R42" s="97"/>
      <c r="S42" s="90"/>
      <c r="T42" s="97"/>
      <c r="U42" s="147"/>
      <c r="V42" s="91"/>
      <c r="W42" s="97"/>
      <c r="X42" s="97"/>
      <c r="Y42" s="90"/>
      <c r="Z42" s="90"/>
      <c r="AA42" s="229"/>
      <c r="AB42" s="122"/>
      <c r="AC42" s="226"/>
      <c r="AD42" s="264"/>
      <c r="AE42" s="264"/>
      <c r="AF42" s="265"/>
      <c r="AG42" s="265"/>
      <c r="AH42" s="265"/>
      <c r="AI42" s="265"/>
      <c r="AJ42" s="265"/>
      <c r="AK42" s="265"/>
    </row>
    <row r="43" spans="1:37" s="179" customFormat="1" x14ac:dyDescent="0.25">
      <c r="A43" s="71">
        <v>15</v>
      </c>
      <c r="B43" s="89"/>
      <c r="C43" s="82"/>
      <c r="D43" s="89"/>
      <c r="E43" s="82"/>
      <c r="F43" s="122"/>
      <c r="G43" s="202"/>
      <c r="H43" s="198" t="str">
        <f t="shared" si="0"/>
        <v/>
      </c>
      <c r="I43" s="97"/>
      <c r="J43" s="97"/>
      <c r="K43" s="91"/>
      <c r="L43" s="91"/>
      <c r="M43" s="97"/>
      <c r="N43" s="91"/>
      <c r="O43" s="97"/>
      <c r="P43" s="90"/>
      <c r="Q43" s="97"/>
      <c r="R43" s="97"/>
      <c r="S43" s="90"/>
      <c r="T43" s="97"/>
      <c r="U43" s="147"/>
      <c r="V43" s="91"/>
      <c r="W43" s="97"/>
      <c r="X43" s="97"/>
      <c r="Y43" s="90"/>
      <c r="Z43" s="90"/>
      <c r="AA43" s="229"/>
      <c r="AB43" s="122"/>
      <c r="AC43" s="226"/>
      <c r="AD43" s="264"/>
      <c r="AE43" s="264"/>
      <c r="AF43" s="265"/>
      <c r="AG43" s="265"/>
      <c r="AH43" s="265"/>
      <c r="AI43" s="265"/>
      <c r="AJ43" s="265"/>
      <c r="AK43" s="265"/>
    </row>
    <row r="44" spans="1:37" s="179" customFormat="1" x14ac:dyDescent="0.25">
      <c r="A44" s="71">
        <v>16</v>
      </c>
      <c r="B44" s="89"/>
      <c r="C44" s="82"/>
      <c r="D44" s="89"/>
      <c r="E44" s="82"/>
      <c r="F44" s="122"/>
      <c r="G44" s="202"/>
      <c r="H44" s="198" t="str">
        <f t="shared" si="0"/>
        <v/>
      </c>
      <c r="I44" s="97"/>
      <c r="J44" s="97"/>
      <c r="K44" s="91"/>
      <c r="L44" s="91"/>
      <c r="M44" s="97"/>
      <c r="N44" s="91"/>
      <c r="O44" s="97"/>
      <c r="P44" s="90"/>
      <c r="Q44" s="97"/>
      <c r="R44" s="97"/>
      <c r="S44" s="90"/>
      <c r="T44" s="97"/>
      <c r="U44" s="147"/>
      <c r="V44" s="91"/>
      <c r="W44" s="97"/>
      <c r="X44" s="97"/>
      <c r="Y44" s="90"/>
      <c r="Z44" s="90"/>
      <c r="AA44" s="229"/>
      <c r="AB44" s="122"/>
      <c r="AC44" s="226"/>
      <c r="AD44" s="264"/>
      <c r="AE44" s="264"/>
      <c r="AF44" s="265"/>
      <c r="AG44" s="265"/>
      <c r="AH44" s="265"/>
      <c r="AI44" s="265"/>
      <c r="AJ44" s="265"/>
      <c r="AK44" s="265"/>
    </row>
    <row r="45" spans="1:37" s="179" customFormat="1" x14ac:dyDescent="0.25">
      <c r="A45" s="71">
        <v>17</v>
      </c>
      <c r="B45" s="89"/>
      <c r="C45" s="82"/>
      <c r="D45" s="89"/>
      <c r="E45" s="82"/>
      <c r="F45" s="122"/>
      <c r="G45" s="202"/>
      <c r="H45" s="198" t="str">
        <f t="shared" si="0"/>
        <v/>
      </c>
      <c r="I45" s="97"/>
      <c r="J45" s="97"/>
      <c r="K45" s="91"/>
      <c r="L45" s="91"/>
      <c r="M45" s="97"/>
      <c r="N45" s="91"/>
      <c r="O45" s="97"/>
      <c r="P45" s="90"/>
      <c r="Q45" s="97"/>
      <c r="R45" s="97"/>
      <c r="S45" s="90"/>
      <c r="T45" s="97"/>
      <c r="U45" s="147"/>
      <c r="V45" s="91"/>
      <c r="W45" s="97"/>
      <c r="X45" s="97"/>
      <c r="Y45" s="90"/>
      <c r="Z45" s="90"/>
      <c r="AA45" s="229"/>
      <c r="AB45" s="122"/>
      <c r="AC45" s="226"/>
      <c r="AD45" s="264"/>
      <c r="AE45" s="264"/>
      <c r="AF45" s="265"/>
      <c r="AG45" s="265"/>
      <c r="AH45" s="265"/>
      <c r="AI45" s="265"/>
      <c r="AJ45" s="265"/>
      <c r="AK45" s="265"/>
    </row>
    <row r="46" spans="1:37" s="179" customFormat="1" x14ac:dyDescent="0.25">
      <c r="A46" s="71">
        <v>18</v>
      </c>
      <c r="B46" s="89"/>
      <c r="C46" s="82"/>
      <c r="D46" s="89"/>
      <c r="E46" s="82"/>
      <c r="F46" s="122"/>
      <c r="G46" s="202"/>
      <c r="H46" s="198" t="str">
        <f t="shared" si="0"/>
        <v/>
      </c>
      <c r="I46" s="97"/>
      <c r="J46" s="97"/>
      <c r="K46" s="91"/>
      <c r="L46" s="91"/>
      <c r="M46" s="97"/>
      <c r="N46" s="91"/>
      <c r="O46" s="97"/>
      <c r="P46" s="90"/>
      <c r="Q46" s="97"/>
      <c r="R46" s="97"/>
      <c r="S46" s="90"/>
      <c r="T46" s="97"/>
      <c r="U46" s="147"/>
      <c r="V46" s="91"/>
      <c r="W46" s="97"/>
      <c r="X46" s="97"/>
      <c r="Y46" s="90"/>
      <c r="Z46" s="90"/>
      <c r="AA46" s="229"/>
      <c r="AB46" s="122"/>
      <c r="AC46" s="226"/>
      <c r="AD46" s="264"/>
      <c r="AE46" s="264"/>
      <c r="AF46" s="265"/>
      <c r="AG46" s="265"/>
      <c r="AH46" s="265"/>
      <c r="AI46" s="265"/>
      <c r="AJ46" s="265"/>
      <c r="AK46" s="265"/>
    </row>
    <row r="47" spans="1:37" s="179" customFormat="1" x14ac:dyDescent="0.25">
      <c r="A47" s="71">
        <v>19</v>
      </c>
      <c r="B47" s="89"/>
      <c r="C47" s="82"/>
      <c r="D47" s="89"/>
      <c r="E47" s="82"/>
      <c r="F47" s="122"/>
      <c r="G47" s="202"/>
      <c r="H47" s="198" t="str">
        <f t="shared" si="0"/>
        <v/>
      </c>
      <c r="I47" s="97"/>
      <c r="J47" s="97"/>
      <c r="K47" s="91"/>
      <c r="L47" s="91"/>
      <c r="M47" s="97"/>
      <c r="N47" s="91"/>
      <c r="O47" s="97"/>
      <c r="P47" s="90"/>
      <c r="Q47" s="97"/>
      <c r="R47" s="97"/>
      <c r="S47" s="90"/>
      <c r="T47" s="97"/>
      <c r="U47" s="147"/>
      <c r="V47" s="91"/>
      <c r="W47" s="97"/>
      <c r="X47" s="97"/>
      <c r="Y47" s="90"/>
      <c r="Z47" s="90"/>
      <c r="AA47" s="229"/>
      <c r="AB47" s="122"/>
      <c r="AC47" s="226"/>
      <c r="AD47" s="264"/>
      <c r="AE47" s="264"/>
      <c r="AF47" s="265"/>
      <c r="AG47" s="265"/>
      <c r="AH47" s="265"/>
      <c r="AI47" s="265"/>
      <c r="AJ47" s="265"/>
      <c r="AK47" s="265"/>
    </row>
    <row r="48" spans="1:37" s="179" customFormat="1" x14ac:dyDescent="0.25">
      <c r="A48" s="71">
        <v>20</v>
      </c>
      <c r="B48" s="89"/>
      <c r="C48" s="82"/>
      <c r="D48" s="89"/>
      <c r="E48" s="82"/>
      <c r="F48" s="122"/>
      <c r="G48" s="202"/>
      <c r="H48" s="198" t="str">
        <f t="shared" si="0"/>
        <v/>
      </c>
      <c r="I48" s="97"/>
      <c r="J48" s="97"/>
      <c r="K48" s="91"/>
      <c r="L48" s="91"/>
      <c r="M48" s="97"/>
      <c r="N48" s="91"/>
      <c r="O48" s="97"/>
      <c r="P48" s="90"/>
      <c r="Q48" s="97"/>
      <c r="R48" s="97"/>
      <c r="S48" s="90"/>
      <c r="T48" s="97"/>
      <c r="U48" s="147"/>
      <c r="V48" s="91"/>
      <c r="W48" s="97"/>
      <c r="X48" s="97"/>
      <c r="Y48" s="90"/>
      <c r="Z48" s="90"/>
      <c r="AA48" s="229"/>
      <c r="AB48" s="122"/>
      <c r="AC48" s="226"/>
      <c r="AD48" s="264"/>
      <c r="AE48" s="264"/>
      <c r="AF48" s="265"/>
      <c r="AG48" s="265"/>
      <c r="AH48" s="265"/>
      <c r="AI48" s="265"/>
      <c r="AJ48" s="265"/>
      <c r="AK48" s="265"/>
    </row>
    <row r="49" spans="1:37" s="179" customFormat="1" x14ac:dyDescent="0.25">
      <c r="A49" s="71">
        <v>21</v>
      </c>
      <c r="B49" s="89"/>
      <c r="C49" s="82"/>
      <c r="D49" s="89"/>
      <c r="E49" s="82"/>
      <c r="F49" s="122"/>
      <c r="G49" s="202"/>
      <c r="H49" s="198" t="str">
        <f t="shared" si="0"/>
        <v/>
      </c>
      <c r="I49" s="97"/>
      <c r="J49" s="97"/>
      <c r="K49" s="91"/>
      <c r="L49" s="91"/>
      <c r="M49" s="97"/>
      <c r="N49" s="91"/>
      <c r="O49" s="97"/>
      <c r="P49" s="90"/>
      <c r="Q49" s="97"/>
      <c r="R49" s="97"/>
      <c r="S49" s="90"/>
      <c r="T49" s="97"/>
      <c r="U49" s="147"/>
      <c r="V49" s="91"/>
      <c r="W49" s="97"/>
      <c r="X49" s="97"/>
      <c r="Y49" s="90"/>
      <c r="Z49" s="90"/>
      <c r="AA49" s="229"/>
      <c r="AB49" s="122"/>
      <c r="AC49" s="226"/>
      <c r="AD49" s="264"/>
      <c r="AE49" s="264"/>
      <c r="AF49" s="265"/>
      <c r="AG49" s="265"/>
      <c r="AH49" s="265"/>
      <c r="AI49" s="265"/>
      <c r="AJ49" s="265"/>
      <c r="AK49" s="265"/>
    </row>
    <row r="50" spans="1:37" s="179" customFormat="1" x14ac:dyDescent="0.25">
      <c r="A50" s="71">
        <v>22</v>
      </c>
      <c r="B50" s="89"/>
      <c r="C50" s="82"/>
      <c r="D50" s="89"/>
      <c r="E50" s="82"/>
      <c r="F50" s="122"/>
      <c r="G50" s="202"/>
      <c r="H50" s="198" t="str">
        <f t="shared" si="0"/>
        <v/>
      </c>
      <c r="I50" s="97"/>
      <c r="J50" s="97"/>
      <c r="K50" s="91"/>
      <c r="L50" s="91"/>
      <c r="M50" s="97"/>
      <c r="N50" s="91"/>
      <c r="O50" s="97"/>
      <c r="P50" s="90"/>
      <c r="Q50" s="97"/>
      <c r="R50" s="97"/>
      <c r="S50" s="90"/>
      <c r="T50" s="97"/>
      <c r="U50" s="147"/>
      <c r="V50" s="91"/>
      <c r="W50" s="97"/>
      <c r="X50" s="97"/>
      <c r="Y50" s="90"/>
      <c r="Z50" s="90"/>
      <c r="AA50" s="229"/>
      <c r="AB50" s="122"/>
      <c r="AC50" s="226"/>
      <c r="AD50" s="264"/>
      <c r="AE50" s="264"/>
      <c r="AF50" s="265"/>
      <c r="AG50" s="265"/>
      <c r="AH50" s="265"/>
      <c r="AI50" s="265"/>
      <c r="AJ50" s="265"/>
      <c r="AK50" s="265"/>
    </row>
    <row r="51" spans="1:37" s="179" customFormat="1" x14ac:dyDescent="0.25">
      <c r="A51" s="71">
        <v>23</v>
      </c>
      <c r="B51" s="89"/>
      <c r="C51" s="82"/>
      <c r="D51" s="89"/>
      <c r="E51" s="82"/>
      <c r="F51" s="122"/>
      <c r="G51" s="202"/>
      <c r="H51" s="198" t="str">
        <f t="shared" si="0"/>
        <v/>
      </c>
      <c r="I51" s="97"/>
      <c r="J51" s="97"/>
      <c r="K51" s="91"/>
      <c r="L51" s="91"/>
      <c r="M51" s="97"/>
      <c r="N51" s="91"/>
      <c r="O51" s="97"/>
      <c r="P51" s="90"/>
      <c r="Q51" s="97"/>
      <c r="R51" s="97"/>
      <c r="S51" s="90"/>
      <c r="T51" s="97"/>
      <c r="U51" s="147"/>
      <c r="V51" s="91"/>
      <c r="W51" s="97"/>
      <c r="X51" s="97"/>
      <c r="Y51" s="90"/>
      <c r="Z51" s="90"/>
      <c r="AA51" s="229"/>
      <c r="AB51" s="122"/>
      <c r="AC51" s="226"/>
      <c r="AD51" s="264"/>
      <c r="AE51" s="264"/>
      <c r="AF51" s="265"/>
      <c r="AG51" s="265"/>
      <c r="AH51" s="265"/>
      <c r="AI51" s="265"/>
      <c r="AJ51" s="265"/>
      <c r="AK51" s="265"/>
    </row>
    <row r="52" spans="1:37" s="179" customFormat="1" x14ac:dyDescent="0.25">
      <c r="A52" s="71">
        <v>24</v>
      </c>
      <c r="B52" s="89"/>
      <c r="C52" s="82"/>
      <c r="D52" s="89"/>
      <c r="E52" s="82"/>
      <c r="F52" s="122"/>
      <c r="G52" s="202"/>
      <c r="H52" s="198" t="str">
        <f t="shared" si="0"/>
        <v/>
      </c>
      <c r="I52" s="97"/>
      <c r="J52" s="97"/>
      <c r="K52" s="91"/>
      <c r="L52" s="91"/>
      <c r="M52" s="97"/>
      <c r="N52" s="91"/>
      <c r="O52" s="97"/>
      <c r="P52" s="90"/>
      <c r="Q52" s="97"/>
      <c r="R52" s="97"/>
      <c r="S52" s="90"/>
      <c r="T52" s="97"/>
      <c r="U52" s="147"/>
      <c r="V52" s="91"/>
      <c r="W52" s="97"/>
      <c r="X52" s="97"/>
      <c r="Y52" s="90"/>
      <c r="Z52" s="90"/>
      <c r="AA52" s="229"/>
      <c r="AB52" s="122"/>
      <c r="AC52" s="226"/>
      <c r="AD52" s="264"/>
      <c r="AE52" s="264"/>
      <c r="AF52" s="265"/>
      <c r="AG52" s="265"/>
      <c r="AH52" s="265"/>
      <c r="AI52" s="265"/>
      <c r="AJ52" s="265"/>
      <c r="AK52" s="265"/>
    </row>
    <row r="53" spans="1:37" s="179" customFormat="1" x14ac:dyDescent="0.25">
      <c r="A53" s="71">
        <v>25</v>
      </c>
      <c r="B53" s="89"/>
      <c r="C53" s="82"/>
      <c r="D53" s="89"/>
      <c r="E53" s="82"/>
      <c r="F53" s="122"/>
      <c r="G53" s="202"/>
      <c r="H53" s="198" t="str">
        <f t="shared" si="0"/>
        <v/>
      </c>
      <c r="I53" s="97"/>
      <c r="J53" s="97"/>
      <c r="K53" s="91"/>
      <c r="L53" s="91"/>
      <c r="M53" s="97"/>
      <c r="N53" s="91"/>
      <c r="O53" s="97"/>
      <c r="P53" s="90"/>
      <c r="Q53" s="97"/>
      <c r="R53" s="97"/>
      <c r="S53" s="90"/>
      <c r="T53" s="97"/>
      <c r="U53" s="147"/>
      <c r="V53" s="91"/>
      <c r="W53" s="97"/>
      <c r="X53" s="97"/>
      <c r="Y53" s="90"/>
      <c r="Z53" s="90"/>
      <c r="AA53" s="229"/>
      <c r="AB53" s="122"/>
      <c r="AC53" s="226"/>
      <c r="AD53" s="264"/>
      <c r="AE53" s="264"/>
      <c r="AF53" s="265"/>
      <c r="AG53" s="265"/>
      <c r="AH53" s="265"/>
      <c r="AI53" s="265"/>
      <c r="AJ53" s="265"/>
      <c r="AK53" s="265"/>
    </row>
    <row r="54" spans="1:37" ht="24" customHeight="1" x14ac:dyDescent="0.25">
      <c r="B54" s="190" t="s">
        <v>67</v>
      </c>
      <c r="C54" s="126"/>
      <c r="D54" s="126"/>
      <c r="E54" s="126"/>
      <c r="F54" s="126"/>
      <c r="G54" s="126"/>
      <c r="H54" s="259" t="str">
        <f>IF(OR(AND(Count_Implemented, Count_FollowUp=0), AND(Count_Implemented=0,COUNTA(I29:AB53)&gt;0))," To be included here, actions must have a Date Implemented and there must be Date(s) of Follow-up above. &gt;&gt;","")</f>
        <v/>
      </c>
      <c r="I54" s="191">
        <f>SUM(I55:I60)</f>
        <v>0</v>
      </c>
      <c r="J54" s="192" t="s">
        <v>129</v>
      </c>
      <c r="K54" s="192" t="s">
        <v>129</v>
      </c>
      <c r="L54" s="192" t="s">
        <v>129</v>
      </c>
      <c r="M54" s="191">
        <f>SUM(M55:M60)</f>
        <v>0</v>
      </c>
      <c r="N54" s="192" t="s">
        <v>129</v>
      </c>
      <c r="O54" s="191">
        <f>SUM(O55:O60)</f>
        <v>0</v>
      </c>
      <c r="P54" s="191">
        <f>SUM(P55:P60)</f>
        <v>0</v>
      </c>
      <c r="Q54" s="191">
        <f t="shared" ref="Q54:W54" si="1">SUM(Q55:Q60)</f>
        <v>0</v>
      </c>
      <c r="R54" s="191">
        <f t="shared" si="1"/>
        <v>0</v>
      </c>
      <c r="S54" s="191">
        <f t="shared" si="1"/>
        <v>0</v>
      </c>
      <c r="T54" s="191">
        <f t="shared" si="1"/>
        <v>0</v>
      </c>
      <c r="U54" s="193">
        <f t="shared" si="1"/>
        <v>0</v>
      </c>
      <c r="V54" s="192" t="s">
        <v>129</v>
      </c>
      <c r="W54" s="191">
        <f t="shared" si="1"/>
        <v>0</v>
      </c>
      <c r="X54" s="192" t="s">
        <v>129</v>
      </c>
      <c r="Y54" s="192" t="s">
        <v>129</v>
      </c>
      <c r="Z54" s="191">
        <f t="shared" ref="Z54" si="2">SUM(Z55:Z60)</f>
        <v>0</v>
      </c>
      <c r="AA54" s="218" t="s">
        <v>129</v>
      </c>
      <c r="AB54" s="217">
        <f>COUNTIF(AB29:AB53,"Y")</f>
        <v>0</v>
      </c>
      <c r="AC54" s="218" t="s">
        <v>129</v>
      </c>
      <c r="AD54" s="266">
        <f t="shared" ref="AD54:AK54" si="3">SUM(AD55:AD60)</f>
        <v>0</v>
      </c>
      <c r="AE54" s="266">
        <f t="shared" si="3"/>
        <v>0</v>
      </c>
      <c r="AF54" s="267">
        <f t="shared" si="3"/>
        <v>0</v>
      </c>
      <c r="AG54" s="267">
        <f t="shared" si="3"/>
        <v>0</v>
      </c>
      <c r="AH54" s="267">
        <f t="shared" si="3"/>
        <v>0</v>
      </c>
      <c r="AI54" s="267">
        <f t="shared" si="3"/>
        <v>0</v>
      </c>
      <c r="AJ54" s="267">
        <f t="shared" si="3"/>
        <v>0</v>
      </c>
      <c r="AK54" s="267">
        <f t="shared" si="3"/>
        <v>0</v>
      </c>
    </row>
    <row r="55" spans="1:37" ht="24" customHeight="1" x14ac:dyDescent="0.25">
      <c r="B55" s="190" t="str">
        <f>"TOTAL REPORTED " &amp; C55</f>
        <v>TOTAL REPORTED 2023</v>
      </c>
      <c r="C55" s="126">
        <v>2023</v>
      </c>
      <c r="D55" s="126"/>
      <c r="E55" s="126"/>
      <c r="F55" s="126"/>
      <c r="G55" s="126"/>
      <c r="H55" s="126"/>
      <c r="I55" s="267">
        <f t="shared" ref="I55:I60" si="4">IF(Count_FollowUp,SUMIFS(I$29:I$53,$F$29:$F$53,"Y",$H$29:$H$53,$C55),0)</f>
        <v>0</v>
      </c>
      <c r="J55" s="192" t="s">
        <v>129</v>
      </c>
      <c r="K55" s="192" t="s">
        <v>129</v>
      </c>
      <c r="L55" s="192" t="s">
        <v>129</v>
      </c>
      <c r="M55" s="267">
        <f t="shared" ref="M55:M60" si="5">IF(Count_FollowUp,SUMIFS(M$29:M$53,$F$29:$F$53,"Y",$H$29:$H$53,$C55),0)</f>
        <v>0</v>
      </c>
      <c r="N55" s="192" t="s">
        <v>129</v>
      </c>
      <c r="O55" s="267">
        <f t="shared" ref="O55:O60" si="6">IF(Count_FollowUp,SUMIFS(O$29:O$53,$F$29:$F$53,"Y",$H$29:$H$53,$C55),0)</f>
        <v>0</v>
      </c>
      <c r="P55" s="191">
        <f t="shared" ref="P55:P60" si="7">IF(Count_FollowUp,COUNTIFS($F$29:$F$53,"Y",$H$29:$H$53,$C55,P$29:P$53,"Yes"),0)</f>
        <v>0</v>
      </c>
      <c r="Q55" s="267">
        <f t="shared" ref="Q55:R60" si="8">IF(Count_FollowUp,SUMIFS(Q$29:Q$53,$F$29:$F$53,"Y",$H$29:$H$53,$C55),0)</f>
        <v>0</v>
      </c>
      <c r="R55" s="267">
        <f t="shared" si="8"/>
        <v>0</v>
      </c>
      <c r="S55" s="191">
        <f t="shared" ref="S55:S60" si="9">IF(Count_FollowUp,COUNTIFS($F$29:$F$53,"Y",$H$29:$H$53,$C55,S$29:S$53,"Yes"),0)</f>
        <v>0</v>
      </c>
      <c r="T55" s="191">
        <f t="shared" ref="T55:T60" si="10">IF(Count_FollowUp,SUMIFS(T$29:T$53,$F$29:$F$53,"Y",$H$29:$H$53,$C55,U$29:U$53,"Units"),0)</f>
        <v>0</v>
      </c>
      <c r="U55" s="193">
        <f t="shared" ref="U55:U60" si="11">IF(Count_FollowUp,SUMIFS(T$29:T$53,$F$29:$F$53,"Y",$H$29:$H$53,$C55,U$29:U$53,"Dollars"),0)</f>
        <v>0</v>
      </c>
      <c r="V55" s="192" t="s">
        <v>129</v>
      </c>
      <c r="W55" s="267">
        <f t="shared" ref="W55:W60" si="12">IF(Count_FollowUp,SUMIFS(W$29:W$53,$F$29:$F$53,"Y",$H$29:$H$53,$C55),0)</f>
        <v>0</v>
      </c>
      <c r="X55" s="192" t="s">
        <v>129</v>
      </c>
      <c r="Y55" s="192" t="s">
        <v>129</v>
      </c>
      <c r="Z55" s="191">
        <f t="shared" ref="Z55:Z60" si="13">IF(Count_FollowUp,COUNTIFS($F$29:$F$53,"Y",$H$29:$H$53,$C55,Z$29:Z$53,"Yes"),0)</f>
        <v>0</v>
      </c>
      <c r="AA55" s="218" t="s">
        <v>129</v>
      </c>
      <c r="AB55" s="217">
        <f t="shared" ref="AB55:AB60" si="14">IF(Count_FollowUp,COUNTIFS($F$29:$F$53,"Y",$H$29:$H$53,$C55,AB$29:AB$53,"Y"),0)</f>
        <v>0</v>
      </c>
      <c r="AC55" s="218" t="s">
        <v>129</v>
      </c>
      <c r="AD55" s="266">
        <f t="shared" ref="AD55:AK60" si="15">IF(Count_FollowUp,SUMIFS(AD$29:AD$53,$F$29:$F$53,"Y",$H$29:$H$53,$C55),0)</f>
        <v>0</v>
      </c>
      <c r="AE55" s="266">
        <f t="shared" si="15"/>
        <v>0</v>
      </c>
      <c r="AF55" s="267">
        <f t="shared" si="15"/>
        <v>0</v>
      </c>
      <c r="AG55" s="267">
        <f t="shared" si="15"/>
        <v>0</v>
      </c>
      <c r="AH55" s="267">
        <f t="shared" si="15"/>
        <v>0</v>
      </c>
      <c r="AI55" s="267">
        <f t="shared" si="15"/>
        <v>0</v>
      </c>
      <c r="AJ55" s="267">
        <f t="shared" si="15"/>
        <v>0</v>
      </c>
      <c r="AK55" s="267">
        <f t="shared" si="15"/>
        <v>0</v>
      </c>
    </row>
    <row r="56" spans="1:37" ht="24" customHeight="1" x14ac:dyDescent="0.25">
      <c r="B56" s="190" t="str">
        <f t="shared" ref="B56:B60" si="16">"TOTAL REPORTED " &amp; C56</f>
        <v>TOTAL REPORTED 2024</v>
      </c>
      <c r="C56" s="126">
        <v>2024</v>
      </c>
      <c r="D56" s="126"/>
      <c r="E56" s="126"/>
      <c r="F56" s="126"/>
      <c r="G56" s="126"/>
      <c r="H56" s="126"/>
      <c r="I56" s="267">
        <f t="shared" si="4"/>
        <v>0</v>
      </c>
      <c r="J56" s="192" t="s">
        <v>129</v>
      </c>
      <c r="K56" s="192" t="s">
        <v>129</v>
      </c>
      <c r="L56" s="192" t="s">
        <v>129</v>
      </c>
      <c r="M56" s="267">
        <f t="shared" si="5"/>
        <v>0</v>
      </c>
      <c r="N56" s="192" t="s">
        <v>129</v>
      </c>
      <c r="O56" s="267">
        <f t="shared" si="6"/>
        <v>0</v>
      </c>
      <c r="P56" s="191">
        <f t="shared" si="7"/>
        <v>0</v>
      </c>
      <c r="Q56" s="267">
        <f t="shared" si="8"/>
        <v>0</v>
      </c>
      <c r="R56" s="267">
        <f t="shared" si="8"/>
        <v>0</v>
      </c>
      <c r="S56" s="191">
        <f t="shared" si="9"/>
        <v>0</v>
      </c>
      <c r="T56" s="191">
        <f t="shared" si="10"/>
        <v>0</v>
      </c>
      <c r="U56" s="193">
        <f t="shared" si="11"/>
        <v>0</v>
      </c>
      <c r="V56" s="192" t="s">
        <v>129</v>
      </c>
      <c r="W56" s="267">
        <f t="shared" si="12"/>
        <v>0</v>
      </c>
      <c r="X56" s="192" t="s">
        <v>129</v>
      </c>
      <c r="Y56" s="192" t="s">
        <v>129</v>
      </c>
      <c r="Z56" s="191">
        <f t="shared" si="13"/>
        <v>0</v>
      </c>
      <c r="AA56" s="218" t="s">
        <v>129</v>
      </c>
      <c r="AB56" s="217">
        <f t="shared" si="14"/>
        <v>0</v>
      </c>
      <c r="AC56" s="218" t="s">
        <v>129</v>
      </c>
      <c r="AD56" s="266">
        <f t="shared" si="15"/>
        <v>0</v>
      </c>
      <c r="AE56" s="266">
        <f t="shared" si="15"/>
        <v>0</v>
      </c>
      <c r="AF56" s="267">
        <f t="shared" si="15"/>
        <v>0</v>
      </c>
      <c r="AG56" s="267">
        <f t="shared" si="15"/>
        <v>0</v>
      </c>
      <c r="AH56" s="267">
        <f t="shared" si="15"/>
        <v>0</v>
      </c>
      <c r="AI56" s="267">
        <f t="shared" si="15"/>
        <v>0</v>
      </c>
      <c r="AJ56" s="267">
        <f t="shared" si="15"/>
        <v>0</v>
      </c>
      <c r="AK56" s="267">
        <f t="shared" si="15"/>
        <v>0</v>
      </c>
    </row>
    <row r="57" spans="1:37" ht="24" customHeight="1" x14ac:dyDescent="0.25">
      <c r="B57" s="190" t="str">
        <f t="shared" si="16"/>
        <v>TOTAL REPORTED 2025</v>
      </c>
      <c r="C57" s="126">
        <v>2025</v>
      </c>
      <c r="D57" s="126"/>
      <c r="E57" s="126"/>
      <c r="F57" s="126"/>
      <c r="G57" s="126"/>
      <c r="H57" s="126"/>
      <c r="I57" s="267">
        <f t="shared" si="4"/>
        <v>0</v>
      </c>
      <c r="J57" s="192" t="s">
        <v>129</v>
      </c>
      <c r="K57" s="192" t="s">
        <v>129</v>
      </c>
      <c r="L57" s="192" t="s">
        <v>129</v>
      </c>
      <c r="M57" s="267">
        <f t="shared" si="5"/>
        <v>0</v>
      </c>
      <c r="N57" s="192" t="s">
        <v>129</v>
      </c>
      <c r="O57" s="267">
        <f t="shared" si="6"/>
        <v>0</v>
      </c>
      <c r="P57" s="191">
        <f t="shared" si="7"/>
        <v>0</v>
      </c>
      <c r="Q57" s="267">
        <f t="shared" si="8"/>
        <v>0</v>
      </c>
      <c r="R57" s="267">
        <f t="shared" si="8"/>
        <v>0</v>
      </c>
      <c r="S57" s="191">
        <f t="shared" si="9"/>
        <v>0</v>
      </c>
      <c r="T57" s="191">
        <f t="shared" si="10"/>
        <v>0</v>
      </c>
      <c r="U57" s="193">
        <f t="shared" si="11"/>
        <v>0</v>
      </c>
      <c r="V57" s="192" t="s">
        <v>129</v>
      </c>
      <c r="W57" s="267">
        <f t="shared" si="12"/>
        <v>0</v>
      </c>
      <c r="X57" s="192" t="s">
        <v>129</v>
      </c>
      <c r="Y57" s="192" t="s">
        <v>129</v>
      </c>
      <c r="Z57" s="191">
        <f t="shared" si="13"/>
        <v>0</v>
      </c>
      <c r="AA57" s="218" t="s">
        <v>129</v>
      </c>
      <c r="AB57" s="217">
        <f t="shared" si="14"/>
        <v>0</v>
      </c>
      <c r="AC57" s="218" t="s">
        <v>129</v>
      </c>
      <c r="AD57" s="266">
        <f t="shared" si="15"/>
        <v>0</v>
      </c>
      <c r="AE57" s="266">
        <f t="shared" si="15"/>
        <v>0</v>
      </c>
      <c r="AF57" s="267">
        <f t="shared" si="15"/>
        <v>0</v>
      </c>
      <c r="AG57" s="267">
        <f t="shared" si="15"/>
        <v>0</v>
      </c>
      <c r="AH57" s="267">
        <f t="shared" si="15"/>
        <v>0</v>
      </c>
      <c r="AI57" s="267">
        <f t="shared" si="15"/>
        <v>0</v>
      </c>
      <c r="AJ57" s="267">
        <f t="shared" si="15"/>
        <v>0</v>
      </c>
      <c r="AK57" s="267">
        <f t="shared" si="15"/>
        <v>0</v>
      </c>
    </row>
    <row r="58" spans="1:37" ht="24" customHeight="1" x14ac:dyDescent="0.25">
      <c r="B58" s="190" t="str">
        <f t="shared" si="16"/>
        <v>TOTAL REPORTED 2026</v>
      </c>
      <c r="C58" s="126">
        <v>2026</v>
      </c>
      <c r="D58" s="126"/>
      <c r="E58" s="126"/>
      <c r="F58" s="126"/>
      <c r="G58" s="126"/>
      <c r="H58" s="126"/>
      <c r="I58" s="267">
        <f t="shared" si="4"/>
        <v>0</v>
      </c>
      <c r="J58" s="192" t="s">
        <v>129</v>
      </c>
      <c r="K58" s="192" t="s">
        <v>129</v>
      </c>
      <c r="L58" s="192" t="s">
        <v>129</v>
      </c>
      <c r="M58" s="267">
        <f t="shared" si="5"/>
        <v>0</v>
      </c>
      <c r="N58" s="192" t="s">
        <v>129</v>
      </c>
      <c r="O58" s="267">
        <f t="shared" si="6"/>
        <v>0</v>
      </c>
      <c r="P58" s="191">
        <f t="shared" si="7"/>
        <v>0</v>
      </c>
      <c r="Q58" s="267">
        <f t="shared" si="8"/>
        <v>0</v>
      </c>
      <c r="R58" s="267">
        <f t="shared" si="8"/>
        <v>0</v>
      </c>
      <c r="S58" s="191">
        <f t="shared" si="9"/>
        <v>0</v>
      </c>
      <c r="T58" s="191">
        <f t="shared" si="10"/>
        <v>0</v>
      </c>
      <c r="U58" s="193">
        <f t="shared" si="11"/>
        <v>0</v>
      </c>
      <c r="V58" s="192" t="s">
        <v>129</v>
      </c>
      <c r="W58" s="267">
        <f t="shared" si="12"/>
        <v>0</v>
      </c>
      <c r="X58" s="192" t="s">
        <v>129</v>
      </c>
      <c r="Y58" s="192" t="s">
        <v>129</v>
      </c>
      <c r="Z58" s="191">
        <f t="shared" si="13"/>
        <v>0</v>
      </c>
      <c r="AA58" s="218" t="s">
        <v>129</v>
      </c>
      <c r="AB58" s="217">
        <f t="shared" si="14"/>
        <v>0</v>
      </c>
      <c r="AC58" s="218" t="s">
        <v>129</v>
      </c>
      <c r="AD58" s="266">
        <f t="shared" si="15"/>
        <v>0</v>
      </c>
      <c r="AE58" s="266">
        <f t="shared" si="15"/>
        <v>0</v>
      </c>
      <c r="AF58" s="267">
        <f t="shared" si="15"/>
        <v>0</v>
      </c>
      <c r="AG58" s="267">
        <f t="shared" si="15"/>
        <v>0</v>
      </c>
      <c r="AH58" s="267">
        <f t="shared" si="15"/>
        <v>0</v>
      </c>
      <c r="AI58" s="267">
        <f t="shared" si="15"/>
        <v>0</v>
      </c>
      <c r="AJ58" s="267">
        <f t="shared" si="15"/>
        <v>0</v>
      </c>
      <c r="AK58" s="267">
        <f t="shared" si="15"/>
        <v>0</v>
      </c>
    </row>
    <row r="59" spans="1:37" ht="24" customHeight="1" x14ac:dyDescent="0.25">
      <c r="B59" s="190" t="str">
        <f t="shared" si="16"/>
        <v>TOTAL REPORTED 2027</v>
      </c>
      <c r="C59" s="126">
        <v>2027</v>
      </c>
      <c r="D59" s="126"/>
      <c r="E59" s="126"/>
      <c r="F59" s="126"/>
      <c r="G59" s="126"/>
      <c r="H59" s="126"/>
      <c r="I59" s="267">
        <f t="shared" si="4"/>
        <v>0</v>
      </c>
      <c r="J59" s="192" t="s">
        <v>129</v>
      </c>
      <c r="K59" s="192" t="s">
        <v>129</v>
      </c>
      <c r="L59" s="192" t="s">
        <v>129</v>
      </c>
      <c r="M59" s="267">
        <f t="shared" si="5"/>
        <v>0</v>
      </c>
      <c r="N59" s="192" t="s">
        <v>129</v>
      </c>
      <c r="O59" s="267">
        <f t="shared" si="6"/>
        <v>0</v>
      </c>
      <c r="P59" s="191">
        <f t="shared" si="7"/>
        <v>0</v>
      </c>
      <c r="Q59" s="267">
        <f t="shared" si="8"/>
        <v>0</v>
      </c>
      <c r="R59" s="267">
        <f t="shared" si="8"/>
        <v>0</v>
      </c>
      <c r="S59" s="191">
        <f t="shared" si="9"/>
        <v>0</v>
      </c>
      <c r="T59" s="191">
        <f t="shared" si="10"/>
        <v>0</v>
      </c>
      <c r="U59" s="193">
        <f t="shared" si="11"/>
        <v>0</v>
      </c>
      <c r="V59" s="192" t="s">
        <v>129</v>
      </c>
      <c r="W59" s="267">
        <f t="shared" si="12"/>
        <v>0</v>
      </c>
      <c r="X59" s="192" t="s">
        <v>129</v>
      </c>
      <c r="Y59" s="192" t="s">
        <v>129</v>
      </c>
      <c r="Z59" s="191">
        <f t="shared" si="13"/>
        <v>0</v>
      </c>
      <c r="AA59" s="218" t="s">
        <v>129</v>
      </c>
      <c r="AB59" s="217">
        <f t="shared" si="14"/>
        <v>0</v>
      </c>
      <c r="AC59" s="218" t="s">
        <v>129</v>
      </c>
      <c r="AD59" s="266">
        <f t="shared" si="15"/>
        <v>0</v>
      </c>
      <c r="AE59" s="266">
        <f t="shared" si="15"/>
        <v>0</v>
      </c>
      <c r="AF59" s="267">
        <f t="shared" si="15"/>
        <v>0</v>
      </c>
      <c r="AG59" s="267">
        <f t="shared" si="15"/>
        <v>0</v>
      </c>
      <c r="AH59" s="267">
        <f t="shared" si="15"/>
        <v>0</v>
      </c>
      <c r="AI59" s="267">
        <f t="shared" si="15"/>
        <v>0</v>
      </c>
      <c r="AJ59" s="267">
        <f t="shared" si="15"/>
        <v>0</v>
      </c>
      <c r="AK59" s="267">
        <f t="shared" si="15"/>
        <v>0</v>
      </c>
    </row>
    <row r="60" spans="1:37" ht="24" customHeight="1" x14ac:dyDescent="0.25">
      <c r="B60" s="190" t="str">
        <f t="shared" si="16"/>
        <v>TOTAL REPORTED 2028</v>
      </c>
      <c r="C60" s="126">
        <v>2028</v>
      </c>
      <c r="D60" s="126"/>
      <c r="E60" s="126"/>
      <c r="F60" s="126"/>
      <c r="G60" s="126"/>
      <c r="H60" s="126"/>
      <c r="I60" s="267">
        <f t="shared" si="4"/>
        <v>0</v>
      </c>
      <c r="J60" s="192" t="s">
        <v>129</v>
      </c>
      <c r="K60" s="192" t="s">
        <v>129</v>
      </c>
      <c r="L60" s="192" t="s">
        <v>129</v>
      </c>
      <c r="M60" s="267">
        <f t="shared" si="5"/>
        <v>0</v>
      </c>
      <c r="N60" s="192" t="s">
        <v>129</v>
      </c>
      <c r="O60" s="267">
        <f t="shared" si="6"/>
        <v>0</v>
      </c>
      <c r="P60" s="191">
        <f t="shared" si="7"/>
        <v>0</v>
      </c>
      <c r="Q60" s="267">
        <f t="shared" si="8"/>
        <v>0</v>
      </c>
      <c r="R60" s="267">
        <f t="shared" si="8"/>
        <v>0</v>
      </c>
      <c r="S60" s="191">
        <f t="shared" si="9"/>
        <v>0</v>
      </c>
      <c r="T60" s="191">
        <f t="shared" si="10"/>
        <v>0</v>
      </c>
      <c r="U60" s="193">
        <f t="shared" si="11"/>
        <v>0</v>
      </c>
      <c r="V60" s="192" t="s">
        <v>129</v>
      </c>
      <c r="W60" s="267">
        <f t="shared" si="12"/>
        <v>0</v>
      </c>
      <c r="X60" s="192" t="s">
        <v>129</v>
      </c>
      <c r="Y60" s="192" t="s">
        <v>129</v>
      </c>
      <c r="Z60" s="191">
        <f t="shared" si="13"/>
        <v>0</v>
      </c>
      <c r="AA60" s="218" t="s">
        <v>129</v>
      </c>
      <c r="AB60" s="217">
        <f t="shared" si="14"/>
        <v>0</v>
      </c>
      <c r="AC60" s="218" t="s">
        <v>129</v>
      </c>
      <c r="AD60" s="266">
        <f t="shared" si="15"/>
        <v>0</v>
      </c>
      <c r="AE60" s="266">
        <f t="shared" si="15"/>
        <v>0</v>
      </c>
      <c r="AF60" s="267">
        <f t="shared" si="15"/>
        <v>0</v>
      </c>
      <c r="AG60" s="267">
        <f t="shared" si="15"/>
        <v>0</v>
      </c>
      <c r="AH60" s="267">
        <f t="shared" si="15"/>
        <v>0</v>
      </c>
      <c r="AI60" s="267">
        <f t="shared" si="15"/>
        <v>0</v>
      </c>
      <c r="AJ60" s="267">
        <f t="shared" si="15"/>
        <v>0</v>
      </c>
      <c r="AK60" s="267">
        <f t="shared" si="15"/>
        <v>0</v>
      </c>
    </row>
    <row r="61" spans="1:37" x14ac:dyDescent="0.25">
      <c r="C61" s="137"/>
    </row>
    <row r="62" spans="1:37" x14ac:dyDescent="0.25">
      <c r="C62" s="137"/>
    </row>
  </sheetData>
  <sheetProtection algorithmName="SHA-512" hashValue="V5pAhh5A3vTxiUVDhiaR1TRwYS7Q44tKX3IDzGNR7T3HJFJBa8UfHCzJ2tzzlwIxO1CdJkUcAoFBkCi+8a9S0w==" saltValue="IxFnu3wGCPFbbekSjWxwog==" spinCount="100000" sheet="1" objects="1" scenarios="1" formatCells="0" formatRows="0" insertHyperlinks="0"/>
  <mergeCells count="28">
    <mergeCell ref="Q26:V26"/>
    <mergeCell ref="W26:AA27"/>
    <mergeCell ref="AD26:AK26"/>
    <mergeCell ref="I27:L27"/>
    <mergeCell ref="M27:N27"/>
    <mergeCell ref="O27:P27"/>
    <mergeCell ref="Q27:S27"/>
    <mergeCell ref="T27:V27"/>
    <mergeCell ref="AD27:AE27"/>
    <mergeCell ref="AF27:AK27"/>
    <mergeCell ref="C18:G18"/>
    <mergeCell ref="C20:G20"/>
    <mergeCell ref="C21:G21"/>
    <mergeCell ref="C22:G22"/>
    <mergeCell ref="C23:G23"/>
    <mergeCell ref="I26:P26"/>
    <mergeCell ref="C12:G12"/>
    <mergeCell ref="C13:G13"/>
    <mergeCell ref="C14:G14"/>
    <mergeCell ref="C15:G15"/>
    <mergeCell ref="C16:G16"/>
    <mergeCell ref="C17:G17"/>
    <mergeCell ref="C3:I3"/>
    <mergeCell ref="C6:G6"/>
    <mergeCell ref="C7:G7"/>
    <mergeCell ref="C8:G8"/>
    <mergeCell ref="C10:G10"/>
    <mergeCell ref="C11:G11"/>
  </mergeCells>
  <conditionalFormatting sqref="I29:L53">
    <cfRule type="expression" dxfId="489" priority="4" stopIfTrue="1">
      <formula>AND($C29&lt;&gt;"",$C29&lt;&gt;"Manufacturer (Production)")</formula>
    </cfRule>
  </conditionalFormatting>
  <conditionalFormatting sqref="M29:N53">
    <cfRule type="expression" dxfId="488" priority="5" stopIfTrue="1">
      <formula>AND($C29&lt;&gt;"",$C29&lt;&gt;"Manufacturer (Certification)")</formula>
    </cfRule>
  </conditionalFormatting>
  <conditionalFormatting sqref="O29:O53 M29:M53 I29:J53 Q29:R53 T29:T53 W29:X53">
    <cfRule type="expression" dxfId="487" priority="7">
      <formula>AND(TRIM(I29)&lt;&gt;"",ISNUMBER(I29)=FALSE)</formula>
    </cfRule>
  </conditionalFormatting>
  <conditionalFormatting sqref="O29:P53">
    <cfRule type="expression" dxfId="486" priority="6" stopIfTrue="1">
      <formula>AND($C29&lt;&gt;"",$C29&lt;&gt;"Manufacturer (Marketing)")</formula>
    </cfRule>
  </conditionalFormatting>
  <conditionalFormatting sqref="Q29:V53">
    <cfRule type="expression" dxfId="485" priority="3">
      <formula>AND($C29&lt;&gt;"",$C29&lt;&gt;"Distributor / Retailer")</formula>
    </cfRule>
  </conditionalFormatting>
  <conditionalFormatting sqref="W29:AA53">
    <cfRule type="expression" dxfId="484" priority="2">
      <formula>AND($C29&lt;&gt;"",$C29&lt;&gt;"Purchaser / User")</formula>
    </cfRule>
  </conditionalFormatting>
  <conditionalFormatting sqref="AD29:AK53">
    <cfRule type="expression" dxfId="483" priority="1">
      <formula>AND(TRIM(AD29)&lt;&gt;"",ISNUMBER(AD29)=FALSE)</formula>
    </cfRule>
  </conditionalFormatting>
  <dataValidations count="21">
    <dataValidation allowBlank="1" showInputMessage="1" showErrorMessage="1" prompt="If the case study is online, provide a link for EPA to view, download and share. Otherwise, please include attachments with report submission." sqref="AC28" xr:uid="{0FCC5AFF-99C5-47F9-86CD-E2BD56FE08E4}"/>
    <dataValidation allowBlank="1" showInputMessage="1" showErrorMessage="1" prompt="For P2 actions and outcomes to be summarized on the Results Summary tab, this column must contain a Y. Additionally, a Date Implemented must be included and at least one follw-up date must be included in row 19." sqref="F28" xr:uid="{5BD5D013-0C7E-4733-A7DB-4D6A7ABD41E5}"/>
    <dataValidation allowBlank="1" showInputMessage="1" showErrorMessage="1" prompt="Either use the facility’s permit methodology or multiply wastewater gallons by 8.35 to get pounds and divide by 10,000 to eliminate water content." sqref="AI28" xr:uid="{39E4E794-E5CC-41A6-96D2-72A1001ABE83}"/>
    <dataValidation allowBlank="1" showInputMessage="1" showErrorMessage="1" prompt="Annualized reductions of green house gas emissions measured in metric tons of carbon dioxide equivalent (MTCO2e)." sqref="AK28" xr:uid="{ADEC70F7-FF91-4A77-ABA5-D2E405795DD5}"/>
    <dataValidation allowBlank="1" showInputMessage="1" showErrorMessage="1" promptTitle="Products Offered for Sale" prompt="This can include products that are anticipated to be offered for sale._x000a__x000a_Report the number of product formulations/designs, not the number of individual units manufactured/sold. The same formulation in different size containers is considered one product." sqref="O28" xr:uid="{957DCB14-C988-44E4-B02F-2FFB898E05FA}"/>
    <dataValidation type="whole" allowBlank="1" showInputMessage="1" showErrorMessage="1" errorTitle="Facility NAICS Code" error="Please enter at least three digits of the NAICS code." promptTitle="Facility NAICS Code" prompt="Enter the NAICS for this facility. The link at left takes you to the NAICS Search website." sqref="C15:G15" xr:uid="{D774F9FD-85D9-4E45-9063-B47E4CE303B8}">
      <formula1>100</formula1>
      <formula2>999999</formula2>
    </dataValidation>
    <dataValidation allowBlank="1" showInputMessage="1" showErrorMessage="1" promptTitle="Copy-Pasting into Merged Cells" prompt="To copy-paste into merged cells, either double-click the cell to enable the Edit feature OR select the cell and paste into the formula bar above instead of the cell itself." sqref="C10:G10" xr:uid="{190A4E37-1168-4759-B80D-320726928355}"/>
    <dataValidation type="list" allowBlank="1" showDropDown="1" showInputMessage="1" showErrorMessage="1" error="Please enter Y or N." sqref="AB29:AB53 F29:F53" xr:uid="{1C77D20C-28D5-4740-80B2-1DBC5F0C18C6}">
      <formula1>Lookup_YesNo</formula1>
    </dataValidation>
    <dataValidation type="date" allowBlank="1" showInputMessage="1" showErrorMessage="1" error="Please enter a valid date (mm/dd/yyyy) _x000a_between 10/01/2022 and 09/30/2028." sqref="G29:G53" xr:uid="{07C092B5-229E-4896-AF4A-54D593042D8A}">
      <formula1>44835</formula1>
      <formula2>47026</formula2>
    </dataValidation>
    <dataValidation type="list" allowBlank="1" showDropDown="1" showInputMessage="1" showErrorMessage="1" error="Please enter Yes, No, or Unknown." sqref="C16:G16" xr:uid="{DC750BC5-9704-4614-AE29-2A942C317373}">
      <formula1>Lookup_YesNoUnknown</formula1>
    </dataValidation>
    <dataValidation type="list" allowBlank="1" showInputMessage="1" showErrorMessage="1" sqref="U29:U53" xr:uid="{CFA0A174-BBF7-4EAB-9FAD-73E03CDE1A94}">
      <formula1>Lookup_Units_Sales</formula1>
    </dataValidation>
    <dataValidation allowBlank="1" showInputMessage="1" showErrorMessage="1" prompt="Report the number of product formulations or designs, not the number of individual units of that product manufactured or sold. The same formulation sold in different size containers is considered one product" sqref="W28 M28 Q28 I28" xr:uid="{D5728B4C-F2A1-4C5A-9E4B-FD5B9B13AF76}"/>
    <dataValidation type="list" allowBlank="1" showInputMessage="1" showErrorMessage="1" sqref="N29:N53" xr:uid="{EE670A2A-82CF-458F-8C0F-BF94AEB81564}">
      <formula1>Lookup_CertificationStatus</formula1>
    </dataValidation>
    <dataValidation type="list" allowBlank="1" showInputMessage="1" showErrorMessage="1" sqref="L29:L53 V29:V53" xr:uid="{CE15FEF4-1D63-4CDF-9200-A2BEF50381E7}">
      <formula1>Lookup_Type</formula1>
    </dataValidation>
    <dataValidation type="list" allowBlank="1" showInputMessage="1" showErrorMessage="1" sqref="K29:K53" xr:uid="{1AE80C20-FC13-49BC-B77C-A4D4929307DF}">
      <formula1>Lookup_Units</formula1>
    </dataValidation>
    <dataValidation type="list" allowBlank="1" showInputMessage="1" showErrorMessage="1" promptTitle="Outreach Activity" prompt="If you made contact with the business establishment through an activity noted on the “Outreach Activities” tab, indicate the activity by choosing it from the drop-down provided at right." sqref="C20" xr:uid="{695603C1-16A5-4A32-ACD2-8CF7C5453EC1}">
      <formula1>OFFSET(Outreach_Activities_Sorted,0,0,COUNTIF(Outreach_Activities_Sorted,"&lt;&gt;0"))</formula1>
    </dataValidation>
    <dataValidation type="list" allowBlank="1" showInputMessage="1" showErrorMessage="1" sqref="Z29:Z53 S29:S53 P29:P53" xr:uid="{A33841B3-744D-458D-B729-0FFA7499B5D1}">
      <formula1>Lookup_YesNoUnknown</formula1>
    </dataValidation>
    <dataValidation type="list" allowBlank="1" showInputMessage="1" showErrorMessage="1" sqref="C29:C53" xr:uid="{9D1D8CF7-DD89-4426-8A99-08037B662147}">
      <formula1>Lookup_Role</formula1>
    </dataValidation>
    <dataValidation type="date" operator="greaterThan" allowBlank="1" showInputMessage="1" showErrorMessage="1" errorTitle="Date Required" error="Please enter a date in mm/dd/yyyy format." sqref="C19:G19" xr:uid="{0CAF57CC-8641-481F-BC0D-9B559D74EE54}">
      <formula1>36526</formula1>
    </dataValidation>
    <dataValidation type="list" allowBlank="1" showDropDown="1" showInputMessage="1" showErrorMessage="1" sqref="C14" xr:uid="{01C8E85F-DDF1-4935-BB8B-33D8878C6140}">
      <formula1>Lookup_States</formula1>
    </dataValidation>
    <dataValidation allowBlank="1" showInputMessage="1" showErrorMessage="1" prompt="If the action listed is for certifying a new product, you can enter the date the process was initiated. For all other actions, this should be the date of actual implementation." sqref="G28" xr:uid="{869F3D69-A5FB-4121-AA96-BD3013E01488}"/>
  </dataValidations>
  <hyperlinks>
    <hyperlink ref="B15" r:id="rId1" xr:uid="{A3370079-01A7-4FD6-95F8-75504C058401}"/>
    <hyperlink ref="B21" r:id="rId2" display="Description of Funding Mechanism_x000a_EPA is exploring ways to facilitate access to capital for P2 projects. Learn more here: https://www.epa.gov/p2/p2-financing. If known, describe the source of funding this business establishment used (e.g., self-funded, bank loan, external grant, etc.)  in implementing the P2 actions listed in the table below." xr:uid="{770E3715-D4AC-4BE2-AD8D-7E4FF41F0F4F}"/>
  </hyperlinks>
  <printOptions horizontalCentered="1"/>
  <pageMargins left="0.45" right="0.45" top="0.75" bottom="0.75" header="0.3" footer="0.3"/>
  <pageSetup scale="22" fitToHeight="0" orientation="landscape" r:id="rId3"/>
  <headerFooter>
    <oddHeader>&amp;C&amp;16&amp;F</oddHeader>
    <oddFooter>&amp;C&amp;P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EE758-6C8F-4601-9A07-763FC17039BE}">
  <sheetPr>
    <tabColor rgb="FF92D050"/>
    <pageSetUpPr fitToPage="1"/>
  </sheetPr>
  <dimension ref="A1:AK62"/>
  <sheetViews>
    <sheetView showGridLines="0" zoomScaleNormal="100" zoomScaleSheetLayoutView="100" workbookViewId="0">
      <pane xSplit="2" ySplit="1" topLeftCell="C2" activePane="bottomRight" state="frozen"/>
      <selection pane="topRight" activeCell="C1" sqref="C1"/>
      <selection pane="bottomLeft" activeCell="A2" sqref="A2"/>
      <selection pane="bottomRight" activeCell="C11" sqref="C11:G11"/>
    </sheetView>
  </sheetViews>
  <sheetFormatPr defaultColWidth="9.140625" defaultRowHeight="15" x14ac:dyDescent="0.25"/>
  <cols>
    <col min="1" max="1" width="4.7109375" style="134" customWidth="1"/>
    <col min="2" max="2" width="56.7109375" style="134" customWidth="1"/>
    <col min="3" max="3" width="20.7109375" style="134" customWidth="1"/>
    <col min="4" max="4" width="32.7109375" style="134" customWidth="1"/>
    <col min="5" max="5" width="20.7109375" style="134" customWidth="1"/>
    <col min="6" max="6" width="15.7109375" style="134" bestFit="1" customWidth="1"/>
    <col min="7" max="7" width="19" style="134" bestFit="1" customWidth="1"/>
    <col min="8" max="8" width="10.28515625" style="134" customWidth="1"/>
    <col min="9" max="9" width="20.28515625" style="134" bestFit="1" customWidth="1"/>
    <col min="10" max="10" width="16.5703125" style="134" bestFit="1" customWidth="1"/>
    <col min="11" max="12" width="10.7109375" style="134" customWidth="1"/>
    <col min="13" max="13" width="20.28515625" style="134" customWidth="1"/>
    <col min="14" max="14" width="10.5703125" style="134" bestFit="1" customWidth="1"/>
    <col min="15" max="15" width="21.7109375" style="134" customWidth="1"/>
    <col min="16" max="16" width="11.5703125" style="134" customWidth="1"/>
    <col min="17" max="17" width="20.28515625" style="134" bestFit="1" customWidth="1"/>
    <col min="18" max="18" width="15" style="134" customWidth="1"/>
    <col min="19" max="19" width="12.7109375" style="134" customWidth="1"/>
    <col min="20" max="20" width="14.7109375" style="134" customWidth="1"/>
    <col min="21" max="22" width="12.7109375" style="134" customWidth="1"/>
    <col min="23" max="23" width="25.140625" style="134" customWidth="1"/>
    <col min="24" max="24" width="17.7109375" style="134" customWidth="1"/>
    <col min="25" max="25" width="14.85546875" style="134" customWidth="1"/>
    <col min="26" max="26" width="16" style="134" bestFit="1" customWidth="1"/>
    <col min="27" max="27" width="60.7109375" style="134" customWidth="1"/>
    <col min="28" max="28" width="10.42578125" style="134" customWidth="1"/>
    <col min="29" max="29" width="30.7109375" style="134" customWidth="1"/>
    <col min="30" max="37" width="13.7109375" style="134" customWidth="1"/>
    <col min="38" max="16384" width="9.140625" style="134"/>
  </cols>
  <sheetData>
    <row r="1" spans="2:30" s="200" customFormat="1" ht="20.100000000000001" customHeight="1" x14ac:dyDescent="0.25">
      <c r="B1" s="199" t="str">
        <f>SUBSTITUTE(TemplateTitle," Reporting Template",": " &amp;B2)</f>
        <v>P2 IIJA Products EJ Grant: Business Establishment 7</v>
      </c>
      <c r="C1" s="199"/>
      <c r="D1" s="199"/>
      <c r="E1" s="199"/>
      <c r="F1" s="199"/>
      <c r="G1" s="199"/>
      <c r="H1" s="199"/>
      <c r="I1" s="199"/>
      <c r="J1" s="201"/>
      <c r="K1" s="201"/>
      <c r="L1" s="201"/>
      <c r="M1" s="201"/>
      <c r="N1" s="201"/>
      <c r="O1" s="201"/>
      <c r="P1" s="201"/>
      <c r="Q1" s="201"/>
      <c r="R1" s="201"/>
      <c r="S1" s="201"/>
      <c r="T1" s="201"/>
      <c r="U1" s="201"/>
      <c r="V1" s="201"/>
      <c r="W1" s="201"/>
      <c r="X1" s="201"/>
      <c r="Y1" s="201"/>
      <c r="Z1" s="201"/>
      <c r="AA1" s="201"/>
    </row>
    <row r="2" spans="2:30" ht="9" customHeight="1" x14ac:dyDescent="0.25">
      <c r="B2" s="244" t="s">
        <v>379</v>
      </c>
      <c r="C2" s="154"/>
      <c r="D2" s="154"/>
      <c r="E2" s="154"/>
      <c r="F2" s="154"/>
      <c r="G2" s="154"/>
      <c r="H2" s="154"/>
      <c r="I2" s="210"/>
      <c r="J2" s="155"/>
    </row>
    <row r="3" spans="2:30" ht="200.1" customHeight="1" x14ac:dyDescent="0.25">
      <c r="B3" s="156" t="s">
        <v>5</v>
      </c>
      <c r="C3" s="355" t="s">
        <v>298</v>
      </c>
      <c r="D3" s="356"/>
      <c r="E3" s="356"/>
      <c r="F3" s="356"/>
      <c r="G3" s="356"/>
      <c r="H3" s="356"/>
      <c r="I3" s="357"/>
      <c r="J3" s="157"/>
    </row>
    <row r="4" spans="2:30" ht="9" customHeight="1" x14ac:dyDescent="0.25">
      <c r="B4" s="158"/>
      <c r="C4" s="159"/>
      <c r="D4" s="159"/>
      <c r="E4" s="159"/>
      <c r="F4" s="159"/>
      <c r="G4" s="159"/>
      <c r="H4" s="159"/>
      <c r="I4" s="211"/>
      <c r="J4" s="160"/>
    </row>
    <row r="5" spans="2:30" ht="15" customHeight="1" x14ac:dyDescent="0.25">
      <c r="B5" s="145"/>
      <c r="C5" s="145"/>
      <c r="D5" s="145"/>
      <c r="E5" s="145"/>
      <c r="F5" s="144"/>
      <c r="G5" s="144"/>
    </row>
    <row r="6" spans="2:30" ht="18.75" x14ac:dyDescent="0.3">
      <c r="B6" s="243" t="s">
        <v>284</v>
      </c>
      <c r="C6" s="358" t="s">
        <v>299</v>
      </c>
      <c r="D6" s="358"/>
      <c r="E6" s="358"/>
      <c r="F6" s="358"/>
      <c r="G6" s="359"/>
    </row>
    <row r="7" spans="2:30" x14ac:dyDescent="0.25">
      <c r="B7" s="161" t="s">
        <v>0</v>
      </c>
      <c r="C7" s="360" t="str">
        <f>IF('Grant Project Data'!D5&lt;&gt;"",'Grant Project Data'!D5,"")</f>
        <v/>
      </c>
      <c r="D7" s="361"/>
      <c r="E7" s="361"/>
      <c r="F7" s="361"/>
      <c r="G7" s="362"/>
    </row>
    <row r="8" spans="2:30" x14ac:dyDescent="0.25">
      <c r="B8" s="163" t="s">
        <v>4</v>
      </c>
      <c r="C8" s="360" t="str">
        <f>IF('Grant Project Data'!D6&lt;&gt;"",'Grant Project Data'!D6,"")</f>
        <v/>
      </c>
      <c r="D8" s="361"/>
      <c r="E8" s="361"/>
      <c r="F8" s="361"/>
      <c r="G8" s="362"/>
    </row>
    <row r="9" spans="2:30" ht="15" customHeight="1" x14ac:dyDescent="0.25">
      <c r="B9" s="145"/>
      <c r="C9" s="145"/>
      <c r="D9" s="145"/>
      <c r="E9" s="145"/>
      <c r="F9" s="144"/>
      <c r="G9" s="144"/>
    </row>
    <row r="10" spans="2:30" ht="18.75" x14ac:dyDescent="0.3">
      <c r="B10" s="243" t="s">
        <v>203</v>
      </c>
      <c r="C10" s="358" t="s">
        <v>355</v>
      </c>
      <c r="D10" s="358"/>
      <c r="E10" s="358"/>
      <c r="F10" s="358"/>
      <c r="G10" s="359"/>
    </row>
    <row r="11" spans="2:30" x14ac:dyDescent="0.25">
      <c r="B11" s="167" t="s">
        <v>236</v>
      </c>
      <c r="C11" s="391"/>
      <c r="D11" s="391"/>
      <c r="E11" s="391"/>
      <c r="F11" s="391"/>
      <c r="G11" s="391"/>
      <c r="H11" s="168"/>
      <c r="I11" s="168"/>
      <c r="J11" s="169"/>
      <c r="K11" s="169"/>
      <c r="L11" s="169"/>
      <c r="M11" s="169"/>
      <c r="N11" s="169"/>
      <c r="O11" s="169"/>
      <c r="P11" s="169"/>
      <c r="Q11" s="169"/>
      <c r="R11" s="169"/>
      <c r="S11" s="169"/>
      <c r="T11" s="169"/>
      <c r="U11" s="169"/>
      <c r="V11" s="169"/>
      <c r="W11" s="169"/>
      <c r="X11" s="169"/>
      <c r="Y11" s="169"/>
      <c r="Z11" s="169"/>
      <c r="AA11" s="169"/>
    </row>
    <row r="12" spans="2:30" ht="15" customHeight="1" x14ac:dyDescent="0.25">
      <c r="B12" s="170" t="s">
        <v>228</v>
      </c>
      <c r="C12" s="391"/>
      <c r="D12" s="391"/>
      <c r="E12" s="391"/>
      <c r="F12" s="391"/>
      <c r="G12" s="391"/>
      <c r="H12" s="168"/>
      <c r="I12" s="168"/>
      <c r="J12" s="169"/>
      <c r="K12" s="169"/>
      <c r="L12" s="169"/>
      <c r="M12" s="169"/>
      <c r="N12" s="169"/>
      <c r="O12" s="169"/>
      <c r="P12" s="169"/>
      <c r="Q12" s="169"/>
      <c r="R12" s="169"/>
      <c r="S12" s="169"/>
      <c r="T12" s="169"/>
      <c r="U12" s="169"/>
      <c r="V12" s="169"/>
      <c r="W12" s="169"/>
      <c r="X12" s="169"/>
      <c r="Y12" s="169"/>
      <c r="Z12" s="169"/>
      <c r="AA12" s="169"/>
    </row>
    <row r="13" spans="2:30" ht="15" customHeight="1" x14ac:dyDescent="0.25">
      <c r="B13" s="170" t="s">
        <v>229</v>
      </c>
      <c r="C13" s="391"/>
      <c r="D13" s="391"/>
      <c r="E13" s="391"/>
      <c r="F13" s="391"/>
      <c r="G13" s="391"/>
      <c r="H13" s="168"/>
      <c r="I13" s="168"/>
      <c r="J13" s="169"/>
      <c r="K13" s="169"/>
      <c r="L13" s="169"/>
      <c r="M13" s="169"/>
      <c r="N13" s="169"/>
      <c r="O13" s="169"/>
      <c r="P13" s="169"/>
      <c r="Q13" s="169"/>
      <c r="R13" s="169"/>
      <c r="S13" s="169"/>
      <c r="T13" s="169"/>
      <c r="U13" s="169"/>
      <c r="V13" s="169"/>
      <c r="W13" s="169"/>
      <c r="X13" s="169"/>
      <c r="Y13" s="169"/>
      <c r="Z13" s="169"/>
      <c r="AA13" s="169"/>
    </row>
    <row r="14" spans="2:30" ht="15" customHeight="1" x14ac:dyDescent="0.25">
      <c r="B14" s="171" t="s">
        <v>230</v>
      </c>
      <c r="C14" s="391"/>
      <c r="D14" s="391"/>
      <c r="E14" s="391"/>
      <c r="F14" s="391"/>
      <c r="G14" s="391"/>
      <c r="H14" s="168"/>
      <c r="I14" s="168"/>
      <c r="J14" s="169"/>
      <c r="K14" s="169"/>
      <c r="L14" s="169"/>
      <c r="M14" s="169"/>
      <c r="N14" s="169"/>
      <c r="O14" s="169"/>
      <c r="P14" s="169"/>
      <c r="Q14" s="169"/>
      <c r="R14" s="169"/>
      <c r="S14" s="169"/>
      <c r="T14" s="169"/>
      <c r="U14" s="169"/>
      <c r="V14" s="169"/>
      <c r="W14" s="169"/>
      <c r="X14" s="169"/>
      <c r="Y14" s="169"/>
      <c r="Z14" s="169"/>
      <c r="AA14" s="169"/>
      <c r="AB14" s="172"/>
    </row>
    <row r="15" spans="2:30" ht="30" x14ac:dyDescent="0.25">
      <c r="B15" s="231" t="s">
        <v>270</v>
      </c>
      <c r="C15" s="392"/>
      <c r="D15" s="392"/>
      <c r="E15" s="392"/>
      <c r="F15" s="392"/>
      <c r="G15" s="392"/>
      <c r="H15" s="173"/>
      <c r="J15" s="169"/>
      <c r="K15" s="169"/>
      <c r="L15" s="169"/>
      <c r="M15" s="169"/>
      <c r="N15" s="169"/>
      <c r="O15" s="169"/>
      <c r="P15" s="169"/>
      <c r="Q15" s="169"/>
      <c r="R15" s="169"/>
      <c r="S15" s="169"/>
      <c r="T15" s="169"/>
      <c r="U15" s="169"/>
      <c r="V15" s="169"/>
      <c r="W15" s="169"/>
      <c r="X15" s="169"/>
      <c r="Y15" s="169"/>
      <c r="Z15" s="169"/>
      <c r="AA15" s="169"/>
      <c r="AB15" s="172"/>
    </row>
    <row r="16" spans="2:30" ht="45" x14ac:dyDescent="0.25">
      <c r="B16" s="203" t="s">
        <v>276</v>
      </c>
      <c r="C16" s="392"/>
      <c r="D16" s="392"/>
      <c r="E16" s="392"/>
      <c r="F16" s="392"/>
      <c r="G16" s="392"/>
      <c r="H16" s="174"/>
      <c r="J16" s="169"/>
      <c r="K16" s="169"/>
      <c r="L16" s="169"/>
      <c r="M16" s="169"/>
      <c r="N16" s="169"/>
      <c r="O16" s="169"/>
      <c r="P16" s="169"/>
      <c r="Q16" s="169"/>
      <c r="R16" s="169"/>
      <c r="S16" s="169"/>
      <c r="T16" s="169"/>
      <c r="U16" s="169"/>
      <c r="V16" s="169"/>
      <c r="W16" s="169"/>
      <c r="X16" s="169"/>
      <c r="Y16" s="169"/>
      <c r="Z16" s="169"/>
      <c r="AA16" s="169"/>
      <c r="AB16" s="162"/>
      <c r="AC16" s="162"/>
      <c r="AD16" s="162"/>
    </row>
    <row r="17" spans="1:37" ht="69.95" customHeight="1" x14ac:dyDescent="0.25">
      <c r="B17" s="127" t="s">
        <v>235</v>
      </c>
      <c r="C17" s="393"/>
      <c r="D17" s="393"/>
      <c r="E17" s="393"/>
      <c r="F17" s="393"/>
      <c r="G17" s="393"/>
      <c r="H17" s="175"/>
      <c r="J17" s="169"/>
      <c r="K17" s="169"/>
      <c r="L17" s="169"/>
      <c r="M17" s="169"/>
      <c r="N17" s="169"/>
      <c r="O17" s="169"/>
      <c r="P17" s="169"/>
      <c r="Q17" s="169"/>
      <c r="R17" s="169"/>
      <c r="S17" s="169"/>
      <c r="T17" s="169"/>
      <c r="U17" s="169"/>
      <c r="V17" s="169"/>
      <c r="W17" s="169"/>
      <c r="X17" s="169"/>
      <c r="Y17" s="169"/>
      <c r="Z17" s="169"/>
      <c r="AA17" s="169"/>
      <c r="AB17" s="162"/>
      <c r="AC17" s="162"/>
      <c r="AD17" s="162"/>
    </row>
    <row r="18" spans="1:37" ht="30" x14ac:dyDescent="0.25">
      <c r="B18" s="127" t="s">
        <v>354</v>
      </c>
      <c r="C18" s="394"/>
      <c r="D18" s="395"/>
      <c r="E18" s="395"/>
      <c r="F18" s="395"/>
      <c r="G18" s="396"/>
      <c r="H18" s="175"/>
      <c r="J18" s="169"/>
      <c r="K18" s="169"/>
      <c r="L18" s="169"/>
      <c r="M18" s="169"/>
      <c r="N18" s="169"/>
      <c r="O18" s="169"/>
      <c r="P18" s="169"/>
      <c r="Q18" s="169"/>
      <c r="R18" s="169"/>
      <c r="S18" s="169"/>
      <c r="T18" s="169"/>
      <c r="U18" s="169"/>
      <c r="V18" s="169"/>
      <c r="W18" s="169"/>
      <c r="X18" s="169"/>
      <c r="Y18" s="169"/>
      <c r="Z18" s="169"/>
      <c r="AA18" s="169"/>
      <c r="AB18" s="162"/>
      <c r="AC18" s="162"/>
      <c r="AD18" s="162"/>
    </row>
    <row r="19" spans="1:37" s="179" customFormat="1" x14ac:dyDescent="0.25">
      <c r="B19" s="176" t="s">
        <v>232</v>
      </c>
      <c r="C19" s="212"/>
      <c r="D19" s="212"/>
      <c r="E19" s="212"/>
      <c r="F19" s="212"/>
      <c r="G19" s="212"/>
      <c r="H19" s="177" t="str">
        <f>IF(AND(E24&gt;0,COUNTA(C19:G19)=0),"&lt;&lt; Your P2 actions below will not be summarized until you enter a date of follow-up.","")</f>
        <v/>
      </c>
      <c r="I19" s="178"/>
      <c r="J19" s="169"/>
      <c r="K19" s="169"/>
      <c r="L19" s="169"/>
      <c r="M19" s="169"/>
      <c r="N19" s="169"/>
      <c r="O19" s="169"/>
      <c r="P19" s="169"/>
      <c r="Q19" s="169"/>
      <c r="R19" s="169"/>
      <c r="S19" s="169"/>
      <c r="T19" s="169"/>
      <c r="U19" s="169"/>
      <c r="V19" s="169"/>
      <c r="W19" s="169"/>
      <c r="X19" s="169"/>
      <c r="Y19" s="169"/>
      <c r="Z19" s="169"/>
      <c r="AA19" s="169"/>
      <c r="AB19" s="96"/>
    </row>
    <row r="20" spans="1:37" ht="53.25" x14ac:dyDescent="0.25">
      <c r="B20" s="213" t="s">
        <v>273</v>
      </c>
      <c r="C20" s="391"/>
      <c r="D20" s="391"/>
      <c r="E20" s="391"/>
      <c r="F20" s="391"/>
      <c r="G20" s="391"/>
      <c r="H20" s="168"/>
      <c r="I20" s="169"/>
      <c r="J20" s="169"/>
      <c r="K20" s="169"/>
      <c r="L20" s="169"/>
      <c r="M20" s="169"/>
      <c r="N20" s="169"/>
      <c r="O20" s="169"/>
      <c r="P20" s="169"/>
      <c r="Q20" s="169"/>
      <c r="R20" s="169"/>
      <c r="S20" s="169"/>
      <c r="T20" s="169"/>
      <c r="U20" s="169"/>
      <c r="V20" s="169"/>
      <c r="W20" s="169"/>
      <c r="X20" s="169"/>
      <c r="Y20" s="169"/>
      <c r="Z20" s="169"/>
      <c r="AA20" s="169"/>
      <c r="AB20" s="162"/>
      <c r="AC20" s="162"/>
      <c r="AD20" s="162"/>
    </row>
    <row r="21" spans="1:37" ht="80.099999999999994" customHeight="1" x14ac:dyDescent="0.25">
      <c r="B21" s="230" t="s">
        <v>271</v>
      </c>
      <c r="C21" s="393"/>
      <c r="D21" s="393"/>
      <c r="E21" s="393"/>
      <c r="F21" s="393"/>
      <c r="G21" s="393"/>
      <c r="H21" s="175"/>
      <c r="J21" s="169"/>
      <c r="K21" s="169"/>
      <c r="L21" s="169"/>
      <c r="M21" s="169"/>
      <c r="N21" s="169"/>
      <c r="O21" s="169"/>
      <c r="P21" s="169"/>
      <c r="Q21" s="169"/>
      <c r="R21" s="169"/>
      <c r="S21" s="169"/>
      <c r="T21" s="169"/>
      <c r="U21" s="169"/>
      <c r="V21" s="169"/>
      <c r="W21" s="169"/>
      <c r="X21" s="169"/>
      <c r="Y21" s="169"/>
      <c r="Z21" s="169"/>
      <c r="AA21" s="169"/>
      <c r="AB21" s="162"/>
      <c r="AC21" s="162"/>
      <c r="AD21" s="162"/>
    </row>
    <row r="22" spans="1:37" ht="69.95" customHeight="1" x14ac:dyDescent="0.25">
      <c r="B22" s="127" t="s">
        <v>272</v>
      </c>
      <c r="C22" s="393"/>
      <c r="D22" s="393"/>
      <c r="E22" s="393"/>
      <c r="F22" s="393"/>
      <c r="G22" s="393"/>
      <c r="H22" s="175"/>
      <c r="J22" s="169"/>
      <c r="K22" s="169"/>
      <c r="L22" s="169"/>
      <c r="M22" s="169"/>
      <c r="N22" s="169"/>
      <c r="O22" s="169"/>
      <c r="P22" s="169"/>
      <c r="Q22" s="169"/>
      <c r="R22" s="169"/>
      <c r="S22" s="169"/>
      <c r="T22" s="169"/>
      <c r="U22" s="169"/>
      <c r="V22" s="169"/>
      <c r="W22" s="169"/>
      <c r="X22" s="169"/>
      <c r="Y22" s="169"/>
      <c r="Z22" s="169"/>
      <c r="AA22" s="169"/>
      <c r="AB22" s="162"/>
      <c r="AC22" s="162"/>
      <c r="AD22" s="162"/>
    </row>
    <row r="23" spans="1:37" ht="69.95" customHeight="1" x14ac:dyDescent="0.25">
      <c r="B23" s="127" t="s">
        <v>274</v>
      </c>
      <c r="C23" s="393"/>
      <c r="D23" s="393"/>
      <c r="E23" s="393"/>
      <c r="F23" s="393"/>
      <c r="G23" s="393"/>
      <c r="H23" s="175"/>
      <c r="J23" s="169"/>
      <c r="K23" s="169"/>
      <c r="L23" s="169"/>
      <c r="M23" s="169"/>
      <c r="N23" s="169"/>
      <c r="O23" s="169"/>
      <c r="P23" s="169"/>
      <c r="Q23" s="169"/>
      <c r="R23" s="169"/>
      <c r="S23" s="169"/>
      <c r="T23" s="169"/>
      <c r="U23" s="169"/>
      <c r="V23" s="169"/>
      <c r="W23" s="169"/>
      <c r="X23" s="169"/>
      <c r="Y23" s="169"/>
      <c r="Z23" s="169"/>
      <c r="AA23" s="169"/>
      <c r="AB23" s="162"/>
      <c r="AC23" s="162"/>
      <c r="AD23" s="162"/>
    </row>
    <row r="24" spans="1:37" ht="15" customHeight="1" x14ac:dyDescent="0.25">
      <c r="C24" s="194">
        <f>IF(COUNTA(C11:G23,B29:G53,I29:AC53)&gt;0,1,0)</f>
        <v>0</v>
      </c>
      <c r="D24" s="194">
        <f>IF(COUNTA(C19:G19)&gt;0,1,0)</f>
        <v>0</v>
      </c>
      <c r="E24" s="194">
        <f>IF(COUNTA(G29:G53)&gt;0,1,0)</f>
        <v>0</v>
      </c>
      <c r="F24" s="268"/>
      <c r="H24" s="144"/>
      <c r="I24" s="144"/>
      <c r="J24" s="169"/>
      <c r="K24" s="169"/>
      <c r="L24" s="169"/>
      <c r="M24" s="169"/>
      <c r="N24" s="169"/>
      <c r="O24" s="169"/>
      <c r="P24" s="169"/>
      <c r="Q24" s="169"/>
      <c r="R24" s="169"/>
      <c r="S24" s="169"/>
      <c r="T24" s="169"/>
      <c r="U24" s="169"/>
      <c r="V24" s="169"/>
      <c r="W24" s="169"/>
      <c r="X24" s="169"/>
      <c r="Y24" s="169"/>
      <c r="Z24" s="169"/>
      <c r="AA24" s="169"/>
    </row>
    <row r="25" spans="1:37" ht="18.75" customHeight="1" x14ac:dyDescent="0.3">
      <c r="B25" s="243" t="s">
        <v>1</v>
      </c>
      <c r="C25" s="164"/>
      <c r="D25" s="164"/>
      <c r="E25" s="164"/>
      <c r="F25" s="164"/>
      <c r="G25" s="164"/>
      <c r="H25" s="164"/>
      <c r="I25" s="165"/>
      <c r="J25" s="165"/>
      <c r="K25" s="165"/>
      <c r="L25" s="165"/>
      <c r="M25" s="165"/>
      <c r="N25" s="165"/>
      <c r="O25" s="165"/>
      <c r="P25" s="165"/>
      <c r="Q25" s="165"/>
      <c r="R25" s="165"/>
      <c r="S25" s="165"/>
      <c r="T25" s="165"/>
      <c r="U25" s="165"/>
      <c r="V25" s="165"/>
      <c r="W25" s="165"/>
      <c r="X25" s="165"/>
      <c r="Y25" s="165"/>
      <c r="Z25" s="165"/>
      <c r="AA25" s="165"/>
      <c r="AB25" s="165"/>
      <c r="AC25" s="165"/>
      <c r="AD25" s="165"/>
      <c r="AE25" s="165"/>
      <c r="AF25" s="165"/>
      <c r="AG25" s="165"/>
      <c r="AH25" s="165"/>
      <c r="AI25" s="165"/>
      <c r="AJ25" s="165"/>
      <c r="AK25" s="166"/>
    </row>
    <row r="26" spans="1:37" ht="39.950000000000003" customHeight="1" x14ac:dyDescent="0.25">
      <c r="B26" s="204"/>
      <c r="C26" s="205"/>
      <c r="D26" s="205"/>
      <c r="E26" s="205"/>
      <c r="F26" s="205"/>
      <c r="G26" s="205"/>
      <c r="H26" s="205"/>
      <c r="I26" s="365" t="s">
        <v>103</v>
      </c>
      <c r="J26" s="366"/>
      <c r="K26" s="366"/>
      <c r="L26" s="366"/>
      <c r="M26" s="366"/>
      <c r="N26" s="366"/>
      <c r="O26" s="366"/>
      <c r="P26" s="367"/>
      <c r="Q26" s="388" t="s">
        <v>104</v>
      </c>
      <c r="R26" s="389"/>
      <c r="S26" s="389"/>
      <c r="T26" s="389"/>
      <c r="U26" s="389"/>
      <c r="V26" s="390"/>
      <c r="W26" s="368" t="s">
        <v>105</v>
      </c>
      <c r="X26" s="369"/>
      <c r="Y26" s="369"/>
      <c r="Z26" s="369"/>
      <c r="AA26" s="370"/>
      <c r="AB26" s="204"/>
      <c r="AC26" s="206"/>
      <c r="AD26" s="401" t="s">
        <v>340</v>
      </c>
      <c r="AE26" s="402"/>
      <c r="AF26" s="402"/>
      <c r="AG26" s="402"/>
      <c r="AH26" s="402"/>
      <c r="AI26" s="402"/>
      <c r="AJ26" s="402"/>
      <c r="AK26" s="403"/>
    </row>
    <row r="27" spans="1:37" ht="15" customHeight="1" x14ac:dyDescent="0.25">
      <c r="B27" s="256" t="s">
        <v>341</v>
      </c>
      <c r="C27" s="208"/>
      <c r="D27" s="208"/>
      <c r="E27" s="208"/>
      <c r="F27" s="208"/>
      <c r="G27" s="208"/>
      <c r="H27" s="208"/>
      <c r="I27" s="377" t="s">
        <v>108</v>
      </c>
      <c r="J27" s="378"/>
      <c r="K27" s="378"/>
      <c r="L27" s="379"/>
      <c r="M27" s="380" t="s">
        <v>109</v>
      </c>
      <c r="N27" s="380"/>
      <c r="O27" s="377" t="s">
        <v>111</v>
      </c>
      <c r="P27" s="379"/>
      <c r="Q27" s="381" t="s">
        <v>111</v>
      </c>
      <c r="R27" s="382"/>
      <c r="S27" s="382"/>
      <c r="T27" s="383" t="s">
        <v>110</v>
      </c>
      <c r="U27" s="383"/>
      <c r="V27" s="383"/>
      <c r="W27" s="371"/>
      <c r="X27" s="372"/>
      <c r="Y27" s="372"/>
      <c r="Z27" s="372"/>
      <c r="AA27" s="373"/>
      <c r="AB27" s="207"/>
      <c r="AC27" s="209"/>
      <c r="AD27" s="397" t="s">
        <v>332</v>
      </c>
      <c r="AE27" s="397"/>
      <c r="AF27" s="398" t="s">
        <v>333</v>
      </c>
      <c r="AG27" s="399"/>
      <c r="AH27" s="399"/>
      <c r="AI27" s="399"/>
      <c r="AJ27" s="399"/>
      <c r="AK27" s="400"/>
    </row>
    <row r="28" spans="1:37" s="189" customFormat="1" ht="51" customHeight="1" x14ac:dyDescent="0.2">
      <c r="B28" s="277" t="s">
        <v>353</v>
      </c>
      <c r="C28" s="180" t="s">
        <v>216</v>
      </c>
      <c r="D28" s="180" t="s">
        <v>99</v>
      </c>
      <c r="E28" s="180" t="s">
        <v>262</v>
      </c>
      <c r="F28" s="269" t="s">
        <v>356</v>
      </c>
      <c r="G28" s="215" t="s">
        <v>357</v>
      </c>
      <c r="H28" s="181" t="s">
        <v>233</v>
      </c>
      <c r="I28" s="182" t="s">
        <v>358</v>
      </c>
      <c r="J28" s="182" t="s">
        <v>251</v>
      </c>
      <c r="K28" s="182" t="s">
        <v>107</v>
      </c>
      <c r="L28" s="182" t="s">
        <v>100</v>
      </c>
      <c r="M28" s="183" t="s">
        <v>359</v>
      </c>
      <c r="N28" s="183" t="s">
        <v>121</v>
      </c>
      <c r="O28" s="182" t="s">
        <v>360</v>
      </c>
      <c r="P28" s="182" t="s">
        <v>127</v>
      </c>
      <c r="Q28" s="184" t="s">
        <v>361</v>
      </c>
      <c r="R28" s="185" t="s">
        <v>126</v>
      </c>
      <c r="S28" s="216" t="s">
        <v>128</v>
      </c>
      <c r="T28" s="187" t="s">
        <v>250</v>
      </c>
      <c r="U28" s="188" t="s">
        <v>107</v>
      </c>
      <c r="V28" s="187" t="s">
        <v>125</v>
      </c>
      <c r="W28" s="183" t="s">
        <v>362</v>
      </c>
      <c r="X28" s="183" t="s">
        <v>252</v>
      </c>
      <c r="Y28" s="183" t="s">
        <v>206</v>
      </c>
      <c r="Z28" s="183" t="s">
        <v>102</v>
      </c>
      <c r="AA28" s="228" t="s">
        <v>263</v>
      </c>
      <c r="AB28" s="214" t="s">
        <v>294</v>
      </c>
      <c r="AC28" s="214" t="s">
        <v>373</v>
      </c>
      <c r="AD28" s="262" t="s">
        <v>334</v>
      </c>
      <c r="AE28" s="262" t="s">
        <v>335</v>
      </c>
      <c r="AF28" s="263" t="s">
        <v>336</v>
      </c>
      <c r="AG28" s="263" t="s">
        <v>337</v>
      </c>
      <c r="AH28" s="263" t="s">
        <v>338</v>
      </c>
      <c r="AI28" s="263" t="s">
        <v>363</v>
      </c>
      <c r="AJ28" s="263" t="s">
        <v>339</v>
      </c>
      <c r="AK28" s="263" t="s">
        <v>364</v>
      </c>
    </row>
    <row r="29" spans="1:37" s="179" customFormat="1" x14ac:dyDescent="0.25">
      <c r="A29" s="71">
        <v>1</v>
      </c>
      <c r="B29" s="89"/>
      <c r="C29" s="82"/>
      <c r="D29" s="89"/>
      <c r="E29" s="82"/>
      <c r="F29" s="122"/>
      <c r="G29" s="202"/>
      <c r="H29" s="198" t="str">
        <f>IF(G29="","",IF(MONTH(G29)&gt;=10,YEAR(G29) + 1,YEAR(G29)))</f>
        <v/>
      </c>
      <c r="I29" s="97"/>
      <c r="J29" s="97"/>
      <c r="K29" s="90"/>
      <c r="L29" s="91"/>
      <c r="M29" s="97"/>
      <c r="N29" s="91"/>
      <c r="O29" s="97"/>
      <c r="P29" s="90"/>
      <c r="Q29" s="97"/>
      <c r="R29" s="97"/>
      <c r="S29" s="90"/>
      <c r="T29" s="97"/>
      <c r="U29" s="147"/>
      <c r="V29" s="91"/>
      <c r="W29" s="97"/>
      <c r="X29" s="97"/>
      <c r="Y29" s="90"/>
      <c r="Z29" s="90"/>
      <c r="AA29" s="229"/>
      <c r="AB29" s="122"/>
      <c r="AC29" s="227"/>
      <c r="AD29" s="264"/>
      <c r="AE29" s="264"/>
      <c r="AF29" s="265"/>
      <c r="AG29" s="265"/>
      <c r="AH29" s="265"/>
      <c r="AI29" s="265"/>
      <c r="AJ29" s="265"/>
      <c r="AK29" s="265"/>
    </row>
    <row r="30" spans="1:37" s="179" customFormat="1" x14ac:dyDescent="0.25">
      <c r="A30" s="71">
        <v>2</v>
      </c>
      <c r="B30" s="89"/>
      <c r="C30" s="82"/>
      <c r="D30" s="89"/>
      <c r="E30" s="82"/>
      <c r="F30" s="122"/>
      <c r="G30" s="202"/>
      <c r="H30" s="198" t="str">
        <f>IF(G30="","",IF(MONTH(G30)&gt;=10,YEAR(G30) + 1,YEAR(G30)))</f>
        <v/>
      </c>
      <c r="I30" s="97"/>
      <c r="J30" s="97"/>
      <c r="K30" s="91"/>
      <c r="L30" s="91"/>
      <c r="M30" s="97"/>
      <c r="N30" s="91"/>
      <c r="O30" s="97"/>
      <c r="P30" s="90"/>
      <c r="Q30" s="97"/>
      <c r="R30" s="97"/>
      <c r="S30" s="90"/>
      <c r="T30" s="97"/>
      <c r="U30" s="147"/>
      <c r="V30" s="91"/>
      <c r="W30" s="97"/>
      <c r="X30" s="97"/>
      <c r="Y30" s="90"/>
      <c r="Z30" s="90"/>
      <c r="AA30" s="229"/>
      <c r="AB30" s="122"/>
      <c r="AC30" s="226"/>
      <c r="AD30" s="264"/>
      <c r="AE30" s="264"/>
      <c r="AF30" s="265"/>
      <c r="AG30" s="265"/>
      <c r="AH30" s="265"/>
      <c r="AI30" s="265"/>
      <c r="AJ30" s="265"/>
      <c r="AK30" s="265"/>
    </row>
    <row r="31" spans="1:37" s="179" customFormat="1" x14ac:dyDescent="0.25">
      <c r="A31" s="71">
        <v>3</v>
      </c>
      <c r="B31" s="89"/>
      <c r="C31" s="82"/>
      <c r="D31" s="89"/>
      <c r="E31" s="82"/>
      <c r="F31" s="122"/>
      <c r="G31" s="202"/>
      <c r="H31" s="198" t="str">
        <f t="shared" ref="H31:H53" si="0">IF(G31="","",IF(MONTH(G31)&gt;=10,YEAR(G31) + 1,YEAR(G31)))</f>
        <v/>
      </c>
      <c r="I31" s="97"/>
      <c r="J31" s="97"/>
      <c r="K31" s="90"/>
      <c r="L31" s="90"/>
      <c r="M31" s="97"/>
      <c r="N31" s="90"/>
      <c r="O31" s="97"/>
      <c r="P31" s="90"/>
      <c r="Q31" s="97"/>
      <c r="R31" s="97"/>
      <c r="S31" s="90"/>
      <c r="T31" s="97"/>
      <c r="U31" s="147"/>
      <c r="V31" s="90"/>
      <c r="W31" s="97"/>
      <c r="X31" s="97"/>
      <c r="Y31" s="90"/>
      <c r="Z31" s="90"/>
      <c r="AA31" s="229"/>
      <c r="AB31" s="122"/>
      <c r="AC31" s="226"/>
      <c r="AD31" s="264"/>
      <c r="AE31" s="264"/>
      <c r="AF31" s="265"/>
      <c r="AG31" s="265"/>
      <c r="AH31" s="265"/>
      <c r="AI31" s="265"/>
      <c r="AJ31" s="265"/>
      <c r="AK31" s="265"/>
    </row>
    <row r="32" spans="1:37" s="179" customFormat="1" x14ac:dyDescent="0.25">
      <c r="A32" s="71">
        <v>4</v>
      </c>
      <c r="B32" s="89"/>
      <c r="C32" s="82"/>
      <c r="D32" s="89"/>
      <c r="E32" s="82"/>
      <c r="F32" s="122"/>
      <c r="G32" s="202"/>
      <c r="H32" s="198" t="str">
        <f t="shared" si="0"/>
        <v/>
      </c>
      <c r="I32" s="97"/>
      <c r="J32" s="97"/>
      <c r="K32" s="91"/>
      <c r="L32" s="91"/>
      <c r="M32" s="97"/>
      <c r="N32" s="91"/>
      <c r="O32" s="97"/>
      <c r="P32" s="90"/>
      <c r="Q32" s="97"/>
      <c r="R32" s="97"/>
      <c r="S32" s="90"/>
      <c r="T32" s="97"/>
      <c r="U32" s="147"/>
      <c r="V32" s="91"/>
      <c r="W32" s="97"/>
      <c r="X32" s="97"/>
      <c r="Y32" s="90"/>
      <c r="Z32" s="90"/>
      <c r="AA32" s="229"/>
      <c r="AB32" s="122"/>
      <c r="AC32" s="226"/>
      <c r="AD32" s="264"/>
      <c r="AE32" s="264"/>
      <c r="AF32" s="265"/>
      <c r="AG32" s="265"/>
      <c r="AH32" s="265"/>
      <c r="AI32" s="265"/>
      <c r="AJ32" s="265"/>
      <c r="AK32" s="265"/>
    </row>
    <row r="33" spans="1:37" s="179" customFormat="1" x14ac:dyDescent="0.25">
      <c r="A33" s="71">
        <v>5</v>
      </c>
      <c r="B33" s="89"/>
      <c r="C33" s="82"/>
      <c r="D33" s="89"/>
      <c r="E33" s="82"/>
      <c r="F33" s="122"/>
      <c r="G33" s="202"/>
      <c r="H33" s="198" t="str">
        <f t="shared" si="0"/>
        <v/>
      </c>
      <c r="I33" s="97"/>
      <c r="J33" s="97"/>
      <c r="K33" s="91"/>
      <c r="L33" s="91"/>
      <c r="M33" s="97"/>
      <c r="N33" s="91"/>
      <c r="O33" s="97"/>
      <c r="P33" s="90"/>
      <c r="Q33" s="97"/>
      <c r="R33" s="97"/>
      <c r="S33" s="90"/>
      <c r="T33" s="97"/>
      <c r="U33" s="147"/>
      <c r="V33" s="91"/>
      <c r="W33" s="97"/>
      <c r="X33" s="97"/>
      <c r="Y33" s="90"/>
      <c r="Z33" s="90"/>
      <c r="AA33" s="229"/>
      <c r="AB33" s="122"/>
      <c r="AC33" s="226"/>
      <c r="AD33" s="264"/>
      <c r="AE33" s="264"/>
      <c r="AF33" s="265"/>
      <c r="AG33" s="265"/>
      <c r="AH33" s="265"/>
      <c r="AI33" s="265"/>
      <c r="AJ33" s="265"/>
      <c r="AK33" s="265"/>
    </row>
    <row r="34" spans="1:37" s="179" customFormat="1" x14ac:dyDescent="0.25">
      <c r="A34" s="71">
        <v>6</v>
      </c>
      <c r="B34" s="89"/>
      <c r="C34" s="82"/>
      <c r="D34" s="89"/>
      <c r="E34" s="82"/>
      <c r="F34" s="122"/>
      <c r="G34" s="202"/>
      <c r="H34" s="198" t="str">
        <f t="shared" si="0"/>
        <v/>
      </c>
      <c r="I34" s="97"/>
      <c r="J34" s="97"/>
      <c r="K34" s="91"/>
      <c r="L34" s="91"/>
      <c r="M34" s="97"/>
      <c r="N34" s="91"/>
      <c r="O34" s="97"/>
      <c r="P34" s="90"/>
      <c r="Q34" s="97"/>
      <c r="R34" s="97"/>
      <c r="S34" s="90"/>
      <c r="T34" s="97"/>
      <c r="U34" s="147"/>
      <c r="V34" s="91"/>
      <c r="W34" s="97"/>
      <c r="X34" s="97"/>
      <c r="Y34" s="90"/>
      <c r="Z34" s="90"/>
      <c r="AA34" s="229"/>
      <c r="AB34" s="122"/>
      <c r="AC34" s="226"/>
      <c r="AD34" s="264"/>
      <c r="AE34" s="264"/>
      <c r="AF34" s="265"/>
      <c r="AG34" s="265"/>
      <c r="AH34" s="265"/>
      <c r="AI34" s="265"/>
      <c r="AJ34" s="265"/>
      <c r="AK34" s="265"/>
    </row>
    <row r="35" spans="1:37" s="179" customFormat="1" x14ac:dyDescent="0.25">
      <c r="A35" s="71">
        <v>7</v>
      </c>
      <c r="B35" s="89"/>
      <c r="C35" s="82"/>
      <c r="D35" s="89"/>
      <c r="E35" s="82"/>
      <c r="F35" s="122"/>
      <c r="G35" s="202"/>
      <c r="H35" s="198" t="str">
        <f t="shared" si="0"/>
        <v/>
      </c>
      <c r="I35" s="97"/>
      <c r="J35" s="97"/>
      <c r="K35" s="91"/>
      <c r="L35" s="91"/>
      <c r="M35" s="97"/>
      <c r="N35" s="91"/>
      <c r="O35" s="97"/>
      <c r="P35" s="90"/>
      <c r="Q35" s="97"/>
      <c r="R35" s="97"/>
      <c r="S35" s="90"/>
      <c r="T35" s="97"/>
      <c r="U35" s="147"/>
      <c r="V35" s="91"/>
      <c r="W35" s="97"/>
      <c r="X35" s="97"/>
      <c r="Y35" s="90"/>
      <c r="Z35" s="90"/>
      <c r="AA35" s="229"/>
      <c r="AB35" s="122"/>
      <c r="AC35" s="226"/>
      <c r="AD35" s="264"/>
      <c r="AE35" s="264"/>
      <c r="AF35" s="265"/>
      <c r="AG35" s="265"/>
      <c r="AH35" s="265"/>
      <c r="AI35" s="265"/>
      <c r="AJ35" s="265"/>
      <c r="AK35" s="265"/>
    </row>
    <row r="36" spans="1:37" s="179" customFormat="1" x14ac:dyDescent="0.25">
      <c r="A36" s="71">
        <v>8</v>
      </c>
      <c r="B36" s="89"/>
      <c r="C36" s="82"/>
      <c r="D36" s="89"/>
      <c r="E36" s="82"/>
      <c r="F36" s="122"/>
      <c r="G36" s="202"/>
      <c r="H36" s="198" t="str">
        <f t="shared" si="0"/>
        <v/>
      </c>
      <c r="I36" s="97"/>
      <c r="J36" s="97"/>
      <c r="K36" s="91"/>
      <c r="L36" s="91"/>
      <c r="M36" s="97"/>
      <c r="N36" s="91"/>
      <c r="O36" s="97"/>
      <c r="P36" s="90"/>
      <c r="Q36" s="97"/>
      <c r="R36" s="97"/>
      <c r="S36" s="90"/>
      <c r="T36" s="97"/>
      <c r="U36" s="147"/>
      <c r="V36" s="91"/>
      <c r="W36" s="97"/>
      <c r="X36" s="97"/>
      <c r="Y36" s="90"/>
      <c r="Z36" s="90"/>
      <c r="AA36" s="229"/>
      <c r="AB36" s="122"/>
      <c r="AC36" s="226"/>
      <c r="AD36" s="264"/>
      <c r="AE36" s="264"/>
      <c r="AF36" s="265"/>
      <c r="AG36" s="265"/>
      <c r="AH36" s="265"/>
      <c r="AI36" s="265"/>
      <c r="AJ36" s="265"/>
      <c r="AK36" s="265"/>
    </row>
    <row r="37" spans="1:37" s="179" customFormat="1" x14ac:dyDescent="0.25">
      <c r="A37" s="71">
        <v>9</v>
      </c>
      <c r="B37" s="89"/>
      <c r="C37" s="82"/>
      <c r="D37" s="89"/>
      <c r="E37" s="82"/>
      <c r="F37" s="122"/>
      <c r="G37" s="202"/>
      <c r="H37" s="198" t="str">
        <f t="shared" si="0"/>
        <v/>
      </c>
      <c r="I37" s="97"/>
      <c r="J37" s="97"/>
      <c r="K37" s="91"/>
      <c r="L37" s="91"/>
      <c r="M37" s="97"/>
      <c r="N37" s="91"/>
      <c r="O37" s="97"/>
      <c r="P37" s="90"/>
      <c r="Q37" s="97"/>
      <c r="R37" s="97"/>
      <c r="S37" s="90"/>
      <c r="T37" s="97"/>
      <c r="U37" s="147"/>
      <c r="V37" s="91"/>
      <c r="W37" s="97"/>
      <c r="X37" s="97"/>
      <c r="Y37" s="90"/>
      <c r="Z37" s="90"/>
      <c r="AA37" s="229"/>
      <c r="AB37" s="122"/>
      <c r="AC37" s="226"/>
      <c r="AD37" s="264"/>
      <c r="AE37" s="264"/>
      <c r="AF37" s="265"/>
      <c r="AG37" s="265"/>
      <c r="AH37" s="265"/>
      <c r="AI37" s="265"/>
      <c r="AJ37" s="265"/>
      <c r="AK37" s="265"/>
    </row>
    <row r="38" spans="1:37" s="179" customFormat="1" x14ac:dyDescent="0.25">
      <c r="A38" s="71">
        <v>10</v>
      </c>
      <c r="B38" s="89"/>
      <c r="C38" s="82"/>
      <c r="D38" s="89"/>
      <c r="E38" s="82"/>
      <c r="F38" s="122"/>
      <c r="G38" s="202"/>
      <c r="H38" s="198" t="str">
        <f t="shared" si="0"/>
        <v/>
      </c>
      <c r="I38" s="97"/>
      <c r="J38" s="97"/>
      <c r="K38" s="91"/>
      <c r="L38" s="91"/>
      <c r="M38" s="97"/>
      <c r="N38" s="91"/>
      <c r="O38" s="97"/>
      <c r="P38" s="90"/>
      <c r="Q38" s="97"/>
      <c r="R38" s="97"/>
      <c r="S38" s="90"/>
      <c r="T38" s="97"/>
      <c r="U38" s="147"/>
      <c r="V38" s="91"/>
      <c r="W38" s="97"/>
      <c r="X38" s="97"/>
      <c r="Y38" s="90"/>
      <c r="Z38" s="90"/>
      <c r="AA38" s="229"/>
      <c r="AB38" s="122"/>
      <c r="AC38" s="226"/>
      <c r="AD38" s="264"/>
      <c r="AE38" s="264"/>
      <c r="AF38" s="265"/>
      <c r="AG38" s="265"/>
      <c r="AH38" s="265"/>
      <c r="AI38" s="265"/>
      <c r="AJ38" s="265"/>
      <c r="AK38" s="265"/>
    </row>
    <row r="39" spans="1:37" s="179" customFormat="1" x14ac:dyDescent="0.25">
      <c r="A39" s="71">
        <v>11</v>
      </c>
      <c r="B39" s="89"/>
      <c r="C39" s="82"/>
      <c r="D39" s="89"/>
      <c r="E39" s="82"/>
      <c r="F39" s="122"/>
      <c r="G39" s="202"/>
      <c r="H39" s="198" t="str">
        <f t="shared" si="0"/>
        <v/>
      </c>
      <c r="I39" s="97"/>
      <c r="J39" s="97"/>
      <c r="K39" s="91"/>
      <c r="L39" s="91"/>
      <c r="M39" s="97"/>
      <c r="N39" s="91"/>
      <c r="O39" s="97"/>
      <c r="P39" s="90"/>
      <c r="Q39" s="97"/>
      <c r="R39" s="97"/>
      <c r="S39" s="90"/>
      <c r="T39" s="97"/>
      <c r="U39" s="147"/>
      <c r="V39" s="91"/>
      <c r="W39" s="97"/>
      <c r="X39" s="97"/>
      <c r="Y39" s="90"/>
      <c r="Z39" s="90"/>
      <c r="AA39" s="229"/>
      <c r="AB39" s="122"/>
      <c r="AC39" s="226"/>
      <c r="AD39" s="264"/>
      <c r="AE39" s="264"/>
      <c r="AF39" s="265"/>
      <c r="AG39" s="265"/>
      <c r="AH39" s="265"/>
      <c r="AI39" s="265"/>
      <c r="AJ39" s="265"/>
      <c r="AK39" s="265"/>
    </row>
    <row r="40" spans="1:37" s="179" customFormat="1" x14ac:dyDescent="0.25">
      <c r="A40" s="71">
        <v>12</v>
      </c>
      <c r="B40" s="89"/>
      <c r="C40" s="82"/>
      <c r="D40" s="89"/>
      <c r="E40" s="82"/>
      <c r="F40" s="122"/>
      <c r="G40" s="202"/>
      <c r="H40" s="198" t="str">
        <f t="shared" si="0"/>
        <v/>
      </c>
      <c r="I40" s="97"/>
      <c r="J40" s="97"/>
      <c r="K40" s="91"/>
      <c r="L40" s="91"/>
      <c r="M40" s="97"/>
      <c r="N40" s="91"/>
      <c r="O40" s="97"/>
      <c r="P40" s="90"/>
      <c r="Q40" s="97"/>
      <c r="R40" s="97"/>
      <c r="S40" s="90"/>
      <c r="T40" s="97"/>
      <c r="U40" s="147"/>
      <c r="V40" s="91"/>
      <c r="W40" s="97"/>
      <c r="X40" s="97"/>
      <c r="Y40" s="90"/>
      <c r="Z40" s="90"/>
      <c r="AA40" s="229"/>
      <c r="AB40" s="122"/>
      <c r="AC40" s="226"/>
      <c r="AD40" s="264"/>
      <c r="AE40" s="264"/>
      <c r="AF40" s="265"/>
      <c r="AG40" s="265"/>
      <c r="AH40" s="265"/>
      <c r="AI40" s="265"/>
      <c r="AJ40" s="265"/>
      <c r="AK40" s="265"/>
    </row>
    <row r="41" spans="1:37" s="179" customFormat="1" x14ac:dyDescent="0.25">
      <c r="A41" s="71">
        <v>13</v>
      </c>
      <c r="B41" s="89"/>
      <c r="C41" s="82"/>
      <c r="D41" s="89"/>
      <c r="E41" s="82"/>
      <c r="F41" s="122"/>
      <c r="G41" s="202"/>
      <c r="H41" s="198" t="str">
        <f t="shared" si="0"/>
        <v/>
      </c>
      <c r="I41" s="97"/>
      <c r="J41" s="97"/>
      <c r="K41" s="91"/>
      <c r="L41" s="91"/>
      <c r="M41" s="97"/>
      <c r="N41" s="91"/>
      <c r="O41" s="97"/>
      <c r="P41" s="90"/>
      <c r="Q41" s="97"/>
      <c r="R41" s="97"/>
      <c r="S41" s="90"/>
      <c r="T41" s="97"/>
      <c r="U41" s="147"/>
      <c r="V41" s="91"/>
      <c r="W41" s="97"/>
      <c r="X41" s="97"/>
      <c r="Y41" s="90"/>
      <c r="Z41" s="90"/>
      <c r="AA41" s="229"/>
      <c r="AB41" s="122"/>
      <c r="AC41" s="226"/>
      <c r="AD41" s="264"/>
      <c r="AE41" s="264"/>
      <c r="AF41" s="265"/>
      <c r="AG41" s="265"/>
      <c r="AH41" s="265"/>
      <c r="AI41" s="265"/>
      <c r="AJ41" s="265"/>
      <c r="AK41" s="265"/>
    </row>
    <row r="42" spans="1:37" s="179" customFormat="1" x14ac:dyDescent="0.25">
      <c r="A42" s="71">
        <v>14</v>
      </c>
      <c r="B42" s="89"/>
      <c r="C42" s="82"/>
      <c r="D42" s="89"/>
      <c r="E42" s="82"/>
      <c r="F42" s="122"/>
      <c r="G42" s="202"/>
      <c r="H42" s="198" t="str">
        <f t="shared" si="0"/>
        <v/>
      </c>
      <c r="I42" s="97"/>
      <c r="J42" s="97"/>
      <c r="K42" s="91"/>
      <c r="L42" s="91"/>
      <c r="M42" s="97"/>
      <c r="N42" s="91"/>
      <c r="O42" s="97"/>
      <c r="P42" s="90"/>
      <c r="Q42" s="97"/>
      <c r="R42" s="97"/>
      <c r="S42" s="90"/>
      <c r="T42" s="97"/>
      <c r="U42" s="147"/>
      <c r="V42" s="91"/>
      <c r="W42" s="97"/>
      <c r="X42" s="97"/>
      <c r="Y42" s="90"/>
      <c r="Z42" s="90"/>
      <c r="AA42" s="229"/>
      <c r="AB42" s="122"/>
      <c r="AC42" s="226"/>
      <c r="AD42" s="264"/>
      <c r="AE42" s="264"/>
      <c r="AF42" s="265"/>
      <c r="AG42" s="265"/>
      <c r="AH42" s="265"/>
      <c r="AI42" s="265"/>
      <c r="AJ42" s="265"/>
      <c r="AK42" s="265"/>
    </row>
    <row r="43" spans="1:37" s="179" customFormat="1" x14ac:dyDescent="0.25">
      <c r="A43" s="71">
        <v>15</v>
      </c>
      <c r="B43" s="89"/>
      <c r="C43" s="82"/>
      <c r="D43" s="89"/>
      <c r="E43" s="82"/>
      <c r="F43" s="122"/>
      <c r="G43" s="202"/>
      <c r="H43" s="198" t="str">
        <f t="shared" si="0"/>
        <v/>
      </c>
      <c r="I43" s="97"/>
      <c r="J43" s="97"/>
      <c r="K43" s="91"/>
      <c r="L43" s="91"/>
      <c r="M43" s="97"/>
      <c r="N43" s="91"/>
      <c r="O43" s="97"/>
      <c r="P43" s="90"/>
      <c r="Q43" s="97"/>
      <c r="R43" s="97"/>
      <c r="S43" s="90"/>
      <c r="T43" s="97"/>
      <c r="U43" s="147"/>
      <c r="V43" s="91"/>
      <c r="W43" s="97"/>
      <c r="X43" s="97"/>
      <c r="Y43" s="90"/>
      <c r="Z43" s="90"/>
      <c r="AA43" s="229"/>
      <c r="AB43" s="122"/>
      <c r="AC43" s="226"/>
      <c r="AD43" s="264"/>
      <c r="AE43" s="264"/>
      <c r="AF43" s="265"/>
      <c r="AG43" s="265"/>
      <c r="AH43" s="265"/>
      <c r="AI43" s="265"/>
      <c r="AJ43" s="265"/>
      <c r="AK43" s="265"/>
    </row>
    <row r="44" spans="1:37" s="179" customFormat="1" x14ac:dyDescent="0.25">
      <c r="A44" s="71">
        <v>16</v>
      </c>
      <c r="B44" s="89"/>
      <c r="C44" s="82"/>
      <c r="D44" s="89"/>
      <c r="E44" s="82"/>
      <c r="F44" s="122"/>
      <c r="G44" s="202"/>
      <c r="H44" s="198" t="str">
        <f t="shared" si="0"/>
        <v/>
      </c>
      <c r="I44" s="97"/>
      <c r="J44" s="97"/>
      <c r="K44" s="91"/>
      <c r="L44" s="91"/>
      <c r="M44" s="97"/>
      <c r="N44" s="91"/>
      <c r="O44" s="97"/>
      <c r="P44" s="90"/>
      <c r="Q44" s="97"/>
      <c r="R44" s="97"/>
      <c r="S44" s="90"/>
      <c r="T44" s="97"/>
      <c r="U44" s="147"/>
      <c r="V44" s="91"/>
      <c r="W44" s="97"/>
      <c r="X44" s="97"/>
      <c r="Y44" s="90"/>
      <c r="Z44" s="90"/>
      <c r="AA44" s="229"/>
      <c r="AB44" s="122"/>
      <c r="AC44" s="226"/>
      <c r="AD44" s="264"/>
      <c r="AE44" s="264"/>
      <c r="AF44" s="265"/>
      <c r="AG44" s="265"/>
      <c r="AH44" s="265"/>
      <c r="AI44" s="265"/>
      <c r="AJ44" s="265"/>
      <c r="AK44" s="265"/>
    </row>
    <row r="45" spans="1:37" s="179" customFormat="1" x14ac:dyDescent="0.25">
      <c r="A45" s="71">
        <v>17</v>
      </c>
      <c r="B45" s="89"/>
      <c r="C45" s="82"/>
      <c r="D45" s="89"/>
      <c r="E45" s="82"/>
      <c r="F45" s="122"/>
      <c r="G45" s="202"/>
      <c r="H45" s="198" t="str">
        <f t="shared" si="0"/>
        <v/>
      </c>
      <c r="I45" s="97"/>
      <c r="J45" s="97"/>
      <c r="K45" s="91"/>
      <c r="L45" s="91"/>
      <c r="M45" s="97"/>
      <c r="N45" s="91"/>
      <c r="O45" s="97"/>
      <c r="P45" s="90"/>
      <c r="Q45" s="97"/>
      <c r="R45" s="97"/>
      <c r="S45" s="90"/>
      <c r="T45" s="97"/>
      <c r="U45" s="147"/>
      <c r="V45" s="91"/>
      <c r="W45" s="97"/>
      <c r="X45" s="97"/>
      <c r="Y45" s="90"/>
      <c r="Z45" s="90"/>
      <c r="AA45" s="229"/>
      <c r="AB45" s="122"/>
      <c r="AC45" s="226"/>
      <c r="AD45" s="264"/>
      <c r="AE45" s="264"/>
      <c r="AF45" s="265"/>
      <c r="AG45" s="265"/>
      <c r="AH45" s="265"/>
      <c r="AI45" s="265"/>
      <c r="AJ45" s="265"/>
      <c r="AK45" s="265"/>
    </row>
    <row r="46" spans="1:37" s="179" customFormat="1" x14ac:dyDescent="0.25">
      <c r="A46" s="71">
        <v>18</v>
      </c>
      <c r="B46" s="89"/>
      <c r="C46" s="82"/>
      <c r="D46" s="89"/>
      <c r="E46" s="82"/>
      <c r="F46" s="122"/>
      <c r="G46" s="202"/>
      <c r="H46" s="198" t="str">
        <f t="shared" si="0"/>
        <v/>
      </c>
      <c r="I46" s="97"/>
      <c r="J46" s="97"/>
      <c r="K46" s="91"/>
      <c r="L46" s="91"/>
      <c r="M46" s="97"/>
      <c r="N46" s="91"/>
      <c r="O46" s="97"/>
      <c r="P46" s="90"/>
      <c r="Q46" s="97"/>
      <c r="R46" s="97"/>
      <c r="S46" s="90"/>
      <c r="T46" s="97"/>
      <c r="U46" s="147"/>
      <c r="V46" s="91"/>
      <c r="W46" s="97"/>
      <c r="X46" s="97"/>
      <c r="Y46" s="90"/>
      <c r="Z46" s="90"/>
      <c r="AA46" s="229"/>
      <c r="AB46" s="122"/>
      <c r="AC46" s="226"/>
      <c r="AD46" s="264"/>
      <c r="AE46" s="264"/>
      <c r="AF46" s="265"/>
      <c r="AG46" s="265"/>
      <c r="AH46" s="265"/>
      <c r="AI46" s="265"/>
      <c r="AJ46" s="265"/>
      <c r="AK46" s="265"/>
    </row>
    <row r="47" spans="1:37" s="179" customFormat="1" x14ac:dyDescent="0.25">
      <c r="A47" s="71">
        <v>19</v>
      </c>
      <c r="B47" s="89"/>
      <c r="C47" s="82"/>
      <c r="D47" s="89"/>
      <c r="E47" s="82"/>
      <c r="F47" s="122"/>
      <c r="G47" s="202"/>
      <c r="H47" s="198" t="str">
        <f t="shared" si="0"/>
        <v/>
      </c>
      <c r="I47" s="97"/>
      <c r="J47" s="97"/>
      <c r="K47" s="91"/>
      <c r="L47" s="91"/>
      <c r="M47" s="97"/>
      <c r="N47" s="91"/>
      <c r="O47" s="97"/>
      <c r="P47" s="90"/>
      <c r="Q47" s="97"/>
      <c r="R47" s="97"/>
      <c r="S47" s="90"/>
      <c r="T47" s="97"/>
      <c r="U47" s="147"/>
      <c r="V47" s="91"/>
      <c r="W47" s="97"/>
      <c r="X47" s="97"/>
      <c r="Y47" s="90"/>
      <c r="Z47" s="90"/>
      <c r="AA47" s="229"/>
      <c r="AB47" s="122"/>
      <c r="AC47" s="226"/>
      <c r="AD47" s="264"/>
      <c r="AE47" s="264"/>
      <c r="AF47" s="265"/>
      <c r="AG47" s="265"/>
      <c r="AH47" s="265"/>
      <c r="AI47" s="265"/>
      <c r="AJ47" s="265"/>
      <c r="AK47" s="265"/>
    </row>
    <row r="48" spans="1:37" s="179" customFormat="1" x14ac:dyDescent="0.25">
      <c r="A48" s="71">
        <v>20</v>
      </c>
      <c r="B48" s="89"/>
      <c r="C48" s="82"/>
      <c r="D48" s="89"/>
      <c r="E48" s="82"/>
      <c r="F48" s="122"/>
      <c r="G48" s="202"/>
      <c r="H48" s="198" t="str">
        <f t="shared" si="0"/>
        <v/>
      </c>
      <c r="I48" s="97"/>
      <c r="J48" s="97"/>
      <c r="K48" s="91"/>
      <c r="L48" s="91"/>
      <c r="M48" s="97"/>
      <c r="N48" s="91"/>
      <c r="O48" s="97"/>
      <c r="P48" s="90"/>
      <c r="Q48" s="97"/>
      <c r="R48" s="97"/>
      <c r="S48" s="90"/>
      <c r="T48" s="97"/>
      <c r="U48" s="147"/>
      <c r="V48" s="91"/>
      <c r="W48" s="97"/>
      <c r="X48" s="97"/>
      <c r="Y48" s="90"/>
      <c r="Z48" s="90"/>
      <c r="AA48" s="229"/>
      <c r="AB48" s="122"/>
      <c r="AC48" s="226"/>
      <c r="AD48" s="264"/>
      <c r="AE48" s="264"/>
      <c r="AF48" s="265"/>
      <c r="AG48" s="265"/>
      <c r="AH48" s="265"/>
      <c r="AI48" s="265"/>
      <c r="AJ48" s="265"/>
      <c r="AK48" s="265"/>
    </row>
    <row r="49" spans="1:37" s="179" customFormat="1" x14ac:dyDescent="0.25">
      <c r="A49" s="71">
        <v>21</v>
      </c>
      <c r="B49" s="89"/>
      <c r="C49" s="82"/>
      <c r="D49" s="89"/>
      <c r="E49" s="82"/>
      <c r="F49" s="122"/>
      <c r="G49" s="202"/>
      <c r="H49" s="198" t="str">
        <f t="shared" si="0"/>
        <v/>
      </c>
      <c r="I49" s="97"/>
      <c r="J49" s="97"/>
      <c r="K49" s="91"/>
      <c r="L49" s="91"/>
      <c r="M49" s="97"/>
      <c r="N49" s="91"/>
      <c r="O49" s="97"/>
      <c r="P49" s="90"/>
      <c r="Q49" s="97"/>
      <c r="R49" s="97"/>
      <c r="S49" s="90"/>
      <c r="T49" s="97"/>
      <c r="U49" s="147"/>
      <c r="V49" s="91"/>
      <c r="W49" s="97"/>
      <c r="X49" s="97"/>
      <c r="Y49" s="90"/>
      <c r="Z49" s="90"/>
      <c r="AA49" s="229"/>
      <c r="AB49" s="122"/>
      <c r="AC49" s="226"/>
      <c r="AD49" s="264"/>
      <c r="AE49" s="264"/>
      <c r="AF49" s="265"/>
      <c r="AG49" s="265"/>
      <c r="AH49" s="265"/>
      <c r="AI49" s="265"/>
      <c r="AJ49" s="265"/>
      <c r="AK49" s="265"/>
    </row>
    <row r="50" spans="1:37" s="179" customFormat="1" x14ac:dyDescent="0.25">
      <c r="A50" s="71">
        <v>22</v>
      </c>
      <c r="B50" s="89"/>
      <c r="C50" s="82"/>
      <c r="D50" s="89"/>
      <c r="E50" s="82"/>
      <c r="F50" s="122"/>
      <c r="G50" s="202"/>
      <c r="H50" s="198" t="str">
        <f t="shared" si="0"/>
        <v/>
      </c>
      <c r="I50" s="97"/>
      <c r="J50" s="97"/>
      <c r="K50" s="91"/>
      <c r="L50" s="91"/>
      <c r="M50" s="97"/>
      <c r="N50" s="91"/>
      <c r="O50" s="97"/>
      <c r="P50" s="90"/>
      <c r="Q50" s="97"/>
      <c r="R50" s="97"/>
      <c r="S50" s="90"/>
      <c r="T50" s="97"/>
      <c r="U50" s="147"/>
      <c r="V50" s="91"/>
      <c r="W50" s="97"/>
      <c r="X50" s="97"/>
      <c r="Y50" s="90"/>
      <c r="Z50" s="90"/>
      <c r="AA50" s="229"/>
      <c r="AB50" s="122"/>
      <c r="AC50" s="226"/>
      <c r="AD50" s="264"/>
      <c r="AE50" s="264"/>
      <c r="AF50" s="265"/>
      <c r="AG50" s="265"/>
      <c r="AH50" s="265"/>
      <c r="AI50" s="265"/>
      <c r="AJ50" s="265"/>
      <c r="AK50" s="265"/>
    </row>
    <row r="51" spans="1:37" s="179" customFormat="1" x14ac:dyDescent="0.25">
      <c r="A51" s="71">
        <v>23</v>
      </c>
      <c r="B51" s="89"/>
      <c r="C51" s="82"/>
      <c r="D51" s="89"/>
      <c r="E51" s="82"/>
      <c r="F51" s="122"/>
      <c r="G51" s="202"/>
      <c r="H51" s="198" t="str">
        <f t="shared" si="0"/>
        <v/>
      </c>
      <c r="I51" s="97"/>
      <c r="J51" s="97"/>
      <c r="K51" s="91"/>
      <c r="L51" s="91"/>
      <c r="M51" s="97"/>
      <c r="N51" s="91"/>
      <c r="O51" s="97"/>
      <c r="P51" s="90"/>
      <c r="Q51" s="97"/>
      <c r="R51" s="97"/>
      <c r="S51" s="90"/>
      <c r="T51" s="97"/>
      <c r="U51" s="147"/>
      <c r="V51" s="91"/>
      <c r="W51" s="97"/>
      <c r="X51" s="97"/>
      <c r="Y51" s="90"/>
      <c r="Z51" s="90"/>
      <c r="AA51" s="229"/>
      <c r="AB51" s="122"/>
      <c r="AC51" s="226"/>
      <c r="AD51" s="264"/>
      <c r="AE51" s="264"/>
      <c r="AF51" s="265"/>
      <c r="AG51" s="265"/>
      <c r="AH51" s="265"/>
      <c r="AI51" s="265"/>
      <c r="AJ51" s="265"/>
      <c r="AK51" s="265"/>
    </row>
    <row r="52" spans="1:37" s="179" customFormat="1" x14ac:dyDescent="0.25">
      <c r="A52" s="71">
        <v>24</v>
      </c>
      <c r="B52" s="89"/>
      <c r="C52" s="82"/>
      <c r="D52" s="89"/>
      <c r="E52" s="82"/>
      <c r="F52" s="122"/>
      <c r="G52" s="202"/>
      <c r="H52" s="198" t="str">
        <f t="shared" si="0"/>
        <v/>
      </c>
      <c r="I52" s="97"/>
      <c r="J52" s="97"/>
      <c r="K52" s="91"/>
      <c r="L52" s="91"/>
      <c r="M52" s="97"/>
      <c r="N52" s="91"/>
      <c r="O52" s="97"/>
      <c r="P52" s="90"/>
      <c r="Q52" s="97"/>
      <c r="R52" s="97"/>
      <c r="S52" s="90"/>
      <c r="T52" s="97"/>
      <c r="U52" s="147"/>
      <c r="V52" s="91"/>
      <c r="W52" s="97"/>
      <c r="X52" s="97"/>
      <c r="Y52" s="90"/>
      <c r="Z52" s="90"/>
      <c r="AA52" s="229"/>
      <c r="AB52" s="122"/>
      <c r="AC52" s="226"/>
      <c r="AD52" s="264"/>
      <c r="AE52" s="264"/>
      <c r="AF52" s="265"/>
      <c r="AG52" s="265"/>
      <c r="AH52" s="265"/>
      <c r="AI52" s="265"/>
      <c r="AJ52" s="265"/>
      <c r="AK52" s="265"/>
    </row>
    <row r="53" spans="1:37" s="179" customFormat="1" x14ac:dyDescent="0.25">
      <c r="A53" s="71">
        <v>25</v>
      </c>
      <c r="B53" s="89"/>
      <c r="C53" s="82"/>
      <c r="D53" s="89"/>
      <c r="E53" s="82"/>
      <c r="F53" s="122"/>
      <c r="G53" s="202"/>
      <c r="H53" s="198" t="str">
        <f t="shared" si="0"/>
        <v/>
      </c>
      <c r="I53" s="97"/>
      <c r="J53" s="97"/>
      <c r="K53" s="91"/>
      <c r="L53" s="91"/>
      <c r="M53" s="97"/>
      <c r="N53" s="91"/>
      <c r="O53" s="97"/>
      <c r="P53" s="90"/>
      <c r="Q53" s="97"/>
      <c r="R53" s="97"/>
      <c r="S53" s="90"/>
      <c r="T53" s="97"/>
      <c r="U53" s="147"/>
      <c r="V53" s="91"/>
      <c r="W53" s="97"/>
      <c r="X53" s="97"/>
      <c r="Y53" s="90"/>
      <c r="Z53" s="90"/>
      <c r="AA53" s="229"/>
      <c r="AB53" s="122"/>
      <c r="AC53" s="226"/>
      <c r="AD53" s="264"/>
      <c r="AE53" s="264"/>
      <c r="AF53" s="265"/>
      <c r="AG53" s="265"/>
      <c r="AH53" s="265"/>
      <c r="AI53" s="265"/>
      <c r="AJ53" s="265"/>
      <c r="AK53" s="265"/>
    </row>
    <row r="54" spans="1:37" ht="24" customHeight="1" x14ac:dyDescent="0.25">
      <c r="B54" s="190" t="s">
        <v>67</v>
      </c>
      <c r="C54" s="126"/>
      <c r="D54" s="126"/>
      <c r="E54" s="126"/>
      <c r="F54" s="126"/>
      <c r="G54" s="126"/>
      <c r="H54" s="259" t="str">
        <f>IF(OR(AND(Count_Implemented, Count_FollowUp=0), AND(Count_Implemented=0,COUNTA(I29:AB53)&gt;0))," To be included here, actions must have a Date Implemented and there must be Date(s) of Follow-up above. &gt;&gt;","")</f>
        <v/>
      </c>
      <c r="I54" s="191">
        <f>SUM(I55:I60)</f>
        <v>0</v>
      </c>
      <c r="J54" s="192" t="s">
        <v>129</v>
      </c>
      <c r="K54" s="192" t="s">
        <v>129</v>
      </c>
      <c r="L54" s="192" t="s">
        <v>129</v>
      </c>
      <c r="M54" s="191">
        <f>SUM(M55:M60)</f>
        <v>0</v>
      </c>
      <c r="N54" s="192" t="s">
        <v>129</v>
      </c>
      <c r="O54" s="191">
        <f>SUM(O55:O60)</f>
        <v>0</v>
      </c>
      <c r="P54" s="191">
        <f>SUM(P55:P60)</f>
        <v>0</v>
      </c>
      <c r="Q54" s="191">
        <f t="shared" ref="Q54:W54" si="1">SUM(Q55:Q60)</f>
        <v>0</v>
      </c>
      <c r="R54" s="191">
        <f t="shared" si="1"/>
        <v>0</v>
      </c>
      <c r="S54" s="191">
        <f t="shared" si="1"/>
        <v>0</v>
      </c>
      <c r="T54" s="191">
        <f t="shared" si="1"/>
        <v>0</v>
      </c>
      <c r="U54" s="193">
        <f t="shared" si="1"/>
        <v>0</v>
      </c>
      <c r="V54" s="192" t="s">
        <v>129</v>
      </c>
      <c r="W54" s="191">
        <f t="shared" si="1"/>
        <v>0</v>
      </c>
      <c r="X54" s="192" t="s">
        <v>129</v>
      </c>
      <c r="Y54" s="192" t="s">
        <v>129</v>
      </c>
      <c r="Z54" s="191">
        <f t="shared" ref="Z54" si="2">SUM(Z55:Z60)</f>
        <v>0</v>
      </c>
      <c r="AA54" s="218" t="s">
        <v>129</v>
      </c>
      <c r="AB54" s="217">
        <f>COUNTIF(AB29:AB53,"Y")</f>
        <v>0</v>
      </c>
      <c r="AC54" s="218" t="s">
        <v>129</v>
      </c>
      <c r="AD54" s="266">
        <f t="shared" ref="AD54:AK54" si="3">SUM(AD55:AD60)</f>
        <v>0</v>
      </c>
      <c r="AE54" s="266">
        <f t="shared" si="3"/>
        <v>0</v>
      </c>
      <c r="AF54" s="267">
        <f t="shared" si="3"/>
        <v>0</v>
      </c>
      <c r="AG54" s="267">
        <f t="shared" si="3"/>
        <v>0</v>
      </c>
      <c r="AH54" s="267">
        <f t="shared" si="3"/>
        <v>0</v>
      </c>
      <c r="AI54" s="267">
        <f t="shared" si="3"/>
        <v>0</v>
      </c>
      <c r="AJ54" s="267">
        <f t="shared" si="3"/>
        <v>0</v>
      </c>
      <c r="AK54" s="267">
        <f t="shared" si="3"/>
        <v>0</v>
      </c>
    </row>
    <row r="55" spans="1:37" ht="24" customHeight="1" x14ac:dyDescent="0.25">
      <c r="B55" s="190" t="str">
        <f>"TOTAL REPORTED " &amp; C55</f>
        <v>TOTAL REPORTED 2023</v>
      </c>
      <c r="C55" s="126">
        <v>2023</v>
      </c>
      <c r="D55" s="126"/>
      <c r="E55" s="126"/>
      <c r="F55" s="126"/>
      <c r="G55" s="126"/>
      <c r="H55" s="126"/>
      <c r="I55" s="267">
        <f t="shared" ref="I55:I60" si="4">IF(Count_FollowUp,SUMIFS(I$29:I$53,$F$29:$F$53,"Y",$H$29:$H$53,$C55),0)</f>
        <v>0</v>
      </c>
      <c r="J55" s="192" t="s">
        <v>129</v>
      </c>
      <c r="K55" s="192" t="s">
        <v>129</v>
      </c>
      <c r="L55" s="192" t="s">
        <v>129</v>
      </c>
      <c r="M55" s="267">
        <f t="shared" ref="M55:M60" si="5">IF(Count_FollowUp,SUMIFS(M$29:M$53,$F$29:$F$53,"Y",$H$29:$H$53,$C55),0)</f>
        <v>0</v>
      </c>
      <c r="N55" s="192" t="s">
        <v>129</v>
      </c>
      <c r="O55" s="267">
        <f t="shared" ref="O55:O60" si="6">IF(Count_FollowUp,SUMIFS(O$29:O$53,$F$29:$F$53,"Y",$H$29:$H$53,$C55),0)</f>
        <v>0</v>
      </c>
      <c r="P55" s="191">
        <f t="shared" ref="P55:P60" si="7">IF(Count_FollowUp,COUNTIFS($F$29:$F$53,"Y",$H$29:$H$53,$C55,P$29:P$53,"Yes"),0)</f>
        <v>0</v>
      </c>
      <c r="Q55" s="267">
        <f t="shared" ref="Q55:R60" si="8">IF(Count_FollowUp,SUMIFS(Q$29:Q$53,$F$29:$F$53,"Y",$H$29:$H$53,$C55),0)</f>
        <v>0</v>
      </c>
      <c r="R55" s="267">
        <f t="shared" si="8"/>
        <v>0</v>
      </c>
      <c r="S55" s="191">
        <f t="shared" ref="S55:S60" si="9">IF(Count_FollowUp,COUNTIFS($F$29:$F$53,"Y",$H$29:$H$53,$C55,S$29:S$53,"Yes"),0)</f>
        <v>0</v>
      </c>
      <c r="T55" s="191">
        <f t="shared" ref="T55:T60" si="10">IF(Count_FollowUp,SUMIFS(T$29:T$53,$F$29:$F$53,"Y",$H$29:$H$53,$C55,U$29:U$53,"Units"),0)</f>
        <v>0</v>
      </c>
      <c r="U55" s="193">
        <f t="shared" ref="U55:U60" si="11">IF(Count_FollowUp,SUMIFS(T$29:T$53,$F$29:$F$53,"Y",$H$29:$H$53,$C55,U$29:U$53,"Dollars"),0)</f>
        <v>0</v>
      </c>
      <c r="V55" s="192" t="s">
        <v>129</v>
      </c>
      <c r="W55" s="267">
        <f t="shared" ref="W55:W60" si="12">IF(Count_FollowUp,SUMIFS(W$29:W$53,$F$29:$F$53,"Y",$H$29:$H$53,$C55),0)</f>
        <v>0</v>
      </c>
      <c r="X55" s="192" t="s">
        <v>129</v>
      </c>
      <c r="Y55" s="192" t="s">
        <v>129</v>
      </c>
      <c r="Z55" s="191">
        <f t="shared" ref="Z55:Z60" si="13">IF(Count_FollowUp,COUNTIFS($F$29:$F$53,"Y",$H$29:$H$53,$C55,Z$29:Z$53,"Yes"),0)</f>
        <v>0</v>
      </c>
      <c r="AA55" s="218" t="s">
        <v>129</v>
      </c>
      <c r="AB55" s="217">
        <f t="shared" ref="AB55:AB60" si="14">IF(Count_FollowUp,COUNTIFS($F$29:$F$53,"Y",$H$29:$H$53,$C55,AB$29:AB$53,"Y"),0)</f>
        <v>0</v>
      </c>
      <c r="AC55" s="218" t="s">
        <v>129</v>
      </c>
      <c r="AD55" s="266">
        <f t="shared" ref="AD55:AK60" si="15">IF(Count_FollowUp,SUMIFS(AD$29:AD$53,$F$29:$F$53,"Y",$H$29:$H$53,$C55),0)</f>
        <v>0</v>
      </c>
      <c r="AE55" s="266">
        <f t="shared" si="15"/>
        <v>0</v>
      </c>
      <c r="AF55" s="267">
        <f t="shared" si="15"/>
        <v>0</v>
      </c>
      <c r="AG55" s="267">
        <f t="shared" si="15"/>
        <v>0</v>
      </c>
      <c r="AH55" s="267">
        <f t="shared" si="15"/>
        <v>0</v>
      </c>
      <c r="AI55" s="267">
        <f t="shared" si="15"/>
        <v>0</v>
      </c>
      <c r="AJ55" s="267">
        <f t="shared" si="15"/>
        <v>0</v>
      </c>
      <c r="AK55" s="267">
        <f t="shared" si="15"/>
        <v>0</v>
      </c>
    </row>
    <row r="56" spans="1:37" ht="24" customHeight="1" x14ac:dyDescent="0.25">
      <c r="B56" s="190" t="str">
        <f t="shared" ref="B56:B60" si="16">"TOTAL REPORTED " &amp; C56</f>
        <v>TOTAL REPORTED 2024</v>
      </c>
      <c r="C56" s="126">
        <v>2024</v>
      </c>
      <c r="D56" s="126"/>
      <c r="E56" s="126"/>
      <c r="F56" s="126"/>
      <c r="G56" s="126"/>
      <c r="H56" s="126"/>
      <c r="I56" s="267">
        <f t="shared" si="4"/>
        <v>0</v>
      </c>
      <c r="J56" s="192" t="s">
        <v>129</v>
      </c>
      <c r="K56" s="192" t="s">
        <v>129</v>
      </c>
      <c r="L56" s="192" t="s">
        <v>129</v>
      </c>
      <c r="M56" s="267">
        <f t="shared" si="5"/>
        <v>0</v>
      </c>
      <c r="N56" s="192" t="s">
        <v>129</v>
      </c>
      <c r="O56" s="267">
        <f t="shared" si="6"/>
        <v>0</v>
      </c>
      <c r="P56" s="191">
        <f t="shared" si="7"/>
        <v>0</v>
      </c>
      <c r="Q56" s="267">
        <f t="shared" si="8"/>
        <v>0</v>
      </c>
      <c r="R56" s="267">
        <f t="shared" si="8"/>
        <v>0</v>
      </c>
      <c r="S56" s="191">
        <f t="shared" si="9"/>
        <v>0</v>
      </c>
      <c r="T56" s="191">
        <f t="shared" si="10"/>
        <v>0</v>
      </c>
      <c r="U56" s="193">
        <f t="shared" si="11"/>
        <v>0</v>
      </c>
      <c r="V56" s="192" t="s">
        <v>129</v>
      </c>
      <c r="W56" s="267">
        <f t="shared" si="12"/>
        <v>0</v>
      </c>
      <c r="X56" s="192" t="s">
        <v>129</v>
      </c>
      <c r="Y56" s="192" t="s">
        <v>129</v>
      </c>
      <c r="Z56" s="191">
        <f t="shared" si="13"/>
        <v>0</v>
      </c>
      <c r="AA56" s="218" t="s">
        <v>129</v>
      </c>
      <c r="AB56" s="217">
        <f t="shared" si="14"/>
        <v>0</v>
      </c>
      <c r="AC56" s="218" t="s">
        <v>129</v>
      </c>
      <c r="AD56" s="266">
        <f t="shared" si="15"/>
        <v>0</v>
      </c>
      <c r="AE56" s="266">
        <f t="shared" si="15"/>
        <v>0</v>
      </c>
      <c r="AF56" s="267">
        <f t="shared" si="15"/>
        <v>0</v>
      </c>
      <c r="AG56" s="267">
        <f t="shared" si="15"/>
        <v>0</v>
      </c>
      <c r="AH56" s="267">
        <f t="shared" si="15"/>
        <v>0</v>
      </c>
      <c r="AI56" s="267">
        <f t="shared" si="15"/>
        <v>0</v>
      </c>
      <c r="AJ56" s="267">
        <f t="shared" si="15"/>
        <v>0</v>
      </c>
      <c r="AK56" s="267">
        <f t="shared" si="15"/>
        <v>0</v>
      </c>
    </row>
    <row r="57" spans="1:37" ht="24" customHeight="1" x14ac:dyDescent="0.25">
      <c r="B57" s="190" t="str">
        <f t="shared" si="16"/>
        <v>TOTAL REPORTED 2025</v>
      </c>
      <c r="C57" s="126">
        <v>2025</v>
      </c>
      <c r="D57" s="126"/>
      <c r="E57" s="126"/>
      <c r="F57" s="126"/>
      <c r="G57" s="126"/>
      <c r="H57" s="126"/>
      <c r="I57" s="267">
        <f t="shared" si="4"/>
        <v>0</v>
      </c>
      <c r="J57" s="192" t="s">
        <v>129</v>
      </c>
      <c r="K57" s="192" t="s">
        <v>129</v>
      </c>
      <c r="L57" s="192" t="s">
        <v>129</v>
      </c>
      <c r="M57" s="267">
        <f t="shared" si="5"/>
        <v>0</v>
      </c>
      <c r="N57" s="192" t="s">
        <v>129</v>
      </c>
      <c r="O57" s="267">
        <f t="shared" si="6"/>
        <v>0</v>
      </c>
      <c r="P57" s="191">
        <f t="shared" si="7"/>
        <v>0</v>
      </c>
      <c r="Q57" s="267">
        <f t="shared" si="8"/>
        <v>0</v>
      </c>
      <c r="R57" s="267">
        <f t="shared" si="8"/>
        <v>0</v>
      </c>
      <c r="S57" s="191">
        <f t="shared" si="9"/>
        <v>0</v>
      </c>
      <c r="T57" s="191">
        <f t="shared" si="10"/>
        <v>0</v>
      </c>
      <c r="U57" s="193">
        <f t="shared" si="11"/>
        <v>0</v>
      </c>
      <c r="V57" s="192" t="s">
        <v>129</v>
      </c>
      <c r="W57" s="267">
        <f t="shared" si="12"/>
        <v>0</v>
      </c>
      <c r="X57" s="192" t="s">
        <v>129</v>
      </c>
      <c r="Y57" s="192" t="s">
        <v>129</v>
      </c>
      <c r="Z57" s="191">
        <f t="shared" si="13"/>
        <v>0</v>
      </c>
      <c r="AA57" s="218" t="s">
        <v>129</v>
      </c>
      <c r="AB57" s="217">
        <f t="shared" si="14"/>
        <v>0</v>
      </c>
      <c r="AC57" s="218" t="s">
        <v>129</v>
      </c>
      <c r="AD57" s="266">
        <f t="shared" si="15"/>
        <v>0</v>
      </c>
      <c r="AE57" s="266">
        <f t="shared" si="15"/>
        <v>0</v>
      </c>
      <c r="AF57" s="267">
        <f t="shared" si="15"/>
        <v>0</v>
      </c>
      <c r="AG57" s="267">
        <f t="shared" si="15"/>
        <v>0</v>
      </c>
      <c r="AH57" s="267">
        <f t="shared" si="15"/>
        <v>0</v>
      </c>
      <c r="AI57" s="267">
        <f t="shared" si="15"/>
        <v>0</v>
      </c>
      <c r="AJ57" s="267">
        <f t="shared" si="15"/>
        <v>0</v>
      </c>
      <c r="AK57" s="267">
        <f t="shared" si="15"/>
        <v>0</v>
      </c>
    </row>
    <row r="58" spans="1:37" ht="24" customHeight="1" x14ac:dyDescent="0.25">
      <c r="B58" s="190" t="str">
        <f t="shared" si="16"/>
        <v>TOTAL REPORTED 2026</v>
      </c>
      <c r="C58" s="126">
        <v>2026</v>
      </c>
      <c r="D58" s="126"/>
      <c r="E58" s="126"/>
      <c r="F58" s="126"/>
      <c r="G58" s="126"/>
      <c r="H58" s="126"/>
      <c r="I58" s="267">
        <f t="shared" si="4"/>
        <v>0</v>
      </c>
      <c r="J58" s="192" t="s">
        <v>129</v>
      </c>
      <c r="K58" s="192" t="s">
        <v>129</v>
      </c>
      <c r="L58" s="192" t="s">
        <v>129</v>
      </c>
      <c r="M58" s="267">
        <f t="shared" si="5"/>
        <v>0</v>
      </c>
      <c r="N58" s="192" t="s">
        <v>129</v>
      </c>
      <c r="O58" s="267">
        <f t="shared" si="6"/>
        <v>0</v>
      </c>
      <c r="P58" s="191">
        <f t="shared" si="7"/>
        <v>0</v>
      </c>
      <c r="Q58" s="267">
        <f t="shared" si="8"/>
        <v>0</v>
      </c>
      <c r="R58" s="267">
        <f t="shared" si="8"/>
        <v>0</v>
      </c>
      <c r="S58" s="191">
        <f t="shared" si="9"/>
        <v>0</v>
      </c>
      <c r="T58" s="191">
        <f t="shared" si="10"/>
        <v>0</v>
      </c>
      <c r="U58" s="193">
        <f t="shared" si="11"/>
        <v>0</v>
      </c>
      <c r="V58" s="192" t="s">
        <v>129</v>
      </c>
      <c r="W58" s="267">
        <f t="shared" si="12"/>
        <v>0</v>
      </c>
      <c r="X58" s="192" t="s">
        <v>129</v>
      </c>
      <c r="Y58" s="192" t="s">
        <v>129</v>
      </c>
      <c r="Z58" s="191">
        <f t="shared" si="13"/>
        <v>0</v>
      </c>
      <c r="AA58" s="218" t="s">
        <v>129</v>
      </c>
      <c r="AB58" s="217">
        <f t="shared" si="14"/>
        <v>0</v>
      </c>
      <c r="AC58" s="218" t="s">
        <v>129</v>
      </c>
      <c r="AD58" s="266">
        <f t="shared" si="15"/>
        <v>0</v>
      </c>
      <c r="AE58" s="266">
        <f t="shared" si="15"/>
        <v>0</v>
      </c>
      <c r="AF58" s="267">
        <f t="shared" si="15"/>
        <v>0</v>
      </c>
      <c r="AG58" s="267">
        <f t="shared" si="15"/>
        <v>0</v>
      </c>
      <c r="AH58" s="267">
        <f t="shared" si="15"/>
        <v>0</v>
      </c>
      <c r="AI58" s="267">
        <f t="shared" si="15"/>
        <v>0</v>
      </c>
      <c r="AJ58" s="267">
        <f t="shared" si="15"/>
        <v>0</v>
      </c>
      <c r="AK58" s="267">
        <f t="shared" si="15"/>
        <v>0</v>
      </c>
    </row>
    <row r="59" spans="1:37" ht="24" customHeight="1" x14ac:dyDescent="0.25">
      <c r="B59" s="190" t="str">
        <f t="shared" si="16"/>
        <v>TOTAL REPORTED 2027</v>
      </c>
      <c r="C59" s="126">
        <v>2027</v>
      </c>
      <c r="D59" s="126"/>
      <c r="E59" s="126"/>
      <c r="F59" s="126"/>
      <c r="G59" s="126"/>
      <c r="H59" s="126"/>
      <c r="I59" s="267">
        <f t="shared" si="4"/>
        <v>0</v>
      </c>
      <c r="J59" s="192" t="s">
        <v>129</v>
      </c>
      <c r="K59" s="192" t="s">
        <v>129</v>
      </c>
      <c r="L59" s="192" t="s">
        <v>129</v>
      </c>
      <c r="M59" s="267">
        <f t="shared" si="5"/>
        <v>0</v>
      </c>
      <c r="N59" s="192" t="s">
        <v>129</v>
      </c>
      <c r="O59" s="267">
        <f t="shared" si="6"/>
        <v>0</v>
      </c>
      <c r="P59" s="191">
        <f t="shared" si="7"/>
        <v>0</v>
      </c>
      <c r="Q59" s="267">
        <f t="shared" si="8"/>
        <v>0</v>
      </c>
      <c r="R59" s="267">
        <f t="shared" si="8"/>
        <v>0</v>
      </c>
      <c r="S59" s="191">
        <f t="shared" si="9"/>
        <v>0</v>
      </c>
      <c r="T59" s="191">
        <f t="shared" si="10"/>
        <v>0</v>
      </c>
      <c r="U59" s="193">
        <f t="shared" si="11"/>
        <v>0</v>
      </c>
      <c r="V59" s="192" t="s">
        <v>129</v>
      </c>
      <c r="W59" s="267">
        <f t="shared" si="12"/>
        <v>0</v>
      </c>
      <c r="X59" s="192" t="s">
        <v>129</v>
      </c>
      <c r="Y59" s="192" t="s">
        <v>129</v>
      </c>
      <c r="Z59" s="191">
        <f t="shared" si="13"/>
        <v>0</v>
      </c>
      <c r="AA59" s="218" t="s">
        <v>129</v>
      </c>
      <c r="AB59" s="217">
        <f t="shared" si="14"/>
        <v>0</v>
      </c>
      <c r="AC59" s="218" t="s">
        <v>129</v>
      </c>
      <c r="AD59" s="266">
        <f t="shared" si="15"/>
        <v>0</v>
      </c>
      <c r="AE59" s="266">
        <f t="shared" si="15"/>
        <v>0</v>
      </c>
      <c r="AF59" s="267">
        <f t="shared" si="15"/>
        <v>0</v>
      </c>
      <c r="AG59" s="267">
        <f t="shared" si="15"/>
        <v>0</v>
      </c>
      <c r="AH59" s="267">
        <f t="shared" si="15"/>
        <v>0</v>
      </c>
      <c r="AI59" s="267">
        <f t="shared" si="15"/>
        <v>0</v>
      </c>
      <c r="AJ59" s="267">
        <f t="shared" si="15"/>
        <v>0</v>
      </c>
      <c r="AK59" s="267">
        <f t="shared" si="15"/>
        <v>0</v>
      </c>
    </row>
    <row r="60" spans="1:37" ht="24" customHeight="1" x14ac:dyDescent="0.25">
      <c r="B60" s="190" t="str">
        <f t="shared" si="16"/>
        <v>TOTAL REPORTED 2028</v>
      </c>
      <c r="C60" s="126">
        <v>2028</v>
      </c>
      <c r="D60" s="126"/>
      <c r="E60" s="126"/>
      <c r="F60" s="126"/>
      <c r="G60" s="126"/>
      <c r="H60" s="126"/>
      <c r="I60" s="267">
        <f t="shared" si="4"/>
        <v>0</v>
      </c>
      <c r="J60" s="192" t="s">
        <v>129</v>
      </c>
      <c r="K60" s="192" t="s">
        <v>129</v>
      </c>
      <c r="L60" s="192" t="s">
        <v>129</v>
      </c>
      <c r="M60" s="267">
        <f t="shared" si="5"/>
        <v>0</v>
      </c>
      <c r="N60" s="192" t="s">
        <v>129</v>
      </c>
      <c r="O60" s="267">
        <f t="shared" si="6"/>
        <v>0</v>
      </c>
      <c r="P60" s="191">
        <f t="shared" si="7"/>
        <v>0</v>
      </c>
      <c r="Q60" s="267">
        <f t="shared" si="8"/>
        <v>0</v>
      </c>
      <c r="R60" s="267">
        <f t="shared" si="8"/>
        <v>0</v>
      </c>
      <c r="S60" s="191">
        <f t="shared" si="9"/>
        <v>0</v>
      </c>
      <c r="T60" s="191">
        <f t="shared" si="10"/>
        <v>0</v>
      </c>
      <c r="U60" s="193">
        <f t="shared" si="11"/>
        <v>0</v>
      </c>
      <c r="V60" s="192" t="s">
        <v>129</v>
      </c>
      <c r="W60" s="267">
        <f t="shared" si="12"/>
        <v>0</v>
      </c>
      <c r="X60" s="192" t="s">
        <v>129</v>
      </c>
      <c r="Y60" s="192" t="s">
        <v>129</v>
      </c>
      <c r="Z60" s="191">
        <f t="shared" si="13"/>
        <v>0</v>
      </c>
      <c r="AA60" s="218" t="s">
        <v>129</v>
      </c>
      <c r="AB60" s="217">
        <f t="shared" si="14"/>
        <v>0</v>
      </c>
      <c r="AC60" s="218" t="s">
        <v>129</v>
      </c>
      <c r="AD60" s="266">
        <f t="shared" si="15"/>
        <v>0</v>
      </c>
      <c r="AE60" s="266">
        <f t="shared" si="15"/>
        <v>0</v>
      </c>
      <c r="AF60" s="267">
        <f t="shared" si="15"/>
        <v>0</v>
      </c>
      <c r="AG60" s="267">
        <f t="shared" si="15"/>
        <v>0</v>
      </c>
      <c r="AH60" s="267">
        <f t="shared" si="15"/>
        <v>0</v>
      </c>
      <c r="AI60" s="267">
        <f t="shared" si="15"/>
        <v>0</v>
      </c>
      <c r="AJ60" s="267">
        <f t="shared" si="15"/>
        <v>0</v>
      </c>
      <c r="AK60" s="267">
        <f t="shared" si="15"/>
        <v>0</v>
      </c>
    </row>
    <row r="61" spans="1:37" x14ac:dyDescent="0.25">
      <c r="C61" s="137"/>
    </row>
    <row r="62" spans="1:37" x14ac:dyDescent="0.25">
      <c r="C62" s="137"/>
    </row>
  </sheetData>
  <sheetProtection algorithmName="SHA-512" hashValue="rPBlipE3Y8BXSxdKhYyJvzeG3WcZ1DB8Y0BWVdpZ6/XwGz2rBt1k7Q3VQjbB7Ml6Ehyq3bixN8AG5TyY4PpcMQ==" saltValue="1o39ayc2TLRikrom9LAlmw==" spinCount="100000" sheet="1" objects="1" scenarios="1" formatCells="0" formatRows="0" insertHyperlinks="0"/>
  <mergeCells count="28">
    <mergeCell ref="Q26:V26"/>
    <mergeCell ref="W26:AA27"/>
    <mergeCell ref="AD26:AK26"/>
    <mergeCell ref="I27:L27"/>
    <mergeCell ref="M27:N27"/>
    <mergeCell ref="O27:P27"/>
    <mergeCell ref="Q27:S27"/>
    <mergeCell ref="T27:V27"/>
    <mergeCell ref="AD27:AE27"/>
    <mergeCell ref="AF27:AK27"/>
    <mergeCell ref="C18:G18"/>
    <mergeCell ref="C20:G20"/>
    <mergeCell ref="C21:G21"/>
    <mergeCell ref="C22:G22"/>
    <mergeCell ref="C23:G23"/>
    <mergeCell ref="I26:P26"/>
    <mergeCell ref="C12:G12"/>
    <mergeCell ref="C13:G13"/>
    <mergeCell ref="C14:G14"/>
    <mergeCell ref="C15:G15"/>
    <mergeCell ref="C16:G16"/>
    <mergeCell ref="C17:G17"/>
    <mergeCell ref="C3:I3"/>
    <mergeCell ref="C6:G6"/>
    <mergeCell ref="C7:G7"/>
    <mergeCell ref="C8:G8"/>
    <mergeCell ref="C10:G10"/>
    <mergeCell ref="C11:G11"/>
  </mergeCells>
  <conditionalFormatting sqref="I29:L53">
    <cfRule type="expression" dxfId="482" priority="4" stopIfTrue="1">
      <formula>AND($C29&lt;&gt;"",$C29&lt;&gt;"Manufacturer (Production)")</formula>
    </cfRule>
  </conditionalFormatting>
  <conditionalFormatting sqref="M29:N53">
    <cfRule type="expression" dxfId="481" priority="5" stopIfTrue="1">
      <formula>AND($C29&lt;&gt;"",$C29&lt;&gt;"Manufacturer (Certification)")</formula>
    </cfRule>
  </conditionalFormatting>
  <conditionalFormatting sqref="O29:O53 M29:M53 I29:J53 Q29:R53 T29:T53 W29:X53">
    <cfRule type="expression" dxfId="480" priority="7">
      <formula>AND(TRIM(I29)&lt;&gt;"",ISNUMBER(I29)=FALSE)</formula>
    </cfRule>
  </conditionalFormatting>
  <conditionalFormatting sqref="O29:P53">
    <cfRule type="expression" dxfId="479" priority="6" stopIfTrue="1">
      <formula>AND($C29&lt;&gt;"",$C29&lt;&gt;"Manufacturer (Marketing)")</formula>
    </cfRule>
  </conditionalFormatting>
  <conditionalFormatting sqref="Q29:V53">
    <cfRule type="expression" dxfId="478" priority="3">
      <formula>AND($C29&lt;&gt;"",$C29&lt;&gt;"Distributor / Retailer")</formula>
    </cfRule>
  </conditionalFormatting>
  <conditionalFormatting sqref="W29:AA53">
    <cfRule type="expression" dxfId="477" priority="2">
      <formula>AND($C29&lt;&gt;"",$C29&lt;&gt;"Purchaser / User")</formula>
    </cfRule>
  </conditionalFormatting>
  <conditionalFormatting sqref="AD29:AK53">
    <cfRule type="expression" dxfId="476" priority="1">
      <formula>AND(TRIM(AD29)&lt;&gt;"",ISNUMBER(AD29)=FALSE)</formula>
    </cfRule>
  </conditionalFormatting>
  <dataValidations count="21">
    <dataValidation allowBlank="1" showInputMessage="1" showErrorMessage="1" prompt="If the case study is online, provide a link for EPA to view, download and share. Otherwise, please include attachments with report submission." sqref="AC28" xr:uid="{A388C344-41A4-4CB1-AC1B-716D1A922654}"/>
    <dataValidation allowBlank="1" showInputMessage="1" showErrorMessage="1" prompt="For P2 actions and outcomes to be summarized on the Results Summary tab, this column must contain a Y. Additionally, a Date Implemented must be included and at least one follw-up date must be included in row 19." sqref="F28" xr:uid="{38D74F04-C33F-4AE8-AB0B-59A52853D3AC}"/>
    <dataValidation allowBlank="1" showInputMessage="1" showErrorMessage="1" prompt="Either use the facility’s permit methodology or multiply wastewater gallons by 8.35 to get pounds and divide by 10,000 to eliminate water content." sqref="AI28" xr:uid="{487E6E31-9ADC-4531-9D7E-E1127F639A9D}"/>
    <dataValidation allowBlank="1" showInputMessage="1" showErrorMessage="1" prompt="Annualized reductions of green house gas emissions measured in metric tons of carbon dioxide equivalent (MTCO2e)." sqref="AK28" xr:uid="{85C70917-197A-4D6B-A4FF-F179F65E487A}"/>
    <dataValidation allowBlank="1" showInputMessage="1" showErrorMessage="1" promptTitle="Products Offered for Sale" prompt="This can include products that are anticipated to be offered for sale._x000a__x000a_Report the number of product formulations/designs, not the number of individual units manufactured/sold. The same formulation in different size containers is considered one product." sqref="O28" xr:uid="{61B4F961-D01D-40DC-9549-16032DC1C786}"/>
    <dataValidation type="whole" allowBlank="1" showInputMessage="1" showErrorMessage="1" errorTitle="Facility NAICS Code" error="Please enter at least three digits of the NAICS code." promptTitle="Facility NAICS Code" prompt="Enter the NAICS for this facility. The link at left takes you to the NAICS Search website." sqref="C15:G15" xr:uid="{90FF78A8-5ED8-4314-8FAD-967CF70228D4}">
      <formula1>100</formula1>
      <formula2>999999</formula2>
    </dataValidation>
    <dataValidation allowBlank="1" showInputMessage="1" showErrorMessage="1" promptTitle="Copy-Pasting into Merged Cells" prompt="To copy-paste into merged cells, either double-click the cell to enable the Edit feature OR select the cell and paste into the formula bar above instead of the cell itself." sqref="C10:G10" xr:uid="{9834F58E-13F4-4293-B6DD-6061CB37015F}"/>
    <dataValidation type="list" allowBlank="1" showDropDown="1" showInputMessage="1" showErrorMessage="1" error="Please enter Y or N." sqref="AB29:AB53 F29:F53" xr:uid="{E9AA6764-9CCD-47D0-A495-84F011F1C826}">
      <formula1>Lookup_YesNo</formula1>
    </dataValidation>
    <dataValidation type="date" allowBlank="1" showInputMessage="1" showErrorMessage="1" error="Please enter a valid date (mm/dd/yyyy) _x000a_between 10/01/2022 and 09/30/2028." sqref="G29:G53" xr:uid="{E13072BD-8D53-4B0A-AF76-0F629AAB6A03}">
      <formula1>44835</formula1>
      <formula2>47026</formula2>
    </dataValidation>
    <dataValidation type="list" allowBlank="1" showDropDown="1" showInputMessage="1" showErrorMessage="1" error="Please enter Yes, No, or Unknown." sqref="C16:G16" xr:uid="{B95D99C7-ABC3-4417-B634-BB734D31A113}">
      <formula1>Lookup_YesNoUnknown</formula1>
    </dataValidation>
    <dataValidation type="list" allowBlank="1" showInputMessage="1" showErrorMessage="1" sqref="U29:U53" xr:uid="{6037F327-9D8A-4A62-8FBE-42BA80BA9E56}">
      <formula1>Lookup_Units_Sales</formula1>
    </dataValidation>
    <dataValidation allowBlank="1" showInputMessage="1" showErrorMessage="1" prompt="Report the number of product formulations or designs, not the number of individual units of that product manufactured or sold. The same formulation sold in different size containers is considered one product" sqref="W28 M28 Q28 I28" xr:uid="{D8F431FC-1413-40D0-8607-1C70CD119189}"/>
    <dataValidation type="list" allowBlank="1" showInputMessage="1" showErrorMessage="1" sqref="N29:N53" xr:uid="{6B6FF85C-E7D9-4F35-A8B8-F7D92D5DC28A}">
      <formula1>Lookup_CertificationStatus</formula1>
    </dataValidation>
    <dataValidation type="list" allowBlank="1" showInputMessage="1" showErrorMessage="1" sqref="L29:L53 V29:V53" xr:uid="{2CB9DA9D-66DF-43A5-81DB-D873D8E572D8}">
      <formula1>Lookup_Type</formula1>
    </dataValidation>
    <dataValidation type="list" allowBlank="1" showInputMessage="1" showErrorMessage="1" sqref="K29:K53" xr:uid="{7E0E7462-5FFA-4C2F-AB9A-E24C43B19161}">
      <formula1>Lookup_Units</formula1>
    </dataValidation>
    <dataValidation type="list" allowBlank="1" showInputMessage="1" showErrorMessage="1" promptTitle="Outreach Activity" prompt="If you made contact with the business establishment through an activity noted on the “Outreach Activities” tab, indicate the activity by choosing it from the drop-down provided at right." sqref="C20" xr:uid="{030D83AF-278A-43D9-A1E4-405625061665}">
      <formula1>OFFSET(Outreach_Activities_Sorted,0,0,COUNTIF(Outreach_Activities_Sorted,"&lt;&gt;0"))</formula1>
    </dataValidation>
    <dataValidation type="list" allowBlank="1" showInputMessage="1" showErrorMessage="1" sqref="Z29:Z53 S29:S53 P29:P53" xr:uid="{D68295CC-9979-46EE-806E-470390F985B7}">
      <formula1>Lookup_YesNoUnknown</formula1>
    </dataValidation>
    <dataValidation type="list" allowBlank="1" showInputMessage="1" showErrorMessage="1" sqref="C29:C53" xr:uid="{F72F852F-9546-466C-AFF7-443AFD45732B}">
      <formula1>Lookup_Role</formula1>
    </dataValidation>
    <dataValidation type="date" operator="greaterThan" allowBlank="1" showInputMessage="1" showErrorMessage="1" errorTitle="Date Required" error="Please enter a date in mm/dd/yyyy format." sqref="C19:G19" xr:uid="{3F3C85E4-3BB2-403F-9694-2984F5BF7456}">
      <formula1>36526</formula1>
    </dataValidation>
    <dataValidation type="list" allowBlank="1" showDropDown="1" showInputMessage="1" showErrorMessage="1" sqref="C14" xr:uid="{04CA50D8-0338-4B63-838B-1FF842155C95}">
      <formula1>Lookup_States</formula1>
    </dataValidation>
    <dataValidation allowBlank="1" showInputMessage="1" showErrorMessage="1" prompt="If the action listed is for certifying a new product, you can enter the date the process was initiated. For all other actions, this should be the date of actual implementation." sqref="G28" xr:uid="{30ACA46C-4841-44E2-8744-E3EF88D14E41}"/>
  </dataValidations>
  <hyperlinks>
    <hyperlink ref="B15" r:id="rId1" xr:uid="{70660032-1CDE-430E-B05F-8CFB603F796B}"/>
    <hyperlink ref="B21" r:id="rId2" display="Description of Funding Mechanism_x000a_EPA is exploring ways to facilitate access to capital for P2 projects. Learn more here: https://www.epa.gov/p2/p2-financing. If known, describe the source of funding this business establishment used (e.g., self-funded, bank loan, external grant, etc.)  in implementing the P2 actions listed in the table below." xr:uid="{9E37B5C7-CA07-47B3-B322-D3ABBCD44A9E}"/>
  </hyperlinks>
  <printOptions horizontalCentered="1"/>
  <pageMargins left="0.45" right="0.45" top="0.75" bottom="0.75" header="0.3" footer="0.3"/>
  <pageSetup scale="22" fitToHeight="0" orientation="landscape" r:id="rId3"/>
  <headerFooter>
    <oddHeader>&amp;C&amp;16&amp;F</oddHeader>
    <oddFooter>&amp;C&amp;P of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561DD0-33E9-454E-8F2C-4165C02F917B}">
  <sheetPr>
    <tabColor rgb="FF92D050"/>
    <pageSetUpPr fitToPage="1"/>
  </sheetPr>
  <dimension ref="A1:AK62"/>
  <sheetViews>
    <sheetView showGridLines="0" zoomScaleNormal="100" zoomScaleSheetLayoutView="100" workbookViewId="0">
      <pane xSplit="2" ySplit="1" topLeftCell="C2" activePane="bottomRight" state="frozen"/>
      <selection pane="topRight" activeCell="C1" sqref="C1"/>
      <selection pane="bottomLeft" activeCell="A2" sqref="A2"/>
      <selection pane="bottomRight" activeCell="C11" sqref="C11:G11"/>
    </sheetView>
  </sheetViews>
  <sheetFormatPr defaultColWidth="9.140625" defaultRowHeight="15" x14ac:dyDescent="0.25"/>
  <cols>
    <col min="1" max="1" width="4.7109375" style="134" customWidth="1"/>
    <col min="2" max="2" width="56.7109375" style="134" customWidth="1"/>
    <col min="3" max="3" width="20.7109375" style="134" customWidth="1"/>
    <col min="4" max="4" width="32.7109375" style="134" customWidth="1"/>
    <col min="5" max="5" width="20.7109375" style="134" customWidth="1"/>
    <col min="6" max="6" width="15.7109375" style="134" bestFit="1" customWidth="1"/>
    <col min="7" max="7" width="19" style="134" bestFit="1" customWidth="1"/>
    <col min="8" max="8" width="10.28515625" style="134" customWidth="1"/>
    <col min="9" max="9" width="20.28515625" style="134" bestFit="1" customWidth="1"/>
    <col min="10" max="10" width="16.5703125" style="134" bestFit="1" customWidth="1"/>
    <col min="11" max="12" width="10.7109375" style="134" customWidth="1"/>
    <col min="13" max="13" width="20.28515625" style="134" customWidth="1"/>
    <col min="14" max="14" width="10.5703125" style="134" bestFit="1" customWidth="1"/>
    <col min="15" max="15" width="21.7109375" style="134" customWidth="1"/>
    <col min="16" max="16" width="11.5703125" style="134" customWidth="1"/>
    <col min="17" max="17" width="20.28515625" style="134" bestFit="1" customWidth="1"/>
    <col min="18" max="18" width="15" style="134" customWidth="1"/>
    <col min="19" max="19" width="12.7109375" style="134" customWidth="1"/>
    <col min="20" max="20" width="14.7109375" style="134" customWidth="1"/>
    <col min="21" max="22" width="12.7109375" style="134" customWidth="1"/>
    <col min="23" max="23" width="25.140625" style="134" customWidth="1"/>
    <col min="24" max="24" width="17.7109375" style="134" customWidth="1"/>
    <col min="25" max="25" width="14.85546875" style="134" customWidth="1"/>
    <col min="26" max="26" width="16" style="134" bestFit="1" customWidth="1"/>
    <col min="27" max="27" width="60.7109375" style="134" customWidth="1"/>
    <col min="28" max="28" width="10.42578125" style="134" customWidth="1"/>
    <col min="29" max="29" width="30.7109375" style="134" customWidth="1"/>
    <col min="30" max="37" width="13.7109375" style="134" customWidth="1"/>
    <col min="38" max="16384" width="9.140625" style="134"/>
  </cols>
  <sheetData>
    <row r="1" spans="2:30" s="200" customFormat="1" ht="20.100000000000001" customHeight="1" x14ac:dyDescent="0.25">
      <c r="B1" s="199" t="str">
        <f>SUBSTITUTE(TemplateTitle," Reporting Template",": " &amp;B2)</f>
        <v>P2 IIJA Products EJ Grant: Business Establishment 8</v>
      </c>
      <c r="C1" s="199"/>
      <c r="D1" s="199"/>
      <c r="E1" s="199"/>
      <c r="F1" s="199"/>
      <c r="G1" s="199"/>
      <c r="H1" s="199"/>
      <c r="I1" s="199"/>
      <c r="J1" s="201"/>
      <c r="K1" s="201"/>
      <c r="L1" s="201"/>
      <c r="M1" s="201"/>
      <c r="N1" s="201"/>
      <c r="O1" s="201"/>
      <c r="P1" s="201"/>
      <c r="Q1" s="201"/>
      <c r="R1" s="201"/>
      <c r="S1" s="201"/>
      <c r="T1" s="201"/>
      <c r="U1" s="201"/>
      <c r="V1" s="201"/>
      <c r="W1" s="201"/>
      <c r="X1" s="201"/>
      <c r="Y1" s="201"/>
      <c r="Z1" s="201"/>
      <c r="AA1" s="201"/>
    </row>
    <row r="2" spans="2:30" ht="9" customHeight="1" x14ac:dyDescent="0.25">
      <c r="B2" s="244" t="s">
        <v>380</v>
      </c>
      <c r="C2" s="154"/>
      <c r="D2" s="154"/>
      <c r="E2" s="154"/>
      <c r="F2" s="154"/>
      <c r="G2" s="154"/>
      <c r="H2" s="154"/>
      <c r="I2" s="210"/>
      <c r="J2" s="155"/>
    </row>
    <row r="3" spans="2:30" ht="200.1" customHeight="1" x14ac:dyDescent="0.25">
      <c r="B3" s="156" t="s">
        <v>5</v>
      </c>
      <c r="C3" s="355" t="s">
        <v>298</v>
      </c>
      <c r="D3" s="356"/>
      <c r="E3" s="356"/>
      <c r="F3" s="356"/>
      <c r="G3" s="356"/>
      <c r="H3" s="356"/>
      <c r="I3" s="357"/>
      <c r="J3" s="157"/>
    </row>
    <row r="4" spans="2:30" ht="9" customHeight="1" x14ac:dyDescent="0.25">
      <c r="B4" s="158"/>
      <c r="C4" s="159"/>
      <c r="D4" s="159"/>
      <c r="E4" s="159"/>
      <c r="F4" s="159"/>
      <c r="G4" s="159"/>
      <c r="H4" s="159"/>
      <c r="I4" s="211"/>
      <c r="J4" s="160"/>
    </row>
    <row r="5" spans="2:30" ht="15" customHeight="1" x14ac:dyDescent="0.25">
      <c r="B5" s="145"/>
      <c r="C5" s="145"/>
      <c r="D5" s="145"/>
      <c r="E5" s="145"/>
      <c r="F5" s="144"/>
      <c r="G5" s="144"/>
    </row>
    <row r="6" spans="2:30" ht="18.75" x14ac:dyDescent="0.3">
      <c r="B6" s="243" t="s">
        <v>284</v>
      </c>
      <c r="C6" s="358" t="s">
        <v>299</v>
      </c>
      <c r="D6" s="358"/>
      <c r="E6" s="358"/>
      <c r="F6" s="358"/>
      <c r="G6" s="359"/>
    </row>
    <row r="7" spans="2:30" x14ac:dyDescent="0.25">
      <c r="B7" s="161" t="s">
        <v>0</v>
      </c>
      <c r="C7" s="360" t="str">
        <f>IF('Grant Project Data'!D5&lt;&gt;"",'Grant Project Data'!D5,"")</f>
        <v/>
      </c>
      <c r="D7" s="361"/>
      <c r="E7" s="361"/>
      <c r="F7" s="361"/>
      <c r="G7" s="362"/>
    </row>
    <row r="8" spans="2:30" x14ac:dyDescent="0.25">
      <c r="B8" s="163" t="s">
        <v>4</v>
      </c>
      <c r="C8" s="360" t="str">
        <f>IF('Grant Project Data'!D6&lt;&gt;"",'Grant Project Data'!D6,"")</f>
        <v/>
      </c>
      <c r="D8" s="361"/>
      <c r="E8" s="361"/>
      <c r="F8" s="361"/>
      <c r="G8" s="362"/>
    </row>
    <row r="9" spans="2:30" ht="15" customHeight="1" x14ac:dyDescent="0.25">
      <c r="B9" s="145"/>
      <c r="C9" s="145"/>
      <c r="D9" s="145"/>
      <c r="E9" s="145"/>
      <c r="F9" s="144"/>
      <c r="G9" s="144"/>
    </row>
    <row r="10" spans="2:30" ht="18.75" x14ac:dyDescent="0.3">
      <c r="B10" s="243" t="s">
        <v>203</v>
      </c>
      <c r="C10" s="358" t="s">
        <v>355</v>
      </c>
      <c r="D10" s="358"/>
      <c r="E10" s="358"/>
      <c r="F10" s="358"/>
      <c r="G10" s="359"/>
    </row>
    <row r="11" spans="2:30" x14ac:dyDescent="0.25">
      <c r="B11" s="167" t="s">
        <v>236</v>
      </c>
      <c r="C11" s="391"/>
      <c r="D11" s="391"/>
      <c r="E11" s="391"/>
      <c r="F11" s="391"/>
      <c r="G11" s="391"/>
      <c r="H11" s="168"/>
      <c r="I11" s="168"/>
      <c r="J11" s="169"/>
      <c r="K11" s="169"/>
      <c r="L11" s="169"/>
      <c r="M11" s="169"/>
      <c r="N11" s="169"/>
      <c r="O11" s="169"/>
      <c r="P11" s="169"/>
      <c r="Q11" s="169"/>
      <c r="R11" s="169"/>
      <c r="S11" s="169"/>
      <c r="T11" s="169"/>
      <c r="U11" s="169"/>
      <c r="V11" s="169"/>
      <c r="W11" s="169"/>
      <c r="X11" s="169"/>
      <c r="Y11" s="169"/>
      <c r="Z11" s="169"/>
      <c r="AA11" s="169"/>
    </row>
    <row r="12" spans="2:30" ht="15" customHeight="1" x14ac:dyDescent="0.25">
      <c r="B12" s="170" t="s">
        <v>228</v>
      </c>
      <c r="C12" s="391"/>
      <c r="D12" s="391"/>
      <c r="E12" s="391"/>
      <c r="F12" s="391"/>
      <c r="G12" s="391"/>
      <c r="H12" s="168"/>
      <c r="I12" s="168"/>
      <c r="J12" s="169"/>
      <c r="K12" s="169"/>
      <c r="L12" s="169"/>
      <c r="M12" s="169"/>
      <c r="N12" s="169"/>
      <c r="O12" s="169"/>
      <c r="P12" s="169"/>
      <c r="Q12" s="169"/>
      <c r="R12" s="169"/>
      <c r="S12" s="169"/>
      <c r="T12" s="169"/>
      <c r="U12" s="169"/>
      <c r="V12" s="169"/>
      <c r="W12" s="169"/>
      <c r="X12" s="169"/>
      <c r="Y12" s="169"/>
      <c r="Z12" s="169"/>
      <c r="AA12" s="169"/>
    </row>
    <row r="13" spans="2:30" ht="15" customHeight="1" x14ac:dyDescent="0.25">
      <c r="B13" s="170" t="s">
        <v>229</v>
      </c>
      <c r="C13" s="391"/>
      <c r="D13" s="391"/>
      <c r="E13" s="391"/>
      <c r="F13" s="391"/>
      <c r="G13" s="391"/>
      <c r="H13" s="168"/>
      <c r="I13" s="168"/>
      <c r="J13" s="169"/>
      <c r="K13" s="169"/>
      <c r="L13" s="169"/>
      <c r="M13" s="169"/>
      <c r="N13" s="169"/>
      <c r="O13" s="169"/>
      <c r="P13" s="169"/>
      <c r="Q13" s="169"/>
      <c r="R13" s="169"/>
      <c r="S13" s="169"/>
      <c r="T13" s="169"/>
      <c r="U13" s="169"/>
      <c r="V13" s="169"/>
      <c r="W13" s="169"/>
      <c r="X13" s="169"/>
      <c r="Y13" s="169"/>
      <c r="Z13" s="169"/>
      <c r="AA13" s="169"/>
    </row>
    <row r="14" spans="2:30" ht="15" customHeight="1" x14ac:dyDescent="0.25">
      <c r="B14" s="171" t="s">
        <v>230</v>
      </c>
      <c r="C14" s="391"/>
      <c r="D14" s="391"/>
      <c r="E14" s="391"/>
      <c r="F14" s="391"/>
      <c r="G14" s="391"/>
      <c r="H14" s="168"/>
      <c r="I14" s="168"/>
      <c r="J14" s="169"/>
      <c r="K14" s="169"/>
      <c r="L14" s="169"/>
      <c r="M14" s="169"/>
      <c r="N14" s="169"/>
      <c r="O14" s="169"/>
      <c r="P14" s="169"/>
      <c r="Q14" s="169"/>
      <c r="R14" s="169"/>
      <c r="S14" s="169"/>
      <c r="T14" s="169"/>
      <c r="U14" s="169"/>
      <c r="V14" s="169"/>
      <c r="W14" s="169"/>
      <c r="X14" s="169"/>
      <c r="Y14" s="169"/>
      <c r="Z14" s="169"/>
      <c r="AA14" s="169"/>
      <c r="AB14" s="172"/>
    </row>
    <row r="15" spans="2:30" ht="30" x14ac:dyDescent="0.25">
      <c r="B15" s="231" t="s">
        <v>270</v>
      </c>
      <c r="C15" s="392"/>
      <c r="D15" s="392"/>
      <c r="E15" s="392"/>
      <c r="F15" s="392"/>
      <c r="G15" s="392"/>
      <c r="H15" s="173"/>
      <c r="J15" s="169"/>
      <c r="K15" s="169"/>
      <c r="L15" s="169"/>
      <c r="M15" s="169"/>
      <c r="N15" s="169"/>
      <c r="O15" s="169"/>
      <c r="P15" s="169"/>
      <c r="Q15" s="169"/>
      <c r="R15" s="169"/>
      <c r="S15" s="169"/>
      <c r="T15" s="169"/>
      <c r="U15" s="169"/>
      <c r="V15" s="169"/>
      <c r="W15" s="169"/>
      <c r="X15" s="169"/>
      <c r="Y15" s="169"/>
      <c r="Z15" s="169"/>
      <c r="AA15" s="169"/>
      <c r="AB15" s="172"/>
    </row>
    <row r="16" spans="2:30" ht="45" x14ac:dyDescent="0.25">
      <c r="B16" s="203" t="s">
        <v>276</v>
      </c>
      <c r="C16" s="392"/>
      <c r="D16" s="392"/>
      <c r="E16" s="392"/>
      <c r="F16" s="392"/>
      <c r="G16" s="392"/>
      <c r="H16" s="174"/>
      <c r="J16" s="169"/>
      <c r="K16" s="169"/>
      <c r="L16" s="169"/>
      <c r="M16" s="169"/>
      <c r="N16" s="169"/>
      <c r="O16" s="169"/>
      <c r="P16" s="169"/>
      <c r="Q16" s="169"/>
      <c r="R16" s="169"/>
      <c r="S16" s="169"/>
      <c r="T16" s="169"/>
      <c r="U16" s="169"/>
      <c r="V16" s="169"/>
      <c r="W16" s="169"/>
      <c r="X16" s="169"/>
      <c r="Y16" s="169"/>
      <c r="Z16" s="169"/>
      <c r="AA16" s="169"/>
      <c r="AB16" s="162"/>
      <c r="AC16" s="162"/>
      <c r="AD16" s="162"/>
    </row>
    <row r="17" spans="1:37" ht="69.95" customHeight="1" x14ac:dyDescent="0.25">
      <c r="B17" s="127" t="s">
        <v>235</v>
      </c>
      <c r="C17" s="393"/>
      <c r="D17" s="393"/>
      <c r="E17" s="393"/>
      <c r="F17" s="393"/>
      <c r="G17" s="393"/>
      <c r="H17" s="175"/>
      <c r="J17" s="169"/>
      <c r="K17" s="169"/>
      <c r="L17" s="169"/>
      <c r="M17" s="169"/>
      <c r="N17" s="169"/>
      <c r="O17" s="169"/>
      <c r="P17" s="169"/>
      <c r="Q17" s="169"/>
      <c r="R17" s="169"/>
      <c r="S17" s="169"/>
      <c r="T17" s="169"/>
      <c r="U17" s="169"/>
      <c r="V17" s="169"/>
      <c r="W17" s="169"/>
      <c r="X17" s="169"/>
      <c r="Y17" s="169"/>
      <c r="Z17" s="169"/>
      <c r="AA17" s="169"/>
      <c r="AB17" s="162"/>
      <c r="AC17" s="162"/>
      <c r="AD17" s="162"/>
    </row>
    <row r="18" spans="1:37" ht="30" x14ac:dyDescent="0.25">
      <c r="B18" s="127" t="s">
        <v>354</v>
      </c>
      <c r="C18" s="394"/>
      <c r="D18" s="395"/>
      <c r="E18" s="395"/>
      <c r="F18" s="395"/>
      <c r="G18" s="396"/>
      <c r="H18" s="175"/>
      <c r="J18" s="169"/>
      <c r="K18" s="169"/>
      <c r="L18" s="169"/>
      <c r="M18" s="169"/>
      <c r="N18" s="169"/>
      <c r="O18" s="169"/>
      <c r="P18" s="169"/>
      <c r="Q18" s="169"/>
      <c r="R18" s="169"/>
      <c r="S18" s="169"/>
      <c r="T18" s="169"/>
      <c r="U18" s="169"/>
      <c r="V18" s="169"/>
      <c r="W18" s="169"/>
      <c r="X18" s="169"/>
      <c r="Y18" s="169"/>
      <c r="Z18" s="169"/>
      <c r="AA18" s="169"/>
      <c r="AB18" s="162"/>
      <c r="AC18" s="162"/>
      <c r="AD18" s="162"/>
    </row>
    <row r="19" spans="1:37" s="179" customFormat="1" x14ac:dyDescent="0.25">
      <c r="B19" s="176" t="s">
        <v>232</v>
      </c>
      <c r="C19" s="212"/>
      <c r="D19" s="212"/>
      <c r="E19" s="212"/>
      <c r="F19" s="212"/>
      <c r="G19" s="212"/>
      <c r="H19" s="177" t="str">
        <f>IF(AND(E24&gt;0,COUNTA(C19:G19)=0),"&lt;&lt; Your P2 actions below will not be summarized until you enter a date of follow-up.","")</f>
        <v/>
      </c>
      <c r="I19" s="178"/>
      <c r="J19" s="169"/>
      <c r="K19" s="169"/>
      <c r="L19" s="169"/>
      <c r="M19" s="169"/>
      <c r="N19" s="169"/>
      <c r="O19" s="169"/>
      <c r="P19" s="169"/>
      <c r="Q19" s="169"/>
      <c r="R19" s="169"/>
      <c r="S19" s="169"/>
      <c r="T19" s="169"/>
      <c r="U19" s="169"/>
      <c r="V19" s="169"/>
      <c r="W19" s="169"/>
      <c r="X19" s="169"/>
      <c r="Y19" s="169"/>
      <c r="Z19" s="169"/>
      <c r="AA19" s="169"/>
      <c r="AB19" s="96"/>
    </row>
    <row r="20" spans="1:37" ht="53.25" x14ac:dyDescent="0.25">
      <c r="B20" s="213" t="s">
        <v>273</v>
      </c>
      <c r="C20" s="391"/>
      <c r="D20" s="391"/>
      <c r="E20" s="391"/>
      <c r="F20" s="391"/>
      <c r="G20" s="391"/>
      <c r="H20" s="168"/>
      <c r="I20" s="169"/>
      <c r="J20" s="169"/>
      <c r="K20" s="169"/>
      <c r="L20" s="169"/>
      <c r="M20" s="169"/>
      <c r="N20" s="169"/>
      <c r="O20" s="169"/>
      <c r="P20" s="169"/>
      <c r="Q20" s="169"/>
      <c r="R20" s="169"/>
      <c r="S20" s="169"/>
      <c r="T20" s="169"/>
      <c r="U20" s="169"/>
      <c r="V20" s="169"/>
      <c r="W20" s="169"/>
      <c r="X20" s="169"/>
      <c r="Y20" s="169"/>
      <c r="Z20" s="169"/>
      <c r="AA20" s="169"/>
      <c r="AB20" s="162"/>
      <c r="AC20" s="162"/>
      <c r="AD20" s="162"/>
    </row>
    <row r="21" spans="1:37" ht="80.099999999999994" customHeight="1" x14ac:dyDescent="0.25">
      <c r="B21" s="230" t="s">
        <v>271</v>
      </c>
      <c r="C21" s="393"/>
      <c r="D21" s="393"/>
      <c r="E21" s="393"/>
      <c r="F21" s="393"/>
      <c r="G21" s="393"/>
      <c r="H21" s="175"/>
      <c r="J21" s="169"/>
      <c r="K21" s="169"/>
      <c r="L21" s="169"/>
      <c r="M21" s="169"/>
      <c r="N21" s="169"/>
      <c r="O21" s="169"/>
      <c r="P21" s="169"/>
      <c r="Q21" s="169"/>
      <c r="R21" s="169"/>
      <c r="S21" s="169"/>
      <c r="T21" s="169"/>
      <c r="U21" s="169"/>
      <c r="V21" s="169"/>
      <c r="W21" s="169"/>
      <c r="X21" s="169"/>
      <c r="Y21" s="169"/>
      <c r="Z21" s="169"/>
      <c r="AA21" s="169"/>
      <c r="AB21" s="162"/>
      <c r="AC21" s="162"/>
      <c r="AD21" s="162"/>
    </row>
    <row r="22" spans="1:37" ht="69.95" customHeight="1" x14ac:dyDescent="0.25">
      <c r="B22" s="127" t="s">
        <v>272</v>
      </c>
      <c r="C22" s="393"/>
      <c r="D22" s="393"/>
      <c r="E22" s="393"/>
      <c r="F22" s="393"/>
      <c r="G22" s="393"/>
      <c r="H22" s="175"/>
      <c r="J22" s="169"/>
      <c r="K22" s="169"/>
      <c r="L22" s="169"/>
      <c r="M22" s="169"/>
      <c r="N22" s="169"/>
      <c r="O22" s="169"/>
      <c r="P22" s="169"/>
      <c r="Q22" s="169"/>
      <c r="R22" s="169"/>
      <c r="S22" s="169"/>
      <c r="T22" s="169"/>
      <c r="U22" s="169"/>
      <c r="V22" s="169"/>
      <c r="W22" s="169"/>
      <c r="X22" s="169"/>
      <c r="Y22" s="169"/>
      <c r="Z22" s="169"/>
      <c r="AA22" s="169"/>
      <c r="AB22" s="162"/>
      <c r="AC22" s="162"/>
      <c r="AD22" s="162"/>
    </row>
    <row r="23" spans="1:37" ht="69.95" customHeight="1" x14ac:dyDescent="0.25">
      <c r="B23" s="127" t="s">
        <v>274</v>
      </c>
      <c r="C23" s="393"/>
      <c r="D23" s="393"/>
      <c r="E23" s="393"/>
      <c r="F23" s="393"/>
      <c r="G23" s="393"/>
      <c r="H23" s="175"/>
      <c r="J23" s="169"/>
      <c r="K23" s="169"/>
      <c r="L23" s="169"/>
      <c r="M23" s="169"/>
      <c r="N23" s="169"/>
      <c r="O23" s="169"/>
      <c r="P23" s="169"/>
      <c r="Q23" s="169"/>
      <c r="R23" s="169"/>
      <c r="S23" s="169"/>
      <c r="T23" s="169"/>
      <c r="U23" s="169"/>
      <c r="V23" s="169"/>
      <c r="W23" s="169"/>
      <c r="X23" s="169"/>
      <c r="Y23" s="169"/>
      <c r="Z23" s="169"/>
      <c r="AA23" s="169"/>
      <c r="AB23" s="162"/>
      <c r="AC23" s="162"/>
      <c r="AD23" s="162"/>
    </row>
    <row r="24" spans="1:37" ht="15" customHeight="1" x14ac:dyDescent="0.25">
      <c r="C24" s="194">
        <f>IF(COUNTA(C11:G23,B29:G53,I29:AC53)&gt;0,1,0)</f>
        <v>0</v>
      </c>
      <c r="D24" s="194">
        <f>IF(COUNTA(C19:G19)&gt;0,1,0)</f>
        <v>0</v>
      </c>
      <c r="E24" s="194">
        <f>IF(COUNTA(G29:G53)&gt;0,1,0)</f>
        <v>0</v>
      </c>
      <c r="F24" s="268"/>
      <c r="H24" s="144"/>
      <c r="I24" s="144"/>
      <c r="J24" s="169"/>
      <c r="K24" s="169"/>
      <c r="L24" s="169"/>
      <c r="M24" s="169"/>
      <c r="N24" s="169"/>
      <c r="O24" s="169"/>
      <c r="P24" s="169"/>
      <c r="Q24" s="169"/>
      <c r="R24" s="169"/>
      <c r="S24" s="169"/>
      <c r="T24" s="169"/>
      <c r="U24" s="169"/>
      <c r="V24" s="169"/>
      <c r="W24" s="169"/>
      <c r="X24" s="169"/>
      <c r="Y24" s="169"/>
      <c r="Z24" s="169"/>
      <c r="AA24" s="169"/>
    </row>
    <row r="25" spans="1:37" ht="18.75" customHeight="1" x14ac:dyDescent="0.3">
      <c r="B25" s="243" t="s">
        <v>1</v>
      </c>
      <c r="C25" s="164"/>
      <c r="D25" s="164"/>
      <c r="E25" s="164"/>
      <c r="F25" s="164"/>
      <c r="G25" s="164"/>
      <c r="H25" s="164"/>
      <c r="I25" s="165"/>
      <c r="J25" s="165"/>
      <c r="K25" s="165"/>
      <c r="L25" s="165"/>
      <c r="M25" s="165"/>
      <c r="N25" s="165"/>
      <c r="O25" s="165"/>
      <c r="P25" s="165"/>
      <c r="Q25" s="165"/>
      <c r="R25" s="165"/>
      <c r="S25" s="165"/>
      <c r="T25" s="165"/>
      <c r="U25" s="165"/>
      <c r="V25" s="165"/>
      <c r="W25" s="165"/>
      <c r="X25" s="165"/>
      <c r="Y25" s="165"/>
      <c r="Z25" s="165"/>
      <c r="AA25" s="165"/>
      <c r="AB25" s="165"/>
      <c r="AC25" s="165"/>
      <c r="AD25" s="165"/>
      <c r="AE25" s="165"/>
      <c r="AF25" s="165"/>
      <c r="AG25" s="165"/>
      <c r="AH25" s="165"/>
      <c r="AI25" s="165"/>
      <c r="AJ25" s="165"/>
      <c r="AK25" s="166"/>
    </row>
    <row r="26" spans="1:37" ht="39.950000000000003" customHeight="1" x14ac:dyDescent="0.25">
      <c r="B26" s="204"/>
      <c r="C26" s="205"/>
      <c r="D26" s="205"/>
      <c r="E26" s="205"/>
      <c r="F26" s="205"/>
      <c r="G26" s="205"/>
      <c r="H26" s="205"/>
      <c r="I26" s="365" t="s">
        <v>103</v>
      </c>
      <c r="J26" s="366"/>
      <c r="K26" s="366"/>
      <c r="L26" s="366"/>
      <c r="M26" s="366"/>
      <c r="N26" s="366"/>
      <c r="O26" s="366"/>
      <c r="P26" s="367"/>
      <c r="Q26" s="388" t="s">
        <v>104</v>
      </c>
      <c r="R26" s="389"/>
      <c r="S26" s="389"/>
      <c r="T26" s="389"/>
      <c r="U26" s="389"/>
      <c r="V26" s="390"/>
      <c r="W26" s="368" t="s">
        <v>105</v>
      </c>
      <c r="X26" s="369"/>
      <c r="Y26" s="369"/>
      <c r="Z26" s="369"/>
      <c r="AA26" s="370"/>
      <c r="AB26" s="204"/>
      <c r="AC26" s="206"/>
      <c r="AD26" s="401" t="s">
        <v>340</v>
      </c>
      <c r="AE26" s="402"/>
      <c r="AF26" s="402"/>
      <c r="AG26" s="402"/>
      <c r="AH26" s="402"/>
      <c r="AI26" s="402"/>
      <c r="AJ26" s="402"/>
      <c r="AK26" s="403"/>
    </row>
    <row r="27" spans="1:37" ht="15" customHeight="1" x14ac:dyDescent="0.25">
      <c r="B27" s="256" t="s">
        <v>341</v>
      </c>
      <c r="C27" s="208"/>
      <c r="D27" s="208"/>
      <c r="E27" s="208"/>
      <c r="F27" s="208"/>
      <c r="G27" s="208"/>
      <c r="H27" s="208"/>
      <c r="I27" s="377" t="s">
        <v>108</v>
      </c>
      <c r="J27" s="378"/>
      <c r="K27" s="378"/>
      <c r="L27" s="379"/>
      <c r="M27" s="380" t="s">
        <v>109</v>
      </c>
      <c r="N27" s="380"/>
      <c r="O27" s="377" t="s">
        <v>111</v>
      </c>
      <c r="P27" s="379"/>
      <c r="Q27" s="381" t="s">
        <v>111</v>
      </c>
      <c r="R27" s="382"/>
      <c r="S27" s="382"/>
      <c r="T27" s="383" t="s">
        <v>110</v>
      </c>
      <c r="U27" s="383"/>
      <c r="V27" s="383"/>
      <c r="W27" s="371"/>
      <c r="X27" s="372"/>
      <c r="Y27" s="372"/>
      <c r="Z27" s="372"/>
      <c r="AA27" s="373"/>
      <c r="AB27" s="207"/>
      <c r="AC27" s="209"/>
      <c r="AD27" s="397" t="s">
        <v>332</v>
      </c>
      <c r="AE27" s="397"/>
      <c r="AF27" s="398" t="s">
        <v>333</v>
      </c>
      <c r="AG27" s="399"/>
      <c r="AH27" s="399"/>
      <c r="AI27" s="399"/>
      <c r="AJ27" s="399"/>
      <c r="AK27" s="400"/>
    </row>
    <row r="28" spans="1:37" s="189" customFormat="1" ht="51" customHeight="1" x14ac:dyDescent="0.2">
      <c r="B28" s="277" t="s">
        <v>353</v>
      </c>
      <c r="C28" s="180" t="s">
        <v>216</v>
      </c>
      <c r="D28" s="180" t="s">
        <v>99</v>
      </c>
      <c r="E28" s="180" t="s">
        <v>262</v>
      </c>
      <c r="F28" s="269" t="s">
        <v>356</v>
      </c>
      <c r="G28" s="215" t="s">
        <v>357</v>
      </c>
      <c r="H28" s="181" t="s">
        <v>233</v>
      </c>
      <c r="I28" s="182" t="s">
        <v>358</v>
      </c>
      <c r="J28" s="182" t="s">
        <v>251</v>
      </c>
      <c r="K28" s="182" t="s">
        <v>107</v>
      </c>
      <c r="L28" s="182" t="s">
        <v>100</v>
      </c>
      <c r="M28" s="183" t="s">
        <v>359</v>
      </c>
      <c r="N28" s="183" t="s">
        <v>121</v>
      </c>
      <c r="O28" s="182" t="s">
        <v>360</v>
      </c>
      <c r="P28" s="182" t="s">
        <v>127</v>
      </c>
      <c r="Q28" s="184" t="s">
        <v>361</v>
      </c>
      <c r="R28" s="185" t="s">
        <v>126</v>
      </c>
      <c r="S28" s="216" t="s">
        <v>128</v>
      </c>
      <c r="T28" s="187" t="s">
        <v>250</v>
      </c>
      <c r="U28" s="188" t="s">
        <v>107</v>
      </c>
      <c r="V28" s="187" t="s">
        <v>125</v>
      </c>
      <c r="W28" s="183" t="s">
        <v>362</v>
      </c>
      <c r="X28" s="183" t="s">
        <v>252</v>
      </c>
      <c r="Y28" s="183" t="s">
        <v>206</v>
      </c>
      <c r="Z28" s="183" t="s">
        <v>102</v>
      </c>
      <c r="AA28" s="228" t="s">
        <v>263</v>
      </c>
      <c r="AB28" s="214" t="s">
        <v>294</v>
      </c>
      <c r="AC28" s="214" t="s">
        <v>373</v>
      </c>
      <c r="AD28" s="262" t="s">
        <v>334</v>
      </c>
      <c r="AE28" s="262" t="s">
        <v>335</v>
      </c>
      <c r="AF28" s="263" t="s">
        <v>336</v>
      </c>
      <c r="AG28" s="263" t="s">
        <v>337</v>
      </c>
      <c r="AH28" s="263" t="s">
        <v>338</v>
      </c>
      <c r="AI28" s="263" t="s">
        <v>363</v>
      </c>
      <c r="AJ28" s="263" t="s">
        <v>339</v>
      </c>
      <c r="AK28" s="263" t="s">
        <v>364</v>
      </c>
    </row>
    <row r="29" spans="1:37" s="179" customFormat="1" x14ac:dyDescent="0.25">
      <c r="A29" s="71">
        <v>1</v>
      </c>
      <c r="B29" s="89"/>
      <c r="C29" s="82"/>
      <c r="D29" s="89"/>
      <c r="E29" s="82"/>
      <c r="F29" s="122"/>
      <c r="G29" s="202"/>
      <c r="H29" s="198" t="str">
        <f>IF(G29="","",IF(MONTH(G29)&gt;=10,YEAR(G29) + 1,YEAR(G29)))</f>
        <v/>
      </c>
      <c r="I29" s="97"/>
      <c r="J29" s="97"/>
      <c r="K29" s="90"/>
      <c r="L29" s="91"/>
      <c r="M29" s="97"/>
      <c r="N29" s="91"/>
      <c r="O29" s="97"/>
      <c r="P29" s="90"/>
      <c r="Q29" s="97"/>
      <c r="R29" s="97"/>
      <c r="S29" s="90"/>
      <c r="T29" s="97"/>
      <c r="U29" s="147"/>
      <c r="V29" s="91"/>
      <c r="W29" s="97"/>
      <c r="X29" s="97"/>
      <c r="Y29" s="90"/>
      <c r="Z29" s="90"/>
      <c r="AA29" s="229"/>
      <c r="AB29" s="122"/>
      <c r="AC29" s="227"/>
      <c r="AD29" s="264"/>
      <c r="AE29" s="264"/>
      <c r="AF29" s="265"/>
      <c r="AG29" s="265"/>
      <c r="AH29" s="265"/>
      <c r="AI29" s="265"/>
      <c r="AJ29" s="265"/>
      <c r="AK29" s="265"/>
    </row>
    <row r="30" spans="1:37" s="179" customFormat="1" x14ac:dyDescent="0.25">
      <c r="A30" s="71">
        <v>2</v>
      </c>
      <c r="B30" s="89"/>
      <c r="C30" s="82"/>
      <c r="D30" s="89"/>
      <c r="E30" s="82"/>
      <c r="F30" s="122"/>
      <c r="G30" s="202"/>
      <c r="H30" s="198" t="str">
        <f>IF(G30="","",IF(MONTH(G30)&gt;=10,YEAR(G30) + 1,YEAR(G30)))</f>
        <v/>
      </c>
      <c r="I30" s="97"/>
      <c r="J30" s="97"/>
      <c r="K30" s="91"/>
      <c r="L30" s="91"/>
      <c r="M30" s="97"/>
      <c r="N30" s="91"/>
      <c r="O30" s="97"/>
      <c r="P30" s="90"/>
      <c r="Q30" s="97"/>
      <c r="R30" s="97"/>
      <c r="S30" s="90"/>
      <c r="T30" s="97"/>
      <c r="U30" s="147"/>
      <c r="V30" s="91"/>
      <c r="W30" s="97"/>
      <c r="X30" s="97"/>
      <c r="Y30" s="90"/>
      <c r="Z30" s="90"/>
      <c r="AA30" s="229"/>
      <c r="AB30" s="122"/>
      <c r="AC30" s="226"/>
      <c r="AD30" s="264"/>
      <c r="AE30" s="264"/>
      <c r="AF30" s="265"/>
      <c r="AG30" s="265"/>
      <c r="AH30" s="265"/>
      <c r="AI30" s="265"/>
      <c r="AJ30" s="265"/>
      <c r="AK30" s="265"/>
    </row>
    <row r="31" spans="1:37" s="179" customFormat="1" x14ac:dyDescent="0.25">
      <c r="A31" s="71">
        <v>3</v>
      </c>
      <c r="B31" s="89"/>
      <c r="C31" s="82"/>
      <c r="D31" s="89"/>
      <c r="E31" s="82"/>
      <c r="F31" s="122"/>
      <c r="G31" s="202"/>
      <c r="H31" s="198" t="str">
        <f t="shared" ref="H31:H53" si="0">IF(G31="","",IF(MONTH(G31)&gt;=10,YEAR(G31) + 1,YEAR(G31)))</f>
        <v/>
      </c>
      <c r="I31" s="97"/>
      <c r="J31" s="97"/>
      <c r="K31" s="90"/>
      <c r="L31" s="90"/>
      <c r="M31" s="97"/>
      <c r="N31" s="90"/>
      <c r="O31" s="97"/>
      <c r="P31" s="90"/>
      <c r="Q31" s="97"/>
      <c r="R31" s="97"/>
      <c r="S31" s="90"/>
      <c r="T31" s="97"/>
      <c r="U31" s="147"/>
      <c r="V31" s="90"/>
      <c r="W31" s="97"/>
      <c r="X31" s="97"/>
      <c r="Y31" s="90"/>
      <c r="Z31" s="90"/>
      <c r="AA31" s="229"/>
      <c r="AB31" s="122"/>
      <c r="AC31" s="226"/>
      <c r="AD31" s="264"/>
      <c r="AE31" s="264"/>
      <c r="AF31" s="265"/>
      <c r="AG31" s="265"/>
      <c r="AH31" s="265"/>
      <c r="AI31" s="265"/>
      <c r="AJ31" s="265"/>
      <c r="AK31" s="265"/>
    </row>
    <row r="32" spans="1:37" s="179" customFormat="1" x14ac:dyDescent="0.25">
      <c r="A32" s="71">
        <v>4</v>
      </c>
      <c r="B32" s="89"/>
      <c r="C32" s="82"/>
      <c r="D32" s="89"/>
      <c r="E32" s="82"/>
      <c r="F32" s="122"/>
      <c r="G32" s="202"/>
      <c r="H32" s="198" t="str">
        <f t="shared" si="0"/>
        <v/>
      </c>
      <c r="I32" s="97"/>
      <c r="J32" s="97"/>
      <c r="K32" s="91"/>
      <c r="L32" s="91"/>
      <c r="M32" s="97"/>
      <c r="N32" s="91"/>
      <c r="O32" s="97"/>
      <c r="P32" s="90"/>
      <c r="Q32" s="97"/>
      <c r="R32" s="97"/>
      <c r="S32" s="90"/>
      <c r="T32" s="97"/>
      <c r="U32" s="147"/>
      <c r="V32" s="91"/>
      <c r="W32" s="97"/>
      <c r="X32" s="97"/>
      <c r="Y32" s="90"/>
      <c r="Z32" s="90"/>
      <c r="AA32" s="229"/>
      <c r="AB32" s="122"/>
      <c r="AC32" s="226"/>
      <c r="AD32" s="264"/>
      <c r="AE32" s="264"/>
      <c r="AF32" s="265"/>
      <c r="AG32" s="265"/>
      <c r="AH32" s="265"/>
      <c r="AI32" s="265"/>
      <c r="AJ32" s="265"/>
      <c r="AK32" s="265"/>
    </row>
    <row r="33" spans="1:37" s="179" customFormat="1" x14ac:dyDescent="0.25">
      <c r="A33" s="71">
        <v>5</v>
      </c>
      <c r="B33" s="89"/>
      <c r="C33" s="82"/>
      <c r="D33" s="89"/>
      <c r="E33" s="82"/>
      <c r="F33" s="122"/>
      <c r="G33" s="202"/>
      <c r="H33" s="198" t="str">
        <f t="shared" si="0"/>
        <v/>
      </c>
      <c r="I33" s="97"/>
      <c r="J33" s="97"/>
      <c r="K33" s="91"/>
      <c r="L33" s="91"/>
      <c r="M33" s="97"/>
      <c r="N33" s="91"/>
      <c r="O33" s="97"/>
      <c r="P33" s="90"/>
      <c r="Q33" s="97"/>
      <c r="R33" s="97"/>
      <c r="S33" s="90"/>
      <c r="T33" s="97"/>
      <c r="U33" s="147"/>
      <c r="V33" s="91"/>
      <c r="W33" s="97"/>
      <c r="X33" s="97"/>
      <c r="Y33" s="90"/>
      <c r="Z33" s="90"/>
      <c r="AA33" s="229"/>
      <c r="AB33" s="122"/>
      <c r="AC33" s="226"/>
      <c r="AD33" s="264"/>
      <c r="AE33" s="264"/>
      <c r="AF33" s="265"/>
      <c r="AG33" s="265"/>
      <c r="AH33" s="265"/>
      <c r="AI33" s="265"/>
      <c r="AJ33" s="265"/>
      <c r="AK33" s="265"/>
    </row>
    <row r="34" spans="1:37" s="179" customFormat="1" x14ac:dyDescent="0.25">
      <c r="A34" s="71">
        <v>6</v>
      </c>
      <c r="B34" s="89"/>
      <c r="C34" s="82"/>
      <c r="D34" s="89"/>
      <c r="E34" s="82"/>
      <c r="F34" s="122"/>
      <c r="G34" s="202"/>
      <c r="H34" s="198" t="str">
        <f t="shared" si="0"/>
        <v/>
      </c>
      <c r="I34" s="97"/>
      <c r="J34" s="97"/>
      <c r="K34" s="91"/>
      <c r="L34" s="91"/>
      <c r="M34" s="97"/>
      <c r="N34" s="91"/>
      <c r="O34" s="97"/>
      <c r="P34" s="90"/>
      <c r="Q34" s="97"/>
      <c r="R34" s="97"/>
      <c r="S34" s="90"/>
      <c r="T34" s="97"/>
      <c r="U34" s="147"/>
      <c r="V34" s="91"/>
      <c r="W34" s="97"/>
      <c r="X34" s="97"/>
      <c r="Y34" s="90"/>
      <c r="Z34" s="90"/>
      <c r="AA34" s="229"/>
      <c r="AB34" s="122"/>
      <c r="AC34" s="226"/>
      <c r="AD34" s="264"/>
      <c r="AE34" s="264"/>
      <c r="AF34" s="265"/>
      <c r="AG34" s="265"/>
      <c r="AH34" s="265"/>
      <c r="AI34" s="265"/>
      <c r="AJ34" s="265"/>
      <c r="AK34" s="265"/>
    </row>
    <row r="35" spans="1:37" s="179" customFormat="1" x14ac:dyDescent="0.25">
      <c r="A35" s="71">
        <v>7</v>
      </c>
      <c r="B35" s="89"/>
      <c r="C35" s="82"/>
      <c r="D35" s="89"/>
      <c r="E35" s="82"/>
      <c r="F35" s="122"/>
      <c r="G35" s="202"/>
      <c r="H35" s="198" t="str">
        <f t="shared" si="0"/>
        <v/>
      </c>
      <c r="I35" s="97"/>
      <c r="J35" s="97"/>
      <c r="K35" s="91"/>
      <c r="L35" s="91"/>
      <c r="M35" s="97"/>
      <c r="N35" s="91"/>
      <c r="O35" s="97"/>
      <c r="P35" s="90"/>
      <c r="Q35" s="97"/>
      <c r="R35" s="97"/>
      <c r="S35" s="90"/>
      <c r="T35" s="97"/>
      <c r="U35" s="147"/>
      <c r="V35" s="91"/>
      <c r="W35" s="97"/>
      <c r="X35" s="97"/>
      <c r="Y35" s="90"/>
      <c r="Z35" s="90"/>
      <c r="AA35" s="229"/>
      <c r="AB35" s="122"/>
      <c r="AC35" s="226"/>
      <c r="AD35" s="264"/>
      <c r="AE35" s="264"/>
      <c r="AF35" s="265"/>
      <c r="AG35" s="265"/>
      <c r="AH35" s="265"/>
      <c r="AI35" s="265"/>
      <c r="AJ35" s="265"/>
      <c r="AK35" s="265"/>
    </row>
    <row r="36" spans="1:37" s="179" customFormat="1" x14ac:dyDescent="0.25">
      <c r="A36" s="71">
        <v>8</v>
      </c>
      <c r="B36" s="89"/>
      <c r="C36" s="82"/>
      <c r="D36" s="89"/>
      <c r="E36" s="82"/>
      <c r="F36" s="122"/>
      <c r="G36" s="202"/>
      <c r="H36" s="198" t="str">
        <f t="shared" si="0"/>
        <v/>
      </c>
      <c r="I36" s="97"/>
      <c r="J36" s="97"/>
      <c r="K36" s="91"/>
      <c r="L36" s="91"/>
      <c r="M36" s="97"/>
      <c r="N36" s="91"/>
      <c r="O36" s="97"/>
      <c r="P36" s="90"/>
      <c r="Q36" s="97"/>
      <c r="R36" s="97"/>
      <c r="S36" s="90"/>
      <c r="T36" s="97"/>
      <c r="U36" s="147"/>
      <c r="V36" s="91"/>
      <c r="W36" s="97"/>
      <c r="X36" s="97"/>
      <c r="Y36" s="90"/>
      <c r="Z36" s="90"/>
      <c r="AA36" s="229"/>
      <c r="AB36" s="122"/>
      <c r="AC36" s="226"/>
      <c r="AD36" s="264"/>
      <c r="AE36" s="264"/>
      <c r="AF36" s="265"/>
      <c r="AG36" s="265"/>
      <c r="AH36" s="265"/>
      <c r="AI36" s="265"/>
      <c r="AJ36" s="265"/>
      <c r="AK36" s="265"/>
    </row>
    <row r="37" spans="1:37" s="179" customFormat="1" x14ac:dyDescent="0.25">
      <c r="A37" s="71">
        <v>9</v>
      </c>
      <c r="B37" s="89"/>
      <c r="C37" s="82"/>
      <c r="D37" s="89"/>
      <c r="E37" s="82"/>
      <c r="F37" s="122"/>
      <c r="G37" s="202"/>
      <c r="H37" s="198" t="str">
        <f t="shared" si="0"/>
        <v/>
      </c>
      <c r="I37" s="97"/>
      <c r="J37" s="97"/>
      <c r="K37" s="91"/>
      <c r="L37" s="91"/>
      <c r="M37" s="97"/>
      <c r="N37" s="91"/>
      <c r="O37" s="97"/>
      <c r="P37" s="90"/>
      <c r="Q37" s="97"/>
      <c r="R37" s="97"/>
      <c r="S37" s="90"/>
      <c r="T37" s="97"/>
      <c r="U37" s="147"/>
      <c r="V37" s="91"/>
      <c r="W37" s="97"/>
      <c r="X37" s="97"/>
      <c r="Y37" s="90"/>
      <c r="Z37" s="90"/>
      <c r="AA37" s="229"/>
      <c r="AB37" s="122"/>
      <c r="AC37" s="226"/>
      <c r="AD37" s="264"/>
      <c r="AE37" s="264"/>
      <c r="AF37" s="265"/>
      <c r="AG37" s="265"/>
      <c r="AH37" s="265"/>
      <c r="AI37" s="265"/>
      <c r="AJ37" s="265"/>
      <c r="AK37" s="265"/>
    </row>
    <row r="38" spans="1:37" s="179" customFormat="1" x14ac:dyDescent="0.25">
      <c r="A38" s="71">
        <v>10</v>
      </c>
      <c r="B38" s="89"/>
      <c r="C38" s="82"/>
      <c r="D38" s="89"/>
      <c r="E38" s="82"/>
      <c r="F38" s="122"/>
      <c r="G38" s="202"/>
      <c r="H38" s="198" t="str">
        <f t="shared" si="0"/>
        <v/>
      </c>
      <c r="I38" s="97"/>
      <c r="J38" s="97"/>
      <c r="K38" s="91"/>
      <c r="L38" s="91"/>
      <c r="M38" s="97"/>
      <c r="N38" s="91"/>
      <c r="O38" s="97"/>
      <c r="P38" s="90"/>
      <c r="Q38" s="97"/>
      <c r="R38" s="97"/>
      <c r="S38" s="90"/>
      <c r="T38" s="97"/>
      <c r="U38" s="147"/>
      <c r="V38" s="91"/>
      <c r="W38" s="97"/>
      <c r="X38" s="97"/>
      <c r="Y38" s="90"/>
      <c r="Z38" s="90"/>
      <c r="AA38" s="229"/>
      <c r="AB38" s="122"/>
      <c r="AC38" s="226"/>
      <c r="AD38" s="264"/>
      <c r="AE38" s="264"/>
      <c r="AF38" s="265"/>
      <c r="AG38" s="265"/>
      <c r="AH38" s="265"/>
      <c r="AI38" s="265"/>
      <c r="AJ38" s="265"/>
      <c r="AK38" s="265"/>
    </row>
    <row r="39" spans="1:37" s="179" customFormat="1" x14ac:dyDescent="0.25">
      <c r="A39" s="71">
        <v>11</v>
      </c>
      <c r="B39" s="89"/>
      <c r="C39" s="82"/>
      <c r="D39" s="89"/>
      <c r="E39" s="82"/>
      <c r="F39" s="122"/>
      <c r="G39" s="202"/>
      <c r="H39" s="198" t="str">
        <f t="shared" si="0"/>
        <v/>
      </c>
      <c r="I39" s="97"/>
      <c r="J39" s="97"/>
      <c r="K39" s="91"/>
      <c r="L39" s="91"/>
      <c r="M39" s="97"/>
      <c r="N39" s="91"/>
      <c r="O39" s="97"/>
      <c r="P39" s="90"/>
      <c r="Q39" s="97"/>
      <c r="R39" s="97"/>
      <c r="S39" s="90"/>
      <c r="T39" s="97"/>
      <c r="U39" s="147"/>
      <c r="V39" s="91"/>
      <c r="W39" s="97"/>
      <c r="X39" s="97"/>
      <c r="Y39" s="90"/>
      <c r="Z39" s="90"/>
      <c r="AA39" s="229"/>
      <c r="AB39" s="122"/>
      <c r="AC39" s="226"/>
      <c r="AD39" s="264"/>
      <c r="AE39" s="264"/>
      <c r="AF39" s="265"/>
      <c r="AG39" s="265"/>
      <c r="AH39" s="265"/>
      <c r="AI39" s="265"/>
      <c r="AJ39" s="265"/>
      <c r="AK39" s="265"/>
    </row>
    <row r="40" spans="1:37" s="179" customFormat="1" x14ac:dyDescent="0.25">
      <c r="A40" s="71">
        <v>12</v>
      </c>
      <c r="B40" s="89"/>
      <c r="C40" s="82"/>
      <c r="D40" s="89"/>
      <c r="E40" s="82"/>
      <c r="F40" s="122"/>
      <c r="G40" s="202"/>
      <c r="H40" s="198" t="str">
        <f t="shared" si="0"/>
        <v/>
      </c>
      <c r="I40" s="97"/>
      <c r="J40" s="97"/>
      <c r="K40" s="91"/>
      <c r="L40" s="91"/>
      <c r="M40" s="97"/>
      <c r="N40" s="91"/>
      <c r="O40" s="97"/>
      <c r="P40" s="90"/>
      <c r="Q40" s="97"/>
      <c r="R40" s="97"/>
      <c r="S40" s="90"/>
      <c r="T40" s="97"/>
      <c r="U40" s="147"/>
      <c r="V40" s="91"/>
      <c r="W40" s="97"/>
      <c r="X40" s="97"/>
      <c r="Y40" s="90"/>
      <c r="Z40" s="90"/>
      <c r="AA40" s="229"/>
      <c r="AB40" s="122"/>
      <c r="AC40" s="226"/>
      <c r="AD40" s="264"/>
      <c r="AE40" s="264"/>
      <c r="AF40" s="265"/>
      <c r="AG40" s="265"/>
      <c r="AH40" s="265"/>
      <c r="AI40" s="265"/>
      <c r="AJ40" s="265"/>
      <c r="AK40" s="265"/>
    </row>
    <row r="41" spans="1:37" s="179" customFormat="1" x14ac:dyDescent="0.25">
      <c r="A41" s="71">
        <v>13</v>
      </c>
      <c r="B41" s="89"/>
      <c r="C41" s="82"/>
      <c r="D41" s="89"/>
      <c r="E41" s="82"/>
      <c r="F41" s="122"/>
      <c r="G41" s="202"/>
      <c r="H41" s="198" t="str">
        <f t="shared" si="0"/>
        <v/>
      </c>
      <c r="I41" s="97"/>
      <c r="J41" s="97"/>
      <c r="K41" s="91"/>
      <c r="L41" s="91"/>
      <c r="M41" s="97"/>
      <c r="N41" s="91"/>
      <c r="O41" s="97"/>
      <c r="P41" s="90"/>
      <c r="Q41" s="97"/>
      <c r="R41" s="97"/>
      <c r="S41" s="90"/>
      <c r="T41" s="97"/>
      <c r="U41" s="147"/>
      <c r="V41" s="91"/>
      <c r="W41" s="97"/>
      <c r="X41" s="97"/>
      <c r="Y41" s="90"/>
      <c r="Z41" s="90"/>
      <c r="AA41" s="229"/>
      <c r="AB41" s="122"/>
      <c r="AC41" s="226"/>
      <c r="AD41" s="264"/>
      <c r="AE41" s="264"/>
      <c r="AF41" s="265"/>
      <c r="AG41" s="265"/>
      <c r="AH41" s="265"/>
      <c r="AI41" s="265"/>
      <c r="AJ41" s="265"/>
      <c r="AK41" s="265"/>
    </row>
    <row r="42" spans="1:37" s="179" customFormat="1" x14ac:dyDescent="0.25">
      <c r="A42" s="71">
        <v>14</v>
      </c>
      <c r="B42" s="89"/>
      <c r="C42" s="82"/>
      <c r="D42" s="89"/>
      <c r="E42" s="82"/>
      <c r="F42" s="122"/>
      <c r="G42" s="202"/>
      <c r="H42" s="198" t="str">
        <f t="shared" si="0"/>
        <v/>
      </c>
      <c r="I42" s="97"/>
      <c r="J42" s="97"/>
      <c r="K42" s="91"/>
      <c r="L42" s="91"/>
      <c r="M42" s="97"/>
      <c r="N42" s="91"/>
      <c r="O42" s="97"/>
      <c r="P42" s="90"/>
      <c r="Q42" s="97"/>
      <c r="R42" s="97"/>
      <c r="S42" s="90"/>
      <c r="T42" s="97"/>
      <c r="U42" s="147"/>
      <c r="V42" s="91"/>
      <c r="W42" s="97"/>
      <c r="X42" s="97"/>
      <c r="Y42" s="90"/>
      <c r="Z42" s="90"/>
      <c r="AA42" s="229"/>
      <c r="AB42" s="122"/>
      <c r="AC42" s="226"/>
      <c r="AD42" s="264"/>
      <c r="AE42" s="264"/>
      <c r="AF42" s="265"/>
      <c r="AG42" s="265"/>
      <c r="AH42" s="265"/>
      <c r="AI42" s="265"/>
      <c r="AJ42" s="265"/>
      <c r="AK42" s="265"/>
    </row>
    <row r="43" spans="1:37" s="179" customFormat="1" x14ac:dyDescent="0.25">
      <c r="A43" s="71">
        <v>15</v>
      </c>
      <c r="B43" s="89"/>
      <c r="C43" s="82"/>
      <c r="D43" s="89"/>
      <c r="E43" s="82"/>
      <c r="F43" s="122"/>
      <c r="G43" s="202"/>
      <c r="H43" s="198" t="str">
        <f t="shared" si="0"/>
        <v/>
      </c>
      <c r="I43" s="97"/>
      <c r="J43" s="97"/>
      <c r="K43" s="91"/>
      <c r="L43" s="91"/>
      <c r="M43" s="97"/>
      <c r="N43" s="91"/>
      <c r="O43" s="97"/>
      <c r="P43" s="90"/>
      <c r="Q43" s="97"/>
      <c r="R43" s="97"/>
      <c r="S43" s="90"/>
      <c r="T43" s="97"/>
      <c r="U43" s="147"/>
      <c r="V43" s="91"/>
      <c r="W43" s="97"/>
      <c r="X43" s="97"/>
      <c r="Y43" s="90"/>
      <c r="Z43" s="90"/>
      <c r="AA43" s="229"/>
      <c r="AB43" s="122"/>
      <c r="AC43" s="226"/>
      <c r="AD43" s="264"/>
      <c r="AE43" s="264"/>
      <c r="AF43" s="265"/>
      <c r="AG43" s="265"/>
      <c r="AH43" s="265"/>
      <c r="AI43" s="265"/>
      <c r="AJ43" s="265"/>
      <c r="AK43" s="265"/>
    </row>
    <row r="44" spans="1:37" s="179" customFormat="1" x14ac:dyDescent="0.25">
      <c r="A44" s="71">
        <v>16</v>
      </c>
      <c r="B44" s="89"/>
      <c r="C44" s="82"/>
      <c r="D44" s="89"/>
      <c r="E44" s="82"/>
      <c r="F44" s="122"/>
      <c r="G44" s="202"/>
      <c r="H44" s="198" t="str">
        <f t="shared" si="0"/>
        <v/>
      </c>
      <c r="I44" s="97"/>
      <c r="J44" s="97"/>
      <c r="K44" s="91"/>
      <c r="L44" s="91"/>
      <c r="M44" s="97"/>
      <c r="N44" s="91"/>
      <c r="O44" s="97"/>
      <c r="P44" s="90"/>
      <c r="Q44" s="97"/>
      <c r="R44" s="97"/>
      <c r="S44" s="90"/>
      <c r="T44" s="97"/>
      <c r="U44" s="147"/>
      <c r="V44" s="91"/>
      <c r="W44" s="97"/>
      <c r="X44" s="97"/>
      <c r="Y44" s="90"/>
      <c r="Z44" s="90"/>
      <c r="AA44" s="229"/>
      <c r="AB44" s="122"/>
      <c r="AC44" s="226"/>
      <c r="AD44" s="264"/>
      <c r="AE44" s="264"/>
      <c r="AF44" s="265"/>
      <c r="AG44" s="265"/>
      <c r="AH44" s="265"/>
      <c r="AI44" s="265"/>
      <c r="AJ44" s="265"/>
      <c r="AK44" s="265"/>
    </row>
    <row r="45" spans="1:37" s="179" customFormat="1" x14ac:dyDescent="0.25">
      <c r="A45" s="71">
        <v>17</v>
      </c>
      <c r="B45" s="89"/>
      <c r="C45" s="82"/>
      <c r="D45" s="89"/>
      <c r="E45" s="82"/>
      <c r="F45" s="122"/>
      <c r="G45" s="202"/>
      <c r="H45" s="198" t="str">
        <f t="shared" si="0"/>
        <v/>
      </c>
      <c r="I45" s="97"/>
      <c r="J45" s="97"/>
      <c r="K45" s="91"/>
      <c r="L45" s="91"/>
      <c r="M45" s="97"/>
      <c r="N45" s="91"/>
      <c r="O45" s="97"/>
      <c r="P45" s="90"/>
      <c r="Q45" s="97"/>
      <c r="R45" s="97"/>
      <c r="S45" s="90"/>
      <c r="T45" s="97"/>
      <c r="U45" s="147"/>
      <c r="V45" s="91"/>
      <c r="W45" s="97"/>
      <c r="X45" s="97"/>
      <c r="Y45" s="90"/>
      <c r="Z45" s="90"/>
      <c r="AA45" s="229"/>
      <c r="AB45" s="122"/>
      <c r="AC45" s="226"/>
      <c r="AD45" s="264"/>
      <c r="AE45" s="264"/>
      <c r="AF45" s="265"/>
      <c r="AG45" s="265"/>
      <c r="AH45" s="265"/>
      <c r="AI45" s="265"/>
      <c r="AJ45" s="265"/>
      <c r="AK45" s="265"/>
    </row>
    <row r="46" spans="1:37" s="179" customFormat="1" x14ac:dyDescent="0.25">
      <c r="A46" s="71">
        <v>18</v>
      </c>
      <c r="B46" s="89"/>
      <c r="C46" s="82"/>
      <c r="D46" s="89"/>
      <c r="E46" s="82"/>
      <c r="F46" s="122"/>
      <c r="G46" s="202"/>
      <c r="H46" s="198" t="str">
        <f t="shared" si="0"/>
        <v/>
      </c>
      <c r="I46" s="97"/>
      <c r="J46" s="97"/>
      <c r="K46" s="91"/>
      <c r="L46" s="91"/>
      <c r="M46" s="97"/>
      <c r="N46" s="91"/>
      <c r="O46" s="97"/>
      <c r="P46" s="90"/>
      <c r="Q46" s="97"/>
      <c r="R46" s="97"/>
      <c r="S46" s="90"/>
      <c r="T46" s="97"/>
      <c r="U46" s="147"/>
      <c r="V46" s="91"/>
      <c r="W46" s="97"/>
      <c r="X46" s="97"/>
      <c r="Y46" s="90"/>
      <c r="Z46" s="90"/>
      <c r="AA46" s="229"/>
      <c r="AB46" s="122"/>
      <c r="AC46" s="226"/>
      <c r="AD46" s="264"/>
      <c r="AE46" s="264"/>
      <c r="AF46" s="265"/>
      <c r="AG46" s="265"/>
      <c r="AH46" s="265"/>
      <c r="AI46" s="265"/>
      <c r="AJ46" s="265"/>
      <c r="AK46" s="265"/>
    </row>
    <row r="47" spans="1:37" s="179" customFormat="1" x14ac:dyDescent="0.25">
      <c r="A47" s="71">
        <v>19</v>
      </c>
      <c r="B47" s="89"/>
      <c r="C47" s="82"/>
      <c r="D47" s="89"/>
      <c r="E47" s="82"/>
      <c r="F47" s="122"/>
      <c r="G47" s="202"/>
      <c r="H47" s="198" t="str">
        <f t="shared" si="0"/>
        <v/>
      </c>
      <c r="I47" s="97"/>
      <c r="J47" s="97"/>
      <c r="K47" s="91"/>
      <c r="L47" s="91"/>
      <c r="M47" s="97"/>
      <c r="N47" s="91"/>
      <c r="O47" s="97"/>
      <c r="P47" s="90"/>
      <c r="Q47" s="97"/>
      <c r="R47" s="97"/>
      <c r="S47" s="90"/>
      <c r="T47" s="97"/>
      <c r="U47" s="147"/>
      <c r="V47" s="91"/>
      <c r="W47" s="97"/>
      <c r="X47" s="97"/>
      <c r="Y47" s="90"/>
      <c r="Z47" s="90"/>
      <c r="AA47" s="229"/>
      <c r="AB47" s="122"/>
      <c r="AC47" s="226"/>
      <c r="AD47" s="264"/>
      <c r="AE47" s="264"/>
      <c r="AF47" s="265"/>
      <c r="AG47" s="265"/>
      <c r="AH47" s="265"/>
      <c r="AI47" s="265"/>
      <c r="AJ47" s="265"/>
      <c r="AK47" s="265"/>
    </row>
    <row r="48" spans="1:37" s="179" customFormat="1" x14ac:dyDescent="0.25">
      <c r="A48" s="71">
        <v>20</v>
      </c>
      <c r="B48" s="89"/>
      <c r="C48" s="82"/>
      <c r="D48" s="89"/>
      <c r="E48" s="82"/>
      <c r="F48" s="122"/>
      <c r="G48" s="202"/>
      <c r="H48" s="198" t="str">
        <f t="shared" si="0"/>
        <v/>
      </c>
      <c r="I48" s="97"/>
      <c r="J48" s="97"/>
      <c r="K48" s="91"/>
      <c r="L48" s="91"/>
      <c r="M48" s="97"/>
      <c r="N48" s="91"/>
      <c r="O48" s="97"/>
      <c r="P48" s="90"/>
      <c r="Q48" s="97"/>
      <c r="R48" s="97"/>
      <c r="S48" s="90"/>
      <c r="T48" s="97"/>
      <c r="U48" s="147"/>
      <c r="V48" s="91"/>
      <c r="W48" s="97"/>
      <c r="X48" s="97"/>
      <c r="Y48" s="90"/>
      <c r="Z48" s="90"/>
      <c r="AA48" s="229"/>
      <c r="AB48" s="122"/>
      <c r="AC48" s="226"/>
      <c r="AD48" s="264"/>
      <c r="AE48" s="264"/>
      <c r="AF48" s="265"/>
      <c r="AG48" s="265"/>
      <c r="AH48" s="265"/>
      <c r="AI48" s="265"/>
      <c r="AJ48" s="265"/>
      <c r="AK48" s="265"/>
    </row>
    <row r="49" spans="1:37" s="179" customFormat="1" x14ac:dyDescent="0.25">
      <c r="A49" s="71">
        <v>21</v>
      </c>
      <c r="B49" s="89"/>
      <c r="C49" s="82"/>
      <c r="D49" s="89"/>
      <c r="E49" s="82"/>
      <c r="F49" s="122"/>
      <c r="G49" s="202"/>
      <c r="H49" s="198" t="str">
        <f t="shared" si="0"/>
        <v/>
      </c>
      <c r="I49" s="97"/>
      <c r="J49" s="97"/>
      <c r="K49" s="91"/>
      <c r="L49" s="91"/>
      <c r="M49" s="97"/>
      <c r="N49" s="91"/>
      <c r="O49" s="97"/>
      <c r="P49" s="90"/>
      <c r="Q49" s="97"/>
      <c r="R49" s="97"/>
      <c r="S49" s="90"/>
      <c r="T49" s="97"/>
      <c r="U49" s="147"/>
      <c r="V49" s="91"/>
      <c r="W49" s="97"/>
      <c r="X49" s="97"/>
      <c r="Y49" s="90"/>
      <c r="Z49" s="90"/>
      <c r="AA49" s="229"/>
      <c r="AB49" s="122"/>
      <c r="AC49" s="226"/>
      <c r="AD49" s="264"/>
      <c r="AE49" s="264"/>
      <c r="AF49" s="265"/>
      <c r="AG49" s="265"/>
      <c r="AH49" s="265"/>
      <c r="AI49" s="265"/>
      <c r="AJ49" s="265"/>
      <c r="AK49" s="265"/>
    </row>
    <row r="50" spans="1:37" s="179" customFormat="1" x14ac:dyDescent="0.25">
      <c r="A50" s="71">
        <v>22</v>
      </c>
      <c r="B50" s="89"/>
      <c r="C50" s="82"/>
      <c r="D50" s="89"/>
      <c r="E50" s="82"/>
      <c r="F50" s="122"/>
      <c r="G50" s="202"/>
      <c r="H50" s="198" t="str">
        <f t="shared" si="0"/>
        <v/>
      </c>
      <c r="I50" s="97"/>
      <c r="J50" s="97"/>
      <c r="K50" s="91"/>
      <c r="L50" s="91"/>
      <c r="M50" s="97"/>
      <c r="N50" s="91"/>
      <c r="O50" s="97"/>
      <c r="P50" s="90"/>
      <c r="Q50" s="97"/>
      <c r="R50" s="97"/>
      <c r="S50" s="90"/>
      <c r="T50" s="97"/>
      <c r="U50" s="147"/>
      <c r="V50" s="91"/>
      <c r="W50" s="97"/>
      <c r="X50" s="97"/>
      <c r="Y50" s="90"/>
      <c r="Z50" s="90"/>
      <c r="AA50" s="229"/>
      <c r="AB50" s="122"/>
      <c r="AC50" s="226"/>
      <c r="AD50" s="264"/>
      <c r="AE50" s="264"/>
      <c r="AF50" s="265"/>
      <c r="AG50" s="265"/>
      <c r="AH50" s="265"/>
      <c r="AI50" s="265"/>
      <c r="AJ50" s="265"/>
      <c r="AK50" s="265"/>
    </row>
    <row r="51" spans="1:37" s="179" customFormat="1" x14ac:dyDescent="0.25">
      <c r="A51" s="71">
        <v>23</v>
      </c>
      <c r="B51" s="89"/>
      <c r="C51" s="82"/>
      <c r="D51" s="89"/>
      <c r="E51" s="82"/>
      <c r="F51" s="122"/>
      <c r="G51" s="202"/>
      <c r="H51" s="198" t="str">
        <f t="shared" si="0"/>
        <v/>
      </c>
      <c r="I51" s="97"/>
      <c r="J51" s="97"/>
      <c r="K51" s="91"/>
      <c r="L51" s="91"/>
      <c r="M51" s="97"/>
      <c r="N51" s="91"/>
      <c r="O51" s="97"/>
      <c r="P51" s="90"/>
      <c r="Q51" s="97"/>
      <c r="R51" s="97"/>
      <c r="S51" s="90"/>
      <c r="T51" s="97"/>
      <c r="U51" s="147"/>
      <c r="V51" s="91"/>
      <c r="W51" s="97"/>
      <c r="X51" s="97"/>
      <c r="Y51" s="90"/>
      <c r="Z51" s="90"/>
      <c r="AA51" s="229"/>
      <c r="AB51" s="122"/>
      <c r="AC51" s="226"/>
      <c r="AD51" s="264"/>
      <c r="AE51" s="264"/>
      <c r="AF51" s="265"/>
      <c r="AG51" s="265"/>
      <c r="AH51" s="265"/>
      <c r="AI51" s="265"/>
      <c r="AJ51" s="265"/>
      <c r="AK51" s="265"/>
    </row>
    <row r="52" spans="1:37" s="179" customFormat="1" x14ac:dyDescent="0.25">
      <c r="A52" s="71">
        <v>24</v>
      </c>
      <c r="B52" s="89"/>
      <c r="C52" s="82"/>
      <c r="D52" s="89"/>
      <c r="E52" s="82"/>
      <c r="F52" s="122"/>
      <c r="G52" s="202"/>
      <c r="H52" s="198" t="str">
        <f t="shared" si="0"/>
        <v/>
      </c>
      <c r="I52" s="97"/>
      <c r="J52" s="97"/>
      <c r="K52" s="91"/>
      <c r="L52" s="91"/>
      <c r="M52" s="97"/>
      <c r="N52" s="91"/>
      <c r="O52" s="97"/>
      <c r="P52" s="90"/>
      <c r="Q52" s="97"/>
      <c r="R52" s="97"/>
      <c r="S52" s="90"/>
      <c r="T52" s="97"/>
      <c r="U52" s="147"/>
      <c r="V52" s="91"/>
      <c r="W52" s="97"/>
      <c r="X52" s="97"/>
      <c r="Y52" s="90"/>
      <c r="Z52" s="90"/>
      <c r="AA52" s="229"/>
      <c r="AB52" s="122"/>
      <c r="AC52" s="226"/>
      <c r="AD52" s="264"/>
      <c r="AE52" s="264"/>
      <c r="AF52" s="265"/>
      <c r="AG52" s="265"/>
      <c r="AH52" s="265"/>
      <c r="AI52" s="265"/>
      <c r="AJ52" s="265"/>
      <c r="AK52" s="265"/>
    </row>
    <row r="53" spans="1:37" s="179" customFormat="1" x14ac:dyDescent="0.25">
      <c r="A53" s="71">
        <v>25</v>
      </c>
      <c r="B53" s="89"/>
      <c r="C53" s="82"/>
      <c r="D53" s="89"/>
      <c r="E53" s="82"/>
      <c r="F53" s="122"/>
      <c r="G53" s="202"/>
      <c r="H53" s="198" t="str">
        <f t="shared" si="0"/>
        <v/>
      </c>
      <c r="I53" s="97"/>
      <c r="J53" s="97"/>
      <c r="K53" s="91"/>
      <c r="L53" s="91"/>
      <c r="M53" s="97"/>
      <c r="N53" s="91"/>
      <c r="O53" s="97"/>
      <c r="P53" s="90"/>
      <c r="Q53" s="97"/>
      <c r="R53" s="97"/>
      <c r="S53" s="90"/>
      <c r="T53" s="97"/>
      <c r="U53" s="147"/>
      <c r="V53" s="91"/>
      <c r="W53" s="97"/>
      <c r="X53" s="97"/>
      <c r="Y53" s="90"/>
      <c r="Z53" s="90"/>
      <c r="AA53" s="229"/>
      <c r="AB53" s="122"/>
      <c r="AC53" s="226"/>
      <c r="AD53" s="264"/>
      <c r="AE53" s="264"/>
      <c r="AF53" s="265"/>
      <c r="AG53" s="265"/>
      <c r="AH53" s="265"/>
      <c r="AI53" s="265"/>
      <c r="AJ53" s="265"/>
      <c r="AK53" s="265"/>
    </row>
    <row r="54" spans="1:37" ht="24" customHeight="1" x14ac:dyDescent="0.25">
      <c r="B54" s="190" t="s">
        <v>67</v>
      </c>
      <c r="C54" s="126"/>
      <c r="D54" s="126"/>
      <c r="E54" s="126"/>
      <c r="F54" s="126"/>
      <c r="G54" s="126"/>
      <c r="H54" s="259" t="str">
        <f>IF(OR(AND(Count_Implemented, Count_FollowUp=0), AND(Count_Implemented=0,COUNTA(I29:AB53)&gt;0))," To be included here, actions must have a Date Implemented and there must be Date(s) of Follow-up above. &gt;&gt;","")</f>
        <v/>
      </c>
      <c r="I54" s="191">
        <f>SUM(I55:I60)</f>
        <v>0</v>
      </c>
      <c r="J54" s="192" t="s">
        <v>129</v>
      </c>
      <c r="K54" s="192" t="s">
        <v>129</v>
      </c>
      <c r="L54" s="192" t="s">
        <v>129</v>
      </c>
      <c r="M54" s="191">
        <f>SUM(M55:M60)</f>
        <v>0</v>
      </c>
      <c r="N54" s="192" t="s">
        <v>129</v>
      </c>
      <c r="O54" s="191">
        <f>SUM(O55:O60)</f>
        <v>0</v>
      </c>
      <c r="P54" s="191">
        <f>SUM(P55:P60)</f>
        <v>0</v>
      </c>
      <c r="Q54" s="191">
        <f t="shared" ref="Q54:W54" si="1">SUM(Q55:Q60)</f>
        <v>0</v>
      </c>
      <c r="R54" s="191">
        <f t="shared" si="1"/>
        <v>0</v>
      </c>
      <c r="S54" s="191">
        <f t="shared" si="1"/>
        <v>0</v>
      </c>
      <c r="T54" s="191">
        <f t="shared" si="1"/>
        <v>0</v>
      </c>
      <c r="U54" s="193">
        <f t="shared" si="1"/>
        <v>0</v>
      </c>
      <c r="V54" s="192" t="s">
        <v>129</v>
      </c>
      <c r="W54" s="191">
        <f t="shared" si="1"/>
        <v>0</v>
      </c>
      <c r="X54" s="192" t="s">
        <v>129</v>
      </c>
      <c r="Y54" s="192" t="s">
        <v>129</v>
      </c>
      <c r="Z54" s="191">
        <f t="shared" ref="Z54" si="2">SUM(Z55:Z60)</f>
        <v>0</v>
      </c>
      <c r="AA54" s="218" t="s">
        <v>129</v>
      </c>
      <c r="AB54" s="217">
        <f>COUNTIF(AB29:AB53,"Y")</f>
        <v>0</v>
      </c>
      <c r="AC54" s="218" t="s">
        <v>129</v>
      </c>
      <c r="AD54" s="266">
        <f t="shared" ref="AD54:AK54" si="3">SUM(AD55:AD60)</f>
        <v>0</v>
      </c>
      <c r="AE54" s="266">
        <f t="shared" si="3"/>
        <v>0</v>
      </c>
      <c r="AF54" s="267">
        <f t="shared" si="3"/>
        <v>0</v>
      </c>
      <c r="AG54" s="267">
        <f t="shared" si="3"/>
        <v>0</v>
      </c>
      <c r="AH54" s="267">
        <f t="shared" si="3"/>
        <v>0</v>
      </c>
      <c r="AI54" s="267">
        <f t="shared" si="3"/>
        <v>0</v>
      </c>
      <c r="AJ54" s="267">
        <f t="shared" si="3"/>
        <v>0</v>
      </c>
      <c r="AK54" s="267">
        <f t="shared" si="3"/>
        <v>0</v>
      </c>
    </row>
    <row r="55" spans="1:37" ht="24" customHeight="1" x14ac:dyDescent="0.25">
      <c r="B55" s="190" t="str">
        <f>"TOTAL REPORTED " &amp; C55</f>
        <v>TOTAL REPORTED 2023</v>
      </c>
      <c r="C55" s="126">
        <v>2023</v>
      </c>
      <c r="D55" s="126"/>
      <c r="E55" s="126"/>
      <c r="F55" s="126"/>
      <c r="G55" s="126"/>
      <c r="H55" s="126"/>
      <c r="I55" s="267">
        <f t="shared" ref="I55:I60" si="4">IF(Count_FollowUp,SUMIFS(I$29:I$53,$F$29:$F$53,"Y",$H$29:$H$53,$C55),0)</f>
        <v>0</v>
      </c>
      <c r="J55" s="192" t="s">
        <v>129</v>
      </c>
      <c r="K55" s="192" t="s">
        <v>129</v>
      </c>
      <c r="L55" s="192" t="s">
        <v>129</v>
      </c>
      <c r="M55" s="267">
        <f t="shared" ref="M55:M60" si="5">IF(Count_FollowUp,SUMIFS(M$29:M$53,$F$29:$F$53,"Y",$H$29:$H$53,$C55),0)</f>
        <v>0</v>
      </c>
      <c r="N55" s="192" t="s">
        <v>129</v>
      </c>
      <c r="O55" s="267">
        <f t="shared" ref="O55:O60" si="6">IF(Count_FollowUp,SUMIFS(O$29:O$53,$F$29:$F$53,"Y",$H$29:$H$53,$C55),0)</f>
        <v>0</v>
      </c>
      <c r="P55" s="191">
        <f t="shared" ref="P55:P60" si="7">IF(Count_FollowUp,COUNTIFS($F$29:$F$53,"Y",$H$29:$H$53,$C55,P$29:P$53,"Yes"),0)</f>
        <v>0</v>
      </c>
      <c r="Q55" s="267">
        <f t="shared" ref="Q55:R60" si="8">IF(Count_FollowUp,SUMIFS(Q$29:Q$53,$F$29:$F$53,"Y",$H$29:$H$53,$C55),0)</f>
        <v>0</v>
      </c>
      <c r="R55" s="267">
        <f t="shared" si="8"/>
        <v>0</v>
      </c>
      <c r="S55" s="191">
        <f t="shared" ref="S55:S60" si="9">IF(Count_FollowUp,COUNTIFS($F$29:$F$53,"Y",$H$29:$H$53,$C55,S$29:S$53,"Yes"),0)</f>
        <v>0</v>
      </c>
      <c r="T55" s="191">
        <f t="shared" ref="T55:T60" si="10">IF(Count_FollowUp,SUMIFS(T$29:T$53,$F$29:$F$53,"Y",$H$29:$H$53,$C55,U$29:U$53,"Units"),0)</f>
        <v>0</v>
      </c>
      <c r="U55" s="193">
        <f t="shared" ref="U55:U60" si="11">IF(Count_FollowUp,SUMIFS(T$29:T$53,$F$29:$F$53,"Y",$H$29:$H$53,$C55,U$29:U$53,"Dollars"),0)</f>
        <v>0</v>
      </c>
      <c r="V55" s="192" t="s">
        <v>129</v>
      </c>
      <c r="W55" s="267">
        <f t="shared" ref="W55:W60" si="12">IF(Count_FollowUp,SUMIFS(W$29:W$53,$F$29:$F$53,"Y",$H$29:$H$53,$C55),0)</f>
        <v>0</v>
      </c>
      <c r="X55" s="192" t="s">
        <v>129</v>
      </c>
      <c r="Y55" s="192" t="s">
        <v>129</v>
      </c>
      <c r="Z55" s="191">
        <f t="shared" ref="Z55:Z60" si="13">IF(Count_FollowUp,COUNTIFS($F$29:$F$53,"Y",$H$29:$H$53,$C55,Z$29:Z$53,"Yes"),0)</f>
        <v>0</v>
      </c>
      <c r="AA55" s="218" t="s">
        <v>129</v>
      </c>
      <c r="AB55" s="217">
        <f t="shared" ref="AB55:AB60" si="14">IF(Count_FollowUp,COUNTIFS($F$29:$F$53,"Y",$H$29:$H$53,$C55,AB$29:AB$53,"Y"),0)</f>
        <v>0</v>
      </c>
      <c r="AC55" s="218" t="s">
        <v>129</v>
      </c>
      <c r="AD55" s="266">
        <f t="shared" ref="AD55:AK60" si="15">IF(Count_FollowUp,SUMIFS(AD$29:AD$53,$F$29:$F$53,"Y",$H$29:$H$53,$C55),0)</f>
        <v>0</v>
      </c>
      <c r="AE55" s="266">
        <f t="shared" si="15"/>
        <v>0</v>
      </c>
      <c r="AF55" s="267">
        <f t="shared" si="15"/>
        <v>0</v>
      </c>
      <c r="AG55" s="267">
        <f t="shared" si="15"/>
        <v>0</v>
      </c>
      <c r="AH55" s="267">
        <f t="shared" si="15"/>
        <v>0</v>
      </c>
      <c r="AI55" s="267">
        <f t="shared" si="15"/>
        <v>0</v>
      </c>
      <c r="AJ55" s="267">
        <f t="shared" si="15"/>
        <v>0</v>
      </c>
      <c r="AK55" s="267">
        <f t="shared" si="15"/>
        <v>0</v>
      </c>
    </row>
    <row r="56" spans="1:37" ht="24" customHeight="1" x14ac:dyDescent="0.25">
      <c r="B56" s="190" t="str">
        <f t="shared" ref="B56:B60" si="16">"TOTAL REPORTED " &amp; C56</f>
        <v>TOTAL REPORTED 2024</v>
      </c>
      <c r="C56" s="126">
        <v>2024</v>
      </c>
      <c r="D56" s="126"/>
      <c r="E56" s="126"/>
      <c r="F56" s="126"/>
      <c r="G56" s="126"/>
      <c r="H56" s="126"/>
      <c r="I56" s="267">
        <f t="shared" si="4"/>
        <v>0</v>
      </c>
      <c r="J56" s="192" t="s">
        <v>129</v>
      </c>
      <c r="K56" s="192" t="s">
        <v>129</v>
      </c>
      <c r="L56" s="192" t="s">
        <v>129</v>
      </c>
      <c r="M56" s="267">
        <f t="shared" si="5"/>
        <v>0</v>
      </c>
      <c r="N56" s="192" t="s">
        <v>129</v>
      </c>
      <c r="O56" s="267">
        <f t="shared" si="6"/>
        <v>0</v>
      </c>
      <c r="P56" s="191">
        <f t="shared" si="7"/>
        <v>0</v>
      </c>
      <c r="Q56" s="267">
        <f t="shared" si="8"/>
        <v>0</v>
      </c>
      <c r="R56" s="267">
        <f t="shared" si="8"/>
        <v>0</v>
      </c>
      <c r="S56" s="191">
        <f t="shared" si="9"/>
        <v>0</v>
      </c>
      <c r="T56" s="191">
        <f t="shared" si="10"/>
        <v>0</v>
      </c>
      <c r="U56" s="193">
        <f t="shared" si="11"/>
        <v>0</v>
      </c>
      <c r="V56" s="192" t="s">
        <v>129</v>
      </c>
      <c r="W56" s="267">
        <f t="shared" si="12"/>
        <v>0</v>
      </c>
      <c r="X56" s="192" t="s">
        <v>129</v>
      </c>
      <c r="Y56" s="192" t="s">
        <v>129</v>
      </c>
      <c r="Z56" s="191">
        <f t="shared" si="13"/>
        <v>0</v>
      </c>
      <c r="AA56" s="218" t="s">
        <v>129</v>
      </c>
      <c r="AB56" s="217">
        <f t="shared" si="14"/>
        <v>0</v>
      </c>
      <c r="AC56" s="218" t="s">
        <v>129</v>
      </c>
      <c r="AD56" s="266">
        <f t="shared" si="15"/>
        <v>0</v>
      </c>
      <c r="AE56" s="266">
        <f t="shared" si="15"/>
        <v>0</v>
      </c>
      <c r="AF56" s="267">
        <f t="shared" si="15"/>
        <v>0</v>
      </c>
      <c r="AG56" s="267">
        <f t="shared" si="15"/>
        <v>0</v>
      </c>
      <c r="AH56" s="267">
        <f t="shared" si="15"/>
        <v>0</v>
      </c>
      <c r="AI56" s="267">
        <f t="shared" si="15"/>
        <v>0</v>
      </c>
      <c r="AJ56" s="267">
        <f t="shared" si="15"/>
        <v>0</v>
      </c>
      <c r="AK56" s="267">
        <f t="shared" si="15"/>
        <v>0</v>
      </c>
    </row>
    <row r="57" spans="1:37" ht="24" customHeight="1" x14ac:dyDescent="0.25">
      <c r="B57" s="190" t="str">
        <f t="shared" si="16"/>
        <v>TOTAL REPORTED 2025</v>
      </c>
      <c r="C57" s="126">
        <v>2025</v>
      </c>
      <c r="D57" s="126"/>
      <c r="E57" s="126"/>
      <c r="F57" s="126"/>
      <c r="G57" s="126"/>
      <c r="H57" s="126"/>
      <c r="I57" s="267">
        <f t="shared" si="4"/>
        <v>0</v>
      </c>
      <c r="J57" s="192" t="s">
        <v>129</v>
      </c>
      <c r="K57" s="192" t="s">
        <v>129</v>
      </c>
      <c r="L57" s="192" t="s">
        <v>129</v>
      </c>
      <c r="M57" s="267">
        <f t="shared" si="5"/>
        <v>0</v>
      </c>
      <c r="N57" s="192" t="s">
        <v>129</v>
      </c>
      <c r="O57" s="267">
        <f t="shared" si="6"/>
        <v>0</v>
      </c>
      <c r="P57" s="191">
        <f t="shared" si="7"/>
        <v>0</v>
      </c>
      <c r="Q57" s="267">
        <f t="shared" si="8"/>
        <v>0</v>
      </c>
      <c r="R57" s="267">
        <f t="shared" si="8"/>
        <v>0</v>
      </c>
      <c r="S57" s="191">
        <f t="shared" si="9"/>
        <v>0</v>
      </c>
      <c r="T57" s="191">
        <f t="shared" si="10"/>
        <v>0</v>
      </c>
      <c r="U57" s="193">
        <f t="shared" si="11"/>
        <v>0</v>
      </c>
      <c r="V57" s="192" t="s">
        <v>129</v>
      </c>
      <c r="W57" s="267">
        <f t="shared" si="12"/>
        <v>0</v>
      </c>
      <c r="X57" s="192" t="s">
        <v>129</v>
      </c>
      <c r="Y57" s="192" t="s">
        <v>129</v>
      </c>
      <c r="Z57" s="191">
        <f t="shared" si="13"/>
        <v>0</v>
      </c>
      <c r="AA57" s="218" t="s">
        <v>129</v>
      </c>
      <c r="AB57" s="217">
        <f t="shared" si="14"/>
        <v>0</v>
      </c>
      <c r="AC57" s="218" t="s">
        <v>129</v>
      </c>
      <c r="AD57" s="266">
        <f t="shared" si="15"/>
        <v>0</v>
      </c>
      <c r="AE57" s="266">
        <f t="shared" si="15"/>
        <v>0</v>
      </c>
      <c r="AF57" s="267">
        <f t="shared" si="15"/>
        <v>0</v>
      </c>
      <c r="AG57" s="267">
        <f t="shared" si="15"/>
        <v>0</v>
      </c>
      <c r="AH57" s="267">
        <f t="shared" si="15"/>
        <v>0</v>
      </c>
      <c r="AI57" s="267">
        <f t="shared" si="15"/>
        <v>0</v>
      </c>
      <c r="AJ57" s="267">
        <f t="shared" si="15"/>
        <v>0</v>
      </c>
      <c r="AK57" s="267">
        <f t="shared" si="15"/>
        <v>0</v>
      </c>
    </row>
    <row r="58" spans="1:37" ht="24" customHeight="1" x14ac:dyDescent="0.25">
      <c r="B58" s="190" t="str">
        <f t="shared" si="16"/>
        <v>TOTAL REPORTED 2026</v>
      </c>
      <c r="C58" s="126">
        <v>2026</v>
      </c>
      <c r="D58" s="126"/>
      <c r="E58" s="126"/>
      <c r="F58" s="126"/>
      <c r="G58" s="126"/>
      <c r="H58" s="126"/>
      <c r="I58" s="267">
        <f t="shared" si="4"/>
        <v>0</v>
      </c>
      <c r="J58" s="192" t="s">
        <v>129</v>
      </c>
      <c r="K58" s="192" t="s">
        <v>129</v>
      </c>
      <c r="L58" s="192" t="s">
        <v>129</v>
      </c>
      <c r="M58" s="267">
        <f t="shared" si="5"/>
        <v>0</v>
      </c>
      <c r="N58" s="192" t="s">
        <v>129</v>
      </c>
      <c r="O58" s="267">
        <f t="shared" si="6"/>
        <v>0</v>
      </c>
      <c r="P58" s="191">
        <f t="shared" si="7"/>
        <v>0</v>
      </c>
      <c r="Q58" s="267">
        <f t="shared" si="8"/>
        <v>0</v>
      </c>
      <c r="R58" s="267">
        <f t="shared" si="8"/>
        <v>0</v>
      </c>
      <c r="S58" s="191">
        <f t="shared" si="9"/>
        <v>0</v>
      </c>
      <c r="T58" s="191">
        <f t="shared" si="10"/>
        <v>0</v>
      </c>
      <c r="U58" s="193">
        <f t="shared" si="11"/>
        <v>0</v>
      </c>
      <c r="V58" s="192" t="s">
        <v>129</v>
      </c>
      <c r="W58" s="267">
        <f t="shared" si="12"/>
        <v>0</v>
      </c>
      <c r="X58" s="192" t="s">
        <v>129</v>
      </c>
      <c r="Y58" s="192" t="s">
        <v>129</v>
      </c>
      <c r="Z58" s="191">
        <f t="shared" si="13"/>
        <v>0</v>
      </c>
      <c r="AA58" s="218" t="s">
        <v>129</v>
      </c>
      <c r="AB58" s="217">
        <f t="shared" si="14"/>
        <v>0</v>
      </c>
      <c r="AC58" s="218" t="s">
        <v>129</v>
      </c>
      <c r="AD58" s="266">
        <f t="shared" si="15"/>
        <v>0</v>
      </c>
      <c r="AE58" s="266">
        <f t="shared" si="15"/>
        <v>0</v>
      </c>
      <c r="AF58" s="267">
        <f t="shared" si="15"/>
        <v>0</v>
      </c>
      <c r="AG58" s="267">
        <f t="shared" si="15"/>
        <v>0</v>
      </c>
      <c r="AH58" s="267">
        <f t="shared" si="15"/>
        <v>0</v>
      </c>
      <c r="AI58" s="267">
        <f t="shared" si="15"/>
        <v>0</v>
      </c>
      <c r="AJ58" s="267">
        <f t="shared" si="15"/>
        <v>0</v>
      </c>
      <c r="AK58" s="267">
        <f t="shared" si="15"/>
        <v>0</v>
      </c>
    </row>
    <row r="59" spans="1:37" ht="24" customHeight="1" x14ac:dyDescent="0.25">
      <c r="B59" s="190" t="str">
        <f t="shared" si="16"/>
        <v>TOTAL REPORTED 2027</v>
      </c>
      <c r="C59" s="126">
        <v>2027</v>
      </c>
      <c r="D59" s="126"/>
      <c r="E59" s="126"/>
      <c r="F59" s="126"/>
      <c r="G59" s="126"/>
      <c r="H59" s="126"/>
      <c r="I59" s="267">
        <f t="shared" si="4"/>
        <v>0</v>
      </c>
      <c r="J59" s="192" t="s">
        <v>129</v>
      </c>
      <c r="K59" s="192" t="s">
        <v>129</v>
      </c>
      <c r="L59" s="192" t="s">
        <v>129</v>
      </c>
      <c r="M59" s="267">
        <f t="shared" si="5"/>
        <v>0</v>
      </c>
      <c r="N59" s="192" t="s">
        <v>129</v>
      </c>
      <c r="O59" s="267">
        <f t="shared" si="6"/>
        <v>0</v>
      </c>
      <c r="P59" s="191">
        <f t="shared" si="7"/>
        <v>0</v>
      </c>
      <c r="Q59" s="267">
        <f t="shared" si="8"/>
        <v>0</v>
      </c>
      <c r="R59" s="267">
        <f t="shared" si="8"/>
        <v>0</v>
      </c>
      <c r="S59" s="191">
        <f t="shared" si="9"/>
        <v>0</v>
      </c>
      <c r="T59" s="191">
        <f t="shared" si="10"/>
        <v>0</v>
      </c>
      <c r="U59" s="193">
        <f t="shared" si="11"/>
        <v>0</v>
      </c>
      <c r="V59" s="192" t="s">
        <v>129</v>
      </c>
      <c r="W59" s="267">
        <f t="shared" si="12"/>
        <v>0</v>
      </c>
      <c r="X59" s="192" t="s">
        <v>129</v>
      </c>
      <c r="Y59" s="192" t="s">
        <v>129</v>
      </c>
      <c r="Z59" s="191">
        <f t="shared" si="13"/>
        <v>0</v>
      </c>
      <c r="AA59" s="218" t="s">
        <v>129</v>
      </c>
      <c r="AB59" s="217">
        <f t="shared" si="14"/>
        <v>0</v>
      </c>
      <c r="AC59" s="218" t="s">
        <v>129</v>
      </c>
      <c r="AD59" s="266">
        <f t="shared" si="15"/>
        <v>0</v>
      </c>
      <c r="AE59" s="266">
        <f t="shared" si="15"/>
        <v>0</v>
      </c>
      <c r="AF59" s="267">
        <f t="shared" si="15"/>
        <v>0</v>
      </c>
      <c r="AG59" s="267">
        <f t="shared" si="15"/>
        <v>0</v>
      </c>
      <c r="AH59" s="267">
        <f t="shared" si="15"/>
        <v>0</v>
      </c>
      <c r="AI59" s="267">
        <f t="shared" si="15"/>
        <v>0</v>
      </c>
      <c r="AJ59" s="267">
        <f t="shared" si="15"/>
        <v>0</v>
      </c>
      <c r="AK59" s="267">
        <f t="shared" si="15"/>
        <v>0</v>
      </c>
    </row>
    <row r="60" spans="1:37" ht="24" customHeight="1" x14ac:dyDescent="0.25">
      <c r="B60" s="190" t="str">
        <f t="shared" si="16"/>
        <v>TOTAL REPORTED 2028</v>
      </c>
      <c r="C60" s="126">
        <v>2028</v>
      </c>
      <c r="D60" s="126"/>
      <c r="E60" s="126"/>
      <c r="F60" s="126"/>
      <c r="G60" s="126"/>
      <c r="H60" s="126"/>
      <c r="I60" s="267">
        <f t="shared" si="4"/>
        <v>0</v>
      </c>
      <c r="J60" s="192" t="s">
        <v>129</v>
      </c>
      <c r="K60" s="192" t="s">
        <v>129</v>
      </c>
      <c r="L60" s="192" t="s">
        <v>129</v>
      </c>
      <c r="M60" s="267">
        <f t="shared" si="5"/>
        <v>0</v>
      </c>
      <c r="N60" s="192" t="s">
        <v>129</v>
      </c>
      <c r="O60" s="267">
        <f t="shared" si="6"/>
        <v>0</v>
      </c>
      <c r="P60" s="191">
        <f t="shared" si="7"/>
        <v>0</v>
      </c>
      <c r="Q60" s="267">
        <f t="shared" si="8"/>
        <v>0</v>
      </c>
      <c r="R60" s="267">
        <f t="shared" si="8"/>
        <v>0</v>
      </c>
      <c r="S60" s="191">
        <f t="shared" si="9"/>
        <v>0</v>
      </c>
      <c r="T60" s="191">
        <f t="shared" si="10"/>
        <v>0</v>
      </c>
      <c r="U60" s="193">
        <f t="shared" si="11"/>
        <v>0</v>
      </c>
      <c r="V60" s="192" t="s">
        <v>129</v>
      </c>
      <c r="W60" s="267">
        <f t="shared" si="12"/>
        <v>0</v>
      </c>
      <c r="X60" s="192" t="s">
        <v>129</v>
      </c>
      <c r="Y60" s="192" t="s">
        <v>129</v>
      </c>
      <c r="Z60" s="191">
        <f t="shared" si="13"/>
        <v>0</v>
      </c>
      <c r="AA60" s="218" t="s">
        <v>129</v>
      </c>
      <c r="AB60" s="217">
        <f t="shared" si="14"/>
        <v>0</v>
      </c>
      <c r="AC60" s="218" t="s">
        <v>129</v>
      </c>
      <c r="AD60" s="266">
        <f t="shared" si="15"/>
        <v>0</v>
      </c>
      <c r="AE60" s="266">
        <f t="shared" si="15"/>
        <v>0</v>
      </c>
      <c r="AF60" s="267">
        <f t="shared" si="15"/>
        <v>0</v>
      </c>
      <c r="AG60" s="267">
        <f t="shared" si="15"/>
        <v>0</v>
      </c>
      <c r="AH60" s="267">
        <f t="shared" si="15"/>
        <v>0</v>
      </c>
      <c r="AI60" s="267">
        <f t="shared" si="15"/>
        <v>0</v>
      </c>
      <c r="AJ60" s="267">
        <f t="shared" si="15"/>
        <v>0</v>
      </c>
      <c r="AK60" s="267">
        <f t="shared" si="15"/>
        <v>0</v>
      </c>
    </row>
    <row r="61" spans="1:37" x14ac:dyDescent="0.25">
      <c r="C61" s="137"/>
    </row>
    <row r="62" spans="1:37" x14ac:dyDescent="0.25">
      <c r="C62" s="137"/>
    </row>
  </sheetData>
  <sheetProtection algorithmName="SHA-512" hashValue="7JgP88v9ZkqcwhMfuONeeaQm3txVd0xhCUj/1B/8rv3kEOXpPatuEa0SVcDn0bax+SAqJfm0bkna8yx5u5lAbA==" saltValue="FvH7VCfuK0R1nXllDTjI4g==" spinCount="100000" sheet="1" objects="1" scenarios="1" formatCells="0" formatRows="0" insertHyperlinks="0"/>
  <mergeCells count="28">
    <mergeCell ref="Q26:V26"/>
    <mergeCell ref="W26:AA27"/>
    <mergeCell ref="AD26:AK26"/>
    <mergeCell ref="I27:L27"/>
    <mergeCell ref="M27:N27"/>
    <mergeCell ref="O27:P27"/>
    <mergeCell ref="Q27:S27"/>
    <mergeCell ref="T27:V27"/>
    <mergeCell ref="AD27:AE27"/>
    <mergeCell ref="AF27:AK27"/>
    <mergeCell ref="C18:G18"/>
    <mergeCell ref="C20:G20"/>
    <mergeCell ref="C21:G21"/>
    <mergeCell ref="C22:G22"/>
    <mergeCell ref="C23:G23"/>
    <mergeCell ref="I26:P26"/>
    <mergeCell ref="C12:G12"/>
    <mergeCell ref="C13:G13"/>
    <mergeCell ref="C14:G14"/>
    <mergeCell ref="C15:G15"/>
    <mergeCell ref="C16:G16"/>
    <mergeCell ref="C17:G17"/>
    <mergeCell ref="C3:I3"/>
    <mergeCell ref="C6:G6"/>
    <mergeCell ref="C7:G7"/>
    <mergeCell ref="C8:G8"/>
    <mergeCell ref="C10:G10"/>
    <mergeCell ref="C11:G11"/>
  </mergeCells>
  <conditionalFormatting sqref="I29:L53">
    <cfRule type="expression" dxfId="475" priority="4" stopIfTrue="1">
      <formula>AND($C29&lt;&gt;"",$C29&lt;&gt;"Manufacturer (Production)")</formula>
    </cfRule>
  </conditionalFormatting>
  <conditionalFormatting sqref="M29:N53">
    <cfRule type="expression" dxfId="474" priority="5" stopIfTrue="1">
      <formula>AND($C29&lt;&gt;"",$C29&lt;&gt;"Manufacturer (Certification)")</formula>
    </cfRule>
  </conditionalFormatting>
  <conditionalFormatting sqref="O29:O53 M29:M53 I29:J53 Q29:R53 T29:T53 W29:X53">
    <cfRule type="expression" dxfId="473" priority="7">
      <formula>AND(TRIM(I29)&lt;&gt;"",ISNUMBER(I29)=FALSE)</formula>
    </cfRule>
  </conditionalFormatting>
  <conditionalFormatting sqref="O29:P53">
    <cfRule type="expression" dxfId="472" priority="6" stopIfTrue="1">
      <formula>AND($C29&lt;&gt;"",$C29&lt;&gt;"Manufacturer (Marketing)")</formula>
    </cfRule>
  </conditionalFormatting>
  <conditionalFormatting sqref="Q29:V53">
    <cfRule type="expression" dxfId="471" priority="3">
      <formula>AND($C29&lt;&gt;"",$C29&lt;&gt;"Distributor / Retailer")</formula>
    </cfRule>
  </conditionalFormatting>
  <conditionalFormatting sqref="W29:AA53">
    <cfRule type="expression" dxfId="470" priority="2">
      <formula>AND($C29&lt;&gt;"",$C29&lt;&gt;"Purchaser / User")</formula>
    </cfRule>
  </conditionalFormatting>
  <conditionalFormatting sqref="AD29:AK53">
    <cfRule type="expression" dxfId="469" priority="1">
      <formula>AND(TRIM(AD29)&lt;&gt;"",ISNUMBER(AD29)=FALSE)</formula>
    </cfRule>
  </conditionalFormatting>
  <dataValidations count="21">
    <dataValidation allowBlank="1" showInputMessage="1" showErrorMessage="1" prompt="If the case study is online, provide a link for EPA to view, download and share. Otherwise, please include attachments with report submission." sqref="AC28" xr:uid="{534FF20B-445F-4CDD-8CA7-8A7E4920B5DE}"/>
    <dataValidation allowBlank="1" showInputMessage="1" showErrorMessage="1" prompt="For P2 actions and outcomes to be summarized on the Results Summary tab, this column must contain a Y. Additionally, a Date Implemented must be included and at least one follw-up date must be included in row 19." sqref="F28" xr:uid="{42B65925-4867-4E28-A04E-974462519B64}"/>
    <dataValidation allowBlank="1" showInputMessage="1" showErrorMessage="1" prompt="Either use the facility’s permit methodology or multiply wastewater gallons by 8.35 to get pounds and divide by 10,000 to eliminate water content." sqref="AI28" xr:uid="{D4262896-1990-40F8-AD95-BD73A108BDB2}"/>
    <dataValidation allowBlank="1" showInputMessage="1" showErrorMessage="1" prompt="Annualized reductions of green house gas emissions measured in metric tons of carbon dioxide equivalent (MTCO2e)." sqref="AK28" xr:uid="{3144A454-0D1B-4D11-AB20-504AEB1DE070}"/>
    <dataValidation allowBlank="1" showInputMessage="1" showErrorMessage="1" promptTitle="Products Offered for Sale" prompt="This can include products that are anticipated to be offered for sale._x000a__x000a_Report the number of product formulations/designs, not the number of individual units manufactured/sold. The same formulation in different size containers is considered one product." sqref="O28" xr:uid="{AB9A7D7C-711E-4C6C-A71B-D73BD08833DC}"/>
    <dataValidation type="whole" allowBlank="1" showInputMessage="1" showErrorMessage="1" errorTitle="Facility NAICS Code" error="Please enter at least three digits of the NAICS code." promptTitle="Facility NAICS Code" prompt="Enter the NAICS for this facility. The link at left takes you to the NAICS Search website." sqref="C15:G15" xr:uid="{2CE2DEF9-183F-43A7-8DE9-CC313704A59C}">
      <formula1>100</formula1>
      <formula2>999999</formula2>
    </dataValidation>
    <dataValidation allowBlank="1" showInputMessage="1" showErrorMessage="1" promptTitle="Copy-Pasting into Merged Cells" prompt="To copy-paste into merged cells, either double-click the cell to enable the Edit feature OR select the cell and paste into the formula bar above instead of the cell itself." sqref="C10:G10" xr:uid="{40517A04-9CA7-4BB9-8736-44EC593DB2B3}"/>
    <dataValidation type="list" allowBlank="1" showDropDown="1" showInputMessage="1" showErrorMessage="1" error="Please enter Y or N." sqref="AB29:AB53 F29:F53" xr:uid="{9D7F543F-3B81-49EE-A9BB-8D5449E73BFA}">
      <formula1>Lookup_YesNo</formula1>
    </dataValidation>
    <dataValidation type="date" allowBlank="1" showInputMessage="1" showErrorMessage="1" error="Please enter a valid date (mm/dd/yyyy) _x000a_between 10/01/2022 and 09/30/2028." sqref="G29:G53" xr:uid="{5FF7EE71-E031-4938-A2DB-921738D15AD6}">
      <formula1>44835</formula1>
      <formula2>47026</formula2>
    </dataValidation>
    <dataValidation type="list" allowBlank="1" showDropDown="1" showInputMessage="1" showErrorMessage="1" error="Please enter Yes, No, or Unknown." sqref="C16:G16" xr:uid="{1DC80B6E-DB5C-4950-A300-0F3AA8A82E5A}">
      <formula1>Lookup_YesNoUnknown</formula1>
    </dataValidation>
    <dataValidation type="list" allowBlank="1" showInputMessage="1" showErrorMessage="1" sqref="U29:U53" xr:uid="{6D450B57-CFED-4D6D-B940-F3F75E4E911B}">
      <formula1>Lookup_Units_Sales</formula1>
    </dataValidation>
    <dataValidation allowBlank="1" showInputMessage="1" showErrorMessage="1" prompt="Report the number of product formulations or designs, not the number of individual units of that product manufactured or sold. The same formulation sold in different size containers is considered one product" sqref="W28 M28 Q28 I28" xr:uid="{0654DCB3-D53E-406F-912A-E2BD103A02F8}"/>
    <dataValidation type="list" allowBlank="1" showInputMessage="1" showErrorMessage="1" sqref="N29:N53" xr:uid="{B6B29BA2-75F8-4F8E-A3D6-55DB9E450BA1}">
      <formula1>Lookup_CertificationStatus</formula1>
    </dataValidation>
    <dataValidation type="list" allowBlank="1" showInputMessage="1" showErrorMessage="1" sqref="L29:L53 V29:V53" xr:uid="{4AB5C4EB-31BB-4B5E-B746-395E99DCFECC}">
      <formula1>Lookup_Type</formula1>
    </dataValidation>
    <dataValidation type="list" allowBlank="1" showInputMessage="1" showErrorMessage="1" sqref="K29:K53" xr:uid="{C5630F02-A90D-4ED1-B903-1B7F4F09ED73}">
      <formula1>Lookup_Units</formula1>
    </dataValidation>
    <dataValidation type="list" allowBlank="1" showInputMessage="1" showErrorMessage="1" promptTitle="Outreach Activity" prompt="If you made contact with the business establishment through an activity noted on the “Outreach Activities” tab, indicate the activity by choosing it from the drop-down provided at right." sqref="C20" xr:uid="{F3D6FDA0-4C53-4F18-B990-78360CC34955}">
      <formula1>OFFSET(Outreach_Activities_Sorted,0,0,COUNTIF(Outreach_Activities_Sorted,"&lt;&gt;0"))</formula1>
    </dataValidation>
    <dataValidation type="list" allowBlank="1" showInputMessage="1" showErrorMessage="1" sqref="Z29:Z53 S29:S53 P29:P53" xr:uid="{1BA5D946-1B2C-41E1-850D-168020CB8345}">
      <formula1>Lookup_YesNoUnknown</formula1>
    </dataValidation>
    <dataValidation type="list" allowBlank="1" showInputMessage="1" showErrorMessage="1" sqref="C29:C53" xr:uid="{F1ADAC1B-4205-4FC4-AFC1-778FD6C87DB4}">
      <formula1>Lookup_Role</formula1>
    </dataValidation>
    <dataValidation type="date" operator="greaterThan" allowBlank="1" showInputMessage="1" showErrorMessage="1" errorTitle="Date Required" error="Please enter a date in mm/dd/yyyy format." sqref="C19:G19" xr:uid="{817CD5A6-28CB-493A-82F6-52FEA35FE161}">
      <formula1>36526</formula1>
    </dataValidation>
    <dataValidation type="list" allowBlank="1" showDropDown="1" showInputMessage="1" showErrorMessage="1" sqref="C14" xr:uid="{0A59CE4F-7A9D-4DEA-867C-387346C041B9}">
      <formula1>Lookup_States</formula1>
    </dataValidation>
    <dataValidation allowBlank="1" showInputMessage="1" showErrorMessage="1" prompt="If the action listed is for certifying a new product, you can enter the date the process was initiated. For all other actions, this should be the date of actual implementation." sqref="G28" xr:uid="{B3A503D6-BD61-41B8-9EAB-817BA0C5CA64}"/>
  </dataValidations>
  <hyperlinks>
    <hyperlink ref="B15" r:id="rId1" xr:uid="{1FB513A5-951D-4EDE-B9E8-776D15D58512}"/>
    <hyperlink ref="B21" r:id="rId2" display="Description of Funding Mechanism_x000a_EPA is exploring ways to facilitate access to capital for P2 projects. Learn more here: https://www.epa.gov/p2/p2-financing. If known, describe the source of funding this business establishment used (e.g., self-funded, bank loan, external grant, etc.)  in implementing the P2 actions listed in the table below." xr:uid="{16BF25CC-A12F-4903-B399-FB73A086E30F}"/>
  </hyperlinks>
  <printOptions horizontalCentered="1"/>
  <pageMargins left="0.45" right="0.45" top="0.75" bottom="0.75" header="0.3" footer="0.3"/>
  <pageSetup scale="22" fitToHeight="0" orientation="landscape" r:id="rId3"/>
  <headerFooter>
    <oddHeader>&amp;C&amp;16&amp;F</oddHeader>
    <oddFooter>&amp;C&amp;P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55202-2847-4BF6-8E49-2BC25C305D0C}">
  <sheetPr>
    <tabColor rgb="FF92D050"/>
    <pageSetUpPr fitToPage="1"/>
  </sheetPr>
  <dimension ref="A1:AK62"/>
  <sheetViews>
    <sheetView showGridLines="0" zoomScaleNormal="100" zoomScaleSheetLayoutView="100" workbookViewId="0">
      <pane xSplit="2" ySplit="1" topLeftCell="C2" activePane="bottomRight" state="frozen"/>
      <selection pane="topRight" activeCell="C1" sqref="C1"/>
      <selection pane="bottomLeft" activeCell="A2" sqref="A2"/>
      <selection pane="bottomRight" activeCell="C11" sqref="C11:G11"/>
    </sheetView>
  </sheetViews>
  <sheetFormatPr defaultColWidth="9.140625" defaultRowHeight="15" x14ac:dyDescent="0.25"/>
  <cols>
    <col min="1" max="1" width="4.7109375" style="134" customWidth="1"/>
    <col min="2" max="2" width="56.7109375" style="134" customWidth="1"/>
    <col min="3" max="3" width="20.7109375" style="134" customWidth="1"/>
    <col min="4" max="4" width="32.7109375" style="134" customWidth="1"/>
    <col min="5" max="5" width="20.7109375" style="134" customWidth="1"/>
    <col min="6" max="6" width="15.7109375" style="134" bestFit="1" customWidth="1"/>
    <col min="7" max="7" width="19" style="134" bestFit="1" customWidth="1"/>
    <col min="8" max="8" width="10.28515625" style="134" customWidth="1"/>
    <col min="9" max="9" width="20.28515625" style="134" bestFit="1" customWidth="1"/>
    <col min="10" max="10" width="16.5703125" style="134" bestFit="1" customWidth="1"/>
    <col min="11" max="12" width="10.7109375" style="134" customWidth="1"/>
    <col min="13" max="13" width="20.28515625" style="134" customWidth="1"/>
    <col min="14" max="14" width="10.5703125" style="134" bestFit="1" customWidth="1"/>
    <col min="15" max="15" width="21.7109375" style="134" customWidth="1"/>
    <col min="16" max="16" width="11.5703125" style="134" customWidth="1"/>
    <col min="17" max="17" width="20.28515625" style="134" bestFit="1" customWidth="1"/>
    <col min="18" max="18" width="15" style="134" customWidth="1"/>
    <col min="19" max="19" width="12.7109375" style="134" customWidth="1"/>
    <col min="20" max="20" width="14.7109375" style="134" customWidth="1"/>
    <col min="21" max="22" width="12.7109375" style="134" customWidth="1"/>
    <col min="23" max="23" width="25.140625" style="134" customWidth="1"/>
    <col min="24" max="24" width="17.7109375" style="134" customWidth="1"/>
    <col min="25" max="25" width="14.85546875" style="134" customWidth="1"/>
    <col min="26" max="26" width="16" style="134" bestFit="1" customWidth="1"/>
    <col min="27" max="27" width="60.7109375" style="134" customWidth="1"/>
    <col min="28" max="28" width="10.42578125" style="134" customWidth="1"/>
    <col min="29" max="29" width="30.7109375" style="134" customWidth="1"/>
    <col min="30" max="37" width="13.7109375" style="134" customWidth="1"/>
    <col min="38" max="16384" width="9.140625" style="134"/>
  </cols>
  <sheetData>
    <row r="1" spans="2:30" s="200" customFormat="1" ht="20.100000000000001" customHeight="1" x14ac:dyDescent="0.25">
      <c r="B1" s="199" t="str">
        <f>SUBSTITUTE(TemplateTitle," Reporting Template",": " &amp;B2)</f>
        <v>P2 IIJA Products EJ Grant: Business Establishment 9</v>
      </c>
      <c r="C1" s="199"/>
      <c r="D1" s="199"/>
      <c r="E1" s="199"/>
      <c r="F1" s="199"/>
      <c r="G1" s="199"/>
      <c r="H1" s="199"/>
      <c r="I1" s="199"/>
      <c r="J1" s="201"/>
      <c r="K1" s="201"/>
      <c r="L1" s="201"/>
      <c r="M1" s="201"/>
      <c r="N1" s="201"/>
      <c r="O1" s="201"/>
      <c r="P1" s="201"/>
      <c r="Q1" s="201"/>
      <c r="R1" s="201"/>
      <c r="S1" s="201"/>
      <c r="T1" s="201"/>
      <c r="U1" s="201"/>
      <c r="V1" s="201"/>
      <c r="W1" s="201"/>
      <c r="X1" s="201"/>
      <c r="Y1" s="201"/>
      <c r="Z1" s="201"/>
      <c r="AA1" s="201"/>
    </row>
    <row r="2" spans="2:30" ht="9" customHeight="1" x14ac:dyDescent="0.25">
      <c r="B2" s="244" t="s">
        <v>381</v>
      </c>
      <c r="C2" s="154"/>
      <c r="D2" s="154"/>
      <c r="E2" s="154"/>
      <c r="F2" s="154"/>
      <c r="G2" s="154"/>
      <c r="H2" s="154"/>
      <c r="I2" s="210"/>
      <c r="J2" s="155"/>
    </row>
    <row r="3" spans="2:30" ht="200.1" customHeight="1" x14ac:dyDescent="0.25">
      <c r="B3" s="156" t="s">
        <v>5</v>
      </c>
      <c r="C3" s="355" t="s">
        <v>298</v>
      </c>
      <c r="D3" s="356"/>
      <c r="E3" s="356"/>
      <c r="F3" s="356"/>
      <c r="G3" s="356"/>
      <c r="H3" s="356"/>
      <c r="I3" s="357"/>
      <c r="J3" s="157"/>
    </row>
    <row r="4" spans="2:30" ht="9" customHeight="1" x14ac:dyDescent="0.25">
      <c r="B4" s="158"/>
      <c r="C4" s="159"/>
      <c r="D4" s="159"/>
      <c r="E4" s="159"/>
      <c r="F4" s="159"/>
      <c r="G4" s="159"/>
      <c r="H4" s="159"/>
      <c r="I4" s="211"/>
      <c r="J4" s="160"/>
    </row>
    <row r="5" spans="2:30" ht="15" customHeight="1" x14ac:dyDescent="0.25">
      <c r="B5" s="145"/>
      <c r="C5" s="145"/>
      <c r="D5" s="145"/>
      <c r="E5" s="145"/>
      <c r="F5" s="144"/>
      <c r="G5" s="144"/>
    </row>
    <row r="6" spans="2:30" ht="18.75" x14ac:dyDescent="0.3">
      <c r="B6" s="243" t="s">
        <v>284</v>
      </c>
      <c r="C6" s="358" t="s">
        <v>299</v>
      </c>
      <c r="D6" s="358"/>
      <c r="E6" s="358"/>
      <c r="F6" s="358"/>
      <c r="G6" s="359"/>
    </row>
    <row r="7" spans="2:30" x14ac:dyDescent="0.25">
      <c r="B7" s="161" t="s">
        <v>0</v>
      </c>
      <c r="C7" s="360" t="str">
        <f>IF('Grant Project Data'!D5&lt;&gt;"",'Grant Project Data'!D5,"")</f>
        <v/>
      </c>
      <c r="D7" s="361"/>
      <c r="E7" s="361"/>
      <c r="F7" s="361"/>
      <c r="G7" s="362"/>
    </row>
    <row r="8" spans="2:30" x14ac:dyDescent="0.25">
      <c r="B8" s="163" t="s">
        <v>4</v>
      </c>
      <c r="C8" s="360" t="str">
        <f>IF('Grant Project Data'!D6&lt;&gt;"",'Grant Project Data'!D6,"")</f>
        <v/>
      </c>
      <c r="D8" s="361"/>
      <c r="E8" s="361"/>
      <c r="F8" s="361"/>
      <c r="G8" s="362"/>
    </row>
    <row r="9" spans="2:30" ht="15" customHeight="1" x14ac:dyDescent="0.25">
      <c r="B9" s="145"/>
      <c r="C9" s="145"/>
      <c r="D9" s="145"/>
      <c r="E9" s="145"/>
      <c r="F9" s="144"/>
      <c r="G9" s="144"/>
    </row>
    <row r="10" spans="2:30" ht="18.75" x14ac:dyDescent="0.3">
      <c r="B10" s="243" t="s">
        <v>203</v>
      </c>
      <c r="C10" s="358" t="s">
        <v>355</v>
      </c>
      <c r="D10" s="358"/>
      <c r="E10" s="358"/>
      <c r="F10" s="358"/>
      <c r="G10" s="359"/>
    </row>
    <row r="11" spans="2:30" x14ac:dyDescent="0.25">
      <c r="B11" s="167" t="s">
        <v>236</v>
      </c>
      <c r="C11" s="391"/>
      <c r="D11" s="391"/>
      <c r="E11" s="391"/>
      <c r="F11" s="391"/>
      <c r="G11" s="391"/>
      <c r="H11" s="168"/>
      <c r="I11" s="168"/>
      <c r="J11" s="169"/>
      <c r="K11" s="169"/>
      <c r="L11" s="169"/>
      <c r="M11" s="169"/>
      <c r="N11" s="169"/>
      <c r="O11" s="169"/>
      <c r="P11" s="169"/>
      <c r="Q11" s="169"/>
      <c r="R11" s="169"/>
      <c r="S11" s="169"/>
      <c r="T11" s="169"/>
      <c r="U11" s="169"/>
      <c r="V11" s="169"/>
      <c r="W11" s="169"/>
      <c r="X11" s="169"/>
      <c r="Y11" s="169"/>
      <c r="Z11" s="169"/>
      <c r="AA11" s="169"/>
    </row>
    <row r="12" spans="2:30" ht="15" customHeight="1" x14ac:dyDescent="0.25">
      <c r="B12" s="170" t="s">
        <v>228</v>
      </c>
      <c r="C12" s="391"/>
      <c r="D12" s="391"/>
      <c r="E12" s="391"/>
      <c r="F12" s="391"/>
      <c r="G12" s="391"/>
      <c r="H12" s="168"/>
      <c r="I12" s="168"/>
      <c r="J12" s="169"/>
      <c r="K12" s="169"/>
      <c r="L12" s="169"/>
      <c r="M12" s="169"/>
      <c r="N12" s="169"/>
      <c r="O12" s="169"/>
      <c r="P12" s="169"/>
      <c r="Q12" s="169"/>
      <c r="R12" s="169"/>
      <c r="S12" s="169"/>
      <c r="T12" s="169"/>
      <c r="U12" s="169"/>
      <c r="V12" s="169"/>
      <c r="W12" s="169"/>
      <c r="X12" s="169"/>
      <c r="Y12" s="169"/>
      <c r="Z12" s="169"/>
      <c r="AA12" s="169"/>
    </row>
    <row r="13" spans="2:30" ht="15" customHeight="1" x14ac:dyDescent="0.25">
      <c r="B13" s="170" t="s">
        <v>229</v>
      </c>
      <c r="C13" s="391"/>
      <c r="D13" s="391"/>
      <c r="E13" s="391"/>
      <c r="F13" s="391"/>
      <c r="G13" s="391"/>
      <c r="H13" s="168"/>
      <c r="I13" s="168"/>
      <c r="J13" s="169"/>
      <c r="K13" s="169"/>
      <c r="L13" s="169"/>
      <c r="M13" s="169"/>
      <c r="N13" s="169"/>
      <c r="O13" s="169"/>
      <c r="P13" s="169"/>
      <c r="Q13" s="169"/>
      <c r="R13" s="169"/>
      <c r="S13" s="169"/>
      <c r="T13" s="169"/>
      <c r="U13" s="169"/>
      <c r="V13" s="169"/>
      <c r="W13" s="169"/>
      <c r="X13" s="169"/>
      <c r="Y13" s="169"/>
      <c r="Z13" s="169"/>
      <c r="AA13" s="169"/>
    </row>
    <row r="14" spans="2:30" ht="15" customHeight="1" x14ac:dyDescent="0.25">
      <c r="B14" s="171" t="s">
        <v>230</v>
      </c>
      <c r="C14" s="391"/>
      <c r="D14" s="391"/>
      <c r="E14" s="391"/>
      <c r="F14" s="391"/>
      <c r="G14" s="391"/>
      <c r="H14" s="168"/>
      <c r="I14" s="168"/>
      <c r="J14" s="169"/>
      <c r="K14" s="169"/>
      <c r="L14" s="169"/>
      <c r="M14" s="169"/>
      <c r="N14" s="169"/>
      <c r="O14" s="169"/>
      <c r="P14" s="169"/>
      <c r="Q14" s="169"/>
      <c r="R14" s="169"/>
      <c r="S14" s="169"/>
      <c r="T14" s="169"/>
      <c r="U14" s="169"/>
      <c r="V14" s="169"/>
      <c r="W14" s="169"/>
      <c r="X14" s="169"/>
      <c r="Y14" s="169"/>
      <c r="Z14" s="169"/>
      <c r="AA14" s="169"/>
      <c r="AB14" s="172"/>
    </row>
    <row r="15" spans="2:30" ht="30" x14ac:dyDescent="0.25">
      <c r="B15" s="231" t="s">
        <v>270</v>
      </c>
      <c r="C15" s="392"/>
      <c r="D15" s="392"/>
      <c r="E15" s="392"/>
      <c r="F15" s="392"/>
      <c r="G15" s="392"/>
      <c r="H15" s="173"/>
      <c r="J15" s="169"/>
      <c r="K15" s="169"/>
      <c r="L15" s="169"/>
      <c r="M15" s="169"/>
      <c r="N15" s="169"/>
      <c r="O15" s="169"/>
      <c r="P15" s="169"/>
      <c r="Q15" s="169"/>
      <c r="R15" s="169"/>
      <c r="S15" s="169"/>
      <c r="T15" s="169"/>
      <c r="U15" s="169"/>
      <c r="V15" s="169"/>
      <c r="W15" s="169"/>
      <c r="X15" s="169"/>
      <c r="Y15" s="169"/>
      <c r="Z15" s="169"/>
      <c r="AA15" s="169"/>
      <c r="AB15" s="172"/>
    </row>
    <row r="16" spans="2:30" ht="45" x14ac:dyDescent="0.25">
      <c r="B16" s="203" t="s">
        <v>276</v>
      </c>
      <c r="C16" s="392"/>
      <c r="D16" s="392"/>
      <c r="E16" s="392"/>
      <c r="F16" s="392"/>
      <c r="G16" s="392"/>
      <c r="H16" s="174"/>
      <c r="J16" s="169"/>
      <c r="K16" s="169"/>
      <c r="L16" s="169"/>
      <c r="M16" s="169"/>
      <c r="N16" s="169"/>
      <c r="O16" s="169"/>
      <c r="P16" s="169"/>
      <c r="Q16" s="169"/>
      <c r="R16" s="169"/>
      <c r="S16" s="169"/>
      <c r="T16" s="169"/>
      <c r="U16" s="169"/>
      <c r="V16" s="169"/>
      <c r="W16" s="169"/>
      <c r="X16" s="169"/>
      <c r="Y16" s="169"/>
      <c r="Z16" s="169"/>
      <c r="AA16" s="169"/>
      <c r="AB16" s="162"/>
      <c r="AC16" s="162"/>
      <c r="AD16" s="162"/>
    </row>
    <row r="17" spans="1:37" ht="69.95" customHeight="1" x14ac:dyDescent="0.25">
      <c r="B17" s="127" t="s">
        <v>235</v>
      </c>
      <c r="C17" s="393"/>
      <c r="D17" s="393"/>
      <c r="E17" s="393"/>
      <c r="F17" s="393"/>
      <c r="G17" s="393"/>
      <c r="H17" s="175"/>
      <c r="J17" s="169"/>
      <c r="K17" s="169"/>
      <c r="L17" s="169"/>
      <c r="M17" s="169"/>
      <c r="N17" s="169"/>
      <c r="O17" s="169"/>
      <c r="P17" s="169"/>
      <c r="Q17" s="169"/>
      <c r="R17" s="169"/>
      <c r="S17" s="169"/>
      <c r="T17" s="169"/>
      <c r="U17" s="169"/>
      <c r="V17" s="169"/>
      <c r="W17" s="169"/>
      <c r="X17" s="169"/>
      <c r="Y17" s="169"/>
      <c r="Z17" s="169"/>
      <c r="AA17" s="169"/>
      <c r="AB17" s="162"/>
      <c r="AC17" s="162"/>
      <c r="AD17" s="162"/>
    </row>
    <row r="18" spans="1:37" ht="30" x14ac:dyDescent="0.25">
      <c r="B18" s="127" t="s">
        <v>354</v>
      </c>
      <c r="C18" s="394"/>
      <c r="D18" s="395"/>
      <c r="E18" s="395"/>
      <c r="F18" s="395"/>
      <c r="G18" s="396"/>
      <c r="H18" s="175"/>
      <c r="J18" s="169"/>
      <c r="K18" s="169"/>
      <c r="L18" s="169"/>
      <c r="M18" s="169"/>
      <c r="N18" s="169"/>
      <c r="O18" s="169"/>
      <c r="P18" s="169"/>
      <c r="Q18" s="169"/>
      <c r="R18" s="169"/>
      <c r="S18" s="169"/>
      <c r="T18" s="169"/>
      <c r="U18" s="169"/>
      <c r="V18" s="169"/>
      <c r="W18" s="169"/>
      <c r="X18" s="169"/>
      <c r="Y18" s="169"/>
      <c r="Z18" s="169"/>
      <c r="AA18" s="169"/>
      <c r="AB18" s="162"/>
      <c r="AC18" s="162"/>
      <c r="AD18" s="162"/>
    </row>
    <row r="19" spans="1:37" s="179" customFormat="1" x14ac:dyDescent="0.25">
      <c r="B19" s="176" t="s">
        <v>232</v>
      </c>
      <c r="C19" s="212"/>
      <c r="D19" s="212"/>
      <c r="E19" s="212"/>
      <c r="F19" s="212"/>
      <c r="G19" s="212"/>
      <c r="H19" s="177" t="str">
        <f>IF(AND(E24&gt;0,COUNTA(C19:G19)=0),"&lt;&lt; Your P2 actions below will not be summarized until you enter a date of follow-up.","")</f>
        <v/>
      </c>
      <c r="I19" s="178"/>
      <c r="J19" s="169"/>
      <c r="K19" s="169"/>
      <c r="L19" s="169"/>
      <c r="M19" s="169"/>
      <c r="N19" s="169"/>
      <c r="O19" s="169"/>
      <c r="P19" s="169"/>
      <c r="Q19" s="169"/>
      <c r="R19" s="169"/>
      <c r="S19" s="169"/>
      <c r="T19" s="169"/>
      <c r="U19" s="169"/>
      <c r="V19" s="169"/>
      <c r="W19" s="169"/>
      <c r="X19" s="169"/>
      <c r="Y19" s="169"/>
      <c r="Z19" s="169"/>
      <c r="AA19" s="169"/>
      <c r="AB19" s="96"/>
    </row>
    <row r="20" spans="1:37" ht="53.25" x14ac:dyDescent="0.25">
      <c r="B20" s="213" t="s">
        <v>273</v>
      </c>
      <c r="C20" s="391"/>
      <c r="D20" s="391"/>
      <c r="E20" s="391"/>
      <c r="F20" s="391"/>
      <c r="G20" s="391"/>
      <c r="H20" s="168"/>
      <c r="I20" s="169"/>
      <c r="J20" s="169"/>
      <c r="K20" s="169"/>
      <c r="L20" s="169"/>
      <c r="M20" s="169"/>
      <c r="N20" s="169"/>
      <c r="O20" s="169"/>
      <c r="P20" s="169"/>
      <c r="Q20" s="169"/>
      <c r="R20" s="169"/>
      <c r="S20" s="169"/>
      <c r="T20" s="169"/>
      <c r="U20" s="169"/>
      <c r="V20" s="169"/>
      <c r="W20" s="169"/>
      <c r="X20" s="169"/>
      <c r="Y20" s="169"/>
      <c r="Z20" s="169"/>
      <c r="AA20" s="169"/>
      <c r="AB20" s="162"/>
      <c r="AC20" s="162"/>
      <c r="AD20" s="162"/>
    </row>
    <row r="21" spans="1:37" ht="80.099999999999994" customHeight="1" x14ac:dyDescent="0.25">
      <c r="B21" s="230" t="s">
        <v>271</v>
      </c>
      <c r="C21" s="393"/>
      <c r="D21" s="393"/>
      <c r="E21" s="393"/>
      <c r="F21" s="393"/>
      <c r="G21" s="393"/>
      <c r="H21" s="175"/>
      <c r="J21" s="169"/>
      <c r="K21" s="169"/>
      <c r="L21" s="169"/>
      <c r="M21" s="169"/>
      <c r="N21" s="169"/>
      <c r="O21" s="169"/>
      <c r="P21" s="169"/>
      <c r="Q21" s="169"/>
      <c r="R21" s="169"/>
      <c r="S21" s="169"/>
      <c r="T21" s="169"/>
      <c r="U21" s="169"/>
      <c r="V21" s="169"/>
      <c r="W21" s="169"/>
      <c r="X21" s="169"/>
      <c r="Y21" s="169"/>
      <c r="Z21" s="169"/>
      <c r="AA21" s="169"/>
      <c r="AB21" s="162"/>
      <c r="AC21" s="162"/>
      <c r="AD21" s="162"/>
    </row>
    <row r="22" spans="1:37" ht="69.95" customHeight="1" x14ac:dyDescent="0.25">
      <c r="B22" s="127" t="s">
        <v>272</v>
      </c>
      <c r="C22" s="393"/>
      <c r="D22" s="393"/>
      <c r="E22" s="393"/>
      <c r="F22" s="393"/>
      <c r="G22" s="393"/>
      <c r="H22" s="175"/>
      <c r="J22" s="169"/>
      <c r="K22" s="169"/>
      <c r="L22" s="169"/>
      <c r="M22" s="169"/>
      <c r="N22" s="169"/>
      <c r="O22" s="169"/>
      <c r="P22" s="169"/>
      <c r="Q22" s="169"/>
      <c r="R22" s="169"/>
      <c r="S22" s="169"/>
      <c r="T22" s="169"/>
      <c r="U22" s="169"/>
      <c r="V22" s="169"/>
      <c r="W22" s="169"/>
      <c r="X22" s="169"/>
      <c r="Y22" s="169"/>
      <c r="Z22" s="169"/>
      <c r="AA22" s="169"/>
      <c r="AB22" s="162"/>
      <c r="AC22" s="162"/>
      <c r="AD22" s="162"/>
    </row>
    <row r="23" spans="1:37" ht="69.95" customHeight="1" x14ac:dyDescent="0.25">
      <c r="B23" s="127" t="s">
        <v>274</v>
      </c>
      <c r="C23" s="393"/>
      <c r="D23" s="393"/>
      <c r="E23" s="393"/>
      <c r="F23" s="393"/>
      <c r="G23" s="393"/>
      <c r="H23" s="175"/>
      <c r="J23" s="169"/>
      <c r="K23" s="169"/>
      <c r="L23" s="169"/>
      <c r="M23" s="169"/>
      <c r="N23" s="169"/>
      <c r="O23" s="169"/>
      <c r="P23" s="169"/>
      <c r="Q23" s="169"/>
      <c r="R23" s="169"/>
      <c r="S23" s="169"/>
      <c r="T23" s="169"/>
      <c r="U23" s="169"/>
      <c r="V23" s="169"/>
      <c r="W23" s="169"/>
      <c r="X23" s="169"/>
      <c r="Y23" s="169"/>
      <c r="Z23" s="169"/>
      <c r="AA23" s="169"/>
      <c r="AB23" s="162"/>
      <c r="AC23" s="162"/>
      <c r="AD23" s="162"/>
    </row>
    <row r="24" spans="1:37" ht="15" customHeight="1" x14ac:dyDescent="0.25">
      <c r="C24" s="194">
        <f>IF(COUNTA(C11:G23,B29:G53,I29:AC53)&gt;0,1,0)</f>
        <v>0</v>
      </c>
      <c r="D24" s="194">
        <f>IF(COUNTA(C19:G19)&gt;0,1,0)</f>
        <v>0</v>
      </c>
      <c r="E24" s="194">
        <f>IF(COUNTA(G29:G53)&gt;0,1,0)</f>
        <v>0</v>
      </c>
      <c r="F24" s="268"/>
      <c r="H24" s="144"/>
      <c r="I24" s="144"/>
      <c r="J24" s="169"/>
      <c r="K24" s="169"/>
      <c r="L24" s="169"/>
      <c r="M24" s="169"/>
      <c r="N24" s="169"/>
      <c r="O24" s="169"/>
      <c r="P24" s="169"/>
      <c r="Q24" s="169"/>
      <c r="R24" s="169"/>
      <c r="S24" s="169"/>
      <c r="T24" s="169"/>
      <c r="U24" s="169"/>
      <c r="V24" s="169"/>
      <c r="W24" s="169"/>
      <c r="X24" s="169"/>
      <c r="Y24" s="169"/>
      <c r="Z24" s="169"/>
      <c r="AA24" s="169"/>
    </row>
    <row r="25" spans="1:37" ht="18.75" customHeight="1" x14ac:dyDescent="0.3">
      <c r="B25" s="243" t="s">
        <v>1</v>
      </c>
      <c r="C25" s="164"/>
      <c r="D25" s="164"/>
      <c r="E25" s="164"/>
      <c r="F25" s="164"/>
      <c r="G25" s="164"/>
      <c r="H25" s="164"/>
      <c r="I25" s="165"/>
      <c r="J25" s="165"/>
      <c r="K25" s="165"/>
      <c r="L25" s="165"/>
      <c r="M25" s="165"/>
      <c r="N25" s="165"/>
      <c r="O25" s="165"/>
      <c r="P25" s="165"/>
      <c r="Q25" s="165"/>
      <c r="R25" s="165"/>
      <c r="S25" s="165"/>
      <c r="T25" s="165"/>
      <c r="U25" s="165"/>
      <c r="V25" s="165"/>
      <c r="W25" s="165"/>
      <c r="X25" s="165"/>
      <c r="Y25" s="165"/>
      <c r="Z25" s="165"/>
      <c r="AA25" s="165"/>
      <c r="AB25" s="165"/>
      <c r="AC25" s="165"/>
      <c r="AD25" s="165"/>
      <c r="AE25" s="165"/>
      <c r="AF25" s="165"/>
      <c r="AG25" s="165"/>
      <c r="AH25" s="165"/>
      <c r="AI25" s="165"/>
      <c r="AJ25" s="165"/>
      <c r="AK25" s="166"/>
    </row>
    <row r="26" spans="1:37" ht="39.950000000000003" customHeight="1" x14ac:dyDescent="0.25">
      <c r="B26" s="204"/>
      <c r="C26" s="205"/>
      <c r="D26" s="205"/>
      <c r="E26" s="205"/>
      <c r="F26" s="205"/>
      <c r="G26" s="205"/>
      <c r="H26" s="205"/>
      <c r="I26" s="365" t="s">
        <v>103</v>
      </c>
      <c r="J26" s="366"/>
      <c r="K26" s="366"/>
      <c r="L26" s="366"/>
      <c r="M26" s="366"/>
      <c r="N26" s="366"/>
      <c r="O26" s="366"/>
      <c r="P26" s="367"/>
      <c r="Q26" s="388" t="s">
        <v>104</v>
      </c>
      <c r="R26" s="389"/>
      <c r="S26" s="389"/>
      <c r="T26" s="389"/>
      <c r="U26" s="389"/>
      <c r="V26" s="390"/>
      <c r="W26" s="368" t="s">
        <v>105</v>
      </c>
      <c r="X26" s="369"/>
      <c r="Y26" s="369"/>
      <c r="Z26" s="369"/>
      <c r="AA26" s="370"/>
      <c r="AB26" s="204"/>
      <c r="AC26" s="206"/>
      <c r="AD26" s="401" t="s">
        <v>340</v>
      </c>
      <c r="AE26" s="402"/>
      <c r="AF26" s="402"/>
      <c r="AG26" s="402"/>
      <c r="AH26" s="402"/>
      <c r="AI26" s="402"/>
      <c r="AJ26" s="402"/>
      <c r="AK26" s="403"/>
    </row>
    <row r="27" spans="1:37" ht="15" customHeight="1" x14ac:dyDescent="0.25">
      <c r="B27" s="256" t="s">
        <v>341</v>
      </c>
      <c r="C27" s="208"/>
      <c r="D27" s="208"/>
      <c r="E27" s="208"/>
      <c r="F27" s="208"/>
      <c r="G27" s="208"/>
      <c r="H27" s="208"/>
      <c r="I27" s="377" t="s">
        <v>108</v>
      </c>
      <c r="J27" s="378"/>
      <c r="K27" s="378"/>
      <c r="L27" s="379"/>
      <c r="M27" s="380" t="s">
        <v>109</v>
      </c>
      <c r="N27" s="380"/>
      <c r="O27" s="377" t="s">
        <v>111</v>
      </c>
      <c r="P27" s="379"/>
      <c r="Q27" s="381" t="s">
        <v>111</v>
      </c>
      <c r="R27" s="382"/>
      <c r="S27" s="382"/>
      <c r="T27" s="383" t="s">
        <v>110</v>
      </c>
      <c r="U27" s="383"/>
      <c r="V27" s="383"/>
      <c r="W27" s="371"/>
      <c r="X27" s="372"/>
      <c r="Y27" s="372"/>
      <c r="Z27" s="372"/>
      <c r="AA27" s="373"/>
      <c r="AB27" s="207"/>
      <c r="AC27" s="209"/>
      <c r="AD27" s="397" t="s">
        <v>332</v>
      </c>
      <c r="AE27" s="397"/>
      <c r="AF27" s="398" t="s">
        <v>333</v>
      </c>
      <c r="AG27" s="399"/>
      <c r="AH27" s="399"/>
      <c r="AI27" s="399"/>
      <c r="AJ27" s="399"/>
      <c r="AK27" s="400"/>
    </row>
    <row r="28" spans="1:37" s="189" customFormat="1" ht="51" customHeight="1" x14ac:dyDescent="0.2">
      <c r="B28" s="277" t="s">
        <v>353</v>
      </c>
      <c r="C28" s="180" t="s">
        <v>216</v>
      </c>
      <c r="D28" s="180" t="s">
        <v>99</v>
      </c>
      <c r="E28" s="180" t="s">
        <v>262</v>
      </c>
      <c r="F28" s="269" t="s">
        <v>356</v>
      </c>
      <c r="G28" s="215" t="s">
        <v>357</v>
      </c>
      <c r="H28" s="181" t="s">
        <v>233</v>
      </c>
      <c r="I28" s="182" t="s">
        <v>358</v>
      </c>
      <c r="J28" s="182" t="s">
        <v>251</v>
      </c>
      <c r="K28" s="182" t="s">
        <v>107</v>
      </c>
      <c r="L28" s="182" t="s">
        <v>100</v>
      </c>
      <c r="M28" s="183" t="s">
        <v>359</v>
      </c>
      <c r="N28" s="183" t="s">
        <v>121</v>
      </c>
      <c r="O28" s="182" t="s">
        <v>360</v>
      </c>
      <c r="P28" s="182" t="s">
        <v>127</v>
      </c>
      <c r="Q28" s="184" t="s">
        <v>361</v>
      </c>
      <c r="R28" s="185" t="s">
        <v>126</v>
      </c>
      <c r="S28" s="216" t="s">
        <v>128</v>
      </c>
      <c r="T28" s="187" t="s">
        <v>250</v>
      </c>
      <c r="U28" s="188" t="s">
        <v>107</v>
      </c>
      <c r="V28" s="187" t="s">
        <v>125</v>
      </c>
      <c r="W28" s="183" t="s">
        <v>362</v>
      </c>
      <c r="X28" s="183" t="s">
        <v>252</v>
      </c>
      <c r="Y28" s="183" t="s">
        <v>206</v>
      </c>
      <c r="Z28" s="183" t="s">
        <v>102</v>
      </c>
      <c r="AA28" s="228" t="s">
        <v>263</v>
      </c>
      <c r="AB28" s="214" t="s">
        <v>294</v>
      </c>
      <c r="AC28" s="214" t="s">
        <v>373</v>
      </c>
      <c r="AD28" s="262" t="s">
        <v>334</v>
      </c>
      <c r="AE28" s="262" t="s">
        <v>335</v>
      </c>
      <c r="AF28" s="263" t="s">
        <v>336</v>
      </c>
      <c r="AG28" s="263" t="s">
        <v>337</v>
      </c>
      <c r="AH28" s="263" t="s">
        <v>338</v>
      </c>
      <c r="AI28" s="263" t="s">
        <v>363</v>
      </c>
      <c r="AJ28" s="263" t="s">
        <v>339</v>
      </c>
      <c r="AK28" s="263" t="s">
        <v>364</v>
      </c>
    </row>
    <row r="29" spans="1:37" s="179" customFormat="1" x14ac:dyDescent="0.25">
      <c r="A29" s="71">
        <v>1</v>
      </c>
      <c r="B29" s="89"/>
      <c r="C29" s="82"/>
      <c r="D29" s="89"/>
      <c r="E29" s="82"/>
      <c r="F29" s="122"/>
      <c r="G29" s="202"/>
      <c r="H29" s="198" t="str">
        <f>IF(G29="","",IF(MONTH(G29)&gt;=10,YEAR(G29) + 1,YEAR(G29)))</f>
        <v/>
      </c>
      <c r="I29" s="97"/>
      <c r="J29" s="97"/>
      <c r="K29" s="90"/>
      <c r="L29" s="91"/>
      <c r="M29" s="97"/>
      <c r="N29" s="91"/>
      <c r="O29" s="97"/>
      <c r="P29" s="90"/>
      <c r="Q29" s="97"/>
      <c r="R29" s="97"/>
      <c r="S29" s="90"/>
      <c r="T29" s="97"/>
      <c r="U29" s="147"/>
      <c r="V29" s="91"/>
      <c r="W29" s="97"/>
      <c r="X29" s="97"/>
      <c r="Y29" s="90"/>
      <c r="Z29" s="90"/>
      <c r="AA29" s="229"/>
      <c r="AB29" s="122"/>
      <c r="AC29" s="227"/>
      <c r="AD29" s="264"/>
      <c r="AE29" s="264"/>
      <c r="AF29" s="265"/>
      <c r="AG29" s="265"/>
      <c r="AH29" s="265"/>
      <c r="AI29" s="265"/>
      <c r="AJ29" s="265"/>
      <c r="AK29" s="265"/>
    </row>
    <row r="30" spans="1:37" s="179" customFormat="1" x14ac:dyDescent="0.25">
      <c r="A30" s="71">
        <v>2</v>
      </c>
      <c r="B30" s="89"/>
      <c r="C30" s="82"/>
      <c r="D30" s="89"/>
      <c r="E30" s="82"/>
      <c r="F30" s="122"/>
      <c r="G30" s="202"/>
      <c r="H30" s="198" t="str">
        <f>IF(G30="","",IF(MONTH(G30)&gt;=10,YEAR(G30) + 1,YEAR(G30)))</f>
        <v/>
      </c>
      <c r="I30" s="97"/>
      <c r="J30" s="97"/>
      <c r="K30" s="91"/>
      <c r="L30" s="91"/>
      <c r="M30" s="97"/>
      <c r="N30" s="91"/>
      <c r="O30" s="97"/>
      <c r="P30" s="90"/>
      <c r="Q30" s="97"/>
      <c r="R30" s="97"/>
      <c r="S30" s="90"/>
      <c r="T30" s="97"/>
      <c r="U30" s="147"/>
      <c r="V30" s="91"/>
      <c r="W30" s="97"/>
      <c r="X30" s="97"/>
      <c r="Y30" s="90"/>
      <c r="Z30" s="90"/>
      <c r="AA30" s="229"/>
      <c r="AB30" s="122"/>
      <c r="AC30" s="226"/>
      <c r="AD30" s="264"/>
      <c r="AE30" s="264"/>
      <c r="AF30" s="265"/>
      <c r="AG30" s="265"/>
      <c r="AH30" s="265"/>
      <c r="AI30" s="265"/>
      <c r="AJ30" s="265"/>
      <c r="AK30" s="265"/>
    </row>
    <row r="31" spans="1:37" s="179" customFormat="1" x14ac:dyDescent="0.25">
      <c r="A31" s="71">
        <v>3</v>
      </c>
      <c r="B31" s="89"/>
      <c r="C31" s="82"/>
      <c r="D31" s="89"/>
      <c r="E31" s="82"/>
      <c r="F31" s="122"/>
      <c r="G31" s="202"/>
      <c r="H31" s="198" t="str">
        <f t="shared" ref="H31:H53" si="0">IF(G31="","",IF(MONTH(G31)&gt;=10,YEAR(G31) + 1,YEAR(G31)))</f>
        <v/>
      </c>
      <c r="I31" s="97"/>
      <c r="J31" s="97"/>
      <c r="K31" s="90"/>
      <c r="L31" s="90"/>
      <c r="M31" s="97"/>
      <c r="N31" s="90"/>
      <c r="O31" s="97"/>
      <c r="P31" s="90"/>
      <c r="Q31" s="97"/>
      <c r="R31" s="97"/>
      <c r="S31" s="90"/>
      <c r="T31" s="97"/>
      <c r="U31" s="147"/>
      <c r="V31" s="90"/>
      <c r="W31" s="97"/>
      <c r="X31" s="97"/>
      <c r="Y31" s="90"/>
      <c r="Z31" s="90"/>
      <c r="AA31" s="229"/>
      <c r="AB31" s="122"/>
      <c r="AC31" s="226"/>
      <c r="AD31" s="264"/>
      <c r="AE31" s="264"/>
      <c r="AF31" s="265"/>
      <c r="AG31" s="265"/>
      <c r="AH31" s="265"/>
      <c r="AI31" s="265"/>
      <c r="AJ31" s="265"/>
      <c r="AK31" s="265"/>
    </row>
    <row r="32" spans="1:37" s="179" customFormat="1" x14ac:dyDescent="0.25">
      <c r="A32" s="71">
        <v>4</v>
      </c>
      <c r="B32" s="89"/>
      <c r="C32" s="82"/>
      <c r="D32" s="89"/>
      <c r="E32" s="82"/>
      <c r="F32" s="122"/>
      <c r="G32" s="202"/>
      <c r="H32" s="198" t="str">
        <f t="shared" si="0"/>
        <v/>
      </c>
      <c r="I32" s="97"/>
      <c r="J32" s="97"/>
      <c r="K32" s="91"/>
      <c r="L32" s="91"/>
      <c r="M32" s="97"/>
      <c r="N32" s="91"/>
      <c r="O32" s="97"/>
      <c r="P32" s="90"/>
      <c r="Q32" s="97"/>
      <c r="R32" s="97"/>
      <c r="S32" s="90"/>
      <c r="T32" s="97"/>
      <c r="U32" s="147"/>
      <c r="V32" s="91"/>
      <c r="W32" s="97"/>
      <c r="X32" s="97"/>
      <c r="Y32" s="90"/>
      <c r="Z32" s="90"/>
      <c r="AA32" s="229"/>
      <c r="AB32" s="122"/>
      <c r="AC32" s="226"/>
      <c r="AD32" s="264"/>
      <c r="AE32" s="264"/>
      <c r="AF32" s="265"/>
      <c r="AG32" s="265"/>
      <c r="AH32" s="265"/>
      <c r="AI32" s="265"/>
      <c r="AJ32" s="265"/>
      <c r="AK32" s="265"/>
    </row>
    <row r="33" spans="1:37" s="179" customFormat="1" x14ac:dyDescent="0.25">
      <c r="A33" s="71">
        <v>5</v>
      </c>
      <c r="B33" s="89"/>
      <c r="C33" s="82"/>
      <c r="D33" s="89"/>
      <c r="E33" s="82"/>
      <c r="F33" s="122"/>
      <c r="G33" s="202"/>
      <c r="H33" s="198" t="str">
        <f t="shared" si="0"/>
        <v/>
      </c>
      <c r="I33" s="97"/>
      <c r="J33" s="97"/>
      <c r="K33" s="91"/>
      <c r="L33" s="91"/>
      <c r="M33" s="97"/>
      <c r="N33" s="91"/>
      <c r="O33" s="97"/>
      <c r="P33" s="90"/>
      <c r="Q33" s="97"/>
      <c r="R33" s="97"/>
      <c r="S33" s="90"/>
      <c r="T33" s="97"/>
      <c r="U33" s="147"/>
      <c r="V33" s="91"/>
      <c r="W33" s="97"/>
      <c r="X33" s="97"/>
      <c r="Y33" s="90"/>
      <c r="Z33" s="90"/>
      <c r="AA33" s="229"/>
      <c r="AB33" s="122"/>
      <c r="AC33" s="226"/>
      <c r="AD33" s="264"/>
      <c r="AE33" s="264"/>
      <c r="AF33" s="265"/>
      <c r="AG33" s="265"/>
      <c r="AH33" s="265"/>
      <c r="AI33" s="265"/>
      <c r="AJ33" s="265"/>
      <c r="AK33" s="265"/>
    </row>
    <row r="34" spans="1:37" s="179" customFormat="1" x14ac:dyDescent="0.25">
      <c r="A34" s="71">
        <v>6</v>
      </c>
      <c r="B34" s="89"/>
      <c r="C34" s="82"/>
      <c r="D34" s="89"/>
      <c r="E34" s="82"/>
      <c r="F34" s="122"/>
      <c r="G34" s="202"/>
      <c r="H34" s="198" t="str">
        <f t="shared" si="0"/>
        <v/>
      </c>
      <c r="I34" s="97"/>
      <c r="J34" s="97"/>
      <c r="K34" s="91"/>
      <c r="L34" s="91"/>
      <c r="M34" s="97"/>
      <c r="N34" s="91"/>
      <c r="O34" s="97"/>
      <c r="P34" s="90"/>
      <c r="Q34" s="97"/>
      <c r="R34" s="97"/>
      <c r="S34" s="90"/>
      <c r="T34" s="97"/>
      <c r="U34" s="147"/>
      <c r="V34" s="91"/>
      <c r="W34" s="97"/>
      <c r="X34" s="97"/>
      <c r="Y34" s="90"/>
      <c r="Z34" s="90"/>
      <c r="AA34" s="229"/>
      <c r="AB34" s="122"/>
      <c r="AC34" s="226"/>
      <c r="AD34" s="264"/>
      <c r="AE34" s="264"/>
      <c r="AF34" s="265"/>
      <c r="AG34" s="265"/>
      <c r="AH34" s="265"/>
      <c r="AI34" s="265"/>
      <c r="AJ34" s="265"/>
      <c r="AK34" s="265"/>
    </row>
    <row r="35" spans="1:37" s="179" customFormat="1" x14ac:dyDescent="0.25">
      <c r="A35" s="71">
        <v>7</v>
      </c>
      <c r="B35" s="89"/>
      <c r="C35" s="82"/>
      <c r="D35" s="89"/>
      <c r="E35" s="82"/>
      <c r="F35" s="122"/>
      <c r="G35" s="202"/>
      <c r="H35" s="198" t="str">
        <f t="shared" si="0"/>
        <v/>
      </c>
      <c r="I35" s="97"/>
      <c r="J35" s="97"/>
      <c r="K35" s="91"/>
      <c r="L35" s="91"/>
      <c r="M35" s="97"/>
      <c r="N35" s="91"/>
      <c r="O35" s="97"/>
      <c r="P35" s="90"/>
      <c r="Q35" s="97"/>
      <c r="R35" s="97"/>
      <c r="S35" s="90"/>
      <c r="T35" s="97"/>
      <c r="U35" s="147"/>
      <c r="V35" s="91"/>
      <c r="W35" s="97"/>
      <c r="X35" s="97"/>
      <c r="Y35" s="90"/>
      <c r="Z35" s="90"/>
      <c r="AA35" s="229"/>
      <c r="AB35" s="122"/>
      <c r="AC35" s="226"/>
      <c r="AD35" s="264"/>
      <c r="AE35" s="264"/>
      <c r="AF35" s="265"/>
      <c r="AG35" s="265"/>
      <c r="AH35" s="265"/>
      <c r="AI35" s="265"/>
      <c r="AJ35" s="265"/>
      <c r="AK35" s="265"/>
    </row>
    <row r="36" spans="1:37" s="179" customFormat="1" x14ac:dyDescent="0.25">
      <c r="A36" s="71">
        <v>8</v>
      </c>
      <c r="B36" s="89"/>
      <c r="C36" s="82"/>
      <c r="D36" s="89"/>
      <c r="E36" s="82"/>
      <c r="F36" s="122"/>
      <c r="G36" s="202"/>
      <c r="H36" s="198" t="str">
        <f t="shared" si="0"/>
        <v/>
      </c>
      <c r="I36" s="97"/>
      <c r="J36" s="97"/>
      <c r="K36" s="91"/>
      <c r="L36" s="91"/>
      <c r="M36" s="97"/>
      <c r="N36" s="91"/>
      <c r="O36" s="97"/>
      <c r="P36" s="90"/>
      <c r="Q36" s="97"/>
      <c r="R36" s="97"/>
      <c r="S36" s="90"/>
      <c r="T36" s="97"/>
      <c r="U36" s="147"/>
      <c r="V36" s="91"/>
      <c r="W36" s="97"/>
      <c r="X36" s="97"/>
      <c r="Y36" s="90"/>
      <c r="Z36" s="90"/>
      <c r="AA36" s="229"/>
      <c r="AB36" s="122"/>
      <c r="AC36" s="226"/>
      <c r="AD36" s="264"/>
      <c r="AE36" s="264"/>
      <c r="AF36" s="265"/>
      <c r="AG36" s="265"/>
      <c r="AH36" s="265"/>
      <c r="AI36" s="265"/>
      <c r="AJ36" s="265"/>
      <c r="AK36" s="265"/>
    </row>
    <row r="37" spans="1:37" s="179" customFormat="1" x14ac:dyDescent="0.25">
      <c r="A37" s="71">
        <v>9</v>
      </c>
      <c r="B37" s="89"/>
      <c r="C37" s="82"/>
      <c r="D37" s="89"/>
      <c r="E37" s="82"/>
      <c r="F37" s="122"/>
      <c r="G37" s="202"/>
      <c r="H37" s="198" t="str">
        <f t="shared" si="0"/>
        <v/>
      </c>
      <c r="I37" s="97"/>
      <c r="J37" s="97"/>
      <c r="K37" s="91"/>
      <c r="L37" s="91"/>
      <c r="M37" s="97"/>
      <c r="N37" s="91"/>
      <c r="O37" s="97"/>
      <c r="P37" s="90"/>
      <c r="Q37" s="97"/>
      <c r="R37" s="97"/>
      <c r="S37" s="90"/>
      <c r="T37" s="97"/>
      <c r="U37" s="147"/>
      <c r="V37" s="91"/>
      <c r="W37" s="97"/>
      <c r="X37" s="97"/>
      <c r="Y37" s="90"/>
      <c r="Z37" s="90"/>
      <c r="AA37" s="229"/>
      <c r="AB37" s="122"/>
      <c r="AC37" s="226"/>
      <c r="AD37" s="264"/>
      <c r="AE37" s="264"/>
      <c r="AF37" s="265"/>
      <c r="AG37" s="265"/>
      <c r="AH37" s="265"/>
      <c r="AI37" s="265"/>
      <c r="AJ37" s="265"/>
      <c r="AK37" s="265"/>
    </row>
    <row r="38" spans="1:37" s="179" customFormat="1" x14ac:dyDescent="0.25">
      <c r="A38" s="71">
        <v>10</v>
      </c>
      <c r="B38" s="89"/>
      <c r="C38" s="82"/>
      <c r="D38" s="89"/>
      <c r="E38" s="82"/>
      <c r="F38" s="122"/>
      <c r="G38" s="202"/>
      <c r="H38" s="198" t="str">
        <f t="shared" si="0"/>
        <v/>
      </c>
      <c r="I38" s="97"/>
      <c r="J38" s="97"/>
      <c r="K38" s="91"/>
      <c r="L38" s="91"/>
      <c r="M38" s="97"/>
      <c r="N38" s="91"/>
      <c r="O38" s="97"/>
      <c r="P38" s="90"/>
      <c r="Q38" s="97"/>
      <c r="R38" s="97"/>
      <c r="S38" s="90"/>
      <c r="T38" s="97"/>
      <c r="U38" s="147"/>
      <c r="V38" s="91"/>
      <c r="W38" s="97"/>
      <c r="X38" s="97"/>
      <c r="Y38" s="90"/>
      <c r="Z38" s="90"/>
      <c r="AA38" s="229"/>
      <c r="AB38" s="122"/>
      <c r="AC38" s="226"/>
      <c r="AD38" s="264"/>
      <c r="AE38" s="264"/>
      <c r="AF38" s="265"/>
      <c r="AG38" s="265"/>
      <c r="AH38" s="265"/>
      <c r="AI38" s="265"/>
      <c r="AJ38" s="265"/>
      <c r="AK38" s="265"/>
    </row>
    <row r="39" spans="1:37" s="179" customFormat="1" x14ac:dyDescent="0.25">
      <c r="A39" s="71">
        <v>11</v>
      </c>
      <c r="B39" s="89"/>
      <c r="C39" s="82"/>
      <c r="D39" s="89"/>
      <c r="E39" s="82"/>
      <c r="F39" s="122"/>
      <c r="G39" s="202"/>
      <c r="H39" s="198" t="str">
        <f t="shared" si="0"/>
        <v/>
      </c>
      <c r="I39" s="97"/>
      <c r="J39" s="97"/>
      <c r="K39" s="91"/>
      <c r="L39" s="91"/>
      <c r="M39" s="97"/>
      <c r="N39" s="91"/>
      <c r="O39" s="97"/>
      <c r="P39" s="90"/>
      <c r="Q39" s="97"/>
      <c r="R39" s="97"/>
      <c r="S39" s="90"/>
      <c r="T39" s="97"/>
      <c r="U39" s="147"/>
      <c r="V39" s="91"/>
      <c r="W39" s="97"/>
      <c r="X39" s="97"/>
      <c r="Y39" s="90"/>
      <c r="Z39" s="90"/>
      <c r="AA39" s="229"/>
      <c r="AB39" s="122"/>
      <c r="AC39" s="226"/>
      <c r="AD39" s="264"/>
      <c r="AE39" s="264"/>
      <c r="AF39" s="265"/>
      <c r="AG39" s="265"/>
      <c r="AH39" s="265"/>
      <c r="AI39" s="265"/>
      <c r="AJ39" s="265"/>
      <c r="AK39" s="265"/>
    </row>
    <row r="40" spans="1:37" s="179" customFormat="1" x14ac:dyDescent="0.25">
      <c r="A40" s="71">
        <v>12</v>
      </c>
      <c r="B40" s="89"/>
      <c r="C40" s="82"/>
      <c r="D40" s="89"/>
      <c r="E40" s="82"/>
      <c r="F40" s="122"/>
      <c r="G40" s="202"/>
      <c r="H40" s="198" t="str">
        <f t="shared" si="0"/>
        <v/>
      </c>
      <c r="I40" s="97"/>
      <c r="J40" s="97"/>
      <c r="K40" s="91"/>
      <c r="L40" s="91"/>
      <c r="M40" s="97"/>
      <c r="N40" s="91"/>
      <c r="O40" s="97"/>
      <c r="P40" s="90"/>
      <c r="Q40" s="97"/>
      <c r="R40" s="97"/>
      <c r="S40" s="90"/>
      <c r="T40" s="97"/>
      <c r="U40" s="147"/>
      <c r="V40" s="91"/>
      <c r="W40" s="97"/>
      <c r="X40" s="97"/>
      <c r="Y40" s="90"/>
      <c r="Z40" s="90"/>
      <c r="AA40" s="229"/>
      <c r="AB40" s="122"/>
      <c r="AC40" s="226"/>
      <c r="AD40" s="264"/>
      <c r="AE40" s="264"/>
      <c r="AF40" s="265"/>
      <c r="AG40" s="265"/>
      <c r="AH40" s="265"/>
      <c r="AI40" s="265"/>
      <c r="AJ40" s="265"/>
      <c r="AK40" s="265"/>
    </row>
    <row r="41" spans="1:37" s="179" customFormat="1" x14ac:dyDescent="0.25">
      <c r="A41" s="71">
        <v>13</v>
      </c>
      <c r="B41" s="89"/>
      <c r="C41" s="82"/>
      <c r="D41" s="89"/>
      <c r="E41" s="82"/>
      <c r="F41" s="122"/>
      <c r="G41" s="202"/>
      <c r="H41" s="198" t="str">
        <f t="shared" si="0"/>
        <v/>
      </c>
      <c r="I41" s="97"/>
      <c r="J41" s="97"/>
      <c r="K41" s="91"/>
      <c r="L41" s="91"/>
      <c r="M41" s="97"/>
      <c r="N41" s="91"/>
      <c r="O41" s="97"/>
      <c r="P41" s="90"/>
      <c r="Q41" s="97"/>
      <c r="R41" s="97"/>
      <c r="S41" s="90"/>
      <c r="T41" s="97"/>
      <c r="U41" s="147"/>
      <c r="V41" s="91"/>
      <c r="W41" s="97"/>
      <c r="X41" s="97"/>
      <c r="Y41" s="90"/>
      <c r="Z41" s="90"/>
      <c r="AA41" s="229"/>
      <c r="AB41" s="122"/>
      <c r="AC41" s="226"/>
      <c r="AD41" s="264"/>
      <c r="AE41" s="264"/>
      <c r="AF41" s="265"/>
      <c r="AG41" s="265"/>
      <c r="AH41" s="265"/>
      <c r="AI41" s="265"/>
      <c r="AJ41" s="265"/>
      <c r="AK41" s="265"/>
    </row>
    <row r="42" spans="1:37" s="179" customFormat="1" x14ac:dyDescent="0.25">
      <c r="A42" s="71">
        <v>14</v>
      </c>
      <c r="B42" s="89"/>
      <c r="C42" s="82"/>
      <c r="D42" s="89"/>
      <c r="E42" s="82"/>
      <c r="F42" s="122"/>
      <c r="G42" s="202"/>
      <c r="H42" s="198" t="str">
        <f t="shared" si="0"/>
        <v/>
      </c>
      <c r="I42" s="97"/>
      <c r="J42" s="97"/>
      <c r="K42" s="91"/>
      <c r="L42" s="91"/>
      <c r="M42" s="97"/>
      <c r="N42" s="91"/>
      <c r="O42" s="97"/>
      <c r="P42" s="90"/>
      <c r="Q42" s="97"/>
      <c r="R42" s="97"/>
      <c r="S42" s="90"/>
      <c r="T42" s="97"/>
      <c r="U42" s="147"/>
      <c r="V42" s="91"/>
      <c r="W42" s="97"/>
      <c r="X42" s="97"/>
      <c r="Y42" s="90"/>
      <c r="Z42" s="90"/>
      <c r="AA42" s="229"/>
      <c r="AB42" s="122"/>
      <c r="AC42" s="226"/>
      <c r="AD42" s="264"/>
      <c r="AE42" s="264"/>
      <c r="AF42" s="265"/>
      <c r="AG42" s="265"/>
      <c r="AH42" s="265"/>
      <c r="AI42" s="265"/>
      <c r="AJ42" s="265"/>
      <c r="AK42" s="265"/>
    </row>
    <row r="43" spans="1:37" s="179" customFormat="1" x14ac:dyDescent="0.25">
      <c r="A43" s="71">
        <v>15</v>
      </c>
      <c r="B43" s="89"/>
      <c r="C43" s="82"/>
      <c r="D43" s="89"/>
      <c r="E43" s="82"/>
      <c r="F43" s="122"/>
      <c r="G43" s="202"/>
      <c r="H43" s="198" t="str">
        <f t="shared" si="0"/>
        <v/>
      </c>
      <c r="I43" s="97"/>
      <c r="J43" s="97"/>
      <c r="K43" s="91"/>
      <c r="L43" s="91"/>
      <c r="M43" s="97"/>
      <c r="N43" s="91"/>
      <c r="O43" s="97"/>
      <c r="P43" s="90"/>
      <c r="Q43" s="97"/>
      <c r="R43" s="97"/>
      <c r="S43" s="90"/>
      <c r="T43" s="97"/>
      <c r="U43" s="147"/>
      <c r="V43" s="91"/>
      <c r="W43" s="97"/>
      <c r="X43" s="97"/>
      <c r="Y43" s="90"/>
      <c r="Z43" s="90"/>
      <c r="AA43" s="229"/>
      <c r="AB43" s="122"/>
      <c r="AC43" s="226"/>
      <c r="AD43" s="264"/>
      <c r="AE43" s="264"/>
      <c r="AF43" s="265"/>
      <c r="AG43" s="265"/>
      <c r="AH43" s="265"/>
      <c r="AI43" s="265"/>
      <c r="AJ43" s="265"/>
      <c r="AK43" s="265"/>
    </row>
    <row r="44" spans="1:37" s="179" customFormat="1" x14ac:dyDescent="0.25">
      <c r="A44" s="71">
        <v>16</v>
      </c>
      <c r="B44" s="89"/>
      <c r="C44" s="82"/>
      <c r="D44" s="89"/>
      <c r="E44" s="82"/>
      <c r="F44" s="122"/>
      <c r="G44" s="202"/>
      <c r="H44" s="198" t="str">
        <f t="shared" si="0"/>
        <v/>
      </c>
      <c r="I44" s="97"/>
      <c r="J44" s="97"/>
      <c r="K44" s="91"/>
      <c r="L44" s="91"/>
      <c r="M44" s="97"/>
      <c r="N44" s="91"/>
      <c r="O44" s="97"/>
      <c r="P44" s="90"/>
      <c r="Q44" s="97"/>
      <c r="R44" s="97"/>
      <c r="S44" s="90"/>
      <c r="T44" s="97"/>
      <c r="U44" s="147"/>
      <c r="V44" s="91"/>
      <c r="W44" s="97"/>
      <c r="X44" s="97"/>
      <c r="Y44" s="90"/>
      <c r="Z44" s="90"/>
      <c r="AA44" s="229"/>
      <c r="AB44" s="122"/>
      <c r="AC44" s="226"/>
      <c r="AD44" s="264"/>
      <c r="AE44" s="264"/>
      <c r="AF44" s="265"/>
      <c r="AG44" s="265"/>
      <c r="AH44" s="265"/>
      <c r="AI44" s="265"/>
      <c r="AJ44" s="265"/>
      <c r="AK44" s="265"/>
    </row>
    <row r="45" spans="1:37" s="179" customFormat="1" x14ac:dyDescent="0.25">
      <c r="A45" s="71">
        <v>17</v>
      </c>
      <c r="B45" s="89"/>
      <c r="C45" s="82"/>
      <c r="D45" s="89"/>
      <c r="E45" s="82"/>
      <c r="F45" s="122"/>
      <c r="G45" s="202"/>
      <c r="H45" s="198" t="str">
        <f t="shared" si="0"/>
        <v/>
      </c>
      <c r="I45" s="97"/>
      <c r="J45" s="97"/>
      <c r="K45" s="91"/>
      <c r="L45" s="91"/>
      <c r="M45" s="97"/>
      <c r="N45" s="91"/>
      <c r="O45" s="97"/>
      <c r="P45" s="90"/>
      <c r="Q45" s="97"/>
      <c r="R45" s="97"/>
      <c r="S45" s="90"/>
      <c r="T45" s="97"/>
      <c r="U45" s="147"/>
      <c r="V45" s="91"/>
      <c r="W45" s="97"/>
      <c r="X45" s="97"/>
      <c r="Y45" s="90"/>
      <c r="Z45" s="90"/>
      <c r="AA45" s="229"/>
      <c r="AB45" s="122"/>
      <c r="AC45" s="226"/>
      <c r="AD45" s="264"/>
      <c r="AE45" s="264"/>
      <c r="AF45" s="265"/>
      <c r="AG45" s="265"/>
      <c r="AH45" s="265"/>
      <c r="AI45" s="265"/>
      <c r="AJ45" s="265"/>
      <c r="AK45" s="265"/>
    </row>
    <row r="46" spans="1:37" s="179" customFormat="1" x14ac:dyDescent="0.25">
      <c r="A46" s="71">
        <v>18</v>
      </c>
      <c r="B46" s="89"/>
      <c r="C46" s="82"/>
      <c r="D46" s="89"/>
      <c r="E46" s="82"/>
      <c r="F46" s="122"/>
      <c r="G46" s="202"/>
      <c r="H46" s="198" t="str">
        <f t="shared" si="0"/>
        <v/>
      </c>
      <c r="I46" s="97"/>
      <c r="J46" s="97"/>
      <c r="K46" s="91"/>
      <c r="L46" s="91"/>
      <c r="M46" s="97"/>
      <c r="N46" s="91"/>
      <c r="O46" s="97"/>
      <c r="P46" s="90"/>
      <c r="Q46" s="97"/>
      <c r="R46" s="97"/>
      <c r="S46" s="90"/>
      <c r="T46" s="97"/>
      <c r="U46" s="147"/>
      <c r="V46" s="91"/>
      <c r="W46" s="97"/>
      <c r="X46" s="97"/>
      <c r="Y46" s="90"/>
      <c r="Z46" s="90"/>
      <c r="AA46" s="229"/>
      <c r="AB46" s="122"/>
      <c r="AC46" s="226"/>
      <c r="AD46" s="264"/>
      <c r="AE46" s="264"/>
      <c r="AF46" s="265"/>
      <c r="AG46" s="265"/>
      <c r="AH46" s="265"/>
      <c r="AI46" s="265"/>
      <c r="AJ46" s="265"/>
      <c r="AK46" s="265"/>
    </row>
    <row r="47" spans="1:37" s="179" customFormat="1" x14ac:dyDescent="0.25">
      <c r="A47" s="71">
        <v>19</v>
      </c>
      <c r="B47" s="89"/>
      <c r="C47" s="82"/>
      <c r="D47" s="89"/>
      <c r="E47" s="82"/>
      <c r="F47" s="122"/>
      <c r="G47" s="202"/>
      <c r="H47" s="198" t="str">
        <f t="shared" si="0"/>
        <v/>
      </c>
      <c r="I47" s="97"/>
      <c r="J47" s="97"/>
      <c r="K47" s="91"/>
      <c r="L47" s="91"/>
      <c r="M47" s="97"/>
      <c r="N47" s="91"/>
      <c r="O47" s="97"/>
      <c r="P47" s="90"/>
      <c r="Q47" s="97"/>
      <c r="R47" s="97"/>
      <c r="S47" s="90"/>
      <c r="T47" s="97"/>
      <c r="U47" s="147"/>
      <c r="V47" s="91"/>
      <c r="W47" s="97"/>
      <c r="X47" s="97"/>
      <c r="Y47" s="90"/>
      <c r="Z47" s="90"/>
      <c r="AA47" s="229"/>
      <c r="AB47" s="122"/>
      <c r="AC47" s="226"/>
      <c r="AD47" s="264"/>
      <c r="AE47" s="264"/>
      <c r="AF47" s="265"/>
      <c r="AG47" s="265"/>
      <c r="AH47" s="265"/>
      <c r="AI47" s="265"/>
      <c r="AJ47" s="265"/>
      <c r="AK47" s="265"/>
    </row>
    <row r="48" spans="1:37" s="179" customFormat="1" x14ac:dyDescent="0.25">
      <c r="A48" s="71">
        <v>20</v>
      </c>
      <c r="B48" s="89"/>
      <c r="C48" s="82"/>
      <c r="D48" s="89"/>
      <c r="E48" s="82"/>
      <c r="F48" s="122"/>
      <c r="G48" s="202"/>
      <c r="H48" s="198" t="str">
        <f t="shared" si="0"/>
        <v/>
      </c>
      <c r="I48" s="97"/>
      <c r="J48" s="97"/>
      <c r="K48" s="91"/>
      <c r="L48" s="91"/>
      <c r="M48" s="97"/>
      <c r="N48" s="91"/>
      <c r="O48" s="97"/>
      <c r="P48" s="90"/>
      <c r="Q48" s="97"/>
      <c r="R48" s="97"/>
      <c r="S48" s="90"/>
      <c r="T48" s="97"/>
      <c r="U48" s="147"/>
      <c r="V48" s="91"/>
      <c r="W48" s="97"/>
      <c r="X48" s="97"/>
      <c r="Y48" s="90"/>
      <c r="Z48" s="90"/>
      <c r="AA48" s="229"/>
      <c r="AB48" s="122"/>
      <c r="AC48" s="226"/>
      <c r="AD48" s="264"/>
      <c r="AE48" s="264"/>
      <c r="AF48" s="265"/>
      <c r="AG48" s="265"/>
      <c r="AH48" s="265"/>
      <c r="AI48" s="265"/>
      <c r="AJ48" s="265"/>
      <c r="AK48" s="265"/>
    </row>
    <row r="49" spans="1:37" s="179" customFormat="1" x14ac:dyDescent="0.25">
      <c r="A49" s="71">
        <v>21</v>
      </c>
      <c r="B49" s="89"/>
      <c r="C49" s="82"/>
      <c r="D49" s="89"/>
      <c r="E49" s="82"/>
      <c r="F49" s="122"/>
      <c r="G49" s="202"/>
      <c r="H49" s="198" t="str">
        <f t="shared" si="0"/>
        <v/>
      </c>
      <c r="I49" s="97"/>
      <c r="J49" s="97"/>
      <c r="K49" s="91"/>
      <c r="L49" s="91"/>
      <c r="M49" s="97"/>
      <c r="N49" s="91"/>
      <c r="O49" s="97"/>
      <c r="P49" s="90"/>
      <c r="Q49" s="97"/>
      <c r="R49" s="97"/>
      <c r="S49" s="90"/>
      <c r="T49" s="97"/>
      <c r="U49" s="147"/>
      <c r="V49" s="91"/>
      <c r="W49" s="97"/>
      <c r="X49" s="97"/>
      <c r="Y49" s="90"/>
      <c r="Z49" s="90"/>
      <c r="AA49" s="229"/>
      <c r="AB49" s="122"/>
      <c r="AC49" s="226"/>
      <c r="AD49" s="264"/>
      <c r="AE49" s="264"/>
      <c r="AF49" s="265"/>
      <c r="AG49" s="265"/>
      <c r="AH49" s="265"/>
      <c r="AI49" s="265"/>
      <c r="AJ49" s="265"/>
      <c r="AK49" s="265"/>
    </row>
    <row r="50" spans="1:37" s="179" customFormat="1" x14ac:dyDescent="0.25">
      <c r="A50" s="71">
        <v>22</v>
      </c>
      <c r="B50" s="89"/>
      <c r="C50" s="82"/>
      <c r="D50" s="89"/>
      <c r="E50" s="82"/>
      <c r="F50" s="122"/>
      <c r="G50" s="202"/>
      <c r="H50" s="198" t="str">
        <f t="shared" si="0"/>
        <v/>
      </c>
      <c r="I50" s="97"/>
      <c r="J50" s="97"/>
      <c r="K50" s="91"/>
      <c r="L50" s="91"/>
      <c r="M50" s="97"/>
      <c r="N50" s="91"/>
      <c r="O50" s="97"/>
      <c r="P50" s="90"/>
      <c r="Q50" s="97"/>
      <c r="R50" s="97"/>
      <c r="S50" s="90"/>
      <c r="T50" s="97"/>
      <c r="U50" s="147"/>
      <c r="V50" s="91"/>
      <c r="W50" s="97"/>
      <c r="X50" s="97"/>
      <c r="Y50" s="90"/>
      <c r="Z50" s="90"/>
      <c r="AA50" s="229"/>
      <c r="AB50" s="122"/>
      <c r="AC50" s="226"/>
      <c r="AD50" s="264"/>
      <c r="AE50" s="264"/>
      <c r="AF50" s="265"/>
      <c r="AG50" s="265"/>
      <c r="AH50" s="265"/>
      <c r="AI50" s="265"/>
      <c r="AJ50" s="265"/>
      <c r="AK50" s="265"/>
    </row>
    <row r="51" spans="1:37" s="179" customFormat="1" x14ac:dyDescent="0.25">
      <c r="A51" s="71">
        <v>23</v>
      </c>
      <c r="B51" s="89"/>
      <c r="C51" s="82"/>
      <c r="D51" s="89"/>
      <c r="E51" s="82"/>
      <c r="F51" s="122"/>
      <c r="G51" s="202"/>
      <c r="H51" s="198" t="str">
        <f t="shared" si="0"/>
        <v/>
      </c>
      <c r="I51" s="97"/>
      <c r="J51" s="97"/>
      <c r="K51" s="91"/>
      <c r="L51" s="91"/>
      <c r="M51" s="97"/>
      <c r="N51" s="91"/>
      <c r="O51" s="97"/>
      <c r="P51" s="90"/>
      <c r="Q51" s="97"/>
      <c r="R51" s="97"/>
      <c r="S51" s="90"/>
      <c r="T51" s="97"/>
      <c r="U51" s="147"/>
      <c r="V51" s="91"/>
      <c r="W51" s="97"/>
      <c r="X51" s="97"/>
      <c r="Y51" s="90"/>
      <c r="Z51" s="90"/>
      <c r="AA51" s="229"/>
      <c r="AB51" s="122"/>
      <c r="AC51" s="226"/>
      <c r="AD51" s="264"/>
      <c r="AE51" s="264"/>
      <c r="AF51" s="265"/>
      <c r="AG51" s="265"/>
      <c r="AH51" s="265"/>
      <c r="AI51" s="265"/>
      <c r="AJ51" s="265"/>
      <c r="AK51" s="265"/>
    </row>
    <row r="52" spans="1:37" s="179" customFormat="1" x14ac:dyDescent="0.25">
      <c r="A52" s="71">
        <v>24</v>
      </c>
      <c r="B52" s="89"/>
      <c r="C52" s="82"/>
      <c r="D52" s="89"/>
      <c r="E52" s="82"/>
      <c r="F52" s="122"/>
      <c r="G52" s="202"/>
      <c r="H52" s="198" t="str">
        <f t="shared" si="0"/>
        <v/>
      </c>
      <c r="I52" s="97"/>
      <c r="J52" s="97"/>
      <c r="K52" s="91"/>
      <c r="L52" s="91"/>
      <c r="M52" s="97"/>
      <c r="N52" s="91"/>
      <c r="O52" s="97"/>
      <c r="P52" s="90"/>
      <c r="Q52" s="97"/>
      <c r="R52" s="97"/>
      <c r="S52" s="90"/>
      <c r="T52" s="97"/>
      <c r="U52" s="147"/>
      <c r="V52" s="91"/>
      <c r="W52" s="97"/>
      <c r="X52" s="97"/>
      <c r="Y52" s="90"/>
      <c r="Z52" s="90"/>
      <c r="AA52" s="229"/>
      <c r="AB52" s="122"/>
      <c r="AC52" s="226"/>
      <c r="AD52" s="264"/>
      <c r="AE52" s="264"/>
      <c r="AF52" s="265"/>
      <c r="AG52" s="265"/>
      <c r="AH52" s="265"/>
      <c r="AI52" s="265"/>
      <c r="AJ52" s="265"/>
      <c r="AK52" s="265"/>
    </row>
    <row r="53" spans="1:37" s="179" customFormat="1" x14ac:dyDescent="0.25">
      <c r="A53" s="71">
        <v>25</v>
      </c>
      <c r="B53" s="89"/>
      <c r="C53" s="82"/>
      <c r="D53" s="89"/>
      <c r="E53" s="82"/>
      <c r="F53" s="122"/>
      <c r="G53" s="202"/>
      <c r="H53" s="198" t="str">
        <f t="shared" si="0"/>
        <v/>
      </c>
      <c r="I53" s="97"/>
      <c r="J53" s="97"/>
      <c r="K53" s="91"/>
      <c r="L53" s="91"/>
      <c r="M53" s="97"/>
      <c r="N53" s="91"/>
      <c r="O53" s="97"/>
      <c r="P53" s="90"/>
      <c r="Q53" s="97"/>
      <c r="R53" s="97"/>
      <c r="S53" s="90"/>
      <c r="T53" s="97"/>
      <c r="U53" s="147"/>
      <c r="V53" s="91"/>
      <c r="W53" s="97"/>
      <c r="X53" s="97"/>
      <c r="Y53" s="90"/>
      <c r="Z53" s="90"/>
      <c r="AA53" s="229"/>
      <c r="AB53" s="122"/>
      <c r="AC53" s="226"/>
      <c r="AD53" s="264"/>
      <c r="AE53" s="264"/>
      <c r="AF53" s="265"/>
      <c r="AG53" s="265"/>
      <c r="AH53" s="265"/>
      <c r="AI53" s="265"/>
      <c r="AJ53" s="265"/>
      <c r="AK53" s="265"/>
    </row>
    <row r="54" spans="1:37" ht="24" customHeight="1" x14ac:dyDescent="0.25">
      <c r="B54" s="190" t="s">
        <v>67</v>
      </c>
      <c r="C54" s="126"/>
      <c r="D54" s="126"/>
      <c r="E54" s="126"/>
      <c r="F54" s="126"/>
      <c r="G54" s="126"/>
      <c r="H54" s="259" t="str">
        <f>IF(OR(AND(Count_Implemented, Count_FollowUp=0), AND(Count_Implemented=0,COUNTA(I29:AB53)&gt;0))," To be included here, actions must have a Date Implemented and there must be Date(s) of Follow-up above. &gt;&gt;","")</f>
        <v/>
      </c>
      <c r="I54" s="191">
        <f>SUM(I55:I60)</f>
        <v>0</v>
      </c>
      <c r="J54" s="192" t="s">
        <v>129</v>
      </c>
      <c r="K54" s="192" t="s">
        <v>129</v>
      </c>
      <c r="L54" s="192" t="s">
        <v>129</v>
      </c>
      <c r="M54" s="191">
        <f>SUM(M55:M60)</f>
        <v>0</v>
      </c>
      <c r="N54" s="192" t="s">
        <v>129</v>
      </c>
      <c r="O54" s="191">
        <f>SUM(O55:O60)</f>
        <v>0</v>
      </c>
      <c r="P54" s="191">
        <f>SUM(P55:P60)</f>
        <v>0</v>
      </c>
      <c r="Q54" s="191">
        <f t="shared" ref="Q54:W54" si="1">SUM(Q55:Q60)</f>
        <v>0</v>
      </c>
      <c r="R54" s="191">
        <f t="shared" si="1"/>
        <v>0</v>
      </c>
      <c r="S54" s="191">
        <f t="shared" si="1"/>
        <v>0</v>
      </c>
      <c r="T54" s="191">
        <f t="shared" si="1"/>
        <v>0</v>
      </c>
      <c r="U54" s="193">
        <f t="shared" si="1"/>
        <v>0</v>
      </c>
      <c r="V54" s="192" t="s">
        <v>129</v>
      </c>
      <c r="W54" s="191">
        <f t="shared" si="1"/>
        <v>0</v>
      </c>
      <c r="X54" s="192" t="s">
        <v>129</v>
      </c>
      <c r="Y54" s="192" t="s">
        <v>129</v>
      </c>
      <c r="Z54" s="191">
        <f t="shared" ref="Z54" si="2">SUM(Z55:Z60)</f>
        <v>0</v>
      </c>
      <c r="AA54" s="218" t="s">
        <v>129</v>
      </c>
      <c r="AB54" s="217">
        <f>COUNTIF(AB29:AB53,"Y")</f>
        <v>0</v>
      </c>
      <c r="AC54" s="218" t="s">
        <v>129</v>
      </c>
      <c r="AD54" s="266">
        <f t="shared" ref="AD54:AK54" si="3">SUM(AD55:AD60)</f>
        <v>0</v>
      </c>
      <c r="AE54" s="266">
        <f t="shared" si="3"/>
        <v>0</v>
      </c>
      <c r="AF54" s="267">
        <f t="shared" si="3"/>
        <v>0</v>
      </c>
      <c r="AG54" s="267">
        <f t="shared" si="3"/>
        <v>0</v>
      </c>
      <c r="AH54" s="267">
        <f t="shared" si="3"/>
        <v>0</v>
      </c>
      <c r="AI54" s="267">
        <f t="shared" si="3"/>
        <v>0</v>
      </c>
      <c r="AJ54" s="267">
        <f t="shared" si="3"/>
        <v>0</v>
      </c>
      <c r="AK54" s="267">
        <f t="shared" si="3"/>
        <v>0</v>
      </c>
    </row>
    <row r="55" spans="1:37" ht="24" customHeight="1" x14ac:dyDescent="0.25">
      <c r="B55" s="190" t="str">
        <f>"TOTAL REPORTED " &amp; C55</f>
        <v>TOTAL REPORTED 2023</v>
      </c>
      <c r="C55" s="126">
        <v>2023</v>
      </c>
      <c r="D55" s="126"/>
      <c r="E55" s="126"/>
      <c r="F55" s="126"/>
      <c r="G55" s="126"/>
      <c r="H55" s="126"/>
      <c r="I55" s="267">
        <f t="shared" ref="I55:I60" si="4">IF(Count_FollowUp,SUMIFS(I$29:I$53,$F$29:$F$53,"Y",$H$29:$H$53,$C55),0)</f>
        <v>0</v>
      </c>
      <c r="J55" s="192" t="s">
        <v>129</v>
      </c>
      <c r="K55" s="192" t="s">
        <v>129</v>
      </c>
      <c r="L55" s="192" t="s">
        <v>129</v>
      </c>
      <c r="M55" s="267">
        <f t="shared" ref="M55:M60" si="5">IF(Count_FollowUp,SUMIFS(M$29:M$53,$F$29:$F$53,"Y",$H$29:$H$53,$C55),0)</f>
        <v>0</v>
      </c>
      <c r="N55" s="192" t="s">
        <v>129</v>
      </c>
      <c r="O55" s="267">
        <f t="shared" ref="O55:O60" si="6">IF(Count_FollowUp,SUMIFS(O$29:O$53,$F$29:$F$53,"Y",$H$29:$H$53,$C55),0)</f>
        <v>0</v>
      </c>
      <c r="P55" s="191">
        <f t="shared" ref="P55:P60" si="7">IF(Count_FollowUp,COUNTIFS($F$29:$F$53,"Y",$H$29:$H$53,$C55,P$29:P$53,"Yes"),0)</f>
        <v>0</v>
      </c>
      <c r="Q55" s="267">
        <f t="shared" ref="Q55:R60" si="8">IF(Count_FollowUp,SUMIFS(Q$29:Q$53,$F$29:$F$53,"Y",$H$29:$H$53,$C55),0)</f>
        <v>0</v>
      </c>
      <c r="R55" s="267">
        <f t="shared" si="8"/>
        <v>0</v>
      </c>
      <c r="S55" s="191">
        <f t="shared" ref="S55:S60" si="9">IF(Count_FollowUp,COUNTIFS($F$29:$F$53,"Y",$H$29:$H$53,$C55,S$29:S$53,"Yes"),0)</f>
        <v>0</v>
      </c>
      <c r="T55" s="191">
        <f t="shared" ref="T55:T60" si="10">IF(Count_FollowUp,SUMIFS(T$29:T$53,$F$29:$F$53,"Y",$H$29:$H$53,$C55,U$29:U$53,"Units"),0)</f>
        <v>0</v>
      </c>
      <c r="U55" s="193">
        <f t="shared" ref="U55:U60" si="11">IF(Count_FollowUp,SUMIFS(T$29:T$53,$F$29:$F$53,"Y",$H$29:$H$53,$C55,U$29:U$53,"Dollars"),0)</f>
        <v>0</v>
      </c>
      <c r="V55" s="192" t="s">
        <v>129</v>
      </c>
      <c r="W55" s="267">
        <f t="shared" ref="W55:W60" si="12">IF(Count_FollowUp,SUMIFS(W$29:W$53,$F$29:$F$53,"Y",$H$29:$H$53,$C55),0)</f>
        <v>0</v>
      </c>
      <c r="X55" s="192" t="s">
        <v>129</v>
      </c>
      <c r="Y55" s="192" t="s">
        <v>129</v>
      </c>
      <c r="Z55" s="191">
        <f t="shared" ref="Z55:Z60" si="13">IF(Count_FollowUp,COUNTIFS($F$29:$F$53,"Y",$H$29:$H$53,$C55,Z$29:Z$53,"Yes"),0)</f>
        <v>0</v>
      </c>
      <c r="AA55" s="218" t="s">
        <v>129</v>
      </c>
      <c r="AB55" s="217">
        <f t="shared" ref="AB55:AB60" si="14">IF(Count_FollowUp,COUNTIFS($F$29:$F$53,"Y",$H$29:$H$53,$C55,AB$29:AB$53,"Y"),0)</f>
        <v>0</v>
      </c>
      <c r="AC55" s="218" t="s">
        <v>129</v>
      </c>
      <c r="AD55" s="266">
        <f t="shared" ref="AD55:AK60" si="15">IF(Count_FollowUp,SUMIFS(AD$29:AD$53,$F$29:$F$53,"Y",$H$29:$H$53,$C55),0)</f>
        <v>0</v>
      </c>
      <c r="AE55" s="266">
        <f t="shared" si="15"/>
        <v>0</v>
      </c>
      <c r="AF55" s="267">
        <f t="shared" si="15"/>
        <v>0</v>
      </c>
      <c r="AG55" s="267">
        <f t="shared" si="15"/>
        <v>0</v>
      </c>
      <c r="AH55" s="267">
        <f t="shared" si="15"/>
        <v>0</v>
      </c>
      <c r="AI55" s="267">
        <f t="shared" si="15"/>
        <v>0</v>
      </c>
      <c r="AJ55" s="267">
        <f t="shared" si="15"/>
        <v>0</v>
      </c>
      <c r="AK55" s="267">
        <f t="shared" si="15"/>
        <v>0</v>
      </c>
    </row>
    <row r="56" spans="1:37" ht="24" customHeight="1" x14ac:dyDescent="0.25">
      <c r="B56" s="190" t="str">
        <f t="shared" ref="B56:B60" si="16">"TOTAL REPORTED " &amp; C56</f>
        <v>TOTAL REPORTED 2024</v>
      </c>
      <c r="C56" s="126">
        <v>2024</v>
      </c>
      <c r="D56" s="126"/>
      <c r="E56" s="126"/>
      <c r="F56" s="126"/>
      <c r="G56" s="126"/>
      <c r="H56" s="126"/>
      <c r="I56" s="267">
        <f t="shared" si="4"/>
        <v>0</v>
      </c>
      <c r="J56" s="192" t="s">
        <v>129</v>
      </c>
      <c r="K56" s="192" t="s">
        <v>129</v>
      </c>
      <c r="L56" s="192" t="s">
        <v>129</v>
      </c>
      <c r="M56" s="267">
        <f t="shared" si="5"/>
        <v>0</v>
      </c>
      <c r="N56" s="192" t="s">
        <v>129</v>
      </c>
      <c r="O56" s="267">
        <f t="shared" si="6"/>
        <v>0</v>
      </c>
      <c r="P56" s="191">
        <f t="shared" si="7"/>
        <v>0</v>
      </c>
      <c r="Q56" s="267">
        <f t="shared" si="8"/>
        <v>0</v>
      </c>
      <c r="R56" s="267">
        <f t="shared" si="8"/>
        <v>0</v>
      </c>
      <c r="S56" s="191">
        <f t="shared" si="9"/>
        <v>0</v>
      </c>
      <c r="T56" s="191">
        <f t="shared" si="10"/>
        <v>0</v>
      </c>
      <c r="U56" s="193">
        <f t="shared" si="11"/>
        <v>0</v>
      </c>
      <c r="V56" s="192" t="s">
        <v>129</v>
      </c>
      <c r="W56" s="267">
        <f t="shared" si="12"/>
        <v>0</v>
      </c>
      <c r="X56" s="192" t="s">
        <v>129</v>
      </c>
      <c r="Y56" s="192" t="s">
        <v>129</v>
      </c>
      <c r="Z56" s="191">
        <f t="shared" si="13"/>
        <v>0</v>
      </c>
      <c r="AA56" s="218" t="s">
        <v>129</v>
      </c>
      <c r="AB56" s="217">
        <f t="shared" si="14"/>
        <v>0</v>
      </c>
      <c r="AC56" s="218" t="s">
        <v>129</v>
      </c>
      <c r="AD56" s="266">
        <f t="shared" si="15"/>
        <v>0</v>
      </c>
      <c r="AE56" s="266">
        <f t="shared" si="15"/>
        <v>0</v>
      </c>
      <c r="AF56" s="267">
        <f t="shared" si="15"/>
        <v>0</v>
      </c>
      <c r="AG56" s="267">
        <f t="shared" si="15"/>
        <v>0</v>
      </c>
      <c r="AH56" s="267">
        <f t="shared" si="15"/>
        <v>0</v>
      </c>
      <c r="AI56" s="267">
        <f t="shared" si="15"/>
        <v>0</v>
      </c>
      <c r="AJ56" s="267">
        <f t="shared" si="15"/>
        <v>0</v>
      </c>
      <c r="AK56" s="267">
        <f t="shared" si="15"/>
        <v>0</v>
      </c>
    </row>
    <row r="57" spans="1:37" ht="24" customHeight="1" x14ac:dyDescent="0.25">
      <c r="B57" s="190" t="str">
        <f t="shared" si="16"/>
        <v>TOTAL REPORTED 2025</v>
      </c>
      <c r="C57" s="126">
        <v>2025</v>
      </c>
      <c r="D57" s="126"/>
      <c r="E57" s="126"/>
      <c r="F57" s="126"/>
      <c r="G57" s="126"/>
      <c r="H57" s="126"/>
      <c r="I57" s="267">
        <f t="shared" si="4"/>
        <v>0</v>
      </c>
      <c r="J57" s="192" t="s">
        <v>129</v>
      </c>
      <c r="K57" s="192" t="s">
        <v>129</v>
      </c>
      <c r="L57" s="192" t="s">
        <v>129</v>
      </c>
      <c r="M57" s="267">
        <f t="shared" si="5"/>
        <v>0</v>
      </c>
      <c r="N57" s="192" t="s">
        <v>129</v>
      </c>
      <c r="O57" s="267">
        <f t="shared" si="6"/>
        <v>0</v>
      </c>
      <c r="P57" s="191">
        <f t="shared" si="7"/>
        <v>0</v>
      </c>
      <c r="Q57" s="267">
        <f t="shared" si="8"/>
        <v>0</v>
      </c>
      <c r="R57" s="267">
        <f t="shared" si="8"/>
        <v>0</v>
      </c>
      <c r="S57" s="191">
        <f t="shared" si="9"/>
        <v>0</v>
      </c>
      <c r="T57" s="191">
        <f t="shared" si="10"/>
        <v>0</v>
      </c>
      <c r="U57" s="193">
        <f t="shared" si="11"/>
        <v>0</v>
      </c>
      <c r="V57" s="192" t="s">
        <v>129</v>
      </c>
      <c r="W57" s="267">
        <f t="shared" si="12"/>
        <v>0</v>
      </c>
      <c r="X57" s="192" t="s">
        <v>129</v>
      </c>
      <c r="Y57" s="192" t="s">
        <v>129</v>
      </c>
      <c r="Z57" s="191">
        <f t="shared" si="13"/>
        <v>0</v>
      </c>
      <c r="AA57" s="218" t="s">
        <v>129</v>
      </c>
      <c r="AB57" s="217">
        <f t="shared" si="14"/>
        <v>0</v>
      </c>
      <c r="AC57" s="218" t="s">
        <v>129</v>
      </c>
      <c r="AD57" s="266">
        <f t="shared" si="15"/>
        <v>0</v>
      </c>
      <c r="AE57" s="266">
        <f t="shared" si="15"/>
        <v>0</v>
      </c>
      <c r="AF57" s="267">
        <f t="shared" si="15"/>
        <v>0</v>
      </c>
      <c r="AG57" s="267">
        <f t="shared" si="15"/>
        <v>0</v>
      </c>
      <c r="AH57" s="267">
        <f t="shared" si="15"/>
        <v>0</v>
      </c>
      <c r="AI57" s="267">
        <f t="shared" si="15"/>
        <v>0</v>
      </c>
      <c r="AJ57" s="267">
        <f t="shared" si="15"/>
        <v>0</v>
      </c>
      <c r="AK57" s="267">
        <f t="shared" si="15"/>
        <v>0</v>
      </c>
    </row>
    <row r="58" spans="1:37" ht="24" customHeight="1" x14ac:dyDescent="0.25">
      <c r="B58" s="190" t="str">
        <f t="shared" si="16"/>
        <v>TOTAL REPORTED 2026</v>
      </c>
      <c r="C58" s="126">
        <v>2026</v>
      </c>
      <c r="D58" s="126"/>
      <c r="E58" s="126"/>
      <c r="F58" s="126"/>
      <c r="G58" s="126"/>
      <c r="H58" s="126"/>
      <c r="I58" s="267">
        <f t="shared" si="4"/>
        <v>0</v>
      </c>
      <c r="J58" s="192" t="s">
        <v>129</v>
      </c>
      <c r="K58" s="192" t="s">
        <v>129</v>
      </c>
      <c r="L58" s="192" t="s">
        <v>129</v>
      </c>
      <c r="M58" s="267">
        <f t="shared" si="5"/>
        <v>0</v>
      </c>
      <c r="N58" s="192" t="s">
        <v>129</v>
      </c>
      <c r="O58" s="267">
        <f t="shared" si="6"/>
        <v>0</v>
      </c>
      <c r="P58" s="191">
        <f t="shared" si="7"/>
        <v>0</v>
      </c>
      <c r="Q58" s="267">
        <f t="shared" si="8"/>
        <v>0</v>
      </c>
      <c r="R58" s="267">
        <f t="shared" si="8"/>
        <v>0</v>
      </c>
      <c r="S58" s="191">
        <f t="shared" si="9"/>
        <v>0</v>
      </c>
      <c r="T58" s="191">
        <f t="shared" si="10"/>
        <v>0</v>
      </c>
      <c r="U58" s="193">
        <f t="shared" si="11"/>
        <v>0</v>
      </c>
      <c r="V58" s="192" t="s">
        <v>129</v>
      </c>
      <c r="W58" s="267">
        <f t="shared" si="12"/>
        <v>0</v>
      </c>
      <c r="X58" s="192" t="s">
        <v>129</v>
      </c>
      <c r="Y58" s="192" t="s">
        <v>129</v>
      </c>
      <c r="Z58" s="191">
        <f t="shared" si="13"/>
        <v>0</v>
      </c>
      <c r="AA58" s="218" t="s">
        <v>129</v>
      </c>
      <c r="AB58" s="217">
        <f t="shared" si="14"/>
        <v>0</v>
      </c>
      <c r="AC58" s="218" t="s">
        <v>129</v>
      </c>
      <c r="AD58" s="266">
        <f t="shared" si="15"/>
        <v>0</v>
      </c>
      <c r="AE58" s="266">
        <f t="shared" si="15"/>
        <v>0</v>
      </c>
      <c r="AF58" s="267">
        <f t="shared" si="15"/>
        <v>0</v>
      </c>
      <c r="AG58" s="267">
        <f t="shared" si="15"/>
        <v>0</v>
      </c>
      <c r="AH58" s="267">
        <f t="shared" si="15"/>
        <v>0</v>
      </c>
      <c r="AI58" s="267">
        <f t="shared" si="15"/>
        <v>0</v>
      </c>
      <c r="AJ58" s="267">
        <f t="shared" si="15"/>
        <v>0</v>
      </c>
      <c r="AK58" s="267">
        <f t="shared" si="15"/>
        <v>0</v>
      </c>
    </row>
    <row r="59" spans="1:37" ht="24" customHeight="1" x14ac:dyDescent="0.25">
      <c r="B59" s="190" t="str">
        <f t="shared" si="16"/>
        <v>TOTAL REPORTED 2027</v>
      </c>
      <c r="C59" s="126">
        <v>2027</v>
      </c>
      <c r="D59" s="126"/>
      <c r="E59" s="126"/>
      <c r="F59" s="126"/>
      <c r="G59" s="126"/>
      <c r="H59" s="126"/>
      <c r="I59" s="267">
        <f t="shared" si="4"/>
        <v>0</v>
      </c>
      <c r="J59" s="192" t="s">
        <v>129</v>
      </c>
      <c r="K59" s="192" t="s">
        <v>129</v>
      </c>
      <c r="L59" s="192" t="s">
        <v>129</v>
      </c>
      <c r="M59" s="267">
        <f t="shared" si="5"/>
        <v>0</v>
      </c>
      <c r="N59" s="192" t="s">
        <v>129</v>
      </c>
      <c r="O59" s="267">
        <f t="shared" si="6"/>
        <v>0</v>
      </c>
      <c r="P59" s="191">
        <f t="shared" si="7"/>
        <v>0</v>
      </c>
      <c r="Q59" s="267">
        <f t="shared" si="8"/>
        <v>0</v>
      </c>
      <c r="R59" s="267">
        <f t="shared" si="8"/>
        <v>0</v>
      </c>
      <c r="S59" s="191">
        <f t="shared" si="9"/>
        <v>0</v>
      </c>
      <c r="T59" s="191">
        <f t="shared" si="10"/>
        <v>0</v>
      </c>
      <c r="U59" s="193">
        <f t="shared" si="11"/>
        <v>0</v>
      </c>
      <c r="V59" s="192" t="s">
        <v>129</v>
      </c>
      <c r="W59" s="267">
        <f t="shared" si="12"/>
        <v>0</v>
      </c>
      <c r="X59" s="192" t="s">
        <v>129</v>
      </c>
      <c r="Y59" s="192" t="s">
        <v>129</v>
      </c>
      <c r="Z59" s="191">
        <f t="shared" si="13"/>
        <v>0</v>
      </c>
      <c r="AA59" s="218" t="s">
        <v>129</v>
      </c>
      <c r="AB59" s="217">
        <f t="shared" si="14"/>
        <v>0</v>
      </c>
      <c r="AC59" s="218" t="s">
        <v>129</v>
      </c>
      <c r="AD59" s="266">
        <f t="shared" si="15"/>
        <v>0</v>
      </c>
      <c r="AE59" s="266">
        <f t="shared" si="15"/>
        <v>0</v>
      </c>
      <c r="AF59" s="267">
        <f t="shared" si="15"/>
        <v>0</v>
      </c>
      <c r="AG59" s="267">
        <f t="shared" si="15"/>
        <v>0</v>
      </c>
      <c r="AH59" s="267">
        <f t="shared" si="15"/>
        <v>0</v>
      </c>
      <c r="AI59" s="267">
        <f t="shared" si="15"/>
        <v>0</v>
      </c>
      <c r="AJ59" s="267">
        <f t="shared" si="15"/>
        <v>0</v>
      </c>
      <c r="AK59" s="267">
        <f t="shared" si="15"/>
        <v>0</v>
      </c>
    </row>
    <row r="60" spans="1:37" ht="24" customHeight="1" x14ac:dyDescent="0.25">
      <c r="B60" s="190" t="str">
        <f t="shared" si="16"/>
        <v>TOTAL REPORTED 2028</v>
      </c>
      <c r="C60" s="126">
        <v>2028</v>
      </c>
      <c r="D60" s="126"/>
      <c r="E60" s="126"/>
      <c r="F60" s="126"/>
      <c r="G60" s="126"/>
      <c r="H60" s="126"/>
      <c r="I60" s="267">
        <f t="shared" si="4"/>
        <v>0</v>
      </c>
      <c r="J60" s="192" t="s">
        <v>129</v>
      </c>
      <c r="K60" s="192" t="s">
        <v>129</v>
      </c>
      <c r="L60" s="192" t="s">
        <v>129</v>
      </c>
      <c r="M60" s="267">
        <f t="shared" si="5"/>
        <v>0</v>
      </c>
      <c r="N60" s="192" t="s">
        <v>129</v>
      </c>
      <c r="O60" s="267">
        <f t="shared" si="6"/>
        <v>0</v>
      </c>
      <c r="P60" s="191">
        <f t="shared" si="7"/>
        <v>0</v>
      </c>
      <c r="Q60" s="267">
        <f t="shared" si="8"/>
        <v>0</v>
      </c>
      <c r="R60" s="267">
        <f t="shared" si="8"/>
        <v>0</v>
      </c>
      <c r="S60" s="191">
        <f t="shared" si="9"/>
        <v>0</v>
      </c>
      <c r="T60" s="191">
        <f t="shared" si="10"/>
        <v>0</v>
      </c>
      <c r="U60" s="193">
        <f t="shared" si="11"/>
        <v>0</v>
      </c>
      <c r="V60" s="192" t="s">
        <v>129</v>
      </c>
      <c r="W60" s="267">
        <f t="shared" si="12"/>
        <v>0</v>
      </c>
      <c r="X60" s="192" t="s">
        <v>129</v>
      </c>
      <c r="Y60" s="192" t="s">
        <v>129</v>
      </c>
      <c r="Z60" s="191">
        <f t="shared" si="13"/>
        <v>0</v>
      </c>
      <c r="AA60" s="218" t="s">
        <v>129</v>
      </c>
      <c r="AB60" s="217">
        <f t="shared" si="14"/>
        <v>0</v>
      </c>
      <c r="AC60" s="218" t="s">
        <v>129</v>
      </c>
      <c r="AD60" s="266">
        <f t="shared" si="15"/>
        <v>0</v>
      </c>
      <c r="AE60" s="266">
        <f t="shared" si="15"/>
        <v>0</v>
      </c>
      <c r="AF60" s="267">
        <f t="shared" si="15"/>
        <v>0</v>
      </c>
      <c r="AG60" s="267">
        <f t="shared" si="15"/>
        <v>0</v>
      </c>
      <c r="AH60" s="267">
        <f t="shared" si="15"/>
        <v>0</v>
      </c>
      <c r="AI60" s="267">
        <f t="shared" si="15"/>
        <v>0</v>
      </c>
      <c r="AJ60" s="267">
        <f t="shared" si="15"/>
        <v>0</v>
      </c>
      <c r="AK60" s="267">
        <f t="shared" si="15"/>
        <v>0</v>
      </c>
    </row>
    <row r="61" spans="1:37" x14ac:dyDescent="0.25">
      <c r="C61" s="137"/>
    </row>
    <row r="62" spans="1:37" x14ac:dyDescent="0.25">
      <c r="C62" s="137"/>
    </row>
  </sheetData>
  <sheetProtection algorithmName="SHA-512" hashValue="o0/IZmR8W70itEaVLwS5FCtI2QvBjDowXx9btbSiUPjdAvmKVaEndTEcoTdyJi9cMi7C/jcondf3fYRsCu/P/Q==" saltValue="n0AWk44eUEGAlRuD474Yug==" spinCount="100000" sheet="1" objects="1" scenarios="1" formatCells="0" formatRows="0" insertHyperlinks="0"/>
  <mergeCells count="28">
    <mergeCell ref="Q26:V26"/>
    <mergeCell ref="W26:AA27"/>
    <mergeCell ref="AD26:AK26"/>
    <mergeCell ref="I27:L27"/>
    <mergeCell ref="M27:N27"/>
    <mergeCell ref="O27:P27"/>
    <mergeCell ref="Q27:S27"/>
    <mergeCell ref="T27:V27"/>
    <mergeCell ref="AD27:AE27"/>
    <mergeCell ref="AF27:AK27"/>
    <mergeCell ref="C18:G18"/>
    <mergeCell ref="C20:G20"/>
    <mergeCell ref="C21:G21"/>
    <mergeCell ref="C22:G22"/>
    <mergeCell ref="C23:G23"/>
    <mergeCell ref="I26:P26"/>
    <mergeCell ref="C12:G12"/>
    <mergeCell ref="C13:G13"/>
    <mergeCell ref="C14:G14"/>
    <mergeCell ref="C15:G15"/>
    <mergeCell ref="C16:G16"/>
    <mergeCell ref="C17:G17"/>
    <mergeCell ref="C3:I3"/>
    <mergeCell ref="C6:G6"/>
    <mergeCell ref="C7:G7"/>
    <mergeCell ref="C8:G8"/>
    <mergeCell ref="C10:G10"/>
    <mergeCell ref="C11:G11"/>
  </mergeCells>
  <conditionalFormatting sqref="I29:L53">
    <cfRule type="expression" dxfId="468" priority="4" stopIfTrue="1">
      <formula>AND($C29&lt;&gt;"",$C29&lt;&gt;"Manufacturer (Production)")</formula>
    </cfRule>
  </conditionalFormatting>
  <conditionalFormatting sqref="M29:N53">
    <cfRule type="expression" dxfId="467" priority="5" stopIfTrue="1">
      <formula>AND($C29&lt;&gt;"",$C29&lt;&gt;"Manufacturer (Certification)")</formula>
    </cfRule>
  </conditionalFormatting>
  <conditionalFormatting sqref="O29:O53 M29:M53 I29:J53 Q29:R53 T29:T53 W29:X53">
    <cfRule type="expression" dxfId="466" priority="7">
      <formula>AND(TRIM(I29)&lt;&gt;"",ISNUMBER(I29)=FALSE)</formula>
    </cfRule>
  </conditionalFormatting>
  <conditionalFormatting sqref="O29:P53">
    <cfRule type="expression" dxfId="465" priority="6" stopIfTrue="1">
      <formula>AND($C29&lt;&gt;"",$C29&lt;&gt;"Manufacturer (Marketing)")</formula>
    </cfRule>
  </conditionalFormatting>
  <conditionalFormatting sqref="Q29:V53">
    <cfRule type="expression" dxfId="464" priority="3">
      <formula>AND($C29&lt;&gt;"",$C29&lt;&gt;"Distributor / Retailer")</formula>
    </cfRule>
  </conditionalFormatting>
  <conditionalFormatting sqref="W29:AA53">
    <cfRule type="expression" dxfId="463" priority="2">
      <formula>AND($C29&lt;&gt;"",$C29&lt;&gt;"Purchaser / User")</formula>
    </cfRule>
  </conditionalFormatting>
  <conditionalFormatting sqref="AD29:AK53">
    <cfRule type="expression" dxfId="462" priority="1">
      <formula>AND(TRIM(AD29)&lt;&gt;"",ISNUMBER(AD29)=FALSE)</formula>
    </cfRule>
  </conditionalFormatting>
  <dataValidations count="21">
    <dataValidation allowBlank="1" showInputMessage="1" showErrorMessage="1" prompt="If the case study is online, provide a link for EPA to view, download and share. Otherwise, please include attachments with report submission." sqref="AC28" xr:uid="{1839DB89-27FF-4D35-85E1-4CACE620C797}"/>
    <dataValidation allowBlank="1" showInputMessage="1" showErrorMessage="1" prompt="For P2 actions and outcomes to be summarized on the Results Summary tab, this column must contain a Y. Additionally, a Date Implemented must be included and at least one follw-up date must be included in row 19." sqref="F28" xr:uid="{DC5FFFB9-C510-4B10-BC9B-B0D4BCB9BCBD}"/>
    <dataValidation allowBlank="1" showInputMessage="1" showErrorMessage="1" prompt="Either use the facility’s permit methodology or multiply wastewater gallons by 8.35 to get pounds and divide by 10,000 to eliminate water content." sqref="AI28" xr:uid="{8FE73F97-57EB-4637-B866-D54235E3B0D6}"/>
    <dataValidation allowBlank="1" showInputMessage="1" showErrorMessage="1" prompt="Annualized reductions of green house gas emissions measured in metric tons of carbon dioxide equivalent (MTCO2e)." sqref="AK28" xr:uid="{8F1FEB00-7D98-4DBB-A412-6A0F6E6E6C24}"/>
    <dataValidation allowBlank="1" showInputMessage="1" showErrorMessage="1" promptTitle="Products Offered for Sale" prompt="This can include products that are anticipated to be offered for sale._x000a__x000a_Report the number of product formulations/designs, not the number of individual units manufactured/sold. The same formulation in different size containers is considered one product." sqref="O28" xr:uid="{6BFEC38F-421B-4780-A5AF-F1FEDEBE58C5}"/>
    <dataValidation type="whole" allowBlank="1" showInputMessage="1" showErrorMessage="1" errorTitle="Facility NAICS Code" error="Please enter at least three digits of the NAICS code." promptTitle="Facility NAICS Code" prompt="Enter the NAICS for this facility. The link at left takes you to the NAICS Search website." sqref="C15:G15" xr:uid="{46B273D8-74A4-4E9F-BE31-E6C36E7F56C1}">
      <formula1>100</formula1>
      <formula2>999999</formula2>
    </dataValidation>
    <dataValidation allowBlank="1" showInputMessage="1" showErrorMessage="1" promptTitle="Copy-Pasting into Merged Cells" prompt="To copy-paste into merged cells, either double-click the cell to enable the Edit feature OR select the cell and paste into the formula bar above instead of the cell itself." sqref="C10:G10" xr:uid="{00983BA0-B49D-49BF-9568-3B40E2B4B173}"/>
    <dataValidation type="list" allowBlank="1" showDropDown="1" showInputMessage="1" showErrorMessage="1" error="Please enter Y or N." sqref="AB29:AB53 F29:F53" xr:uid="{7E143658-F04E-43F2-8A22-B40F92C5ED15}">
      <formula1>Lookup_YesNo</formula1>
    </dataValidation>
    <dataValidation type="date" allowBlank="1" showInputMessage="1" showErrorMessage="1" error="Please enter a valid date (mm/dd/yyyy) _x000a_between 10/01/2022 and 09/30/2028." sqref="G29:G53" xr:uid="{D40558E8-DC09-4B54-8D2E-D9BDB1B081AD}">
      <formula1>44835</formula1>
      <formula2>47026</formula2>
    </dataValidation>
    <dataValidation type="list" allowBlank="1" showDropDown="1" showInputMessage="1" showErrorMessage="1" error="Please enter Yes, No, or Unknown." sqref="C16:G16" xr:uid="{3A693E40-F02B-49AE-8D49-7E163322E637}">
      <formula1>Lookup_YesNoUnknown</formula1>
    </dataValidation>
    <dataValidation type="list" allowBlank="1" showInputMessage="1" showErrorMessage="1" sqref="U29:U53" xr:uid="{68A6E432-6345-4E3C-990B-962EF14DD22F}">
      <formula1>Lookup_Units_Sales</formula1>
    </dataValidation>
    <dataValidation allowBlank="1" showInputMessage="1" showErrorMessage="1" prompt="Report the number of product formulations or designs, not the number of individual units of that product manufactured or sold. The same formulation sold in different size containers is considered one product" sqref="W28 M28 Q28 I28" xr:uid="{6FD1DCD4-B360-481F-9849-4416501DAF6F}"/>
    <dataValidation type="list" allowBlank="1" showInputMessage="1" showErrorMessage="1" sqref="N29:N53" xr:uid="{A82EEF0D-0389-487C-B20D-0A60E849C24F}">
      <formula1>Lookup_CertificationStatus</formula1>
    </dataValidation>
    <dataValidation type="list" allowBlank="1" showInputMessage="1" showErrorMessage="1" sqref="L29:L53 V29:V53" xr:uid="{3F07FD06-759F-4CBE-AEB4-5577CEC20DEF}">
      <formula1>Lookup_Type</formula1>
    </dataValidation>
    <dataValidation type="list" allowBlank="1" showInputMessage="1" showErrorMessage="1" sqref="K29:K53" xr:uid="{7505D3AD-F8ED-4C9C-ABE6-76BB126FAEBE}">
      <formula1>Lookup_Units</formula1>
    </dataValidation>
    <dataValidation type="list" allowBlank="1" showInputMessage="1" showErrorMessage="1" promptTitle="Outreach Activity" prompt="If you made contact with the business establishment through an activity noted on the “Outreach Activities” tab, indicate the activity by choosing it from the drop-down provided at right." sqref="C20" xr:uid="{8B331157-0DE5-44B6-BDA8-1F118164A113}">
      <formula1>OFFSET(Outreach_Activities_Sorted,0,0,COUNTIF(Outreach_Activities_Sorted,"&lt;&gt;0"))</formula1>
    </dataValidation>
    <dataValidation type="list" allowBlank="1" showInputMessage="1" showErrorMessage="1" sqref="Z29:Z53 S29:S53 P29:P53" xr:uid="{56CCACB8-DD26-47DC-9534-0A8949FCD102}">
      <formula1>Lookup_YesNoUnknown</formula1>
    </dataValidation>
    <dataValidation type="list" allowBlank="1" showInputMessage="1" showErrorMessage="1" sqref="C29:C53" xr:uid="{B2CD683E-3F0A-4B2A-92AD-8A8F0EE0F400}">
      <formula1>Lookup_Role</formula1>
    </dataValidation>
    <dataValidation type="date" operator="greaterThan" allowBlank="1" showInputMessage="1" showErrorMessage="1" errorTitle="Date Required" error="Please enter a date in mm/dd/yyyy format." sqref="C19:G19" xr:uid="{9BDBC1DE-C919-41E1-AD91-289BE94029DB}">
      <formula1>36526</formula1>
    </dataValidation>
    <dataValidation type="list" allowBlank="1" showDropDown="1" showInputMessage="1" showErrorMessage="1" sqref="C14" xr:uid="{B4DF1A96-DC32-4EDE-8F51-88D634CF1C8D}">
      <formula1>Lookup_States</formula1>
    </dataValidation>
    <dataValidation allowBlank="1" showInputMessage="1" showErrorMessage="1" prompt="If the action listed is for certifying a new product, you can enter the date the process was initiated. For all other actions, this should be the date of actual implementation." sqref="G28" xr:uid="{177E3817-DE79-4985-9374-A5DFB3EE27B3}"/>
  </dataValidations>
  <hyperlinks>
    <hyperlink ref="B15" r:id="rId1" xr:uid="{5E94366A-2272-4451-8027-D5A1973FF0B1}"/>
    <hyperlink ref="B21" r:id="rId2" display="Description of Funding Mechanism_x000a_EPA is exploring ways to facilitate access to capital for P2 projects. Learn more here: https://www.epa.gov/p2/p2-financing. If known, describe the source of funding this business establishment used (e.g., self-funded, bank loan, external grant, etc.)  in implementing the P2 actions listed in the table below." xr:uid="{D06438E7-30DC-4BE5-9717-13DDC78E27AB}"/>
  </hyperlinks>
  <printOptions horizontalCentered="1"/>
  <pageMargins left="0.45" right="0.45" top="0.75" bottom="0.75" header="0.3" footer="0.3"/>
  <pageSetup scale="22" fitToHeight="0" orientation="landscape" r:id="rId3"/>
  <headerFooter>
    <oddHeader>&amp;C&amp;16&amp;F</oddHeader>
    <oddFooter>&amp;C&amp;P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BA3027-70D5-4ADC-9E51-FF5C88B46B52}">
  <sheetPr>
    <tabColor rgb="FF92D050"/>
    <pageSetUpPr fitToPage="1"/>
  </sheetPr>
  <dimension ref="A1:AK62"/>
  <sheetViews>
    <sheetView showGridLines="0" zoomScaleNormal="100" zoomScaleSheetLayoutView="100" workbookViewId="0">
      <pane xSplit="2" ySplit="1" topLeftCell="C2" activePane="bottomRight" state="frozen"/>
      <selection pane="topRight" activeCell="C1" sqref="C1"/>
      <selection pane="bottomLeft" activeCell="A2" sqref="A2"/>
      <selection pane="bottomRight" activeCell="C11" sqref="C11:G11"/>
    </sheetView>
  </sheetViews>
  <sheetFormatPr defaultColWidth="9.140625" defaultRowHeight="15" x14ac:dyDescent="0.25"/>
  <cols>
    <col min="1" max="1" width="4.7109375" style="134" customWidth="1"/>
    <col min="2" max="2" width="56.7109375" style="134" customWidth="1"/>
    <col min="3" max="3" width="20.7109375" style="134" customWidth="1"/>
    <col min="4" max="4" width="32.7109375" style="134" customWidth="1"/>
    <col min="5" max="5" width="20.7109375" style="134" customWidth="1"/>
    <col min="6" max="6" width="15.7109375" style="134" bestFit="1" customWidth="1"/>
    <col min="7" max="7" width="19" style="134" bestFit="1" customWidth="1"/>
    <col min="8" max="8" width="10.28515625" style="134" customWidth="1"/>
    <col min="9" max="9" width="20.28515625" style="134" bestFit="1" customWidth="1"/>
    <col min="10" max="10" width="16.5703125" style="134" bestFit="1" customWidth="1"/>
    <col min="11" max="12" width="10.7109375" style="134" customWidth="1"/>
    <col min="13" max="13" width="20.28515625" style="134" customWidth="1"/>
    <col min="14" max="14" width="10.5703125" style="134" bestFit="1" customWidth="1"/>
    <col min="15" max="15" width="21.7109375" style="134" customWidth="1"/>
    <col min="16" max="16" width="11.5703125" style="134" customWidth="1"/>
    <col min="17" max="17" width="20.28515625" style="134" bestFit="1" customWidth="1"/>
    <col min="18" max="18" width="15" style="134" customWidth="1"/>
    <col min="19" max="19" width="12.7109375" style="134" customWidth="1"/>
    <col min="20" max="20" width="14.7109375" style="134" customWidth="1"/>
    <col min="21" max="22" width="12.7109375" style="134" customWidth="1"/>
    <col min="23" max="23" width="25.140625" style="134" customWidth="1"/>
    <col min="24" max="24" width="17.7109375" style="134" customWidth="1"/>
    <col min="25" max="25" width="14.85546875" style="134" customWidth="1"/>
    <col min="26" max="26" width="16" style="134" bestFit="1" customWidth="1"/>
    <col min="27" max="27" width="60.7109375" style="134" customWidth="1"/>
    <col min="28" max="28" width="10.42578125" style="134" customWidth="1"/>
    <col min="29" max="29" width="30.7109375" style="134" customWidth="1"/>
    <col min="30" max="37" width="13.7109375" style="134" customWidth="1"/>
    <col min="38" max="16384" width="9.140625" style="134"/>
  </cols>
  <sheetData>
    <row r="1" spans="2:30" s="200" customFormat="1" ht="20.100000000000001" customHeight="1" x14ac:dyDescent="0.25">
      <c r="B1" s="199" t="str">
        <f>SUBSTITUTE(TemplateTitle," Reporting Template",": " &amp;B2)</f>
        <v>P2 IIJA Products EJ Grant: Business Establishment 10</v>
      </c>
      <c r="C1" s="199"/>
      <c r="D1" s="199"/>
      <c r="E1" s="199"/>
      <c r="F1" s="199"/>
      <c r="G1" s="199"/>
      <c r="H1" s="199"/>
      <c r="I1" s="199"/>
      <c r="J1" s="201"/>
      <c r="K1" s="201"/>
      <c r="L1" s="201"/>
      <c r="M1" s="201"/>
      <c r="N1" s="201"/>
      <c r="O1" s="201"/>
      <c r="P1" s="201"/>
      <c r="Q1" s="201"/>
      <c r="R1" s="201"/>
      <c r="S1" s="201"/>
      <c r="T1" s="201"/>
      <c r="U1" s="201"/>
      <c r="V1" s="201"/>
      <c r="W1" s="201"/>
      <c r="X1" s="201"/>
      <c r="Y1" s="201"/>
      <c r="Z1" s="201"/>
      <c r="AA1" s="201"/>
    </row>
    <row r="2" spans="2:30" ht="9" customHeight="1" x14ac:dyDescent="0.25">
      <c r="B2" s="244" t="s">
        <v>382</v>
      </c>
      <c r="C2" s="154"/>
      <c r="D2" s="154"/>
      <c r="E2" s="154"/>
      <c r="F2" s="154"/>
      <c r="G2" s="154"/>
      <c r="H2" s="154"/>
      <c r="I2" s="210"/>
      <c r="J2" s="155"/>
    </row>
    <row r="3" spans="2:30" ht="200.1" customHeight="1" x14ac:dyDescent="0.25">
      <c r="B3" s="156" t="s">
        <v>5</v>
      </c>
      <c r="C3" s="355" t="s">
        <v>298</v>
      </c>
      <c r="D3" s="356"/>
      <c r="E3" s="356"/>
      <c r="F3" s="356"/>
      <c r="G3" s="356"/>
      <c r="H3" s="356"/>
      <c r="I3" s="357"/>
      <c r="J3" s="157"/>
    </row>
    <row r="4" spans="2:30" ht="9" customHeight="1" x14ac:dyDescent="0.25">
      <c r="B4" s="158"/>
      <c r="C4" s="159"/>
      <c r="D4" s="159"/>
      <c r="E4" s="159"/>
      <c r="F4" s="159"/>
      <c r="G4" s="159"/>
      <c r="H4" s="159"/>
      <c r="I4" s="211"/>
      <c r="J4" s="160"/>
    </row>
    <row r="5" spans="2:30" ht="15" customHeight="1" x14ac:dyDescent="0.25">
      <c r="B5" s="145"/>
      <c r="C5" s="145"/>
      <c r="D5" s="145"/>
      <c r="E5" s="145"/>
      <c r="F5" s="144"/>
      <c r="G5" s="144"/>
    </row>
    <row r="6" spans="2:30" ht="18.75" x14ac:dyDescent="0.3">
      <c r="B6" s="243" t="s">
        <v>284</v>
      </c>
      <c r="C6" s="358" t="s">
        <v>299</v>
      </c>
      <c r="D6" s="358"/>
      <c r="E6" s="358"/>
      <c r="F6" s="358"/>
      <c r="G6" s="359"/>
    </row>
    <row r="7" spans="2:30" x14ac:dyDescent="0.25">
      <c r="B7" s="161" t="s">
        <v>0</v>
      </c>
      <c r="C7" s="360" t="str">
        <f>IF('Grant Project Data'!D5&lt;&gt;"",'Grant Project Data'!D5,"")</f>
        <v/>
      </c>
      <c r="D7" s="361"/>
      <c r="E7" s="361"/>
      <c r="F7" s="361"/>
      <c r="G7" s="362"/>
    </row>
    <row r="8" spans="2:30" x14ac:dyDescent="0.25">
      <c r="B8" s="163" t="s">
        <v>4</v>
      </c>
      <c r="C8" s="360" t="str">
        <f>IF('Grant Project Data'!D6&lt;&gt;"",'Grant Project Data'!D6,"")</f>
        <v/>
      </c>
      <c r="D8" s="361"/>
      <c r="E8" s="361"/>
      <c r="F8" s="361"/>
      <c r="G8" s="362"/>
    </row>
    <row r="9" spans="2:30" ht="15" customHeight="1" x14ac:dyDescent="0.25">
      <c r="B9" s="145"/>
      <c r="C9" s="145"/>
      <c r="D9" s="145"/>
      <c r="E9" s="145"/>
      <c r="F9" s="144"/>
      <c r="G9" s="144"/>
    </row>
    <row r="10" spans="2:30" ht="18.75" x14ac:dyDescent="0.3">
      <c r="B10" s="243" t="s">
        <v>203</v>
      </c>
      <c r="C10" s="358" t="s">
        <v>355</v>
      </c>
      <c r="D10" s="358"/>
      <c r="E10" s="358"/>
      <c r="F10" s="358"/>
      <c r="G10" s="359"/>
    </row>
    <row r="11" spans="2:30" x14ac:dyDescent="0.25">
      <c r="B11" s="167" t="s">
        <v>236</v>
      </c>
      <c r="C11" s="391"/>
      <c r="D11" s="391"/>
      <c r="E11" s="391"/>
      <c r="F11" s="391"/>
      <c r="G11" s="391"/>
      <c r="H11" s="168"/>
      <c r="I11" s="168"/>
      <c r="J11" s="169"/>
      <c r="K11" s="169"/>
      <c r="L11" s="169"/>
      <c r="M11" s="169"/>
      <c r="N11" s="169"/>
      <c r="O11" s="169"/>
      <c r="P11" s="169"/>
      <c r="Q11" s="169"/>
      <c r="R11" s="169"/>
      <c r="S11" s="169"/>
      <c r="T11" s="169"/>
      <c r="U11" s="169"/>
      <c r="V11" s="169"/>
      <c r="W11" s="169"/>
      <c r="X11" s="169"/>
      <c r="Y11" s="169"/>
      <c r="Z11" s="169"/>
      <c r="AA11" s="169"/>
    </row>
    <row r="12" spans="2:30" ht="15" customHeight="1" x14ac:dyDescent="0.25">
      <c r="B12" s="170" t="s">
        <v>228</v>
      </c>
      <c r="C12" s="391"/>
      <c r="D12" s="391"/>
      <c r="E12" s="391"/>
      <c r="F12" s="391"/>
      <c r="G12" s="391"/>
      <c r="H12" s="168"/>
      <c r="I12" s="168"/>
      <c r="J12" s="169"/>
      <c r="K12" s="169"/>
      <c r="L12" s="169"/>
      <c r="M12" s="169"/>
      <c r="N12" s="169"/>
      <c r="O12" s="169"/>
      <c r="P12" s="169"/>
      <c r="Q12" s="169"/>
      <c r="R12" s="169"/>
      <c r="S12" s="169"/>
      <c r="T12" s="169"/>
      <c r="U12" s="169"/>
      <c r="V12" s="169"/>
      <c r="W12" s="169"/>
      <c r="X12" s="169"/>
      <c r="Y12" s="169"/>
      <c r="Z12" s="169"/>
      <c r="AA12" s="169"/>
    </row>
    <row r="13" spans="2:30" ht="15" customHeight="1" x14ac:dyDescent="0.25">
      <c r="B13" s="170" t="s">
        <v>229</v>
      </c>
      <c r="C13" s="391"/>
      <c r="D13" s="391"/>
      <c r="E13" s="391"/>
      <c r="F13" s="391"/>
      <c r="G13" s="391"/>
      <c r="H13" s="168"/>
      <c r="I13" s="168"/>
      <c r="J13" s="169"/>
      <c r="K13" s="169"/>
      <c r="L13" s="169"/>
      <c r="M13" s="169"/>
      <c r="N13" s="169"/>
      <c r="O13" s="169"/>
      <c r="P13" s="169"/>
      <c r="Q13" s="169"/>
      <c r="R13" s="169"/>
      <c r="S13" s="169"/>
      <c r="T13" s="169"/>
      <c r="U13" s="169"/>
      <c r="V13" s="169"/>
      <c r="W13" s="169"/>
      <c r="X13" s="169"/>
      <c r="Y13" s="169"/>
      <c r="Z13" s="169"/>
      <c r="AA13" s="169"/>
    </row>
    <row r="14" spans="2:30" ht="15" customHeight="1" x14ac:dyDescent="0.25">
      <c r="B14" s="171" t="s">
        <v>230</v>
      </c>
      <c r="C14" s="391"/>
      <c r="D14" s="391"/>
      <c r="E14" s="391"/>
      <c r="F14" s="391"/>
      <c r="G14" s="391"/>
      <c r="H14" s="168"/>
      <c r="I14" s="168"/>
      <c r="J14" s="169"/>
      <c r="K14" s="169"/>
      <c r="L14" s="169"/>
      <c r="M14" s="169"/>
      <c r="N14" s="169"/>
      <c r="O14" s="169"/>
      <c r="P14" s="169"/>
      <c r="Q14" s="169"/>
      <c r="R14" s="169"/>
      <c r="S14" s="169"/>
      <c r="T14" s="169"/>
      <c r="U14" s="169"/>
      <c r="V14" s="169"/>
      <c r="W14" s="169"/>
      <c r="X14" s="169"/>
      <c r="Y14" s="169"/>
      <c r="Z14" s="169"/>
      <c r="AA14" s="169"/>
      <c r="AB14" s="172"/>
    </row>
    <row r="15" spans="2:30" ht="30" x14ac:dyDescent="0.25">
      <c r="B15" s="231" t="s">
        <v>270</v>
      </c>
      <c r="C15" s="392"/>
      <c r="D15" s="392"/>
      <c r="E15" s="392"/>
      <c r="F15" s="392"/>
      <c r="G15" s="392"/>
      <c r="H15" s="173"/>
      <c r="J15" s="169"/>
      <c r="K15" s="169"/>
      <c r="L15" s="169"/>
      <c r="M15" s="169"/>
      <c r="N15" s="169"/>
      <c r="O15" s="169"/>
      <c r="P15" s="169"/>
      <c r="Q15" s="169"/>
      <c r="R15" s="169"/>
      <c r="S15" s="169"/>
      <c r="T15" s="169"/>
      <c r="U15" s="169"/>
      <c r="V15" s="169"/>
      <c r="W15" s="169"/>
      <c r="X15" s="169"/>
      <c r="Y15" s="169"/>
      <c r="Z15" s="169"/>
      <c r="AA15" s="169"/>
      <c r="AB15" s="172"/>
    </row>
    <row r="16" spans="2:30" ht="45" x14ac:dyDescent="0.25">
      <c r="B16" s="203" t="s">
        <v>276</v>
      </c>
      <c r="C16" s="392"/>
      <c r="D16" s="392"/>
      <c r="E16" s="392"/>
      <c r="F16" s="392"/>
      <c r="G16" s="392"/>
      <c r="H16" s="174"/>
      <c r="J16" s="169"/>
      <c r="K16" s="169"/>
      <c r="L16" s="169"/>
      <c r="M16" s="169"/>
      <c r="N16" s="169"/>
      <c r="O16" s="169"/>
      <c r="P16" s="169"/>
      <c r="Q16" s="169"/>
      <c r="R16" s="169"/>
      <c r="S16" s="169"/>
      <c r="T16" s="169"/>
      <c r="U16" s="169"/>
      <c r="V16" s="169"/>
      <c r="W16" s="169"/>
      <c r="X16" s="169"/>
      <c r="Y16" s="169"/>
      <c r="Z16" s="169"/>
      <c r="AA16" s="169"/>
      <c r="AB16" s="162"/>
      <c r="AC16" s="162"/>
      <c r="AD16" s="162"/>
    </row>
    <row r="17" spans="1:37" ht="69.95" customHeight="1" x14ac:dyDescent="0.25">
      <c r="B17" s="127" t="s">
        <v>235</v>
      </c>
      <c r="C17" s="393"/>
      <c r="D17" s="393"/>
      <c r="E17" s="393"/>
      <c r="F17" s="393"/>
      <c r="G17" s="393"/>
      <c r="H17" s="175"/>
      <c r="J17" s="169"/>
      <c r="K17" s="169"/>
      <c r="L17" s="169"/>
      <c r="M17" s="169"/>
      <c r="N17" s="169"/>
      <c r="O17" s="169"/>
      <c r="P17" s="169"/>
      <c r="Q17" s="169"/>
      <c r="R17" s="169"/>
      <c r="S17" s="169"/>
      <c r="T17" s="169"/>
      <c r="U17" s="169"/>
      <c r="V17" s="169"/>
      <c r="W17" s="169"/>
      <c r="X17" s="169"/>
      <c r="Y17" s="169"/>
      <c r="Z17" s="169"/>
      <c r="AA17" s="169"/>
      <c r="AB17" s="162"/>
      <c r="AC17" s="162"/>
      <c r="AD17" s="162"/>
    </row>
    <row r="18" spans="1:37" ht="30" x14ac:dyDescent="0.25">
      <c r="B18" s="127" t="s">
        <v>354</v>
      </c>
      <c r="C18" s="394"/>
      <c r="D18" s="395"/>
      <c r="E18" s="395"/>
      <c r="F18" s="395"/>
      <c r="G18" s="396"/>
      <c r="H18" s="175"/>
      <c r="J18" s="169"/>
      <c r="K18" s="169"/>
      <c r="L18" s="169"/>
      <c r="M18" s="169"/>
      <c r="N18" s="169"/>
      <c r="O18" s="169"/>
      <c r="P18" s="169"/>
      <c r="Q18" s="169"/>
      <c r="R18" s="169"/>
      <c r="S18" s="169"/>
      <c r="T18" s="169"/>
      <c r="U18" s="169"/>
      <c r="V18" s="169"/>
      <c r="W18" s="169"/>
      <c r="X18" s="169"/>
      <c r="Y18" s="169"/>
      <c r="Z18" s="169"/>
      <c r="AA18" s="169"/>
      <c r="AB18" s="162"/>
      <c r="AC18" s="162"/>
      <c r="AD18" s="162"/>
    </row>
    <row r="19" spans="1:37" s="179" customFormat="1" x14ac:dyDescent="0.25">
      <c r="B19" s="176" t="s">
        <v>232</v>
      </c>
      <c r="C19" s="212"/>
      <c r="D19" s="212"/>
      <c r="E19" s="212"/>
      <c r="F19" s="212"/>
      <c r="G19" s="212"/>
      <c r="H19" s="177" t="str">
        <f>IF(AND(E24&gt;0,COUNTA(C19:G19)=0),"&lt;&lt; Your P2 actions below will not be summarized until you enter a date of follow-up.","")</f>
        <v/>
      </c>
      <c r="I19" s="178"/>
      <c r="J19" s="169"/>
      <c r="K19" s="169"/>
      <c r="L19" s="169"/>
      <c r="M19" s="169"/>
      <c r="N19" s="169"/>
      <c r="O19" s="169"/>
      <c r="P19" s="169"/>
      <c r="Q19" s="169"/>
      <c r="R19" s="169"/>
      <c r="S19" s="169"/>
      <c r="T19" s="169"/>
      <c r="U19" s="169"/>
      <c r="V19" s="169"/>
      <c r="W19" s="169"/>
      <c r="X19" s="169"/>
      <c r="Y19" s="169"/>
      <c r="Z19" s="169"/>
      <c r="AA19" s="169"/>
      <c r="AB19" s="96"/>
    </row>
    <row r="20" spans="1:37" ht="53.25" x14ac:dyDescent="0.25">
      <c r="B20" s="213" t="s">
        <v>273</v>
      </c>
      <c r="C20" s="391"/>
      <c r="D20" s="391"/>
      <c r="E20" s="391"/>
      <c r="F20" s="391"/>
      <c r="G20" s="391"/>
      <c r="H20" s="168"/>
      <c r="I20" s="169"/>
      <c r="J20" s="169"/>
      <c r="K20" s="169"/>
      <c r="L20" s="169"/>
      <c r="M20" s="169"/>
      <c r="N20" s="169"/>
      <c r="O20" s="169"/>
      <c r="P20" s="169"/>
      <c r="Q20" s="169"/>
      <c r="R20" s="169"/>
      <c r="S20" s="169"/>
      <c r="T20" s="169"/>
      <c r="U20" s="169"/>
      <c r="V20" s="169"/>
      <c r="W20" s="169"/>
      <c r="X20" s="169"/>
      <c r="Y20" s="169"/>
      <c r="Z20" s="169"/>
      <c r="AA20" s="169"/>
      <c r="AB20" s="162"/>
      <c r="AC20" s="162"/>
      <c r="AD20" s="162"/>
    </row>
    <row r="21" spans="1:37" ht="80.099999999999994" customHeight="1" x14ac:dyDescent="0.25">
      <c r="B21" s="230" t="s">
        <v>271</v>
      </c>
      <c r="C21" s="393"/>
      <c r="D21" s="393"/>
      <c r="E21" s="393"/>
      <c r="F21" s="393"/>
      <c r="G21" s="393"/>
      <c r="H21" s="175"/>
      <c r="J21" s="169"/>
      <c r="K21" s="169"/>
      <c r="L21" s="169"/>
      <c r="M21" s="169"/>
      <c r="N21" s="169"/>
      <c r="O21" s="169"/>
      <c r="P21" s="169"/>
      <c r="Q21" s="169"/>
      <c r="R21" s="169"/>
      <c r="S21" s="169"/>
      <c r="T21" s="169"/>
      <c r="U21" s="169"/>
      <c r="V21" s="169"/>
      <c r="W21" s="169"/>
      <c r="X21" s="169"/>
      <c r="Y21" s="169"/>
      <c r="Z21" s="169"/>
      <c r="AA21" s="169"/>
      <c r="AB21" s="162"/>
      <c r="AC21" s="162"/>
      <c r="AD21" s="162"/>
    </row>
    <row r="22" spans="1:37" ht="69.95" customHeight="1" x14ac:dyDescent="0.25">
      <c r="B22" s="127" t="s">
        <v>272</v>
      </c>
      <c r="C22" s="393"/>
      <c r="D22" s="393"/>
      <c r="E22" s="393"/>
      <c r="F22" s="393"/>
      <c r="G22" s="393"/>
      <c r="H22" s="175"/>
      <c r="J22" s="169"/>
      <c r="K22" s="169"/>
      <c r="L22" s="169"/>
      <c r="M22" s="169"/>
      <c r="N22" s="169"/>
      <c r="O22" s="169"/>
      <c r="P22" s="169"/>
      <c r="Q22" s="169"/>
      <c r="R22" s="169"/>
      <c r="S22" s="169"/>
      <c r="T22" s="169"/>
      <c r="U22" s="169"/>
      <c r="V22" s="169"/>
      <c r="W22" s="169"/>
      <c r="X22" s="169"/>
      <c r="Y22" s="169"/>
      <c r="Z22" s="169"/>
      <c r="AA22" s="169"/>
      <c r="AB22" s="162"/>
      <c r="AC22" s="162"/>
      <c r="AD22" s="162"/>
    </row>
    <row r="23" spans="1:37" ht="69.95" customHeight="1" x14ac:dyDescent="0.25">
      <c r="B23" s="127" t="s">
        <v>274</v>
      </c>
      <c r="C23" s="393"/>
      <c r="D23" s="393"/>
      <c r="E23" s="393"/>
      <c r="F23" s="393"/>
      <c r="G23" s="393"/>
      <c r="H23" s="175"/>
      <c r="J23" s="169"/>
      <c r="K23" s="169"/>
      <c r="L23" s="169"/>
      <c r="M23" s="169"/>
      <c r="N23" s="169"/>
      <c r="O23" s="169"/>
      <c r="P23" s="169"/>
      <c r="Q23" s="169"/>
      <c r="R23" s="169"/>
      <c r="S23" s="169"/>
      <c r="T23" s="169"/>
      <c r="U23" s="169"/>
      <c r="V23" s="169"/>
      <c r="W23" s="169"/>
      <c r="X23" s="169"/>
      <c r="Y23" s="169"/>
      <c r="Z23" s="169"/>
      <c r="AA23" s="169"/>
      <c r="AB23" s="162"/>
      <c r="AC23" s="162"/>
      <c r="AD23" s="162"/>
    </row>
    <row r="24" spans="1:37" ht="15" customHeight="1" x14ac:dyDescent="0.25">
      <c r="C24" s="194">
        <f>IF(COUNTA(C11:G23,B29:G53,I29:AC53)&gt;0,1,0)</f>
        <v>0</v>
      </c>
      <c r="D24" s="194">
        <f>IF(COUNTA(C19:G19)&gt;0,1,0)</f>
        <v>0</v>
      </c>
      <c r="E24" s="194">
        <f>IF(COUNTA(G29:G53)&gt;0,1,0)</f>
        <v>0</v>
      </c>
      <c r="F24" s="268"/>
      <c r="H24" s="144"/>
      <c r="I24" s="144"/>
      <c r="J24" s="169"/>
      <c r="K24" s="169"/>
      <c r="L24" s="169"/>
      <c r="M24" s="169"/>
      <c r="N24" s="169"/>
      <c r="O24" s="169"/>
      <c r="P24" s="169"/>
      <c r="Q24" s="169"/>
      <c r="R24" s="169"/>
      <c r="S24" s="169"/>
      <c r="T24" s="169"/>
      <c r="U24" s="169"/>
      <c r="V24" s="169"/>
      <c r="W24" s="169"/>
      <c r="X24" s="169"/>
      <c r="Y24" s="169"/>
      <c r="Z24" s="169"/>
      <c r="AA24" s="169"/>
    </row>
    <row r="25" spans="1:37" ht="18.75" customHeight="1" x14ac:dyDescent="0.3">
      <c r="B25" s="243" t="s">
        <v>1</v>
      </c>
      <c r="C25" s="164"/>
      <c r="D25" s="164"/>
      <c r="E25" s="164"/>
      <c r="F25" s="164"/>
      <c r="G25" s="164"/>
      <c r="H25" s="164"/>
      <c r="I25" s="165"/>
      <c r="J25" s="165"/>
      <c r="K25" s="165"/>
      <c r="L25" s="165"/>
      <c r="M25" s="165"/>
      <c r="N25" s="165"/>
      <c r="O25" s="165"/>
      <c r="P25" s="165"/>
      <c r="Q25" s="165"/>
      <c r="R25" s="165"/>
      <c r="S25" s="165"/>
      <c r="T25" s="165"/>
      <c r="U25" s="165"/>
      <c r="V25" s="165"/>
      <c r="W25" s="165"/>
      <c r="X25" s="165"/>
      <c r="Y25" s="165"/>
      <c r="Z25" s="165"/>
      <c r="AA25" s="165"/>
      <c r="AB25" s="165"/>
      <c r="AC25" s="165"/>
      <c r="AD25" s="165"/>
      <c r="AE25" s="165"/>
      <c r="AF25" s="165"/>
      <c r="AG25" s="165"/>
      <c r="AH25" s="165"/>
      <c r="AI25" s="165"/>
      <c r="AJ25" s="165"/>
      <c r="AK25" s="166"/>
    </row>
    <row r="26" spans="1:37" ht="39.950000000000003" customHeight="1" x14ac:dyDescent="0.25">
      <c r="B26" s="204"/>
      <c r="C26" s="205"/>
      <c r="D26" s="205"/>
      <c r="E26" s="205"/>
      <c r="F26" s="205"/>
      <c r="G26" s="205"/>
      <c r="H26" s="205"/>
      <c r="I26" s="365" t="s">
        <v>103</v>
      </c>
      <c r="J26" s="366"/>
      <c r="K26" s="366"/>
      <c r="L26" s="366"/>
      <c r="M26" s="366"/>
      <c r="N26" s="366"/>
      <c r="O26" s="366"/>
      <c r="P26" s="367"/>
      <c r="Q26" s="388" t="s">
        <v>104</v>
      </c>
      <c r="R26" s="389"/>
      <c r="S26" s="389"/>
      <c r="T26" s="389"/>
      <c r="U26" s="389"/>
      <c r="V26" s="390"/>
      <c r="W26" s="368" t="s">
        <v>105</v>
      </c>
      <c r="X26" s="369"/>
      <c r="Y26" s="369"/>
      <c r="Z26" s="369"/>
      <c r="AA26" s="370"/>
      <c r="AB26" s="204"/>
      <c r="AC26" s="206"/>
      <c r="AD26" s="401" t="s">
        <v>340</v>
      </c>
      <c r="AE26" s="402"/>
      <c r="AF26" s="402"/>
      <c r="AG26" s="402"/>
      <c r="AH26" s="402"/>
      <c r="AI26" s="402"/>
      <c r="AJ26" s="402"/>
      <c r="AK26" s="403"/>
    </row>
    <row r="27" spans="1:37" ht="15" customHeight="1" x14ac:dyDescent="0.25">
      <c r="B27" s="256" t="s">
        <v>341</v>
      </c>
      <c r="C27" s="208"/>
      <c r="D27" s="208"/>
      <c r="E27" s="208"/>
      <c r="F27" s="208"/>
      <c r="G27" s="208"/>
      <c r="H27" s="208"/>
      <c r="I27" s="377" t="s">
        <v>108</v>
      </c>
      <c r="J27" s="378"/>
      <c r="K27" s="378"/>
      <c r="L27" s="379"/>
      <c r="M27" s="380" t="s">
        <v>109</v>
      </c>
      <c r="N27" s="380"/>
      <c r="O27" s="377" t="s">
        <v>111</v>
      </c>
      <c r="P27" s="379"/>
      <c r="Q27" s="381" t="s">
        <v>111</v>
      </c>
      <c r="R27" s="382"/>
      <c r="S27" s="382"/>
      <c r="T27" s="383" t="s">
        <v>110</v>
      </c>
      <c r="U27" s="383"/>
      <c r="V27" s="383"/>
      <c r="W27" s="371"/>
      <c r="X27" s="372"/>
      <c r="Y27" s="372"/>
      <c r="Z27" s="372"/>
      <c r="AA27" s="373"/>
      <c r="AB27" s="207"/>
      <c r="AC27" s="209"/>
      <c r="AD27" s="397" t="s">
        <v>332</v>
      </c>
      <c r="AE27" s="397"/>
      <c r="AF27" s="398" t="s">
        <v>333</v>
      </c>
      <c r="AG27" s="399"/>
      <c r="AH27" s="399"/>
      <c r="AI27" s="399"/>
      <c r="AJ27" s="399"/>
      <c r="AK27" s="400"/>
    </row>
    <row r="28" spans="1:37" s="189" customFormat="1" ht="51" customHeight="1" x14ac:dyDescent="0.2">
      <c r="B28" s="277" t="s">
        <v>353</v>
      </c>
      <c r="C28" s="180" t="s">
        <v>216</v>
      </c>
      <c r="D28" s="180" t="s">
        <v>99</v>
      </c>
      <c r="E28" s="180" t="s">
        <v>262</v>
      </c>
      <c r="F28" s="269" t="s">
        <v>356</v>
      </c>
      <c r="G28" s="215" t="s">
        <v>357</v>
      </c>
      <c r="H28" s="181" t="s">
        <v>233</v>
      </c>
      <c r="I28" s="182" t="s">
        <v>358</v>
      </c>
      <c r="J28" s="182" t="s">
        <v>251</v>
      </c>
      <c r="K28" s="182" t="s">
        <v>107</v>
      </c>
      <c r="L28" s="182" t="s">
        <v>100</v>
      </c>
      <c r="M28" s="183" t="s">
        <v>359</v>
      </c>
      <c r="N28" s="183" t="s">
        <v>121</v>
      </c>
      <c r="O28" s="182" t="s">
        <v>360</v>
      </c>
      <c r="P28" s="182" t="s">
        <v>127</v>
      </c>
      <c r="Q28" s="184" t="s">
        <v>361</v>
      </c>
      <c r="R28" s="185" t="s">
        <v>126</v>
      </c>
      <c r="S28" s="216" t="s">
        <v>128</v>
      </c>
      <c r="T28" s="187" t="s">
        <v>250</v>
      </c>
      <c r="U28" s="188" t="s">
        <v>107</v>
      </c>
      <c r="V28" s="187" t="s">
        <v>125</v>
      </c>
      <c r="W28" s="183" t="s">
        <v>362</v>
      </c>
      <c r="X28" s="183" t="s">
        <v>252</v>
      </c>
      <c r="Y28" s="183" t="s">
        <v>206</v>
      </c>
      <c r="Z28" s="183" t="s">
        <v>102</v>
      </c>
      <c r="AA28" s="228" t="s">
        <v>263</v>
      </c>
      <c r="AB28" s="214" t="s">
        <v>294</v>
      </c>
      <c r="AC28" s="214" t="s">
        <v>373</v>
      </c>
      <c r="AD28" s="262" t="s">
        <v>334</v>
      </c>
      <c r="AE28" s="262" t="s">
        <v>335</v>
      </c>
      <c r="AF28" s="263" t="s">
        <v>336</v>
      </c>
      <c r="AG28" s="263" t="s">
        <v>337</v>
      </c>
      <c r="AH28" s="263" t="s">
        <v>338</v>
      </c>
      <c r="AI28" s="263" t="s">
        <v>363</v>
      </c>
      <c r="AJ28" s="263" t="s">
        <v>339</v>
      </c>
      <c r="AK28" s="263" t="s">
        <v>364</v>
      </c>
    </row>
    <row r="29" spans="1:37" s="179" customFormat="1" x14ac:dyDescent="0.25">
      <c r="A29" s="71">
        <v>1</v>
      </c>
      <c r="B29" s="89"/>
      <c r="C29" s="82"/>
      <c r="D29" s="89"/>
      <c r="E29" s="82"/>
      <c r="F29" s="122"/>
      <c r="G29" s="202"/>
      <c r="H29" s="198" t="str">
        <f>IF(G29="","",IF(MONTH(G29)&gt;=10,YEAR(G29) + 1,YEAR(G29)))</f>
        <v/>
      </c>
      <c r="I29" s="97"/>
      <c r="J29" s="97"/>
      <c r="K29" s="90"/>
      <c r="L29" s="91"/>
      <c r="M29" s="97"/>
      <c r="N29" s="91"/>
      <c r="O29" s="97"/>
      <c r="P29" s="90"/>
      <c r="Q29" s="97"/>
      <c r="R29" s="97"/>
      <c r="S29" s="90"/>
      <c r="T29" s="97"/>
      <c r="U29" s="147"/>
      <c r="V29" s="91"/>
      <c r="W29" s="97"/>
      <c r="X29" s="97"/>
      <c r="Y29" s="90"/>
      <c r="Z29" s="90"/>
      <c r="AA29" s="229"/>
      <c r="AB29" s="122"/>
      <c r="AC29" s="227"/>
      <c r="AD29" s="264"/>
      <c r="AE29" s="264"/>
      <c r="AF29" s="265"/>
      <c r="AG29" s="265"/>
      <c r="AH29" s="265"/>
      <c r="AI29" s="265"/>
      <c r="AJ29" s="265"/>
      <c r="AK29" s="265"/>
    </row>
    <row r="30" spans="1:37" s="179" customFormat="1" x14ac:dyDescent="0.25">
      <c r="A30" s="71">
        <v>2</v>
      </c>
      <c r="B30" s="89"/>
      <c r="C30" s="82"/>
      <c r="D30" s="89"/>
      <c r="E30" s="82"/>
      <c r="F30" s="122"/>
      <c r="G30" s="202"/>
      <c r="H30" s="198" t="str">
        <f>IF(G30="","",IF(MONTH(G30)&gt;=10,YEAR(G30) + 1,YEAR(G30)))</f>
        <v/>
      </c>
      <c r="I30" s="97"/>
      <c r="J30" s="97"/>
      <c r="K30" s="91"/>
      <c r="L30" s="91"/>
      <c r="M30" s="97"/>
      <c r="N30" s="91"/>
      <c r="O30" s="97"/>
      <c r="P30" s="90"/>
      <c r="Q30" s="97"/>
      <c r="R30" s="97"/>
      <c r="S30" s="90"/>
      <c r="T30" s="97"/>
      <c r="U30" s="147"/>
      <c r="V30" s="91"/>
      <c r="W30" s="97"/>
      <c r="X30" s="97"/>
      <c r="Y30" s="90"/>
      <c r="Z30" s="90"/>
      <c r="AA30" s="229"/>
      <c r="AB30" s="122"/>
      <c r="AC30" s="226"/>
      <c r="AD30" s="264"/>
      <c r="AE30" s="264"/>
      <c r="AF30" s="265"/>
      <c r="AG30" s="265"/>
      <c r="AH30" s="265"/>
      <c r="AI30" s="265"/>
      <c r="AJ30" s="265"/>
      <c r="AK30" s="265"/>
    </row>
    <row r="31" spans="1:37" s="179" customFormat="1" x14ac:dyDescent="0.25">
      <c r="A31" s="71">
        <v>3</v>
      </c>
      <c r="B31" s="89"/>
      <c r="C31" s="82"/>
      <c r="D31" s="89"/>
      <c r="E31" s="82"/>
      <c r="F31" s="122"/>
      <c r="G31" s="202"/>
      <c r="H31" s="198" t="str">
        <f t="shared" ref="H31:H53" si="0">IF(G31="","",IF(MONTH(G31)&gt;=10,YEAR(G31) + 1,YEAR(G31)))</f>
        <v/>
      </c>
      <c r="I31" s="97"/>
      <c r="J31" s="97"/>
      <c r="K31" s="90"/>
      <c r="L31" s="90"/>
      <c r="M31" s="97"/>
      <c r="N31" s="90"/>
      <c r="O31" s="97"/>
      <c r="P31" s="90"/>
      <c r="Q31" s="97"/>
      <c r="R31" s="97"/>
      <c r="S31" s="90"/>
      <c r="T31" s="97"/>
      <c r="U31" s="147"/>
      <c r="V31" s="90"/>
      <c r="W31" s="97"/>
      <c r="X31" s="97"/>
      <c r="Y31" s="90"/>
      <c r="Z31" s="90"/>
      <c r="AA31" s="229"/>
      <c r="AB31" s="122"/>
      <c r="AC31" s="226"/>
      <c r="AD31" s="264"/>
      <c r="AE31" s="264"/>
      <c r="AF31" s="265"/>
      <c r="AG31" s="265"/>
      <c r="AH31" s="265"/>
      <c r="AI31" s="265"/>
      <c r="AJ31" s="265"/>
      <c r="AK31" s="265"/>
    </row>
    <row r="32" spans="1:37" s="179" customFormat="1" x14ac:dyDescent="0.25">
      <c r="A32" s="71">
        <v>4</v>
      </c>
      <c r="B32" s="89"/>
      <c r="C32" s="82"/>
      <c r="D32" s="89"/>
      <c r="E32" s="82"/>
      <c r="F32" s="122"/>
      <c r="G32" s="202"/>
      <c r="H32" s="198" t="str">
        <f t="shared" si="0"/>
        <v/>
      </c>
      <c r="I32" s="97"/>
      <c r="J32" s="97"/>
      <c r="K32" s="91"/>
      <c r="L32" s="91"/>
      <c r="M32" s="97"/>
      <c r="N32" s="91"/>
      <c r="O32" s="97"/>
      <c r="P32" s="90"/>
      <c r="Q32" s="97"/>
      <c r="R32" s="97"/>
      <c r="S32" s="90"/>
      <c r="T32" s="97"/>
      <c r="U32" s="147"/>
      <c r="V32" s="91"/>
      <c r="W32" s="97"/>
      <c r="X32" s="97"/>
      <c r="Y32" s="90"/>
      <c r="Z32" s="90"/>
      <c r="AA32" s="229"/>
      <c r="AB32" s="122"/>
      <c r="AC32" s="226"/>
      <c r="AD32" s="264"/>
      <c r="AE32" s="264"/>
      <c r="AF32" s="265"/>
      <c r="AG32" s="265"/>
      <c r="AH32" s="265"/>
      <c r="AI32" s="265"/>
      <c r="AJ32" s="265"/>
      <c r="AK32" s="265"/>
    </row>
    <row r="33" spans="1:37" s="179" customFormat="1" x14ac:dyDescent="0.25">
      <c r="A33" s="71">
        <v>5</v>
      </c>
      <c r="B33" s="89"/>
      <c r="C33" s="82"/>
      <c r="D33" s="89"/>
      <c r="E33" s="82"/>
      <c r="F33" s="122"/>
      <c r="G33" s="202"/>
      <c r="H33" s="198" t="str">
        <f t="shared" si="0"/>
        <v/>
      </c>
      <c r="I33" s="97"/>
      <c r="J33" s="97"/>
      <c r="K33" s="91"/>
      <c r="L33" s="91"/>
      <c r="M33" s="97"/>
      <c r="N33" s="91"/>
      <c r="O33" s="97"/>
      <c r="P33" s="90"/>
      <c r="Q33" s="97"/>
      <c r="R33" s="97"/>
      <c r="S33" s="90"/>
      <c r="T33" s="97"/>
      <c r="U33" s="147"/>
      <c r="V33" s="91"/>
      <c r="W33" s="97"/>
      <c r="X33" s="97"/>
      <c r="Y33" s="90"/>
      <c r="Z33" s="90"/>
      <c r="AA33" s="229"/>
      <c r="AB33" s="122"/>
      <c r="AC33" s="226"/>
      <c r="AD33" s="264"/>
      <c r="AE33" s="264"/>
      <c r="AF33" s="265"/>
      <c r="AG33" s="265"/>
      <c r="AH33" s="265"/>
      <c r="AI33" s="265"/>
      <c r="AJ33" s="265"/>
      <c r="AK33" s="265"/>
    </row>
    <row r="34" spans="1:37" s="179" customFormat="1" x14ac:dyDescent="0.25">
      <c r="A34" s="71">
        <v>6</v>
      </c>
      <c r="B34" s="89"/>
      <c r="C34" s="82"/>
      <c r="D34" s="89"/>
      <c r="E34" s="82"/>
      <c r="F34" s="122"/>
      <c r="G34" s="202"/>
      <c r="H34" s="198" t="str">
        <f t="shared" si="0"/>
        <v/>
      </c>
      <c r="I34" s="97"/>
      <c r="J34" s="97"/>
      <c r="K34" s="91"/>
      <c r="L34" s="91"/>
      <c r="M34" s="97"/>
      <c r="N34" s="91"/>
      <c r="O34" s="97"/>
      <c r="P34" s="90"/>
      <c r="Q34" s="97"/>
      <c r="R34" s="97"/>
      <c r="S34" s="90"/>
      <c r="T34" s="97"/>
      <c r="U34" s="147"/>
      <c r="V34" s="91"/>
      <c r="W34" s="97"/>
      <c r="X34" s="97"/>
      <c r="Y34" s="90"/>
      <c r="Z34" s="90"/>
      <c r="AA34" s="229"/>
      <c r="AB34" s="122"/>
      <c r="AC34" s="226"/>
      <c r="AD34" s="264"/>
      <c r="AE34" s="264"/>
      <c r="AF34" s="265"/>
      <c r="AG34" s="265"/>
      <c r="AH34" s="265"/>
      <c r="AI34" s="265"/>
      <c r="AJ34" s="265"/>
      <c r="AK34" s="265"/>
    </row>
    <row r="35" spans="1:37" s="179" customFormat="1" x14ac:dyDescent="0.25">
      <c r="A35" s="71">
        <v>7</v>
      </c>
      <c r="B35" s="89"/>
      <c r="C35" s="82"/>
      <c r="D35" s="89"/>
      <c r="E35" s="82"/>
      <c r="F35" s="122"/>
      <c r="G35" s="202"/>
      <c r="H35" s="198" t="str">
        <f t="shared" si="0"/>
        <v/>
      </c>
      <c r="I35" s="97"/>
      <c r="J35" s="97"/>
      <c r="K35" s="91"/>
      <c r="L35" s="91"/>
      <c r="M35" s="97"/>
      <c r="N35" s="91"/>
      <c r="O35" s="97"/>
      <c r="P35" s="90"/>
      <c r="Q35" s="97"/>
      <c r="R35" s="97"/>
      <c r="S35" s="90"/>
      <c r="T35" s="97"/>
      <c r="U35" s="147"/>
      <c r="V35" s="91"/>
      <c r="W35" s="97"/>
      <c r="X35" s="97"/>
      <c r="Y35" s="90"/>
      <c r="Z35" s="90"/>
      <c r="AA35" s="229"/>
      <c r="AB35" s="122"/>
      <c r="AC35" s="226"/>
      <c r="AD35" s="264"/>
      <c r="AE35" s="264"/>
      <c r="AF35" s="265"/>
      <c r="AG35" s="265"/>
      <c r="AH35" s="265"/>
      <c r="AI35" s="265"/>
      <c r="AJ35" s="265"/>
      <c r="AK35" s="265"/>
    </row>
    <row r="36" spans="1:37" s="179" customFormat="1" x14ac:dyDescent="0.25">
      <c r="A36" s="71">
        <v>8</v>
      </c>
      <c r="B36" s="89"/>
      <c r="C36" s="82"/>
      <c r="D36" s="89"/>
      <c r="E36" s="82"/>
      <c r="F36" s="122"/>
      <c r="G36" s="202"/>
      <c r="H36" s="198" t="str">
        <f t="shared" si="0"/>
        <v/>
      </c>
      <c r="I36" s="97"/>
      <c r="J36" s="97"/>
      <c r="K36" s="91"/>
      <c r="L36" s="91"/>
      <c r="M36" s="97"/>
      <c r="N36" s="91"/>
      <c r="O36" s="97"/>
      <c r="P36" s="90"/>
      <c r="Q36" s="97"/>
      <c r="R36" s="97"/>
      <c r="S36" s="90"/>
      <c r="T36" s="97"/>
      <c r="U36" s="147"/>
      <c r="V36" s="91"/>
      <c r="W36" s="97"/>
      <c r="X36" s="97"/>
      <c r="Y36" s="90"/>
      <c r="Z36" s="90"/>
      <c r="AA36" s="229"/>
      <c r="AB36" s="122"/>
      <c r="AC36" s="226"/>
      <c r="AD36" s="264"/>
      <c r="AE36" s="264"/>
      <c r="AF36" s="265"/>
      <c r="AG36" s="265"/>
      <c r="AH36" s="265"/>
      <c r="AI36" s="265"/>
      <c r="AJ36" s="265"/>
      <c r="AK36" s="265"/>
    </row>
    <row r="37" spans="1:37" s="179" customFormat="1" x14ac:dyDescent="0.25">
      <c r="A37" s="71">
        <v>9</v>
      </c>
      <c r="B37" s="89"/>
      <c r="C37" s="82"/>
      <c r="D37" s="89"/>
      <c r="E37" s="82"/>
      <c r="F37" s="122"/>
      <c r="G37" s="202"/>
      <c r="H37" s="198" t="str">
        <f t="shared" si="0"/>
        <v/>
      </c>
      <c r="I37" s="97"/>
      <c r="J37" s="97"/>
      <c r="K37" s="91"/>
      <c r="L37" s="91"/>
      <c r="M37" s="97"/>
      <c r="N37" s="91"/>
      <c r="O37" s="97"/>
      <c r="P37" s="90"/>
      <c r="Q37" s="97"/>
      <c r="R37" s="97"/>
      <c r="S37" s="90"/>
      <c r="T37" s="97"/>
      <c r="U37" s="147"/>
      <c r="V37" s="91"/>
      <c r="W37" s="97"/>
      <c r="X37" s="97"/>
      <c r="Y37" s="90"/>
      <c r="Z37" s="90"/>
      <c r="AA37" s="229"/>
      <c r="AB37" s="122"/>
      <c r="AC37" s="226"/>
      <c r="AD37" s="264"/>
      <c r="AE37" s="264"/>
      <c r="AF37" s="265"/>
      <c r="AG37" s="265"/>
      <c r="AH37" s="265"/>
      <c r="AI37" s="265"/>
      <c r="AJ37" s="265"/>
      <c r="AK37" s="265"/>
    </row>
    <row r="38" spans="1:37" s="179" customFormat="1" x14ac:dyDescent="0.25">
      <c r="A38" s="71">
        <v>10</v>
      </c>
      <c r="B38" s="89"/>
      <c r="C38" s="82"/>
      <c r="D38" s="89"/>
      <c r="E38" s="82"/>
      <c r="F38" s="122"/>
      <c r="G38" s="202"/>
      <c r="H38" s="198" t="str">
        <f t="shared" si="0"/>
        <v/>
      </c>
      <c r="I38" s="97"/>
      <c r="J38" s="97"/>
      <c r="K38" s="91"/>
      <c r="L38" s="91"/>
      <c r="M38" s="97"/>
      <c r="N38" s="91"/>
      <c r="O38" s="97"/>
      <c r="P38" s="90"/>
      <c r="Q38" s="97"/>
      <c r="R38" s="97"/>
      <c r="S38" s="90"/>
      <c r="T38" s="97"/>
      <c r="U38" s="147"/>
      <c r="V38" s="91"/>
      <c r="W38" s="97"/>
      <c r="X38" s="97"/>
      <c r="Y38" s="90"/>
      <c r="Z38" s="90"/>
      <c r="AA38" s="229"/>
      <c r="AB38" s="122"/>
      <c r="AC38" s="226"/>
      <c r="AD38" s="264"/>
      <c r="AE38" s="264"/>
      <c r="AF38" s="265"/>
      <c r="AG38" s="265"/>
      <c r="AH38" s="265"/>
      <c r="AI38" s="265"/>
      <c r="AJ38" s="265"/>
      <c r="AK38" s="265"/>
    </row>
    <row r="39" spans="1:37" s="179" customFormat="1" x14ac:dyDescent="0.25">
      <c r="A39" s="71">
        <v>11</v>
      </c>
      <c r="B39" s="89"/>
      <c r="C39" s="82"/>
      <c r="D39" s="89"/>
      <c r="E39" s="82"/>
      <c r="F39" s="122"/>
      <c r="G39" s="202"/>
      <c r="H39" s="198" t="str">
        <f t="shared" si="0"/>
        <v/>
      </c>
      <c r="I39" s="97"/>
      <c r="J39" s="97"/>
      <c r="K39" s="91"/>
      <c r="L39" s="91"/>
      <c r="M39" s="97"/>
      <c r="N39" s="91"/>
      <c r="O39" s="97"/>
      <c r="P39" s="90"/>
      <c r="Q39" s="97"/>
      <c r="R39" s="97"/>
      <c r="S39" s="90"/>
      <c r="T39" s="97"/>
      <c r="U39" s="147"/>
      <c r="V39" s="91"/>
      <c r="W39" s="97"/>
      <c r="X39" s="97"/>
      <c r="Y39" s="90"/>
      <c r="Z39" s="90"/>
      <c r="AA39" s="229"/>
      <c r="AB39" s="122"/>
      <c r="AC39" s="226"/>
      <c r="AD39" s="264"/>
      <c r="AE39" s="264"/>
      <c r="AF39" s="265"/>
      <c r="AG39" s="265"/>
      <c r="AH39" s="265"/>
      <c r="AI39" s="265"/>
      <c r="AJ39" s="265"/>
      <c r="AK39" s="265"/>
    </row>
    <row r="40" spans="1:37" s="179" customFormat="1" x14ac:dyDescent="0.25">
      <c r="A40" s="71">
        <v>12</v>
      </c>
      <c r="B40" s="89"/>
      <c r="C40" s="82"/>
      <c r="D40" s="89"/>
      <c r="E40" s="82"/>
      <c r="F40" s="122"/>
      <c r="G40" s="202"/>
      <c r="H40" s="198" t="str">
        <f t="shared" si="0"/>
        <v/>
      </c>
      <c r="I40" s="97"/>
      <c r="J40" s="97"/>
      <c r="K40" s="91"/>
      <c r="L40" s="91"/>
      <c r="M40" s="97"/>
      <c r="N40" s="91"/>
      <c r="O40" s="97"/>
      <c r="P40" s="90"/>
      <c r="Q40" s="97"/>
      <c r="R40" s="97"/>
      <c r="S40" s="90"/>
      <c r="T40" s="97"/>
      <c r="U40" s="147"/>
      <c r="V40" s="91"/>
      <c r="W40" s="97"/>
      <c r="X40" s="97"/>
      <c r="Y40" s="90"/>
      <c r="Z40" s="90"/>
      <c r="AA40" s="229"/>
      <c r="AB40" s="122"/>
      <c r="AC40" s="226"/>
      <c r="AD40" s="264"/>
      <c r="AE40" s="264"/>
      <c r="AF40" s="265"/>
      <c r="AG40" s="265"/>
      <c r="AH40" s="265"/>
      <c r="AI40" s="265"/>
      <c r="AJ40" s="265"/>
      <c r="AK40" s="265"/>
    </row>
    <row r="41" spans="1:37" s="179" customFormat="1" x14ac:dyDescent="0.25">
      <c r="A41" s="71">
        <v>13</v>
      </c>
      <c r="B41" s="89"/>
      <c r="C41" s="82"/>
      <c r="D41" s="89"/>
      <c r="E41" s="82"/>
      <c r="F41" s="122"/>
      <c r="G41" s="202"/>
      <c r="H41" s="198" t="str">
        <f t="shared" si="0"/>
        <v/>
      </c>
      <c r="I41" s="97"/>
      <c r="J41" s="97"/>
      <c r="K41" s="91"/>
      <c r="L41" s="91"/>
      <c r="M41" s="97"/>
      <c r="N41" s="91"/>
      <c r="O41" s="97"/>
      <c r="P41" s="90"/>
      <c r="Q41" s="97"/>
      <c r="R41" s="97"/>
      <c r="S41" s="90"/>
      <c r="T41" s="97"/>
      <c r="U41" s="147"/>
      <c r="V41" s="91"/>
      <c r="W41" s="97"/>
      <c r="X41" s="97"/>
      <c r="Y41" s="90"/>
      <c r="Z41" s="90"/>
      <c r="AA41" s="229"/>
      <c r="AB41" s="122"/>
      <c r="AC41" s="226"/>
      <c r="AD41" s="264"/>
      <c r="AE41" s="264"/>
      <c r="AF41" s="265"/>
      <c r="AG41" s="265"/>
      <c r="AH41" s="265"/>
      <c r="AI41" s="265"/>
      <c r="AJ41" s="265"/>
      <c r="AK41" s="265"/>
    </row>
    <row r="42" spans="1:37" s="179" customFormat="1" x14ac:dyDescent="0.25">
      <c r="A42" s="71">
        <v>14</v>
      </c>
      <c r="B42" s="89"/>
      <c r="C42" s="82"/>
      <c r="D42" s="89"/>
      <c r="E42" s="82"/>
      <c r="F42" s="122"/>
      <c r="G42" s="202"/>
      <c r="H42" s="198" t="str">
        <f t="shared" si="0"/>
        <v/>
      </c>
      <c r="I42" s="97"/>
      <c r="J42" s="97"/>
      <c r="K42" s="91"/>
      <c r="L42" s="91"/>
      <c r="M42" s="97"/>
      <c r="N42" s="91"/>
      <c r="O42" s="97"/>
      <c r="P42" s="90"/>
      <c r="Q42" s="97"/>
      <c r="R42" s="97"/>
      <c r="S42" s="90"/>
      <c r="T42" s="97"/>
      <c r="U42" s="147"/>
      <c r="V42" s="91"/>
      <c r="W42" s="97"/>
      <c r="X42" s="97"/>
      <c r="Y42" s="90"/>
      <c r="Z42" s="90"/>
      <c r="AA42" s="229"/>
      <c r="AB42" s="122"/>
      <c r="AC42" s="226"/>
      <c r="AD42" s="264"/>
      <c r="AE42" s="264"/>
      <c r="AF42" s="265"/>
      <c r="AG42" s="265"/>
      <c r="AH42" s="265"/>
      <c r="AI42" s="265"/>
      <c r="AJ42" s="265"/>
      <c r="AK42" s="265"/>
    </row>
    <row r="43" spans="1:37" s="179" customFormat="1" x14ac:dyDescent="0.25">
      <c r="A43" s="71">
        <v>15</v>
      </c>
      <c r="B43" s="89"/>
      <c r="C43" s="82"/>
      <c r="D43" s="89"/>
      <c r="E43" s="82"/>
      <c r="F43" s="122"/>
      <c r="G43" s="202"/>
      <c r="H43" s="198" t="str">
        <f t="shared" si="0"/>
        <v/>
      </c>
      <c r="I43" s="97"/>
      <c r="J43" s="97"/>
      <c r="K43" s="91"/>
      <c r="L43" s="91"/>
      <c r="M43" s="97"/>
      <c r="N43" s="91"/>
      <c r="O43" s="97"/>
      <c r="P43" s="90"/>
      <c r="Q43" s="97"/>
      <c r="R43" s="97"/>
      <c r="S43" s="90"/>
      <c r="T43" s="97"/>
      <c r="U43" s="147"/>
      <c r="V43" s="91"/>
      <c r="W43" s="97"/>
      <c r="X43" s="97"/>
      <c r="Y43" s="90"/>
      <c r="Z43" s="90"/>
      <c r="AA43" s="229"/>
      <c r="AB43" s="122"/>
      <c r="AC43" s="226"/>
      <c r="AD43" s="264"/>
      <c r="AE43" s="264"/>
      <c r="AF43" s="265"/>
      <c r="AG43" s="265"/>
      <c r="AH43" s="265"/>
      <c r="AI43" s="265"/>
      <c r="AJ43" s="265"/>
      <c r="AK43" s="265"/>
    </row>
    <row r="44" spans="1:37" s="179" customFormat="1" x14ac:dyDescent="0.25">
      <c r="A44" s="71">
        <v>16</v>
      </c>
      <c r="B44" s="89"/>
      <c r="C44" s="82"/>
      <c r="D44" s="89"/>
      <c r="E44" s="82"/>
      <c r="F44" s="122"/>
      <c r="G44" s="202"/>
      <c r="H44" s="198" t="str">
        <f t="shared" si="0"/>
        <v/>
      </c>
      <c r="I44" s="97"/>
      <c r="J44" s="97"/>
      <c r="K44" s="91"/>
      <c r="L44" s="91"/>
      <c r="M44" s="97"/>
      <c r="N44" s="91"/>
      <c r="O44" s="97"/>
      <c r="P44" s="90"/>
      <c r="Q44" s="97"/>
      <c r="R44" s="97"/>
      <c r="S44" s="90"/>
      <c r="T44" s="97"/>
      <c r="U44" s="147"/>
      <c r="V44" s="91"/>
      <c r="W44" s="97"/>
      <c r="X44" s="97"/>
      <c r="Y44" s="90"/>
      <c r="Z44" s="90"/>
      <c r="AA44" s="229"/>
      <c r="AB44" s="122"/>
      <c r="AC44" s="226"/>
      <c r="AD44" s="264"/>
      <c r="AE44" s="264"/>
      <c r="AF44" s="265"/>
      <c r="AG44" s="265"/>
      <c r="AH44" s="265"/>
      <c r="AI44" s="265"/>
      <c r="AJ44" s="265"/>
      <c r="AK44" s="265"/>
    </row>
    <row r="45" spans="1:37" s="179" customFormat="1" x14ac:dyDescent="0.25">
      <c r="A45" s="71">
        <v>17</v>
      </c>
      <c r="B45" s="89"/>
      <c r="C45" s="82"/>
      <c r="D45" s="89"/>
      <c r="E45" s="82"/>
      <c r="F45" s="122"/>
      <c r="G45" s="202"/>
      <c r="H45" s="198" t="str">
        <f t="shared" si="0"/>
        <v/>
      </c>
      <c r="I45" s="97"/>
      <c r="J45" s="97"/>
      <c r="K45" s="91"/>
      <c r="L45" s="91"/>
      <c r="M45" s="97"/>
      <c r="N45" s="91"/>
      <c r="O45" s="97"/>
      <c r="P45" s="90"/>
      <c r="Q45" s="97"/>
      <c r="R45" s="97"/>
      <c r="S45" s="90"/>
      <c r="T45" s="97"/>
      <c r="U45" s="147"/>
      <c r="V45" s="91"/>
      <c r="W45" s="97"/>
      <c r="X45" s="97"/>
      <c r="Y45" s="90"/>
      <c r="Z45" s="90"/>
      <c r="AA45" s="229"/>
      <c r="AB45" s="122"/>
      <c r="AC45" s="226"/>
      <c r="AD45" s="264"/>
      <c r="AE45" s="264"/>
      <c r="AF45" s="265"/>
      <c r="AG45" s="265"/>
      <c r="AH45" s="265"/>
      <c r="AI45" s="265"/>
      <c r="AJ45" s="265"/>
      <c r="AK45" s="265"/>
    </row>
    <row r="46" spans="1:37" s="179" customFormat="1" x14ac:dyDescent="0.25">
      <c r="A46" s="71">
        <v>18</v>
      </c>
      <c r="B46" s="89"/>
      <c r="C46" s="82"/>
      <c r="D46" s="89"/>
      <c r="E46" s="82"/>
      <c r="F46" s="122"/>
      <c r="G46" s="202"/>
      <c r="H46" s="198" t="str">
        <f t="shared" si="0"/>
        <v/>
      </c>
      <c r="I46" s="97"/>
      <c r="J46" s="97"/>
      <c r="K46" s="91"/>
      <c r="L46" s="91"/>
      <c r="M46" s="97"/>
      <c r="N46" s="91"/>
      <c r="O46" s="97"/>
      <c r="P46" s="90"/>
      <c r="Q46" s="97"/>
      <c r="R46" s="97"/>
      <c r="S46" s="90"/>
      <c r="T46" s="97"/>
      <c r="U46" s="147"/>
      <c r="V46" s="91"/>
      <c r="W46" s="97"/>
      <c r="X46" s="97"/>
      <c r="Y46" s="90"/>
      <c r="Z46" s="90"/>
      <c r="AA46" s="229"/>
      <c r="AB46" s="122"/>
      <c r="AC46" s="226"/>
      <c r="AD46" s="264"/>
      <c r="AE46" s="264"/>
      <c r="AF46" s="265"/>
      <c r="AG46" s="265"/>
      <c r="AH46" s="265"/>
      <c r="AI46" s="265"/>
      <c r="AJ46" s="265"/>
      <c r="AK46" s="265"/>
    </row>
    <row r="47" spans="1:37" s="179" customFormat="1" x14ac:dyDescent="0.25">
      <c r="A47" s="71">
        <v>19</v>
      </c>
      <c r="B47" s="89"/>
      <c r="C47" s="82"/>
      <c r="D47" s="89"/>
      <c r="E47" s="82"/>
      <c r="F47" s="122"/>
      <c r="G47" s="202"/>
      <c r="H47" s="198" t="str">
        <f t="shared" si="0"/>
        <v/>
      </c>
      <c r="I47" s="97"/>
      <c r="J47" s="97"/>
      <c r="K47" s="91"/>
      <c r="L47" s="91"/>
      <c r="M47" s="97"/>
      <c r="N47" s="91"/>
      <c r="O47" s="97"/>
      <c r="P47" s="90"/>
      <c r="Q47" s="97"/>
      <c r="R47" s="97"/>
      <c r="S47" s="90"/>
      <c r="T47" s="97"/>
      <c r="U47" s="147"/>
      <c r="V47" s="91"/>
      <c r="W47" s="97"/>
      <c r="X47" s="97"/>
      <c r="Y47" s="90"/>
      <c r="Z47" s="90"/>
      <c r="AA47" s="229"/>
      <c r="AB47" s="122"/>
      <c r="AC47" s="226"/>
      <c r="AD47" s="264"/>
      <c r="AE47" s="264"/>
      <c r="AF47" s="265"/>
      <c r="AG47" s="265"/>
      <c r="AH47" s="265"/>
      <c r="AI47" s="265"/>
      <c r="AJ47" s="265"/>
      <c r="AK47" s="265"/>
    </row>
    <row r="48" spans="1:37" s="179" customFormat="1" x14ac:dyDescent="0.25">
      <c r="A48" s="71">
        <v>20</v>
      </c>
      <c r="B48" s="89"/>
      <c r="C48" s="82"/>
      <c r="D48" s="89"/>
      <c r="E48" s="82"/>
      <c r="F48" s="122"/>
      <c r="G48" s="202"/>
      <c r="H48" s="198" t="str">
        <f t="shared" si="0"/>
        <v/>
      </c>
      <c r="I48" s="97"/>
      <c r="J48" s="97"/>
      <c r="K48" s="91"/>
      <c r="L48" s="91"/>
      <c r="M48" s="97"/>
      <c r="N48" s="91"/>
      <c r="O48" s="97"/>
      <c r="P48" s="90"/>
      <c r="Q48" s="97"/>
      <c r="R48" s="97"/>
      <c r="S48" s="90"/>
      <c r="T48" s="97"/>
      <c r="U48" s="147"/>
      <c r="V48" s="91"/>
      <c r="W48" s="97"/>
      <c r="X48" s="97"/>
      <c r="Y48" s="90"/>
      <c r="Z48" s="90"/>
      <c r="AA48" s="229"/>
      <c r="AB48" s="122"/>
      <c r="AC48" s="226"/>
      <c r="AD48" s="264"/>
      <c r="AE48" s="264"/>
      <c r="AF48" s="265"/>
      <c r="AG48" s="265"/>
      <c r="AH48" s="265"/>
      <c r="AI48" s="265"/>
      <c r="AJ48" s="265"/>
      <c r="AK48" s="265"/>
    </row>
    <row r="49" spans="1:37" s="179" customFormat="1" x14ac:dyDescent="0.25">
      <c r="A49" s="71">
        <v>21</v>
      </c>
      <c r="B49" s="89"/>
      <c r="C49" s="82"/>
      <c r="D49" s="89"/>
      <c r="E49" s="82"/>
      <c r="F49" s="122"/>
      <c r="G49" s="202"/>
      <c r="H49" s="198" t="str">
        <f t="shared" si="0"/>
        <v/>
      </c>
      <c r="I49" s="97"/>
      <c r="J49" s="97"/>
      <c r="K49" s="91"/>
      <c r="L49" s="91"/>
      <c r="M49" s="97"/>
      <c r="N49" s="91"/>
      <c r="O49" s="97"/>
      <c r="P49" s="90"/>
      <c r="Q49" s="97"/>
      <c r="R49" s="97"/>
      <c r="S49" s="90"/>
      <c r="T49" s="97"/>
      <c r="U49" s="147"/>
      <c r="V49" s="91"/>
      <c r="W49" s="97"/>
      <c r="X49" s="97"/>
      <c r="Y49" s="90"/>
      <c r="Z49" s="90"/>
      <c r="AA49" s="229"/>
      <c r="AB49" s="122"/>
      <c r="AC49" s="226"/>
      <c r="AD49" s="264"/>
      <c r="AE49" s="264"/>
      <c r="AF49" s="265"/>
      <c r="AG49" s="265"/>
      <c r="AH49" s="265"/>
      <c r="AI49" s="265"/>
      <c r="AJ49" s="265"/>
      <c r="AK49" s="265"/>
    </row>
    <row r="50" spans="1:37" s="179" customFormat="1" x14ac:dyDescent="0.25">
      <c r="A50" s="71">
        <v>22</v>
      </c>
      <c r="B50" s="89"/>
      <c r="C50" s="82"/>
      <c r="D50" s="89"/>
      <c r="E50" s="82"/>
      <c r="F50" s="122"/>
      <c r="G50" s="202"/>
      <c r="H50" s="198" t="str">
        <f t="shared" si="0"/>
        <v/>
      </c>
      <c r="I50" s="97"/>
      <c r="J50" s="97"/>
      <c r="K50" s="91"/>
      <c r="L50" s="91"/>
      <c r="M50" s="97"/>
      <c r="N50" s="91"/>
      <c r="O50" s="97"/>
      <c r="P50" s="90"/>
      <c r="Q50" s="97"/>
      <c r="R50" s="97"/>
      <c r="S50" s="90"/>
      <c r="T50" s="97"/>
      <c r="U50" s="147"/>
      <c r="V50" s="91"/>
      <c r="W50" s="97"/>
      <c r="X50" s="97"/>
      <c r="Y50" s="90"/>
      <c r="Z50" s="90"/>
      <c r="AA50" s="229"/>
      <c r="AB50" s="122"/>
      <c r="AC50" s="226"/>
      <c r="AD50" s="264"/>
      <c r="AE50" s="264"/>
      <c r="AF50" s="265"/>
      <c r="AG50" s="265"/>
      <c r="AH50" s="265"/>
      <c r="AI50" s="265"/>
      <c r="AJ50" s="265"/>
      <c r="AK50" s="265"/>
    </row>
    <row r="51" spans="1:37" s="179" customFormat="1" x14ac:dyDescent="0.25">
      <c r="A51" s="71">
        <v>23</v>
      </c>
      <c r="B51" s="89"/>
      <c r="C51" s="82"/>
      <c r="D51" s="89"/>
      <c r="E51" s="82"/>
      <c r="F51" s="122"/>
      <c r="G51" s="202"/>
      <c r="H51" s="198" t="str">
        <f t="shared" si="0"/>
        <v/>
      </c>
      <c r="I51" s="97"/>
      <c r="J51" s="97"/>
      <c r="K51" s="91"/>
      <c r="L51" s="91"/>
      <c r="M51" s="97"/>
      <c r="N51" s="91"/>
      <c r="O51" s="97"/>
      <c r="P51" s="90"/>
      <c r="Q51" s="97"/>
      <c r="R51" s="97"/>
      <c r="S51" s="90"/>
      <c r="T51" s="97"/>
      <c r="U51" s="147"/>
      <c r="V51" s="91"/>
      <c r="W51" s="97"/>
      <c r="X51" s="97"/>
      <c r="Y51" s="90"/>
      <c r="Z51" s="90"/>
      <c r="AA51" s="229"/>
      <c r="AB51" s="122"/>
      <c r="AC51" s="226"/>
      <c r="AD51" s="264"/>
      <c r="AE51" s="264"/>
      <c r="AF51" s="265"/>
      <c r="AG51" s="265"/>
      <c r="AH51" s="265"/>
      <c r="AI51" s="265"/>
      <c r="AJ51" s="265"/>
      <c r="AK51" s="265"/>
    </row>
    <row r="52" spans="1:37" s="179" customFormat="1" x14ac:dyDescent="0.25">
      <c r="A52" s="71">
        <v>24</v>
      </c>
      <c r="B52" s="89"/>
      <c r="C52" s="82"/>
      <c r="D52" s="89"/>
      <c r="E52" s="82"/>
      <c r="F52" s="122"/>
      <c r="G52" s="202"/>
      <c r="H52" s="198" t="str">
        <f t="shared" si="0"/>
        <v/>
      </c>
      <c r="I52" s="97"/>
      <c r="J52" s="97"/>
      <c r="K52" s="91"/>
      <c r="L52" s="91"/>
      <c r="M52" s="97"/>
      <c r="N52" s="91"/>
      <c r="O52" s="97"/>
      <c r="P52" s="90"/>
      <c r="Q52" s="97"/>
      <c r="R52" s="97"/>
      <c r="S52" s="90"/>
      <c r="T52" s="97"/>
      <c r="U52" s="147"/>
      <c r="V52" s="91"/>
      <c r="W52" s="97"/>
      <c r="X52" s="97"/>
      <c r="Y52" s="90"/>
      <c r="Z52" s="90"/>
      <c r="AA52" s="229"/>
      <c r="AB52" s="122"/>
      <c r="AC52" s="226"/>
      <c r="AD52" s="264"/>
      <c r="AE52" s="264"/>
      <c r="AF52" s="265"/>
      <c r="AG52" s="265"/>
      <c r="AH52" s="265"/>
      <c r="AI52" s="265"/>
      <c r="AJ52" s="265"/>
      <c r="AK52" s="265"/>
    </row>
    <row r="53" spans="1:37" s="179" customFormat="1" x14ac:dyDescent="0.25">
      <c r="A53" s="71">
        <v>25</v>
      </c>
      <c r="B53" s="89"/>
      <c r="C53" s="82"/>
      <c r="D53" s="89"/>
      <c r="E53" s="82"/>
      <c r="F53" s="122"/>
      <c r="G53" s="202"/>
      <c r="H53" s="198" t="str">
        <f t="shared" si="0"/>
        <v/>
      </c>
      <c r="I53" s="97"/>
      <c r="J53" s="97"/>
      <c r="K53" s="91"/>
      <c r="L53" s="91"/>
      <c r="M53" s="97"/>
      <c r="N53" s="91"/>
      <c r="O53" s="97"/>
      <c r="P53" s="90"/>
      <c r="Q53" s="97"/>
      <c r="R53" s="97"/>
      <c r="S53" s="90"/>
      <c r="T53" s="97"/>
      <c r="U53" s="147"/>
      <c r="V53" s="91"/>
      <c r="W53" s="97"/>
      <c r="X53" s="97"/>
      <c r="Y53" s="90"/>
      <c r="Z53" s="90"/>
      <c r="AA53" s="229"/>
      <c r="AB53" s="122"/>
      <c r="AC53" s="226"/>
      <c r="AD53" s="264"/>
      <c r="AE53" s="264"/>
      <c r="AF53" s="265"/>
      <c r="AG53" s="265"/>
      <c r="AH53" s="265"/>
      <c r="AI53" s="265"/>
      <c r="AJ53" s="265"/>
      <c r="AK53" s="265"/>
    </row>
    <row r="54" spans="1:37" ht="24" customHeight="1" x14ac:dyDescent="0.25">
      <c r="B54" s="190" t="s">
        <v>67</v>
      </c>
      <c r="C54" s="126"/>
      <c r="D54" s="126"/>
      <c r="E54" s="126"/>
      <c r="F54" s="126"/>
      <c r="G54" s="126"/>
      <c r="H54" s="259" t="str">
        <f>IF(OR(AND(Count_Implemented, Count_FollowUp=0), AND(Count_Implemented=0,COUNTA(I29:AB53)&gt;0))," To be included here, actions must have a Date Implemented and there must be Date(s) of Follow-up above. &gt;&gt;","")</f>
        <v/>
      </c>
      <c r="I54" s="191">
        <f>SUM(I55:I60)</f>
        <v>0</v>
      </c>
      <c r="J54" s="192" t="s">
        <v>129</v>
      </c>
      <c r="K54" s="192" t="s">
        <v>129</v>
      </c>
      <c r="L54" s="192" t="s">
        <v>129</v>
      </c>
      <c r="M54" s="191">
        <f>SUM(M55:M60)</f>
        <v>0</v>
      </c>
      <c r="N54" s="192" t="s">
        <v>129</v>
      </c>
      <c r="O54" s="191">
        <f>SUM(O55:O60)</f>
        <v>0</v>
      </c>
      <c r="P54" s="191">
        <f>SUM(P55:P60)</f>
        <v>0</v>
      </c>
      <c r="Q54" s="191">
        <f t="shared" ref="Q54:W54" si="1">SUM(Q55:Q60)</f>
        <v>0</v>
      </c>
      <c r="R54" s="191">
        <f t="shared" si="1"/>
        <v>0</v>
      </c>
      <c r="S54" s="191">
        <f t="shared" si="1"/>
        <v>0</v>
      </c>
      <c r="T54" s="191">
        <f t="shared" si="1"/>
        <v>0</v>
      </c>
      <c r="U54" s="193">
        <f t="shared" si="1"/>
        <v>0</v>
      </c>
      <c r="V54" s="192" t="s">
        <v>129</v>
      </c>
      <c r="W54" s="191">
        <f t="shared" si="1"/>
        <v>0</v>
      </c>
      <c r="X54" s="192" t="s">
        <v>129</v>
      </c>
      <c r="Y54" s="192" t="s">
        <v>129</v>
      </c>
      <c r="Z54" s="191">
        <f t="shared" ref="Z54" si="2">SUM(Z55:Z60)</f>
        <v>0</v>
      </c>
      <c r="AA54" s="218" t="s">
        <v>129</v>
      </c>
      <c r="AB54" s="217">
        <f>COUNTIF(AB29:AB53,"Y")</f>
        <v>0</v>
      </c>
      <c r="AC54" s="218" t="s">
        <v>129</v>
      </c>
      <c r="AD54" s="266">
        <f t="shared" ref="AD54:AK54" si="3">SUM(AD55:AD60)</f>
        <v>0</v>
      </c>
      <c r="AE54" s="266">
        <f t="shared" si="3"/>
        <v>0</v>
      </c>
      <c r="AF54" s="267">
        <f t="shared" si="3"/>
        <v>0</v>
      </c>
      <c r="AG54" s="267">
        <f t="shared" si="3"/>
        <v>0</v>
      </c>
      <c r="AH54" s="267">
        <f t="shared" si="3"/>
        <v>0</v>
      </c>
      <c r="AI54" s="267">
        <f t="shared" si="3"/>
        <v>0</v>
      </c>
      <c r="AJ54" s="267">
        <f t="shared" si="3"/>
        <v>0</v>
      </c>
      <c r="AK54" s="267">
        <f t="shared" si="3"/>
        <v>0</v>
      </c>
    </row>
    <row r="55" spans="1:37" ht="24" customHeight="1" x14ac:dyDescent="0.25">
      <c r="B55" s="190" t="str">
        <f>"TOTAL REPORTED " &amp; C55</f>
        <v>TOTAL REPORTED 2023</v>
      </c>
      <c r="C55" s="126">
        <v>2023</v>
      </c>
      <c r="D55" s="126"/>
      <c r="E55" s="126"/>
      <c r="F55" s="126"/>
      <c r="G55" s="126"/>
      <c r="H55" s="126"/>
      <c r="I55" s="267">
        <f t="shared" ref="I55:I60" si="4">IF(Count_FollowUp,SUMIFS(I$29:I$53,$F$29:$F$53,"Y",$H$29:$H$53,$C55),0)</f>
        <v>0</v>
      </c>
      <c r="J55" s="192" t="s">
        <v>129</v>
      </c>
      <c r="K55" s="192" t="s">
        <v>129</v>
      </c>
      <c r="L55" s="192" t="s">
        <v>129</v>
      </c>
      <c r="M55" s="267">
        <f t="shared" ref="M55:M60" si="5">IF(Count_FollowUp,SUMIFS(M$29:M$53,$F$29:$F$53,"Y",$H$29:$H$53,$C55),0)</f>
        <v>0</v>
      </c>
      <c r="N55" s="192" t="s">
        <v>129</v>
      </c>
      <c r="O55" s="267">
        <f t="shared" ref="O55:O60" si="6">IF(Count_FollowUp,SUMIFS(O$29:O$53,$F$29:$F$53,"Y",$H$29:$H$53,$C55),0)</f>
        <v>0</v>
      </c>
      <c r="P55" s="191">
        <f t="shared" ref="P55:P60" si="7">IF(Count_FollowUp,COUNTIFS($F$29:$F$53,"Y",$H$29:$H$53,$C55,P$29:P$53,"Yes"),0)</f>
        <v>0</v>
      </c>
      <c r="Q55" s="267">
        <f t="shared" ref="Q55:R60" si="8">IF(Count_FollowUp,SUMIFS(Q$29:Q$53,$F$29:$F$53,"Y",$H$29:$H$53,$C55),0)</f>
        <v>0</v>
      </c>
      <c r="R55" s="267">
        <f t="shared" si="8"/>
        <v>0</v>
      </c>
      <c r="S55" s="191">
        <f t="shared" ref="S55:S60" si="9">IF(Count_FollowUp,COUNTIFS($F$29:$F$53,"Y",$H$29:$H$53,$C55,S$29:S$53,"Yes"),0)</f>
        <v>0</v>
      </c>
      <c r="T55" s="191">
        <f t="shared" ref="T55:T60" si="10">IF(Count_FollowUp,SUMIFS(T$29:T$53,$F$29:$F$53,"Y",$H$29:$H$53,$C55,U$29:U$53,"Units"),0)</f>
        <v>0</v>
      </c>
      <c r="U55" s="193">
        <f t="shared" ref="U55:U60" si="11">IF(Count_FollowUp,SUMIFS(T$29:T$53,$F$29:$F$53,"Y",$H$29:$H$53,$C55,U$29:U$53,"Dollars"),0)</f>
        <v>0</v>
      </c>
      <c r="V55" s="192" t="s">
        <v>129</v>
      </c>
      <c r="W55" s="267">
        <f t="shared" ref="W55:W60" si="12">IF(Count_FollowUp,SUMIFS(W$29:W$53,$F$29:$F$53,"Y",$H$29:$H$53,$C55),0)</f>
        <v>0</v>
      </c>
      <c r="X55" s="192" t="s">
        <v>129</v>
      </c>
      <c r="Y55" s="192" t="s">
        <v>129</v>
      </c>
      <c r="Z55" s="191">
        <f t="shared" ref="Z55:Z60" si="13">IF(Count_FollowUp,COUNTIFS($F$29:$F$53,"Y",$H$29:$H$53,$C55,Z$29:Z$53,"Yes"),0)</f>
        <v>0</v>
      </c>
      <c r="AA55" s="218" t="s">
        <v>129</v>
      </c>
      <c r="AB55" s="217">
        <f t="shared" ref="AB55:AB60" si="14">IF(Count_FollowUp,COUNTIFS($F$29:$F$53,"Y",$H$29:$H$53,$C55,AB$29:AB$53,"Y"),0)</f>
        <v>0</v>
      </c>
      <c r="AC55" s="218" t="s">
        <v>129</v>
      </c>
      <c r="AD55" s="266">
        <f t="shared" ref="AD55:AK60" si="15">IF(Count_FollowUp,SUMIFS(AD$29:AD$53,$F$29:$F$53,"Y",$H$29:$H$53,$C55),0)</f>
        <v>0</v>
      </c>
      <c r="AE55" s="266">
        <f t="shared" si="15"/>
        <v>0</v>
      </c>
      <c r="AF55" s="267">
        <f t="shared" si="15"/>
        <v>0</v>
      </c>
      <c r="AG55" s="267">
        <f t="shared" si="15"/>
        <v>0</v>
      </c>
      <c r="AH55" s="267">
        <f t="shared" si="15"/>
        <v>0</v>
      </c>
      <c r="AI55" s="267">
        <f t="shared" si="15"/>
        <v>0</v>
      </c>
      <c r="AJ55" s="267">
        <f t="shared" si="15"/>
        <v>0</v>
      </c>
      <c r="AK55" s="267">
        <f t="shared" si="15"/>
        <v>0</v>
      </c>
    </row>
    <row r="56" spans="1:37" ht="24" customHeight="1" x14ac:dyDescent="0.25">
      <c r="B56" s="190" t="str">
        <f t="shared" ref="B56:B60" si="16">"TOTAL REPORTED " &amp; C56</f>
        <v>TOTAL REPORTED 2024</v>
      </c>
      <c r="C56" s="126">
        <v>2024</v>
      </c>
      <c r="D56" s="126"/>
      <c r="E56" s="126"/>
      <c r="F56" s="126"/>
      <c r="G56" s="126"/>
      <c r="H56" s="126"/>
      <c r="I56" s="267">
        <f t="shared" si="4"/>
        <v>0</v>
      </c>
      <c r="J56" s="192" t="s">
        <v>129</v>
      </c>
      <c r="K56" s="192" t="s">
        <v>129</v>
      </c>
      <c r="L56" s="192" t="s">
        <v>129</v>
      </c>
      <c r="M56" s="267">
        <f t="shared" si="5"/>
        <v>0</v>
      </c>
      <c r="N56" s="192" t="s">
        <v>129</v>
      </c>
      <c r="O56" s="267">
        <f t="shared" si="6"/>
        <v>0</v>
      </c>
      <c r="P56" s="191">
        <f t="shared" si="7"/>
        <v>0</v>
      </c>
      <c r="Q56" s="267">
        <f t="shared" si="8"/>
        <v>0</v>
      </c>
      <c r="R56" s="267">
        <f t="shared" si="8"/>
        <v>0</v>
      </c>
      <c r="S56" s="191">
        <f t="shared" si="9"/>
        <v>0</v>
      </c>
      <c r="T56" s="191">
        <f t="shared" si="10"/>
        <v>0</v>
      </c>
      <c r="U56" s="193">
        <f t="shared" si="11"/>
        <v>0</v>
      </c>
      <c r="V56" s="192" t="s">
        <v>129</v>
      </c>
      <c r="W56" s="267">
        <f t="shared" si="12"/>
        <v>0</v>
      </c>
      <c r="X56" s="192" t="s">
        <v>129</v>
      </c>
      <c r="Y56" s="192" t="s">
        <v>129</v>
      </c>
      <c r="Z56" s="191">
        <f t="shared" si="13"/>
        <v>0</v>
      </c>
      <c r="AA56" s="218" t="s">
        <v>129</v>
      </c>
      <c r="AB56" s="217">
        <f t="shared" si="14"/>
        <v>0</v>
      </c>
      <c r="AC56" s="218" t="s">
        <v>129</v>
      </c>
      <c r="AD56" s="266">
        <f t="shared" si="15"/>
        <v>0</v>
      </c>
      <c r="AE56" s="266">
        <f t="shared" si="15"/>
        <v>0</v>
      </c>
      <c r="AF56" s="267">
        <f t="shared" si="15"/>
        <v>0</v>
      </c>
      <c r="AG56" s="267">
        <f t="shared" si="15"/>
        <v>0</v>
      </c>
      <c r="AH56" s="267">
        <f t="shared" si="15"/>
        <v>0</v>
      </c>
      <c r="AI56" s="267">
        <f t="shared" si="15"/>
        <v>0</v>
      </c>
      <c r="AJ56" s="267">
        <f t="shared" si="15"/>
        <v>0</v>
      </c>
      <c r="AK56" s="267">
        <f t="shared" si="15"/>
        <v>0</v>
      </c>
    </row>
    <row r="57" spans="1:37" ht="24" customHeight="1" x14ac:dyDescent="0.25">
      <c r="B57" s="190" t="str">
        <f t="shared" si="16"/>
        <v>TOTAL REPORTED 2025</v>
      </c>
      <c r="C57" s="126">
        <v>2025</v>
      </c>
      <c r="D57" s="126"/>
      <c r="E57" s="126"/>
      <c r="F57" s="126"/>
      <c r="G57" s="126"/>
      <c r="H57" s="126"/>
      <c r="I57" s="267">
        <f t="shared" si="4"/>
        <v>0</v>
      </c>
      <c r="J57" s="192" t="s">
        <v>129</v>
      </c>
      <c r="K57" s="192" t="s">
        <v>129</v>
      </c>
      <c r="L57" s="192" t="s">
        <v>129</v>
      </c>
      <c r="M57" s="267">
        <f t="shared" si="5"/>
        <v>0</v>
      </c>
      <c r="N57" s="192" t="s">
        <v>129</v>
      </c>
      <c r="O57" s="267">
        <f t="shared" si="6"/>
        <v>0</v>
      </c>
      <c r="P57" s="191">
        <f t="shared" si="7"/>
        <v>0</v>
      </c>
      <c r="Q57" s="267">
        <f t="shared" si="8"/>
        <v>0</v>
      </c>
      <c r="R57" s="267">
        <f t="shared" si="8"/>
        <v>0</v>
      </c>
      <c r="S57" s="191">
        <f t="shared" si="9"/>
        <v>0</v>
      </c>
      <c r="T57" s="191">
        <f t="shared" si="10"/>
        <v>0</v>
      </c>
      <c r="U57" s="193">
        <f t="shared" si="11"/>
        <v>0</v>
      </c>
      <c r="V57" s="192" t="s">
        <v>129</v>
      </c>
      <c r="W57" s="267">
        <f t="shared" si="12"/>
        <v>0</v>
      </c>
      <c r="X57" s="192" t="s">
        <v>129</v>
      </c>
      <c r="Y57" s="192" t="s">
        <v>129</v>
      </c>
      <c r="Z57" s="191">
        <f t="shared" si="13"/>
        <v>0</v>
      </c>
      <c r="AA57" s="218" t="s">
        <v>129</v>
      </c>
      <c r="AB57" s="217">
        <f t="shared" si="14"/>
        <v>0</v>
      </c>
      <c r="AC57" s="218" t="s">
        <v>129</v>
      </c>
      <c r="AD57" s="266">
        <f t="shared" si="15"/>
        <v>0</v>
      </c>
      <c r="AE57" s="266">
        <f t="shared" si="15"/>
        <v>0</v>
      </c>
      <c r="AF57" s="267">
        <f t="shared" si="15"/>
        <v>0</v>
      </c>
      <c r="AG57" s="267">
        <f t="shared" si="15"/>
        <v>0</v>
      </c>
      <c r="AH57" s="267">
        <f t="shared" si="15"/>
        <v>0</v>
      </c>
      <c r="AI57" s="267">
        <f t="shared" si="15"/>
        <v>0</v>
      </c>
      <c r="AJ57" s="267">
        <f t="shared" si="15"/>
        <v>0</v>
      </c>
      <c r="AK57" s="267">
        <f t="shared" si="15"/>
        <v>0</v>
      </c>
    </row>
    <row r="58" spans="1:37" ht="24" customHeight="1" x14ac:dyDescent="0.25">
      <c r="B58" s="190" t="str">
        <f t="shared" si="16"/>
        <v>TOTAL REPORTED 2026</v>
      </c>
      <c r="C58" s="126">
        <v>2026</v>
      </c>
      <c r="D58" s="126"/>
      <c r="E58" s="126"/>
      <c r="F58" s="126"/>
      <c r="G58" s="126"/>
      <c r="H58" s="126"/>
      <c r="I58" s="267">
        <f t="shared" si="4"/>
        <v>0</v>
      </c>
      <c r="J58" s="192" t="s">
        <v>129</v>
      </c>
      <c r="K58" s="192" t="s">
        <v>129</v>
      </c>
      <c r="L58" s="192" t="s">
        <v>129</v>
      </c>
      <c r="M58" s="267">
        <f t="shared" si="5"/>
        <v>0</v>
      </c>
      <c r="N58" s="192" t="s">
        <v>129</v>
      </c>
      <c r="O58" s="267">
        <f t="shared" si="6"/>
        <v>0</v>
      </c>
      <c r="P58" s="191">
        <f t="shared" si="7"/>
        <v>0</v>
      </c>
      <c r="Q58" s="267">
        <f t="shared" si="8"/>
        <v>0</v>
      </c>
      <c r="R58" s="267">
        <f t="shared" si="8"/>
        <v>0</v>
      </c>
      <c r="S58" s="191">
        <f t="shared" si="9"/>
        <v>0</v>
      </c>
      <c r="T58" s="191">
        <f t="shared" si="10"/>
        <v>0</v>
      </c>
      <c r="U58" s="193">
        <f t="shared" si="11"/>
        <v>0</v>
      </c>
      <c r="V58" s="192" t="s">
        <v>129</v>
      </c>
      <c r="W58" s="267">
        <f t="shared" si="12"/>
        <v>0</v>
      </c>
      <c r="X58" s="192" t="s">
        <v>129</v>
      </c>
      <c r="Y58" s="192" t="s">
        <v>129</v>
      </c>
      <c r="Z58" s="191">
        <f t="shared" si="13"/>
        <v>0</v>
      </c>
      <c r="AA58" s="218" t="s">
        <v>129</v>
      </c>
      <c r="AB58" s="217">
        <f t="shared" si="14"/>
        <v>0</v>
      </c>
      <c r="AC58" s="218" t="s">
        <v>129</v>
      </c>
      <c r="AD58" s="266">
        <f t="shared" si="15"/>
        <v>0</v>
      </c>
      <c r="AE58" s="266">
        <f t="shared" si="15"/>
        <v>0</v>
      </c>
      <c r="AF58" s="267">
        <f t="shared" si="15"/>
        <v>0</v>
      </c>
      <c r="AG58" s="267">
        <f t="shared" si="15"/>
        <v>0</v>
      </c>
      <c r="AH58" s="267">
        <f t="shared" si="15"/>
        <v>0</v>
      </c>
      <c r="AI58" s="267">
        <f t="shared" si="15"/>
        <v>0</v>
      </c>
      <c r="AJ58" s="267">
        <f t="shared" si="15"/>
        <v>0</v>
      </c>
      <c r="AK58" s="267">
        <f t="shared" si="15"/>
        <v>0</v>
      </c>
    </row>
    <row r="59" spans="1:37" ht="24" customHeight="1" x14ac:dyDescent="0.25">
      <c r="B59" s="190" t="str">
        <f t="shared" si="16"/>
        <v>TOTAL REPORTED 2027</v>
      </c>
      <c r="C59" s="126">
        <v>2027</v>
      </c>
      <c r="D59" s="126"/>
      <c r="E59" s="126"/>
      <c r="F59" s="126"/>
      <c r="G59" s="126"/>
      <c r="H59" s="126"/>
      <c r="I59" s="267">
        <f t="shared" si="4"/>
        <v>0</v>
      </c>
      <c r="J59" s="192" t="s">
        <v>129</v>
      </c>
      <c r="K59" s="192" t="s">
        <v>129</v>
      </c>
      <c r="L59" s="192" t="s">
        <v>129</v>
      </c>
      <c r="M59" s="267">
        <f t="shared" si="5"/>
        <v>0</v>
      </c>
      <c r="N59" s="192" t="s">
        <v>129</v>
      </c>
      <c r="O59" s="267">
        <f t="shared" si="6"/>
        <v>0</v>
      </c>
      <c r="P59" s="191">
        <f t="shared" si="7"/>
        <v>0</v>
      </c>
      <c r="Q59" s="267">
        <f t="shared" si="8"/>
        <v>0</v>
      </c>
      <c r="R59" s="267">
        <f t="shared" si="8"/>
        <v>0</v>
      </c>
      <c r="S59" s="191">
        <f t="shared" si="9"/>
        <v>0</v>
      </c>
      <c r="T59" s="191">
        <f t="shared" si="10"/>
        <v>0</v>
      </c>
      <c r="U59" s="193">
        <f t="shared" si="11"/>
        <v>0</v>
      </c>
      <c r="V59" s="192" t="s">
        <v>129</v>
      </c>
      <c r="W59" s="267">
        <f t="shared" si="12"/>
        <v>0</v>
      </c>
      <c r="X59" s="192" t="s">
        <v>129</v>
      </c>
      <c r="Y59" s="192" t="s">
        <v>129</v>
      </c>
      <c r="Z59" s="191">
        <f t="shared" si="13"/>
        <v>0</v>
      </c>
      <c r="AA59" s="218" t="s">
        <v>129</v>
      </c>
      <c r="AB59" s="217">
        <f t="shared" si="14"/>
        <v>0</v>
      </c>
      <c r="AC59" s="218" t="s">
        <v>129</v>
      </c>
      <c r="AD59" s="266">
        <f t="shared" si="15"/>
        <v>0</v>
      </c>
      <c r="AE59" s="266">
        <f t="shared" si="15"/>
        <v>0</v>
      </c>
      <c r="AF59" s="267">
        <f t="shared" si="15"/>
        <v>0</v>
      </c>
      <c r="AG59" s="267">
        <f t="shared" si="15"/>
        <v>0</v>
      </c>
      <c r="AH59" s="267">
        <f t="shared" si="15"/>
        <v>0</v>
      </c>
      <c r="AI59" s="267">
        <f t="shared" si="15"/>
        <v>0</v>
      </c>
      <c r="AJ59" s="267">
        <f t="shared" si="15"/>
        <v>0</v>
      </c>
      <c r="AK59" s="267">
        <f t="shared" si="15"/>
        <v>0</v>
      </c>
    </row>
    <row r="60" spans="1:37" ht="24" customHeight="1" x14ac:dyDescent="0.25">
      <c r="B60" s="190" t="str">
        <f t="shared" si="16"/>
        <v>TOTAL REPORTED 2028</v>
      </c>
      <c r="C60" s="126">
        <v>2028</v>
      </c>
      <c r="D60" s="126"/>
      <c r="E60" s="126"/>
      <c r="F60" s="126"/>
      <c r="G60" s="126"/>
      <c r="H60" s="126"/>
      <c r="I60" s="267">
        <f t="shared" si="4"/>
        <v>0</v>
      </c>
      <c r="J60" s="192" t="s">
        <v>129</v>
      </c>
      <c r="K60" s="192" t="s">
        <v>129</v>
      </c>
      <c r="L60" s="192" t="s">
        <v>129</v>
      </c>
      <c r="M60" s="267">
        <f t="shared" si="5"/>
        <v>0</v>
      </c>
      <c r="N60" s="192" t="s">
        <v>129</v>
      </c>
      <c r="O60" s="267">
        <f t="shared" si="6"/>
        <v>0</v>
      </c>
      <c r="P60" s="191">
        <f t="shared" si="7"/>
        <v>0</v>
      </c>
      <c r="Q60" s="267">
        <f t="shared" si="8"/>
        <v>0</v>
      </c>
      <c r="R60" s="267">
        <f t="shared" si="8"/>
        <v>0</v>
      </c>
      <c r="S60" s="191">
        <f t="shared" si="9"/>
        <v>0</v>
      </c>
      <c r="T60" s="191">
        <f t="shared" si="10"/>
        <v>0</v>
      </c>
      <c r="U60" s="193">
        <f t="shared" si="11"/>
        <v>0</v>
      </c>
      <c r="V60" s="192" t="s">
        <v>129</v>
      </c>
      <c r="W60" s="267">
        <f t="shared" si="12"/>
        <v>0</v>
      </c>
      <c r="X60" s="192" t="s">
        <v>129</v>
      </c>
      <c r="Y60" s="192" t="s">
        <v>129</v>
      </c>
      <c r="Z60" s="191">
        <f t="shared" si="13"/>
        <v>0</v>
      </c>
      <c r="AA60" s="218" t="s">
        <v>129</v>
      </c>
      <c r="AB60" s="217">
        <f t="shared" si="14"/>
        <v>0</v>
      </c>
      <c r="AC60" s="218" t="s">
        <v>129</v>
      </c>
      <c r="AD60" s="266">
        <f t="shared" si="15"/>
        <v>0</v>
      </c>
      <c r="AE60" s="266">
        <f t="shared" si="15"/>
        <v>0</v>
      </c>
      <c r="AF60" s="267">
        <f t="shared" si="15"/>
        <v>0</v>
      </c>
      <c r="AG60" s="267">
        <f t="shared" si="15"/>
        <v>0</v>
      </c>
      <c r="AH60" s="267">
        <f t="shared" si="15"/>
        <v>0</v>
      </c>
      <c r="AI60" s="267">
        <f t="shared" si="15"/>
        <v>0</v>
      </c>
      <c r="AJ60" s="267">
        <f t="shared" si="15"/>
        <v>0</v>
      </c>
      <c r="AK60" s="267">
        <f t="shared" si="15"/>
        <v>0</v>
      </c>
    </row>
    <row r="61" spans="1:37" x14ac:dyDescent="0.25">
      <c r="C61" s="137"/>
    </row>
    <row r="62" spans="1:37" x14ac:dyDescent="0.25">
      <c r="C62" s="137"/>
    </row>
  </sheetData>
  <sheetProtection algorithmName="SHA-512" hashValue="OCPxYlmUwmwZjCcsUzwXTQELRNOYRO9wgYd/NeR9TriJU3U/75k8Nypi4oPm0S05SXrK0hHMWOgq2nvKroQyIg==" saltValue="1JlBEoTmn6pno2iENCaTwg==" spinCount="100000" sheet="1" objects="1" scenarios="1" formatCells="0" formatRows="0" insertHyperlinks="0"/>
  <mergeCells count="28">
    <mergeCell ref="Q26:V26"/>
    <mergeCell ref="W26:AA27"/>
    <mergeCell ref="AD26:AK26"/>
    <mergeCell ref="I27:L27"/>
    <mergeCell ref="M27:N27"/>
    <mergeCell ref="O27:P27"/>
    <mergeCell ref="Q27:S27"/>
    <mergeCell ref="T27:V27"/>
    <mergeCell ref="AD27:AE27"/>
    <mergeCell ref="AF27:AK27"/>
    <mergeCell ref="C18:G18"/>
    <mergeCell ref="C20:G20"/>
    <mergeCell ref="C21:G21"/>
    <mergeCell ref="C22:G22"/>
    <mergeCell ref="C23:G23"/>
    <mergeCell ref="I26:P26"/>
    <mergeCell ref="C12:G12"/>
    <mergeCell ref="C13:G13"/>
    <mergeCell ref="C14:G14"/>
    <mergeCell ref="C15:G15"/>
    <mergeCell ref="C16:G16"/>
    <mergeCell ref="C17:G17"/>
    <mergeCell ref="C3:I3"/>
    <mergeCell ref="C6:G6"/>
    <mergeCell ref="C7:G7"/>
    <mergeCell ref="C8:G8"/>
    <mergeCell ref="C10:G10"/>
    <mergeCell ref="C11:G11"/>
  </mergeCells>
  <conditionalFormatting sqref="I29:L53">
    <cfRule type="expression" dxfId="461" priority="4" stopIfTrue="1">
      <formula>AND($C29&lt;&gt;"",$C29&lt;&gt;"Manufacturer (Production)")</formula>
    </cfRule>
  </conditionalFormatting>
  <conditionalFormatting sqref="M29:N53">
    <cfRule type="expression" dxfId="460" priority="5" stopIfTrue="1">
      <formula>AND($C29&lt;&gt;"",$C29&lt;&gt;"Manufacturer (Certification)")</formula>
    </cfRule>
  </conditionalFormatting>
  <conditionalFormatting sqref="O29:O53 M29:M53 I29:J53 Q29:R53 T29:T53 W29:X53">
    <cfRule type="expression" dxfId="459" priority="7">
      <formula>AND(TRIM(I29)&lt;&gt;"",ISNUMBER(I29)=FALSE)</formula>
    </cfRule>
  </conditionalFormatting>
  <conditionalFormatting sqref="O29:P53">
    <cfRule type="expression" dxfId="458" priority="6" stopIfTrue="1">
      <formula>AND($C29&lt;&gt;"",$C29&lt;&gt;"Manufacturer (Marketing)")</formula>
    </cfRule>
  </conditionalFormatting>
  <conditionalFormatting sqref="Q29:V53">
    <cfRule type="expression" dxfId="457" priority="3">
      <formula>AND($C29&lt;&gt;"",$C29&lt;&gt;"Distributor / Retailer")</formula>
    </cfRule>
  </conditionalFormatting>
  <conditionalFormatting sqref="W29:AA53">
    <cfRule type="expression" dxfId="456" priority="2">
      <formula>AND($C29&lt;&gt;"",$C29&lt;&gt;"Purchaser / User")</formula>
    </cfRule>
  </conditionalFormatting>
  <conditionalFormatting sqref="AD29:AK53">
    <cfRule type="expression" dxfId="455" priority="1">
      <formula>AND(TRIM(AD29)&lt;&gt;"",ISNUMBER(AD29)=FALSE)</formula>
    </cfRule>
  </conditionalFormatting>
  <dataValidations count="21">
    <dataValidation allowBlank="1" showInputMessage="1" showErrorMessage="1" prompt="If the case study is online, provide a link for EPA to view, download and share. Otherwise, please include attachments with report submission." sqref="AC28" xr:uid="{A7EC1DBF-21E1-4259-967C-7D870C6F2369}"/>
    <dataValidation allowBlank="1" showInputMessage="1" showErrorMessage="1" prompt="For P2 actions and outcomes to be summarized on the Results Summary tab, this column must contain a Y. Additionally, a Date Implemented must be included and at least one follw-up date must be included in row 19." sqref="F28" xr:uid="{F0EFEA3E-CAE4-4CE8-90AC-41AAFA816C18}"/>
    <dataValidation allowBlank="1" showInputMessage="1" showErrorMessage="1" prompt="Either use the facility’s permit methodology or multiply wastewater gallons by 8.35 to get pounds and divide by 10,000 to eliminate water content." sqref="AI28" xr:uid="{CC1A781D-0099-4F08-B1F3-D1540D0A93AF}"/>
    <dataValidation allowBlank="1" showInputMessage="1" showErrorMessage="1" prompt="Annualized reductions of green house gas emissions measured in metric tons of carbon dioxide equivalent (MTCO2e)." sqref="AK28" xr:uid="{AD164054-9B6C-43B3-8481-1DE1853C3798}"/>
    <dataValidation allowBlank="1" showInputMessage="1" showErrorMessage="1" promptTitle="Products Offered for Sale" prompt="This can include products that are anticipated to be offered for sale._x000a__x000a_Report the number of product formulations/designs, not the number of individual units manufactured/sold. The same formulation in different size containers is considered one product." sqref="O28" xr:uid="{D2C17579-10EB-4302-B258-E0A57B874C62}"/>
    <dataValidation type="whole" allowBlank="1" showInputMessage="1" showErrorMessage="1" errorTitle="Facility NAICS Code" error="Please enter at least three digits of the NAICS code." promptTitle="Facility NAICS Code" prompt="Enter the NAICS for this facility. The link at left takes you to the NAICS Search website." sqref="C15:G15" xr:uid="{046F2607-DCC1-4673-ADE0-856F062084BA}">
      <formula1>100</formula1>
      <formula2>999999</formula2>
    </dataValidation>
    <dataValidation allowBlank="1" showInputMessage="1" showErrorMessage="1" promptTitle="Copy-Pasting into Merged Cells" prompt="To copy-paste into merged cells, either double-click the cell to enable the Edit feature OR select the cell and paste into the formula bar above instead of the cell itself." sqref="C10:G10" xr:uid="{4EB1E8D5-EA05-4F92-9914-3C38705F1EAB}"/>
    <dataValidation type="list" allowBlank="1" showDropDown="1" showInputMessage="1" showErrorMessage="1" error="Please enter Y or N." sqref="AB29:AB53 F29:F53" xr:uid="{2E22C384-6620-4FDD-BEF4-27C6E73EE04C}">
      <formula1>Lookup_YesNo</formula1>
    </dataValidation>
    <dataValidation type="date" allowBlank="1" showInputMessage="1" showErrorMessage="1" error="Please enter a valid date (mm/dd/yyyy) _x000a_between 10/01/2022 and 09/30/2028." sqref="G29:G53" xr:uid="{DFD11BCB-683A-4089-B283-A81CA73E5EAB}">
      <formula1>44835</formula1>
      <formula2>47026</formula2>
    </dataValidation>
    <dataValidation type="list" allowBlank="1" showDropDown="1" showInputMessage="1" showErrorMessage="1" error="Please enter Yes, No, or Unknown." sqref="C16:G16" xr:uid="{1F448A00-E048-4812-AC23-7C158D3495B0}">
      <formula1>Lookup_YesNoUnknown</formula1>
    </dataValidation>
    <dataValidation type="list" allowBlank="1" showInputMessage="1" showErrorMessage="1" sqref="U29:U53" xr:uid="{510F86E1-DE89-43CD-8FB4-5556690AACAC}">
      <formula1>Lookup_Units_Sales</formula1>
    </dataValidation>
    <dataValidation allowBlank="1" showInputMessage="1" showErrorMessage="1" prompt="Report the number of product formulations or designs, not the number of individual units of that product manufactured or sold. The same formulation sold in different size containers is considered one product" sqref="W28 M28 Q28 I28" xr:uid="{EAB09CD6-4CF6-483A-A3F7-B5752BF9BF21}"/>
    <dataValidation type="list" allowBlank="1" showInputMessage="1" showErrorMessage="1" sqref="N29:N53" xr:uid="{641BDC81-4057-476D-BC2C-69065740E069}">
      <formula1>Lookup_CertificationStatus</formula1>
    </dataValidation>
    <dataValidation type="list" allowBlank="1" showInputMessage="1" showErrorMessage="1" sqref="L29:L53 V29:V53" xr:uid="{53708BC5-5E83-4FA3-8608-ABCE93A31E7F}">
      <formula1>Lookup_Type</formula1>
    </dataValidation>
    <dataValidation type="list" allowBlank="1" showInputMessage="1" showErrorMessage="1" sqref="K29:K53" xr:uid="{DB8F1BDD-7F24-4855-8277-643D91201181}">
      <formula1>Lookup_Units</formula1>
    </dataValidation>
    <dataValidation type="list" allowBlank="1" showInputMessage="1" showErrorMessage="1" promptTitle="Outreach Activity" prompt="If you made contact with the business establishment through an activity noted on the “Outreach Activities” tab, indicate the activity by choosing it from the drop-down provided at right." sqref="C20" xr:uid="{3B721A46-A626-40F3-9F68-1592B4967C9C}">
      <formula1>OFFSET(Outreach_Activities_Sorted,0,0,COUNTIF(Outreach_Activities_Sorted,"&lt;&gt;0"))</formula1>
    </dataValidation>
    <dataValidation type="list" allowBlank="1" showInputMessage="1" showErrorMessage="1" sqref="Z29:Z53 S29:S53 P29:P53" xr:uid="{E8105428-5165-44DE-84D9-F0D0E3A60B11}">
      <formula1>Lookup_YesNoUnknown</formula1>
    </dataValidation>
    <dataValidation type="list" allowBlank="1" showInputMessage="1" showErrorMessage="1" sqref="C29:C53" xr:uid="{037A5C1B-3E0B-4544-B186-85CEFF227027}">
      <formula1>Lookup_Role</formula1>
    </dataValidation>
    <dataValidation type="date" operator="greaterThan" allowBlank="1" showInputMessage="1" showErrorMessage="1" errorTitle="Date Required" error="Please enter a date in mm/dd/yyyy format." sqref="C19:G19" xr:uid="{F0D803B6-8D7D-448E-9FCE-0FF7E62825DD}">
      <formula1>36526</formula1>
    </dataValidation>
    <dataValidation type="list" allowBlank="1" showDropDown="1" showInputMessage="1" showErrorMessage="1" sqref="C14" xr:uid="{F4DD485C-B89D-428F-ADCA-9FE2707C7CDE}">
      <formula1>Lookup_States</formula1>
    </dataValidation>
    <dataValidation allowBlank="1" showInputMessage="1" showErrorMessage="1" prompt="If the action listed is for certifying a new product, you can enter the date the process was initiated. For all other actions, this should be the date of actual implementation." sqref="G28" xr:uid="{13338EFA-234B-4DFF-B1C3-D6F695FA263E}"/>
  </dataValidations>
  <hyperlinks>
    <hyperlink ref="B15" r:id="rId1" xr:uid="{8D27E8DB-C25F-414F-8EFA-B57EBE32744C}"/>
    <hyperlink ref="B21" r:id="rId2" display="Description of Funding Mechanism_x000a_EPA is exploring ways to facilitate access to capital for P2 projects. Learn more here: https://www.epa.gov/p2/p2-financing. If known, describe the source of funding this business establishment used (e.g., self-funded, bank loan, external grant, etc.)  in implementing the P2 actions listed in the table below." xr:uid="{0265FCDF-8A7C-4FF0-B3ED-C548DC3AB826}"/>
  </hyperlinks>
  <printOptions horizontalCentered="1"/>
  <pageMargins left="0.45" right="0.45" top="0.75" bottom="0.75" header="0.3" footer="0.3"/>
  <pageSetup scale="22" fitToHeight="0" orientation="landscape" r:id="rId3"/>
  <headerFooter>
    <oddHeader>&amp;C&amp;16&amp;F</oddHeader>
    <oddFooter>&amp;C&amp;P of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E23DD3-FCBB-45A7-A813-3BB19EC364EB}">
  <sheetPr>
    <tabColor rgb="FF92D050"/>
    <pageSetUpPr fitToPage="1"/>
  </sheetPr>
  <dimension ref="A1:AK62"/>
  <sheetViews>
    <sheetView showGridLines="0" zoomScaleNormal="100" zoomScaleSheetLayoutView="100" workbookViewId="0">
      <pane xSplit="2" ySplit="1" topLeftCell="C2" activePane="bottomRight" state="frozen"/>
      <selection pane="topRight" activeCell="C1" sqref="C1"/>
      <selection pane="bottomLeft" activeCell="A2" sqref="A2"/>
      <selection pane="bottomRight" activeCell="C11" sqref="C11:G11"/>
    </sheetView>
  </sheetViews>
  <sheetFormatPr defaultColWidth="9.140625" defaultRowHeight="15" x14ac:dyDescent="0.25"/>
  <cols>
    <col min="1" max="1" width="4.7109375" style="134" customWidth="1"/>
    <col min="2" max="2" width="56.7109375" style="134" customWidth="1"/>
    <col min="3" max="3" width="20.7109375" style="134" customWidth="1"/>
    <col min="4" max="4" width="32.7109375" style="134" customWidth="1"/>
    <col min="5" max="5" width="20.7109375" style="134" customWidth="1"/>
    <col min="6" max="6" width="15.7109375" style="134" bestFit="1" customWidth="1"/>
    <col min="7" max="7" width="19" style="134" bestFit="1" customWidth="1"/>
    <col min="8" max="8" width="10.28515625" style="134" customWidth="1"/>
    <col min="9" max="9" width="20.28515625" style="134" bestFit="1" customWidth="1"/>
    <col min="10" max="10" width="16.5703125" style="134" bestFit="1" customWidth="1"/>
    <col min="11" max="12" width="10.7109375" style="134" customWidth="1"/>
    <col min="13" max="13" width="20.28515625" style="134" customWidth="1"/>
    <col min="14" max="14" width="10.5703125" style="134" bestFit="1" customWidth="1"/>
    <col min="15" max="15" width="21.7109375" style="134" customWidth="1"/>
    <col min="16" max="16" width="11.5703125" style="134" customWidth="1"/>
    <col min="17" max="17" width="20.28515625" style="134" bestFit="1" customWidth="1"/>
    <col min="18" max="18" width="15" style="134" customWidth="1"/>
    <col min="19" max="19" width="12.7109375" style="134" customWidth="1"/>
    <col min="20" max="20" width="14.7109375" style="134" customWidth="1"/>
    <col min="21" max="22" width="12.7109375" style="134" customWidth="1"/>
    <col min="23" max="23" width="25.140625" style="134" customWidth="1"/>
    <col min="24" max="24" width="17.7109375" style="134" customWidth="1"/>
    <col min="25" max="25" width="14.85546875" style="134" customWidth="1"/>
    <col min="26" max="26" width="16" style="134" bestFit="1" customWidth="1"/>
    <col min="27" max="27" width="60.7109375" style="134" customWidth="1"/>
    <col min="28" max="28" width="10.42578125" style="134" customWidth="1"/>
    <col min="29" max="29" width="30.7109375" style="134" customWidth="1"/>
    <col min="30" max="37" width="13.7109375" style="134" customWidth="1"/>
    <col min="38" max="16384" width="9.140625" style="134"/>
  </cols>
  <sheetData>
    <row r="1" spans="2:30" s="200" customFormat="1" ht="20.100000000000001" customHeight="1" x14ac:dyDescent="0.25">
      <c r="B1" s="199" t="str">
        <f>SUBSTITUTE(TemplateTitle," Reporting Template",": " &amp;B2)</f>
        <v>P2 IIJA Products EJ Grant: Business Establishment 11</v>
      </c>
      <c r="C1" s="199"/>
      <c r="D1" s="199"/>
      <c r="E1" s="199"/>
      <c r="F1" s="199"/>
      <c r="G1" s="199"/>
      <c r="H1" s="199"/>
      <c r="I1" s="199"/>
      <c r="J1" s="201"/>
      <c r="K1" s="201"/>
      <c r="L1" s="201"/>
      <c r="M1" s="201"/>
      <c r="N1" s="201"/>
      <c r="O1" s="201"/>
      <c r="P1" s="201"/>
      <c r="Q1" s="201"/>
      <c r="R1" s="201"/>
      <c r="S1" s="201"/>
      <c r="T1" s="201"/>
      <c r="U1" s="201"/>
      <c r="V1" s="201"/>
      <c r="W1" s="201"/>
      <c r="X1" s="201"/>
      <c r="Y1" s="201"/>
      <c r="Z1" s="201"/>
      <c r="AA1" s="201"/>
    </row>
    <row r="2" spans="2:30" ht="9" customHeight="1" x14ac:dyDescent="0.25">
      <c r="B2" s="244" t="s">
        <v>383</v>
      </c>
      <c r="C2" s="154"/>
      <c r="D2" s="154"/>
      <c r="E2" s="154"/>
      <c r="F2" s="154"/>
      <c r="G2" s="154"/>
      <c r="H2" s="154"/>
      <c r="I2" s="210"/>
      <c r="J2" s="155"/>
    </row>
    <row r="3" spans="2:30" ht="200.1" customHeight="1" x14ac:dyDescent="0.25">
      <c r="B3" s="156" t="s">
        <v>5</v>
      </c>
      <c r="C3" s="355" t="s">
        <v>298</v>
      </c>
      <c r="D3" s="356"/>
      <c r="E3" s="356"/>
      <c r="F3" s="356"/>
      <c r="G3" s="356"/>
      <c r="H3" s="356"/>
      <c r="I3" s="357"/>
      <c r="J3" s="157"/>
    </row>
    <row r="4" spans="2:30" ht="9" customHeight="1" x14ac:dyDescent="0.25">
      <c r="B4" s="158"/>
      <c r="C4" s="159"/>
      <c r="D4" s="159"/>
      <c r="E4" s="159"/>
      <c r="F4" s="159"/>
      <c r="G4" s="159"/>
      <c r="H4" s="159"/>
      <c r="I4" s="211"/>
      <c r="J4" s="160"/>
    </row>
    <row r="5" spans="2:30" ht="15" customHeight="1" x14ac:dyDescent="0.25">
      <c r="B5" s="145"/>
      <c r="C5" s="145"/>
      <c r="D5" s="145"/>
      <c r="E5" s="145"/>
      <c r="F5" s="144"/>
      <c r="G5" s="144"/>
    </row>
    <row r="6" spans="2:30" ht="18.75" x14ac:dyDescent="0.3">
      <c r="B6" s="243" t="s">
        <v>284</v>
      </c>
      <c r="C6" s="358" t="s">
        <v>299</v>
      </c>
      <c r="D6" s="358"/>
      <c r="E6" s="358"/>
      <c r="F6" s="358"/>
      <c r="G6" s="359"/>
    </row>
    <row r="7" spans="2:30" x14ac:dyDescent="0.25">
      <c r="B7" s="161" t="s">
        <v>0</v>
      </c>
      <c r="C7" s="360" t="str">
        <f>IF('Grant Project Data'!D5&lt;&gt;"",'Grant Project Data'!D5,"")</f>
        <v/>
      </c>
      <c r="D7" s="361"/>
      <c r="E7" s="361"/>
      <c r="F7" s="361"/>
      <c r="G7" s="362"/>
    </row>
    <row r="8" spans="2:30" x14ac:dyDescent="0.25">
      <c r="B8" s="163" t="s">
        <v>4</v>
      </c>
      <c r="C8" s="360" t="str">
        <f>IF('Grant Project Data'!D6&lt;&gt;"",'Grant Project Data'!D6,"")</f>
        <v/>
      </c>
      <c r="D8" s="361"/>
      <c r="E8" s="361"/>
      <c r="F8" s="361"/>
      <c r="G8" s="362"/>
    </row>
    <row r="9" spans="2:30" ht="15" customHeight="1" x14ac:dyDescent="0.25">
      <c r="B9" s="145"/>
      <c r="C9" s="145"/>
      <c r="D9" s="145"/>
      <c r="E9" s="145"/>
      <c r="F9" s="144"/>
      <c r="G9" s="144"/>
    </row>
    <row r="10" spans="2:30" ht="18.75" x14ac:dyDescent="0.3">
      <c r="B10" s="243" t="s">
        <v>203</v>
      </c>
      <c r="C10" s="358" t="s">
        <v>355</v>
      </c>
      <c r="D10" s="358"/>
      <c r="E10" s="358"/>
      <c r="F10" s="358"/>
      <c r="G10" s="359"/>
    </row>
    <row r="11" spans="2:30" x14ac:dyDescent="0.25">
      <c r="B11" s="167" t="s">
        <v>236</v>
      </c>
      <c r="C11" s="391"/>
      <c r="D11" s="391"/>
      <c r="E11" s="391"/>
      <c r="F11" s="391"/>
      <c r="G11" s="391"/>
      <c r="H11" s="168"/>
      <c r="I11" s="168"/>
      <c r="J11" s="169"/>
      <c r="K11" s="169"/>
      <c r="L11" s="169"/>
      <c r="M11" s="169"/>
      <c r="N11" s="169"/>
      <c r="O11" s="169"/>
      <c r="P11" s="169"/>
      <c r="Q11" s="169"/>
      <c r="R11" s="169"/>
      <c r="S11" s="169"/>
      <c r="T11" s="169"/>
      <c r="U11" s="169"/>
      <c r="V11" s="169"/>
      <c r="W11" s="169"/>
      <c r="X11" s="169"/>
      <c r="Y11" s="169"/>
      <c r="Z11" s="169"/>
      <c r="AA11" s="169"/>
    </row>
    <row r="12" spans="2:30" ht="15" customHeight="1" x14ac:dyDescent="0.25">
      <c r="B12" s="170" t="s">
        <v>228</v>
      </c>
      <c r="C12" s="391"/>
      <c r="D12" s="391"/>
      <c r="E12" s="391"/>
      <c r="F12" s="391"/>
      <c r="G12" s="391"/>
      <c r="H12" s="168"/>
      <c r="I12" s="168"/>
      <c r="J12" s="169"/>
      <c r="K12" s="169"/>
      <c r="L12" s="169"/>
      <c r="M12" s="169"/>
      <c r="N12" s="169"/>
      <c r="O12" s="169"/>
      <c r="P12" s="169"/>
      <c r="Q12" s="169"/>
      <c r="R12" s="169"/>
      <c r="S12" s="169"/>
      <c r="T12" s="169"/>
      <c r="U12" s="169"/>
      <c r="V12" s="169"/>
      <c r="W12" s="169"/>
      <c r="X12" s="169"/>
      <c r="Y12" s="169"/>
      <c r="Z12" s="169"/>
      <c r="AA12" s="169"/>
    </row>
    <row r="13" spans="2:30" ht="15" customHeight="1" x14ac:dyDescent="0.25">
      <c r="B13" s="170" t="s">
        <v>229</v>
      </c>
      <c r="C13" s="391"/>
      <c r="D13" s="391"/>
      <c r="E13" s="391"/>
      <c r="F13" s="391"/>
      <c r="G13" s="391"/>
      <c r="H13" s="168"/>
      <c r="I13" s="168"/>
      <c r="J13" s="169"/>
      <c r="K13" s="169"/>
      <c r="L13" s="169"/>
      <c r="M13" s="169"/>
      <c r="N13" s="169"/>
      <c r="O13" s="169"/>
      <c r="P13" s="169"/>
      <c r="Q13" s="169"/>
      <c r="R13" s="169"/>
      <c r="S13" s="169"/>
      <c r="T13" s="169"/>
      <c r="U13" s="169"/>
      <c r="V13" s="169"/>
      <c r="W13" s="169"/>
      <c r="X13" s="169"/>
      <c r="Y13" s="169"/>
      <c r="Z13" s="169"/>
      <c r="AA13" s="169"/>
    </row>
    <row r="14" spans="2:30" ht="15" customHeight="1" x14ac:dyDescent="0.25">
      <c r="B14" s="171" t="s">
        <v>230</v>
      </c>
      <c r="C14" s="391"/>
      <c r="D14" s="391"/>
      <c r="E14" s="391"/>
      <c r="F14" s="391"/>
      <c r="G14" s="391"/>
      <c r="H14" s="168"/>
      <c r="I14" s="168"/>
      <c r="J14" s="169"/>
      <c r="K14" s="169"/>
      <c r="L14" s="169"/>
      <c r="M14" s="169"/>
      <c r="N14" s="169"/>
      <c r="O14" s="169"/>
      <c r="P14" s="169"/>
      <c r="Q14" s="169"/>
      <c r="R14" s="169"/>
      <c r="S14" s="169"/>
      <c r="T14" s="169"/>
      <c r="U14" s="169"/>
      <c r="V14" s="169"/>
      <c r="W14" s="169"/>
      <c r="X14" s="169"/>
      <c r="Y14" s="169"/>
      <c r="Z14" s="169"/>
      <c r="AA14" s="169"/>
      <c r="AB14" s="172"/>
    </row>
    <row r="15" spans="2:30" ht="30" x14ac:dyDescent="0.25">
      <c r="B15" s="231" t="s">
        <v>270</v>
      </c>
      <c r="C15" s="392"/>
      <c r="D15" s="392"/>
      <c r="E15" s="392"/>
      <c r="F15" s="392"/>
      <c r="G15" s="392"/>
      <c r="H15" s="173"/>
      <c r="J15" s="169"/>
      <c r="K15" s="169"/>
      <c r="L15" s="169"/>
      <c r="M15" s="169"/>
      <c r="N15" s="169"/>
      <c r="O15" s="169"/>
      <c r="P15" s="169"/>
      <c r="Q15" s="169"/>
      <c r="R15" s="169"/>
      <c r="S15" s="169"/>
      <c r="T15" s="169"/>
      <c r="U15" s="169"/>
      <c r="V15" s="169"/>
      <c r="W15" s="169"/>
      <c r="X15" s="169"/>
      <c r="Y15" s="169"/>
      <c r="Z15" s="169"/>
      <c r="AA15" s="169"/>
      <c r="AB15" s="172"/>
    </row>
    <row r="16" spans="2:30" ht="45" x14ac:dyDescent="0.25">
      <c r="B16" s="203" t="s">
        <v>276</v>
      </c>
      <c r="C16" s="392"/>
      <c r="D16" s="392"/>
      <c r="E16" s="392"/>
      <c r="F16" s="392"/>
      <c r="G16" s="392"/>
      <c r="H16" s="174"/>
      <c r="J16" s="169"/>
      <c r="K16" s="169"/>
      <c r="L16" s="169"/>
      <c r="M16" s="169"/>
      <c r="N16" s="169"/>
      <c r="O16" s="169"/>
      <c r="P16" s="169"/>
      <c r="Q16" s="169"/>
      <c r="R16" s="169"/>
      <c r="S16" s="169"/>
      <c r="T16" s="169"/>
      <c r="U16" s="169"/>
      <c r="V16" s="169"/>
      <c r="W16" s="169"/>
      <c r="X16" s="169"/>
      <c r="Y16" s="169"/>
      <c r="Z16" s="169"/>
      <c r="AA16" s="169"/>
      <c r="AB16" s="162"/>
      <c r="AC16" s="162"/>
      <c r="AD16" s="162"/>
    </row>
    <row r="17" spans="1:37" ht="69.95" customHeight="1" x14ac:dyDescent="0.25">
      <c r="B17" s="127" t="s">
        <v>235</v>
      </c>
      <c r="C17" s="393"/>
      <c r="D17" s="393"/>
      <c r="E17" s="393"/>
      <c r="F17" s="393"/>
      <c r="G17" s="393"/>
      <c r="H17" s="175"/>
      <c r="J17" s="169"/>
      <c r="K17" s="169"/>
      <c r="L17" s="169"/>
      <c r="M17" s="169"/>
      <c r="N17" s="169"/>
      <c r="O17" s="169"/>
      <c r="P17" s="169"/>
      <c r="Q17" s="169"/>
      <c r="R17" s="169"/>
      <c r="S17" s="169"/>
      <c r="T17" s="169"/>
      <c r="U17" s="169"/>
      <c r="V17" s="169"/>
      <c r="W17" s="169"/>
      <c r="X17" s="169"/>
      <c r="Y17" s="169"/>
      <c r="Z17" s="169"/>
      <c r="AA17" s="169"/>
      <c r="AB17" s="162"/>
      <c r="AC17" s="162"/>
      <c r="AD17" s="162"/>
    </row>
    <row r="18" spans="1:37" ht="30" x14ac:dyDescent="0.25">
      <c r="B18" s="127" t="s">
        <v>354</v>
      </c>
      <c r="C18" s="394"/>
      <c r="D18" s="395"/>
      <c r="E18" s="395"/>
      <c r="F18" s="395"/>
      <c r="G18" s="396"/>
      <c r="H18" s="175"/>
      <c r="J18" s="169"/>
      <c r="K18" s="169"/>
      <c r="L18" s="169"/>
      <c r="M18" s="169"/>
      <c r="N18" s="169"/>
      <c r="O18" s="169"/>
      <c r="P18" s="169"/>
      <c r="Q18" s="169"/>
      <c r="R18" s="169"/>
      <c r="S18" s="169"/>
      <c r="T18" s="169"/>
      <c r="U18" s="169"/>
      <c r="V18" s="169"/>
      <c r="W18" s="169"/>
      <c r="X18" s="169"/>
      <c r="Y18" s="169"/>
      <c r="Z18" s="169"/>
      <c r="AA18" s="169"/>
      <c r="AB18" s="162"/>
      <c r="AC18" s="162"/>
      <c r="AD18" s="162"/>
    </row>
    <row r="19" spans="1:37" s="179" customFormat="1" x14ac:dyDescent="0.25">
      <c r="B19" s="176" t="s">
        <v>232</v>
      </c>
      <c r="C19" s="212"/>
      <c r="D19" s="212"/>
      <c r="E19" s="212"/>
      <c r="F19" s="212"/>
      <c r="G19" s="212"/>
      <c r="H19" s="177" t="str">
        <f>IF(AND(E24&gt;0,COUNTA(C19:G19)=0),"&lt;&lt; Your P2 actions below will not be summarized until you enter a date of follow-up.","")</f>
        <v/>
      </c>
      <c r="I19" s="178"/>
      <c r="J19" s="169"/>
      <c r="K19" s="169"/>
      <c r="L19" s="169"/>
      <c r="M19" s="169"/>
      <c r="N19" s="169"/>
      <c r="O19" s="169"/>
      <c r="P19" s="169"/>
      <c r="Q19" s="169"/>
      <c r="R19" s="169"/>
      <c r="S19" s="169"/>
      <c r="T19" s="169"/>
      <c r="U19" s="169"/>
      <c r="V19" s="169"/>
      <c r="W19" s="169"/>
      <c r="X19" s="169"/>
      <c r="Y19" s="169"/>
      <c r="Z19" s="169"/>
      <c r="AA19" s="169"/>
      <c r="AB19" s="96"/>
    </row>
    <row r="20" spans="1:37" ht="53.25" x14ac:dyDescent="0.25">
      <c r="B20" s="213" t="s">
        <v>273</v>
      </c>
      <c r="C20" s="391"/>
      <c r="D20" s="391"/>
      <c r="E20" s="391"/>
      <c r="F20" s="391"/>
      <c r="G20" s="391"/>
      <c r="H20" s="168"/>
      <c r="I20" s="169"/>
      <c r="J20" s="169"/>
      <c r="K20" s="169"/>
      <c r="L20" s="169"/>
      <c r="M20" s="169"/>
      <c r="N20" s="169"/>
      <c r="O20" s="169"/>
      <c r="P20" s="169"/>
      <c r="Q20" s="169"/>
      <c r="R20" s="169"/>
      <c r="S20" s="169"/>
      <c r="T20" s="169"/>
      <c r="U20" s="169"/>
      <c r="V20" s="169"/>
      <c r="W20" s="169"/>
      <c r="X20" s="169"/>
      <c r="Y20" s="169"/>
      <c r="Z20" s="169"/>
      <c r="AA20" s="169"/>
      <c r="AB20" s="162"/>
      <c r="AC20" s="162"/>
      <c r="AD20" s="162"/>
    </row>
    <row r="21" spans="1:37" ht="80.099999999999994" customHeight="1" x14ac:dyDescent="0.25">
      <c r="B21" s="230" t="s">
        <v>271</v>
      </c>
      <c r="C21" s="393"/>
      <c r="D21" s="393"/>
      <c r="E21" s="393"/>
      <c r="F21" s="393"/>
      <c r="G21" s="393"/>
      <c r="H21" s="175"/>
      <c r="J21" s="169"/>
      <c r="K21" s="169"/>
      <c r="L21" s="169"/>
      <c r="M21" s="169"/>
      <c r="N21" s="169"/>
      <c r="O21" s="169"/>
      <c r="P21" s="169"/>
      <c r="Q21" s="169"/>
      <c r="R21" s="169"/>
      <c r="S21" s="169"/>
      <c r="T21" s="169"/>
      <c r="U21" s="169"/>
      <c r="V21" s="169"/>
      <c r="W21" s="169"/>
      <c r="X21" s="169"/>
      <c r="Y21" s="169"/>
      <c r="Z21" s="169"/>
      <c r="AA21" s="169"/>
      <c r="AB21" s="162"/>
      <c r="AC21" s="162"/>
      <c r="AD21" s="162"/>
    </row>
    <row r="22" spans="1:37" ht="69.95" customHeight="1" x14ac:dyDescent="0.25">
      <c r="B22" s="127" t="s">
        <v>272</v>
      </c>
      <c r="C22" s="393"/>
      <c r="D22" s="393"/>
      <c r="E22" s="393"/>
      <c r="F22" s="393"/>
      <c r="G22" s="393"/>
      <c r="H22" s="175"/>
      <c r="J22" s="169"/>
      <c r="K22" s="169"/>
      <c r="L22" s="169"/>
      <c r="M22" s="169"/>
      <c r="N22" s="169"/>
      <c r="O22" s="169"/>
      <c r="P22" s="169"/>
      <c r="Q22" s="169"/>
      <c r="R22" s="169"/>
      <c r="S22" s="169"/>
      <c r="T22" s="169"/>
      <c r="U22" s="169"/>
      <c r="V22" s="169"/>
      <c r="W22" s="169"/>
      <c r="X22" s="169"/>
      <c r="Y22" s="169"/>
      <c r="Z22" s="169"/>
      <c r="AA22" s="169"/>
      <c r="AB22" s="162"/>
      <c r="AC22" s="162"/>
      <c r="AD22" s="162"/>
    </row>
    <row r="23" spans="1:37" ht="69.95" customHeight="1" x14ac:dyDescent="0.25">
      <c r="B23" s="127" t="s">
        <v>274</v>
      </c>
      <c r="C23" s="393"/>
      <c r="D23" s="393"/>
      <c r="E23" s="393"/>
      <c r="F23" s="393"/>
      <c r="G23" s="393"/>
      <c r="H23" s="175"/>
      <c r="J23" s="169"/>
      <c r="K23" s="169"/>
      <c r="L23" s="169"/>
      <c r="M23" s="169"/>
      <c r="N23" s="169"/>
      <c r="O23" s="169"/>
      <c r="P23" s="169"/>
      <c r="Q23" s="169"/>
      <c r="R23" s="169"/>
      <c r="S23" s="169"/>
      <c r="T23" s="169"/>
      <c r="U23" s="169"/>
      <c r="V23" s="169"/>
      <c r="W23" s="169"/>
      <c r="X23" s="169"/>
      <c r="Y23" s="169"/>
      <c r="Z23" s="169"/>
      <c r="AA23" s="169"/>
      <c r="AB23" s="162"/>
      <c r="AC23" s="162"/>
      <c r="AD23" s="162"/>
    </row>
    <row r="24" spans="1:37" ht="15" customHeight="1" x14ac:dyDescent="0.25">
      <c r="C24" s="194">
        <f>IF(COUNTA(C11:G23,B29:G53,I29:AC53)&gt;0,1,0)</f>
        <v>0</v>
      </c>
      <c r="D24" s="194">
        <f>IF(COUNTA(C19:G19)&gt;0,1,0)</f>
        <v>0</v>
      </c>
      <c r="E24" s="194">
        <f>IF(COUNTA(G29:G53)&gt;0,1,0)</f>
        <v>0</v>
      </c>
      <c r="F24" s="268"/>
      <c r="H24" s="144"/>
      <c r="I24" s="144"/>
      <c r="J24" s="169"/>
      <c r="K24" s="169"/>
      <c r="L24" s="169"/>
      <c r="M24" s="169"/>
      <c r="N24" s="169"/>
      <c r="O24" s="169"/>
      <c r="P24" s="169"/>
      <c r="Q24" s="169"/>
      <c r="R24" s="169"/>
      <c r="S24" s="169"/>
      <c r="T24" s="169"/>
      <c r="U24" s="169"/>
      <c r="V24" s="169"/>
      <c r="W24" s="169"/>
      <c r="X24" s="169"/>
      <c r="Y24" s="169"/>
      <c r="Z24" s="169"/>
      <c r="AA24" s="169"/>
    </row>
    <row r="25" spans="1:37" ht="18.75" customHeight="1" x14ac:dyDescent="0.3">
      <c r="B25" s="243" t="s">
        <v>1</v>
      </c>
      <c r="C25" s="164"/>
      <c r="D25" s="164"/>
      <c r="E25" s="164"/>
      <c r="F25" s="164"/>
      <c r="G25" s="164"/>
      <c r="H25" s="164"/>
      <c r="I25" s="165"/>
      <c r="J25" s="165"/>
      <c r="K25" s="165"/>
      <c r="L25" s="165"/>
      <c r="M25" s="165"/>
      <c r="N25" s="165"/>
      <c r="O25" s="165"/>
      <c r="P25" s="165"/>
      <c r="Q25" s="165"/>
      <c r="R25" s="165"/>
      <c r="S25" s="165"/>
      <c r="T25" s="165"/>
      <c r="U25" s="165"/>
      <c r="V25" s="165"/>
      <c r="W25" s="165"/>
      <c r="X25" s="165"/>
      <c r="Y25" s="165"/>
      <c r="Z25" s="165"/>
      <c r="AA25" s="165"/>
      <c r="AB25" s="165"/>
      <c r="AC25" s="165"/>
      <c r="AD25" s="165"/>
      <c r="AE25" s="165"/>
      <c r="AF25" s="165"/>
      <c r="AG25" s="165"/>
      <c r="AH25" s="165"/>
      <c r="AI25" s="165"/>
      <c r="AJ25" s="165"/>
      <c r="AK25" s="166"/>
    </row>
    <row r="26" spans="1:37" ht="39.950000000000003" customHeight="1" x14ac:dyDescent="0.25">
      <c r="B26" s="204"/>
      <c r="C26" s="205"/>
      <c r="D26" s="205"/>
      <c r="E26" s="205"/>
      <c r="F26" s="205"/>
      <c r="G26" s="205"/>
      <c r="H26" s="205"/>
      <c r="I26" s="365" t="s">
        <v>103</v>
      </c>
      <c r="J26" s="366"/>
      <c r="K26" s="366"/>
      <c r="L26" s="366"/>
      <c r="M26" s="366"/>
      <c r="N26" s="366"/>
      <c r="O26" s="366"/>
      <c r="P26" s="367"/>
      <c r="Q26" s="388" t="s">
        <v>104</v>
      </c>
      <c r="R26" s="389"/>
      <c r="S26" s="389"/>
      <c r="T26" s="389"/>
      <c r="U26" s="389"/>
      <c r="V26" s="390"/>
      <c r="W26" s="368" t="s">
        <v>105</v>
      </c>
      <c r="X26" s="369"/>
      <c r="Y26" s="369"/>
      <c r="Z26" s="369"/>
      <c r="AA26" s="370"/>
      <c r="AB26" s="204"/>
      <c r="AC26" s="206"/>
      <c r="AD26" s="401" t="s">
        <v>340</v>
      </c>
      <c r="AE26" s="402"/>
      <c r="AF26" s="402"/>
      <c r="AG26" s="402"/>
      <c r="AH26" s="402"/>
      <c r="AI26" s="402"/>
      <c r="AJ26" s="402"/>
      <c r="AK26" s="403"/>
    </row>
    <row r="27" spans="1:37" ht="15" customHeight="1" x14ac:dyDescent="0.25">
      <c r="B27" s="256" t="s">
        <v>341</v>
      </c>
      <c r="C27" s="208"/>
      <c r="D27" s="208"/>
      <c r="E27" s="208"/>
      <c r="F27" s="208"/>
      <c r="G27" s="208"/>
      <c r="H27" s="208"/>
      <c r="I27" s="377" t="s">
        <v>108</v>
      </c>
      <c r="J27" s="378"/>
      <c r="K27" s="378"/>
      <c r="L27" s="379"/>
      <c r="M27" s="380" t="s">
        <v>109</v>
      </c>
      <c r="N27" s="380"/>
      <c r="O27" s="377" t="s">
        <v>111</v>
      </c>
      <c r="P27" s="379"/>
      <c r="Q27" s="381" t="s">
        <v>111</v>
      </c>
      <c r="R27" s="382"/>
      <c r="S27" s="382"/>
      <c r="T27" s="383" t="s">
        <v>110</v>
      </c>
      <c r="U27" s="383"/>
      <c r="V27" s="383"/>
      <c r="W27" s="371"/>
      <c r="X27" s="372"/>
      <c r="Y27" s="372"/>
      <c r="Z27" s="372"/>
      <c r="AA27" s="373"/>
      <c r="AB27" s="207"/>
      <c r="AC27" s="209"/>
      <c r="AD27" s="397" t="s">
        <v>332</v>
      </c>
      <c r="AE27" s="397"/>
      <c r="AF27" s="398" t="s">
        <v>333</v>
      </c>
      <c r="AG27" s="399"/>
      <c r="AH27" s="399"/>
      <c r="AI27" s="399"/>
      <c r="AJ27" s="399"/>
      <c r="AK27" s="400"/>
    </row>
    <row r="28" spans="1:37" s="189" customFormat="1" ht="51" customHeight="1" x14ac:dyDescent="0.2">
      <c r="B28" s="277" t="s">
        <v>353</v>
      </c>
      <c r="C28" s="180" t="s">
        <v>216</v>
      </c>
      <c r="D28" s="180" t="s">
        <v>99</v>
      </c>
      <c r="E28" s="180" t="s">
        <v>262</v>
      </c>
      <c r="F28" s="269" t="s">
        <v>356</v>
      </c>
      <c r="G28" s="215" t="s">
        <v>357</v>
      </c>
      <c r="H28" s="181" t="s">
        <v>233</v>
      </c>
      <c r="I28" s="182" t="s">
        <v>358</v>
      </c>
      <c r="J28" s="182" t="s">
        <v>251</v>
      </c>
      <c r="K28" s="182" t="s">
        <v>107</v>
      </c>
      <c r="L28" s="182" t="s">
        <v>100</v>
      </c>
      <c r="M28" s="183" t="s">
        <v>359</v>
      </c>
      <c r="N28" s="183" t="s">
        <v>121</v>
      </c>
      <c r="O28" s="182" t="s">
        <v>360</v>
      </c>
      <c r="P28" s="182" t="s">
        <v>127</v>
      </c>
      <c r="Q28" s="184" t="s">
        <v>361</v>
      </c>
      <c r="R28" s="185" t="s">
        <v>126</v>
      </c>
      <c r="S28" s="216" t="s">
        <v>128</v>
      </c>
      <c r="T28" s="187" t="s">
        <v>250</v>
      </c>
      <c r="U28" s="188" t="s">
        <v>107</v>
      </c>
      <c r="V28" s="187" t="s">
        <v>125</v>
      </c>
      <c r="W28" s="183" t="s">
        <v>362</v>
      </c>
      <c r="X28" s="183" t="s">
        <v>252</v>
      </c>
      <c r="Y28" s="183" t="s">
        <v>206</v>
      </c>
      <c r="Z28" s="183" t="s">
        <v>102</v>
      </c>
      <c r="AA28" s="228" t="s">
        <v>263</v>
      </c>
      <c r="AB28" s="214" t="s">
        <v>294</v>
      </c>
      <c r="AC28" s="214" t="s">
        <v>373</v>
      </c>
      <c r="AD28" s="262" t="s">
        <v>334</v>
      </c>
      <c r="AE28" s="262" t="s">
        <v>335</v>
      </c>
      <c r="AF28" s="263" t="s">
        <v>336</v>
      </c>
      <c r="AG28" s="263" t="s">
        <v>337</v>
      </c>
      <c r="AH28" s="263" t="s">
        <v>338</v>
      </c>
      <c r="AI28" s="263" t="s">
        <v>363</v>
      </c>
      <c r="AJ28" s="263" t="s">
        <v>339</v>
      </c>
      <c r="AK28" s="263" t="s">
        <v>364</v>
      </c>
    </row>
    <row r="29" spans="1:37" s="179" customFormat="1" x14ac:dyDescent="0.25">
      <c r="A29" s="71">
        <v>1</v>
      </c>
      <c r="B29" s="89"/>
      <c r="C29" s="82"/>
      <c r="D29" s="89"/>
      <c r="E29" s="82"/>
      <c r="F29" s="122"/>
      <c r="G29" s="202"/>
      <c r="H29" s="198" t="str">
        <f>IF(G29="","",IF(MONTH(G29)&gt;=10,YEAR(G29) + 1,YEAR(G29)))</f>
        <v/>
      </c>
      <c r="I29" s="97"/>
      <c r="J29" s="97"/>
      <c r="K29" s="90"/>
      <c r="L29" s="91"/>
      <c r="M29" s="97"/>
      <c r="N29" s="91"/>
      <c r="O29" s="97"/>
      <c r="P29" s="90"/>
      <c r="Q29" s="97"/>
      <c r="R29" s="97"/>
      <c r="S29" s="90"/>
      <c r="T29" s="97"/>
      <c r="U29" s="147"/>
      <c r="V29" s="91"/>
      <c r="W29" s="97"/>
      <c r="X29" s="97"/>
      <c r="Y29" s="90"/>
      <c r="Z29" s="90"/>
      <c r="AA29" s="229"/>
      <c r="AB29" s="122"/>
      <c r="AC29" s="227"/>
      <c r="AD29" s="264"/>
      <c r="AE29" s="264"/>
      <c r="AF29" s="265"/>
      <c r="AG29" s="265"/>
      <c r="AH29" s="265"/>
      <c r="AI29" s="265"/>
      <c r="AJ29" s="265"/>
      <c r="AK29" s="265"/>
    </row>
    <row r="30" spans="1:37" s="179" customFormat="1" x14ac:dyDescent="0.25">
      <c r="A30" s="71">
        <v>2</v>
      </c>
      <c r="B30" s="89"/>
      <c r="C30" s="82"/>
      <c r="D30" s="89"/>
      <c r="E30" s="82"/>
      <c r="F30" s="122"/>
      <c r="G30" s="202"/>
      <c r="H30" s="198" t="str">
        <f>IF(G30="","",IF(MONTH(G30)&gt;=10,YEAR(G30) + 1,YEAR(G30)))</f>
        <v/>
      </c>
      <c r="I30" s="97"/>
      <c r="J30" s="97"/>
      <c r="K30" s="91"/>
      <c r="L30" s="91"/>
      <c r="M30" s="97"/>
      <c r="N30" s="91"/>
      <c r="O30" s="97"/>
      <c r="P30" s="90"/>
      <c r="Q30" s="97"/>
      <c r="R30" s="97"/>
      <c r="S30" s="90"/>
      <c r="T30" s="97"/>
      <c r="U30" s="147"/>
      <c r="V30" s="91"/>
      <c r="W30" s="97"/>
      <c r="X30" s="97"/>
      <c r="Y30" s="90"/>
      <c r="Z30" s="90"/>
      <c r="AA30" s="229"/>
      <c r="AB30" s="122"/>
      <c r="AC30" s="226"/>
      <c r="AD30" s="264"/>
      <c r="AE30" s="264"/>
      <c r="AF30" s="265"/>
      <c r="AG30" s="265"/>
      <c r="AH30" s="265"/>
      <c r="AI30" s="265"/>
      <c r="AJ30" s="265"/>
      <c r="AK30" s="265"/>
    </row>
    <row r="31" spans="1:37" s="179" customFormat="1" x14ac:dyDescent="0.25">
      <c r="A31" s="71">
        <v>3</v>
      </c>
      <c r="B31" s="89"/>
      <c r="C31" s="82"/>
      <c r="D31" s="89"/>
      <c r="E31" s="82"/>
      <c r="F31" s="122"/>
      <c r="G31" s="202"/>
      <c r="H31" s="198" t="str">
        <f t="shared" ref="H31:H53" si="0">IF(G31="","",IF(MONTH(G31)&gt;=10,YEAR(G31) + 1,YEAR(G31)))</f>
        <v/>
      </c>
      <c r="I31" s="97"/>
      <c r="J31" s="97"/>
      <c r="K31" s="90"/>
      <c r="L31" s="90"/>
      <c r="M31" s="97"/>
      <c r="N31" s="90"/>
      <c r="O31" s="97"/>
      <c r="P31" s="90"/>
      <c r="Q31" s="97"/>
      <c r="R31" s="97"/>
      <c r="S31" s="90"/>
      <c r="T31" s="97"/>
      <c r="U31" s="147"/>
      <c r="V31" s="90"/>
      <c r="W31" s="97"/>
      <c r="X31" s="97"/>
      <c r="Y31" s="90"/>
      <c r="Z31" s="90"/>
      <c r="AA31" s="229"/>
      <c r="AB31" s="122"/>
      <c r="AC31" s="226"/>
      <c r="AD31" s="264"/>
      <c r="AE31" s="264"/>
      <c r="AF31" s="265"/>
      <c r="AG31" s="265"/>
      <c r="AH31" s="265"/>
      <c r="AI31" s="265"/>
      <c r="AJ31" s="265"/>
      <c r="AK31" s="265"/>
    </row>
    <row r="32" spans="1:37" s="179" customFormat="1" x14ac:dyDescent="0.25">
      <c r="A32" s="71">
        <v>4</v>
      </c>
      <c r="B32" s="89"/>
      <c r="C32" s="82"/>
      <c r="D32" s="89"/>
      <c r="E32" s="82"/>
      <c r="F32" s="122"/>
      <c r="G32" s="202"/>
      <c r="H32" s="198" t="str">
        <f t="shared" si="0"/>
        <v/>
      </c>
      <c r="I32" s="97"/>
      <c r="J32" s="97"/>
      <c r="K32" s="91"/>
      <c r="L32" s="91"/>
      <c r="M32" s="97"/>
      <c r="N32" s="91"/>
      <c r="O32" s="97"/>
      <c r="P32" s="90"/>
      <c r="Q32" s="97"/>
      <c r="R32" s="97"/>
      <c r="S32" s="90"/>
      <c r="T32" s="97"/>
      <c r="U32" s="147"/>
      <c r="V32" s="91"/>
      <c r="W32" s="97"/>
      <c r="X32" s="97"/>
      <c r="Y32" s="90"/>
      <c r="Z32" s="90"/>
      <c r="AA32" s="229"/>
      <c r="AB32" s="122"/>
      <c r="AC32" s="226"/>
      <c r="AD32" s="264"/>
      <c r="AE32" s="264"/>
      <c r="AF32" s="265"/>
      <c r="AG32" s="265"/>
      <c r="AH32" s="265"/>
      <c r="AI32" s="265"/>
      <c r="AJ32" s="265"/>
      <c r="AK32" s="265"/>
    </row>
    <row r="33" spans="1:37" s="179" customFormat="1" x14ac:dyDescent="0.25">
      <c r="A33" s="71">
        <v>5</v>
      </c>
      <c r="B33" s="89"/>
      <c r="C33" s="82"/>
      <c r="D33" s="89"/>
      <c r="E33" s="82"/>
      <c r="F33" s="122"/>
      <c r="G33" s="202"/>
      <c r="H33" s="198" t="str">
        <f t="shared" si="0"/>
        <v/>
      </c>
      <c r="I33" s="97"/>
      <c r="J33" s="97"/>
      <c r="K33" s="91"/>
      <c r="L33" s="91"/>
      <c r="M33" s="97"/>
      <c r="N33" s="91"/>
      <c r="O33" s="97"/>
      <c r="P33" s="90"/>
      <c r="Q33" s="97"/>
      <c r="R33" s="97"/>
      <c r="S33" s="90"/>
      <c r="T33" s="97"/>
      <c r="U33" s="147"/>
      <c r="V33" s="91"/>
      <c r="W33" s="97"/>
      <c r="X33" s="97"/>
      <c r="Y33" s="90"/>
      <c r="Z33" s="90"/>
      <c r="AA33" s="229"/>
      <c r="AB33" s="122"/>
      <c r="AC33" s="226"/>
      <c r="AD33" s="264"/>
      <c r="AE33" s="264"/>
      <c r="AF33" s="265"/>
      <c r="AG33" s="265"/>
      <c r="AH33" s="265"/>
      <c r="AI33" s="265"/>
      <c r="AJ33" s="265"/>
      <c r="AK33" s="265"/>
    </row>
    <row r="34" spans="1:37" s="179" customFormat="1" x14ac:dyDescent="0.25">
      <c r="A34" s="71">
        <v>6</v>
      </c>
      <c r="B34" s="89"/>
      <c r="C34" s="82"/>
      <c r="D34" s="89"/>
      <c r="E34" s="82"/>
      <c r="F34" s="122"/>
      <c r="G34" s="202"/>
      <c r="H34" s="198" t="str">
        <f t="shared" si="0"/>
        <v/>
      </c>
      <c r="I34" s="97"/>
      <c r="J34" s="97"/>
      <c r="K34" s="91"/>
      <c r="L34" s="91"/>
      <c r="M34" s="97"/>
      <c r="N34" s="91"/>
      <c r="O34" s="97"/>
      <c r="P34" s="90"/>
      <c r="Q34" s="97"/>
      <c r="R34" s="97"/>
      <c r="S34" s="90"/>
      <c r="T34" s="97"/>
      <c r="U34" s="147"/>
      <c r="V34" s="91"/>
      <c r="W34" s="97"/>
      <c r="X34" s="97"/>
      <c r="Y34" s="90"/>
      <c r="Z34" s="90"/>
      <c r="AA34" s="229"/>
      <c r="AB34" s="122"/>
      <c r="AC34" s="226"/>
      <c r="AD34" s="264"/>
      <c r="AE34" s="264"/>
      <c r="AF34" s="265"/>
      <c r="AG34" s="265"/>
      <c r="AH34" s="265"/>
      <c r="AI34" s="265"/>
      <c r="AJ34" s="265"/>
      <c r="AK34" s="265"/>
    </row>
    <row r="35" spans="1:37" s="179" customFormat="1" x14ac:dyDescent="0.25">
      <c r="A35" s="71">
        <v>7</v>
      </c>
      <c r="B35" s="89"/>
      <c r="C35" s="82"/>
      <c r="D35" s="89"/>
      <c r="E35" s="82"/>
      <c r="F35" s="122"/>
      <c r="G35" s="202"/>
      <c r="H35" s="198" t="str">
        <f t="shared" si="0"/>
        <v/>
      </c>
      <c r="I35" s="97"/>
      <c r="J35" s="97"/>
      <c r="K35" s="91"/>
      <c r="L35" s="91"/>
      <c r="M35" s="97"/>
      <c r="N35" s="91"/>
      <c r="O35" s="97"/>
      <c r="P35" s="90"/>
      <c r="Q35" s="97"/>
      <c r="R35" s="97"/>
      <c r="S35" s="90"/>
      <c r="T35" s="97"/>
      <c r="U35" s="147"/>
      <c r="V35" s="91"/>
      <c r="W35" s="97"/>
      <c r="X35" s="97"/>
      <c r="Y35" s="90"/>
      <c r="Z35" s="90"/>
      <c r="AA35" s="229"/>
      <c r="AB35" s="122"/>
      <c r="AC35" s="226"/>
      <c r="AD35" s="264"/>
      <c r="AE35" s="264"/>
      <c r="AF35" s="265"/>
      <c r="AG35" s="265"/>
      <c r="AH35" s="265"/>
      <c r="AI35" s="265"/>
      <c r="AJ35" s="265"/>
      <c r="AK35" s="265"/>
    </row>
    <row r="36" spans="1:37" s="179" customFormat="1" x14ac:dyDescent="0.25">
      <c r="A36" s="71">
        <v>8</v>
      </c>
      <c r="B36" s="89"/>
      <c r="C36" s="82"/>
      <c r="D36" s="89"/>
      <c r="E36" s="82"/>
      <c r="F36" s="122"/>
      <c r="G36" s="202"/>
      <c r="H36" s="198" t="str">
        <f t="shared" si="0"/>
        <v/>
      </c>
      <c r="I36" s="97"/>
      <c r="J36" s="97"/>
      <c r="K36" s="91"/>
      <c r="L36" s="91"/>
      <c r="M36" s="97"/>
      <c r="N36" s="91"/>
      <c r="O36" s="97"/>
      <c r="P36" s="90"/>
      <c r="Q36" s="97"/>
      <c r="R36" s="97"/>
      <c r="S36" s="90"/>
      <c r="T36" s="97"/>
      <c r="U36" s="147"/>
      <c r="V36" s="91"/>
      <c r="W36" s="97"/>
      <c r="X36" s="97"/>
      <c r="Y36" s="90"/>
      <c r="Z36" s="90"/>
      <c r="AA36" s="229"/>
      <c r="AB36" s="122"/>
      <c r="AC36" s="226"/>
      <c r="AD36" s="264"/>
      <c r="AE36" s="264"/>
      <c r="AF36" s="265"/>
      <c r="AG36" s="265"/>
      <c r="AH36" s="265"/>
      <c r="AI36" s="265"/>
      <c r="AJ36" s="265"/>
      <c r="AK36" s="265"/>
    </row>
    <row r="37" spans="1:37" s="179" customFormat="1" x14ac:dyDescent="0.25">
      <c r="A37" s="71">
        <v>9</v>
      </c>
      <c r="B37" s="89"/>
      <c r="C37" s="82"/>
      <c r="D37" s="89"/>
      <c r="E37" s="82"/>
      <c r="F37" s="122"/>
      <c r="G37" s="202"/>
      <c r="H37" s="198" t="str">
        <f t="shared" si="0"/>
        <v/>
      </c>
      <c r="I37" s="97"/>
      <c r="J37" s="97"/>
      <c r="K37" s="91"/>
      <c r="L37" s="91"/>
      <c r="M37" s="97"/>
      <c r="N37" s="91"/>
      <c r="O37" s="97"/>
      <c r="P37" s="90"/>
      <c r="Q37" s="97"/>
      <c r="R37" s="97"/>
      <c r="S37" s="90"/>
      <c r="T37" s="97"/>
      <c r="U37" s="147"/>
      <c r="V37" s="91"/>
      <c r="W37" s="97"/>
      <c r="X37" s="97"/>
      <c r="Y37" s="90"/>
      <c r="Z37" s="90"/>
      <c r="AA37" s="229"/>
      <c r="AB37" s="122"/>
      <c r="AC37" s="226"/>
      <c r="AD37" s="264"/>
      <c r="AE37" s="264"/>
      <c r="AF37" s="265"/>
      <c r="AG37" s="265"/>
      <c r="AH37" s="265"/>
      <c r="AI37" s="265"/>
      <c r="AJ37" s="265"/>
      <c r="AK37" s="265"/>
    </row>
    <row r="38" spans="1:37" s="179" customFormat="1" x14ac:dyDescent="0.25">
      <c r="A38" s="71">
        <v>10</v>
      </c>
      <c r="B38" s="89"/>
      <c r="C38" s="82"/>
      <c r="D38" s="89"/>
      <c r="E38" s="82"/>
      <c r="F38" s="122"/>
      <c r="G38" s="202"/>
      <c r="H38" s="198" t="str">
        <f t="shared" si="0"/>
        <v/>
      </c>
      <c r="I38" s="97"/>
      <c r="J38" s="97"/>
      <c r="K38" s="91"/>
      <c r="L38" s="91"/>
      <c r="M38" s="97"/>
      <c r="N38" s="91"/>
      <c r="O38" s="97"/>
      <c r="P38" s="90"/>
      <c r="Q38" s="97"/>
      <c r="R38" s="97"/>
      <c r="S38" s="90"/>
      <c r="T38" s="97"/>
      <c r="U38" s="147"/>
      <c r="V38" s="91"/>
      <c r="W38" s="97"/>
      <c r="X38" s="97"/>
      <c r="Y38" s="90"/>
      <c r="Z38" s="90"/>
      <c r="AA38" s="229"/>
      <c r="AB38" s="122"/>
      <c r="AC38" s="226"/>
      <c r="AD38" s="264"/>
      <c r="AE38" s="264"/>
      <c r="AF38" s="265"/>
      <c r="AG38" s="265"/>
      <c r="AH38" s="265"/>
      <c r="AI38" s="265"/>
      <c r="AJ38" s="265"/>
      <c r="AK38" s="265"/>
    </row>
    <row r="39" spans="1:37" s="179" customFormat="1" x14ac:dyDescent="0.25">
      <c r="A39" s="71">
        <v>11</v>
      </c>
      <c r="B39" s="89"/>
      <c r="C39" s="82"/>
      <c r="D39" s="89"/>
      <c r="E39" s="82"/>
      <c r="F39" s="122"/>
      <c r="G39" s="202"/>
      <c r="H39" s="198" t="str">
        <f t="shared" si="0"/>
        <v/>
      </c>
      <c r="I39" s="97"/>
      <c r="J39" s="97"/>
      <c r="K39" s="91"/>
      <c r="L39" s="91"/>
      <c r="M39" s="97"/>
      <c r="N39" s="91"/>
      <c r="O39" s="97"/>
      <c r="P39" s="90"/>
      <c r="Q39" s="97"/>
      <c r="R39" s="97"/>
      <c r="S39" s="90"/>
      <c r="T39" s="97"/>
      <c r="U39" s="147"/>
      <c r="V39" s="91"/>
      <c r="W39" s="97"/>
      <c r="X39" s="97"/>
      <c r="Y39" s="90"/>
      <c r="Z39" s="90"/>
      <c r="AA39" s="229"/>
      <c r="AB39" s="122"/>
      <c r="AC39" s="226"/>
      <c r="AD39" s="264"/>
      <c r="AE39" s="264"/>
      <c r="AF39" s="265"/>
      <c r="AG39" s="265"/>
      <c r="AH39" s="265"/>
      <c r="AI39" s="265"/>
      <c r="AJ39" s="265"/>
      <c r="AK39" s="265"/>
    </row>
    <row r="40" spans="1:37" s="179" customFormat="1" x14ac:dyDescent="0.25">
      <c r="A40" s="71">
        <v>12</v>
      </c>
      <c r="B40" s="89"/>
      <c r="C40" s="82"/>
      <c r="D40" s="89"/>
      <c r="E40" s="82"/>
      <c r="F40" s="122"/>
      <c r="G40" s="202"/>
      <c r="H40" s="198" t="str">
        <f t="shared" si="0"/>
        <v/>
      </c>
      <c r="I40" s="97"/>
      <c r="J40" s="97"/>
      <c r="K40" s="91"/>
      <c r="L40" s="91"/>
      <c r="M40" s="97"/>
      <c r="N40" s="91"/>
      <c r="O40" s="97"/>
      <c r="P40" s="90"/>
      <c r="Q40" s="97"/>
      <c r="R40" s="97"/>
      <c r="S40" s="90"/>
      <c r="T40" s="97"/>
      <c r="U40" s="147"/>
      <c r="V40" s="91"/>
      <c r="W40" s="97"/>
      <c r="X40" s="97"/>
      <c r="Y40" s="90"/>
      <c r="Z40" s="90"/>
      <c r="AA40" s="229"/>
      <c r="AB40" s="122"/>
      <c r="AC40" s="226"/>
      <c r="AD40" s="264"/>
      <c r="AE40" s="264"/>
      <c r="AF40" s="265"/>
      <c r="AG40" s="265"/>
      <c r="AH40" s="265"/>
      <c r="AI40" s="265"/>
      <c r="AJ40" s="265"/>
      <c r="AK40" s="265"/>
    </row>
    <row r="41" spans="1:37" s="179" customFormat="1" x14ac:dyDescent="0.25">
      <c r="A41" s="71">
        <v>13</v>
      </c>
      <c r="B41" s="89"/>
      <c r="C41" s="82"/>
      <c r="D41" s="89"/>
      <c r="E41" s="82"/>
      <c r="F41" s="122"/>
      <c r="G41" s="202"/>
      <c r="H41" s="198" t="str">
        <f t="shared" si="0"/>
        <v/>
      </c>
      <c r="I41" s="97"/>
      <c r="J41" s="97"/>
      <c r="K41" s="91"/>
      <c r="L41" s="91"/>
      <c r="M41" s="97"/>
      <c r="N41" s="91"/>
      <c r="O41" s="97"/>
      <c r="P41" s="90"/>
      <c r="Q41" s="97"/>
      <c r="R41" s="97"/>
      <c r="S41" s="90"/>
      <c r="T41" s="97"/>
      <c r="U41" s="147"/>
      <c r="V41" s="91"/>
      <c r="W41" s="97"/>
      <c r="X41" s="97"/>
      <c r="Y41" s="90"/>
      <c r="Z41" s="90"/>
      <c r="AA41" s="229"/>
      <c r="AB41" s="122"/>
      <c r="AC41" s="226"/>
      <c r="AD41" s="264"/>
      <c r="AE41" s="264"/>
      <c r="AF41" s="265"/>
      <c r="AG41" s="265"/>
      <c r="AH41" s="265"/>
      <c r="AI41" s="265"/>
      <c r="AJ41" s="265"/>
      <c r="AK41" s="265"/>
    </row>
    <row r="42" spans="1:37" s="179" customFormat="1" x14ac:dyDescent="0.25">
      <c r="A42" s="71">
        <v>14</v>
      </c>
      <c r="B42" s="89"/>
      <c r="C42" s="82"/>
      <c r="D42" s="89"/>
      <c r="E42" s="82"/>
      <c r="F42" s="122"/>
      <c r="G42" s="202"/>
      <c r="H42" s="198" t="str">
        <f t="shared" si="0"/>
        <v/>
      </c>
      <c r="I42" s="97"/>
      <c r="J42" s="97"/>
      <c r="K42" s="91"/>
      <c r="L42" s="91"/>
      <c r="M42" s="97"/>
      <c r="N42" s="91"/>
      <c r="O42" s="97"/>
      <c r="P42" s="90"/>
      <c r="Q42" s="97"/>
      <c r="R42" s="97"/>
      <c r="S42" s="90"/>
      <c r="T42" s="97"/>
      <c r="U42" s="147"/>
      <c r="V42" s="91"/>
      <c r="W42" s="97"/>
      <c r="X42" s="97"/>
      <c r="Y42" s="90"/>
      <c r="Z42" s="90"/>
      <c r="AA42" s="229"/>
      <c r="AB42" s="122"/>
      <c r="AC42" s="226"/>
      <c r="AD42" s="264"/>
      <c r="AE42" s="264"/>
      <c r="AF42" s="265"/>
      <c r="AG42" s="265"/>
      <c r="AH42" s="265"/>
      <c r="AI42" s="265"/>
      <c r="AJ42" s="265"/>
      <c r="AK42" s="265"/>
    </row>
    <row r="43" spans="1:37" s="179" customFormat="1" x14ac:dyDescent="0.25">
      <c r="A43" s="71">
        <v>15</v>
      </c>
      <c r="B43" s="89"/>
      <c r="C43" s="82"/>
      <c r="D43" s="89"/>
      <c r="E43" s="82"/>
      <c r="F43" s="122"/>
      <c r="G43" s="202"/>
      <c r="H43" s="198" t="str">
        <f t="shared" si="0"/>
        <v/>
      </c>
      <c r="I43" s="97"/>
      <c r="J43" s="97"/>
      <c r="K43" s="91"/>
      <c r="L43" s="91"/>
      <c r="M43" s="97"/>
      <c r="N43" s="91"/>
      <c r="O43" s="97"/>
      <c r="P43" s="90"/>
      <c r="Q43" s="97"/>
      <c r="R43" s="97"/>
      <c r="S43" s="90"/>
      <c r="T43" s="97"/>
      <c r="U43" s="147"/>
      <c r="V43" s="91"/>
      <c r="W43" s="97"/>
      <c r="X43" s="97"/>
      <c r="Y43" s="90"/>
      <c r="Z43" s="90"/>
      <c r="AA43" s="229"/>
      <c r="AB43" s="122"/>
      <c r="AC43" s="226"/>
      <c r="AD43" s="264"/>
      <c r="AE43" s="264"/>
      <c r="AF43" s="265"/>
      <c r="AG43" s="265"/>
      <c r="AH43" s="265"/>
      <c r="AI43" s="265"/>
      <c r="AJ43" s="265"/>
      <c r="AK43" s="265"/>
    </row>
    <row r="44" spans="1:37" s="179" customFormat="1" x14ac:dyDescent="0.25">
      <c r="A44" s="71">
        <v>16</v>
      </c>
      <c r="B44" s="89"/>
      <c r="C44" s="82"/>
      <c r="D44" s="89"/>
      <c r="E44" s="82"/>
      <c r="F44" s="122"/>
      <c r="G44" s="202"/>
      <c r="H44" s="198" t="str">
        <f t="shared" si="0"/>
        <v/>
      </c>
      <c r="I44" s="97"/>
      <c r="J44" s="97"/>
      <c r="K44" s="91"/>
      <c r="L44" s="91"/>
      <c r="M44" s="97"/>
      <c r="N44" s="91"/>
      <c r="O44" s="97"/>
      <c r="P44" s="90"/>
      <c r="Q44" s="97"/>
      <c r="R44" s="97"/>
      <c r="S44" s="90"/>
      <c r="T44" s="97"/>
      <c r="U44" s="147"/>
      <c r="V44" s="91"/>
      <c r="W44" s="97"/>
      <c r="X44" s="97"/>
      <c r="Y44" s="90"/>
      <c r="Z44" s="90"/>
      <c r="AA44" s="229"/>
      <c r="AB44" s="122"/>
      <c r="AC44" s="226"/>
      <c r="AD44" s="264"/>
      <c r="AE44" s="264"/>
      <c r="AF44" s="265"/>
      <c r="AG44" s="265"/>
      <c r="AH44" s="265"/>
      <c r="AI44" s="265"/>
      <c r="AJ44" s="265"/>
      <c r="AK44" s="265"/>
    </row>
    <row r="45" spans="1:37" s="179" customFormat="1" x14ac:dyDescent="0.25">
      <c r="A45" s="71">
        <v>17</v>
      </c>
      <c r="B45" s="89"/>
      <c r="C45" s="82"/>
      <c r="D45" s="89"/>
      <c r="E45" s="82"/>
      <c r="F45" s="122"/>
      <c r="G45" s="202"/>
      <c r="H45" s="198" t="str">
        <f t="shared" si="0"/>
        <v/>
      </c>
      <c r="I45" s="97"/>
      <c r="J45" s="97"/>
      <c r="K45" s="91"/>
      <c r="L45" s="91"/>
      <c r="M45" s="97"/>
      <c r="N45" s="91"/>
      <c r="O45" s="97"/>
      <c r="P45" s="90"/>
      <c r="Q45" s="97"/>
      <c r="R45" s="97"/>
      <c r="S45" s="90"/>
      <c r="T45" s="97"/>
      <c r="U45" s="147"/>
      <c r="V45" s="91"/>
      <c r="W45" s="97"/>
      <c r="X45" s="97"/>
      <c r="Y45" s="90"/>
      <c r="Z45" s="90"/>
      <c r="AA45" s="229"/>
      <c r="AB45" s="122"/>
      <c r="AC45" s="226"/>
      <c r="AD45" s="264"/>
      <c r="AE45" s="264"/>
      <c r="AF45" s="265"/>
      <c r="AG45" s="265"/>
      <c r="AH45" s="265"/>
      <c r="AI45" s="265"/>
      <c r="AJ45" s="265"/>
      <c r="AK45" s="265"/>
    </row>
    <row r="46" spans="1:37" s="179" customFormat="1" x14ac:dyDescent="0.25">
      <c r="A46" s="71">
        <v>18</v>
      </c>
      <c r="B46" s="89"/>
      <c r="C46" s="82"/>
      <c r="D46" s="89"/>
      <c r="E46" s="82"/>
      <c r="F46" s="122"/>
      <c r="G46" s="202"/>
      <c r="H46" s="198" t="str">
        <f t="shared" si="0"/>
        <v/>
      </c>
      <c r="I46" s="97"/>
      <c r="J46" s="97"/>
      <c r="K46" s="91"/>
      <c r="L46" s="91"/>
      <c r="M46" s="97"/>
      <c r="N46" s="91"/>
      <c r="O46" s="97"/>
      <c r="P46" s="90"/>
      <c r="Q46" s="97"/>
      <c r="R46" s="97"/>
      <c r="S46" s="90"/>
      <c r="T46" s="97"/>
      <c r="U46" s="147"/>
      <c r="V46" s="91"/>
      <c r="W46" s="97"/>
      <c r="X46" s="97"/>
      <c r="Y46" s="90"/>
      <c r="Z46" s="90"/>
      <c r="AA46" s="229"/>
      <c r="AB46" s="122"/>
      <c r="AC46" s="226"/>
      <c r="AD46" s="264"/>
      <c r="AE46" s="264"/>
      <c r="AF46" s="265"/>
      <c r="AG46" s="265"/>
      <c r="AH46" s="265"/>
      <c r="AI46" s="265"/>
      <c r="AJ46" s="265"/>
      <c r="AK46" s="265"/>
    </row>
    <row r="47" spans="1:37" s="179" customFormat="1" x14ac:dyDescent="0.25">
      <c r="A47" s="71">
        <v>19</v>
      </c>
      <c r="B47" s="89"/>
      <c r="C47" s="82"/>
      <c r="D47" s="89"/>
      <c r="E47" s="82"/>
      <c r="F47" s="122"/>
      <c r="G47" s="202"/>
      <c r="H47" s="198" t="str">
        <f t="shared" si="0"/>
        <v/>
      </c>
      <c r="I47" s="97"/>
      <c r="J47" s="97"/>
      <c r="K47" s="91"/>
      <c r="L47" s="91"/>
      <c r="M47" s="97"/>
      <c r="N47" s="91"/>
      <c r="O47" s="97"/>
      <c r="P47" s="90"/>
      <c r="Q47" s="97"/>
      <c r="R47" s="97"/>
      <c r="S47" s="90"/>
      <c r="T47" s="97"/>
      <c r="U47" s="147"/>
      <c r="V47" s="91"/>
      <c r="W47" s="97"/>
      <c r="X47" s="97"/>
      <c r="Y47" s="90"/>
      <c r="Z47" s="90"/>
      <c r="AA47" s="229"/>
      <c r="AB47" s="122"/>
      <c r="AC47" s="226"/>
      <c r="AD47" s="264"/>
      <c r="AE47" s="264"/>
      <c r="AF47" s="265"/>
      <c r="AG47" s="265"/>
      <c r="AH47" s="265"/>
      <c r="AI47" s="265"/>
      <c r="AJ47" s="265"/>
      <c r="AK47" s="265"/>
    </row>
    <row r="48" spans="1:37" s="179" customFormat="1" x14ac:dyDescent="0.25">
      <c r="A48" s="71">
        <v>20</v>
      </c>
      <c r="B48" s="89"/>
      <c r="C48" s="82"/>
      <c r="D48" s="89"/>
      <c r="E48" s="82"/>
      <c r="F48" s="122"/>
      <c r="G48" s="202"/>
      <c r="H48" s="198" t="str">
        <f t="shared" si="0"/>
        <v/>
      </c>
      <c r="I48" s="97"/>
      <c r="J48" s="97"/>
      <c r="K48" s="91"/>
      <c r="L48" s="91"/>
      <c r="M48" s="97"/>
      <c r="N48" s="91"/>
      <c r="O48" s="97"/>
      <c r="P48" s="90"/>
      <c r="Q48" s="97"/>
      <c r="R48" s="97"/>
      <c r="S48" s="90"/>
      <c r="T48" s="97"/>
      <c r="U48" s="147"/>
      <c r="V48" s="91"/>
      <c r="W48" s="97"/>
      <c r="X48" s="97"/>
      <c r="Y48" s="90"/>
      <c r="Z48" s="90"/>
      <c r="AA48" s="229"/>
      <c r="AB48" s="122"/>
      <c r="AC48" s="226"/>
      <c r="AD48" s="264"/>
      <c r="AE48" s="264"/>
      <c r="AF48" s="265"/>
      <c r="AG48" s="265"/>
      <c r="AH48" s="265"/>
      <c r="AI48" s="265"/>
      <c r="AJ48" s="265"/>
      <c r="AK48" s="265"/>
    </row>
    <row r="49" spans="1:37" s="179" customFormat="1" x14ac:dyDescent="0.25">
      <c r="A49" s="71">
        <v>21</v>
      </c>
      <c r="B49" s="89"/>
      <c r="C49" s="82"/>
      <c r="D49" s="89"/>
      <c r="E49" s="82"/>
      <c r="F49" s="122"/>
      <c r="G49" s="202"/>
      <c r="H49" s="198" t="str">
        <f t="shared" si="0"/>
        <v/>
      </c>
      <c r="I49" s="97"/>
      <c r="J49" s="97"/>
      <c r="K49" s="91"/>
      <c r="L49" s="91"/>
      <c r="M49" s="97"/>
      <c r="N49" s="91"/>
      <c r="O49" s="97"/>
      <c r="P49" s="90"/>
      <c r="Q49" s="97"/>
      <c r="R49" s="97"/>
      <c r="S49" s="90"/>
      <c r="T49" s="97"/>
      <c r="U49" s="147"/>
      <c r="V49" s="91"/>
      <c r="W49" s="97"/>
      <c r="X49" s="97"/>
      <c r="Y49" s="90"/>
      <c r="Z49" s="90"/>
      <c r="AA49" s="229"/>
      <c r="AB49" s="122"/>
      <c r="AC49" s="226"/>
      <c r="AD49" s="264"/>
      <c r="AE49" s="264"/>
      <c r="AF49" s="265"/>
      <c r="AG49" s="265"/>
      <c r="AH49" s="265"/>
      <c r="AI49" s="265"/>
      <c r="AJ49" s="265"/>
      <c r="AK49" s="265"/>
    </row>
    <row r="50" spans="1:37" s="179" customFormat="1" x14ac:dyDescent="0.25">
      <c r="A50" s="71">
        <v>22</v>
      </c>
      <c r="B50" s="89"/>
      <c r="C50" s="82"/>
      <c r="D50" s="89"/>
      <c r="E50" s="82"/>
      <c r="F50" s="122"/>
      <c r="G50" s="202"/>
      <c r="H50" s="198" t="str">
        <f t="shared" si="0"/>
        <v/>
      </c>
      <c r="I50" s="97"/>
      <c r="J50" s="97"/>
      <c r="K50" s="91"/>
      <c r="L50" s="91"/>
      <c r="M50" s="97"/>
      <c r="N50" s="91"/>
      <c r="O50" s="97"/>
      <c r="P50" s="90"/>
      <c r="Q50" s="97"/>
      <c r="R50" s="97"/>
      <c r="S50" s="90"/>
      <c r="T50" s="97"/>
      <c r="U50" s="147"/>
      <c r="V50" s="91"/>
      <c r="W50" s="97"/>
      <c r="X50" s="97"/>
      <c r="Y50" s="90"/>
      <c r="Z50" s="90"/>
      <c r="AA50" s="229"/>
      <c r="AB50" s="122"/>
      <c r="AC50" s="226"/>
      <c r="AD50" s="264"/>
      <c r="AE50" s="264"/>
      <c r="AF50" s="265"/>
      <c r="AG50" s="265"/>
      <c r="AH50" s="265"/>
      <c r="AI50" s="265"/>
      <c r="AJ50" s="265"/>
      <c r="AK50" s="265"/>
    </row>
    <row r="51" spans="1:37" s="179" customFormat="1" x14ac:dyDescent="0.25">
      <c r="A51" s="71">
        <v>23</v>
      </c>
      <c r="B51" s="89"/>
      <c r="C51" s="82"/>
      <c r="D51" s="89"/>
      <c r="E51" s="82"/>
      <c r="F51" s="122"/>
      <c r="G51" s="202"/>
      <c r="H51" s="198" t="str">
        <f t="shared" si="0"/>
        <v/>
      </c>
      <c r="I51" s="97"/>
      <c r="J51" s="97"/>
      <c r="K51" s="91"/>
      <c r="L51" s="91"/>
      <c r="M51" s="97"/>
      <c r="N51" s="91"/>
      <c r="O51" s="97"/>
      <c r="P51" s="90"/>
      <c r="Q51" s="97"/>
      <c r="R51" s="97"/>
      <c r="S51" s="90"/>
      <c r="T51" s="97"/>
      <c r="U51" s="147"/>
      <c r="V51" s="91"/>
      <c r="W51" s="97"/>
      <c r="X51" s="97"/>
      <c r="Y51" s="90"/>
      <c r="Z51" s="90"/>
      <c r="AA51" s="229"/>
      <c r="AB51" s="122"/>
      <c r="AC51" s="226"/>
      <c r="AD51" s="264"/>
      <c r="AE51" s="264"/>
      <c r="AF51" s="265"/>
      <c r="AG51" s="265"/>
      <c r="AH51" s="265"/>
      <c r="AI51" s="265"/>
      <c r="AJ51" s="265"/>
      <c r="AK51" s="265"/>
    </row>
    <row r="52" spans="1:37" s="179" customFormat="1" x14ac:dyDescent="0.25">
      <c r="A52" s="71">
        <v>24</v>
      </c>
      <c r="B52" s="89"/>
      <c r="C52" s="82"/>
      <c r="D52" s="89"/>
      <c r="E52" s="82"/>
      <c r="F52" s="122"/>
      <c r="G52" s="202"/>
      <c r="H52" s="198" t="str">
        <f t="shared" si="0"/>
        <v/>
      </c>
      <c r="I52" s="97"/>
      <c r="J52" s="97"/>
      <c r="K52" s="91"/>
      <c r="L52" s="91"/>
      <c r="M52" s="97"/>
      <c r="N52" s="91"/>
      <c r="O52" s="97"/>
      <c r="P52" s="90"/>
      <c r="Q52" s="97"/>
      <c r="R52" s="97"/>
      <c r="S52" s="90"/>
      <c r="T52" s="97"/>
      <c r="U52" s="147"/>
      <c r="V52" s="91"/>
      <c r="W52" s="97"/>
      <c r="X52" s="97"/>
      <c r="Y52" s="90"/>
      <c r="Z52" s="90"/>
      <c r="AA52" s="229"/>
      <c r="AB52" s="122"/>
      <c r="AC52" s="226"/>
      <c r="AD52" s="264"/>
      <c r="AE52" s="264"/>
      <c r="AF52" s="265"/>
      <c r="AG52" s="265"/>
      <c r="AH52" s="265"/>
      <c r="AI52" s="265"/>
      <c r="AJ52" s="265"/>
      <c r="AK52" s="265"/>
    </row>
    <row r="53" spans="1:37" s="179" customFormat="1" x14ac:dyDescent="0.25">
      <c r="A53" s="71">
        <v>25</v>
      </c>
      <c r="B53" s="89"/>
      <c r="C53" s="82"/>
      <c r="D53" s="89"/>
      <c r="E53" s="82"/>
      <c r="F53" s="122"/>
      <c r="G53" s="202"/>
      <c r="H53" s="198" t="str">
        <f t="shared" si="0"/>
        <v/>
      </c>
      <c r="I53" s="97"/>
      <c r="J53" s="97"/>
      <c r="K53" s="91"/>
      <c r="L53" s="91"/>
      <c r="M53" s="97"/>
      <c r="N53" s="91"/>
      <c r="O53" s="97"/>
      <c r="P53" s="90"/>
      <c r="Q53" s="97"/>
      <c r="R53" s="97"/>
      <c r="S53" s="90"/>
      <c r="T53" s="97"/>
      <c r="U53" s="147"/>
      <c r="V53" s="91"/>
      <c r="W53" s="97"/>
      <c r="X53" s="97"/>
      <c r="Y53" s="90"/>
      <c r="Z53" s="90"/>
      <c r="AA53" s="229"/>
      <c r="AB53" s="122"/>
      <c r="AC53" s="226"/>
      <c r="AD53" s="264"/>
      <c r="AE53" s="264"/>
      <c r="AF53" s="265"/>
      <c r="AG53" s="265"/>
      <c r="AH53" s="265"/>
      <c r="AI53" s="265"/>
      <c r="AJ53" s="265"/>
      <c r="AK53" s="265"/>
    </row>
    <row r="54" spans="1:37" ht="24" customHeight="1" x14ac:dyDescent="0.25">
      <c r="B54" s="190" t="s">
        <v>67</v>
      </c>
      <c r="C54" s="126"/>
      <c r="D54" s="126"/>
      <c r="E54" s="126"/>
      <c r="F54" s="126"/>
      <c r="G54" s="126"/>
      <c r="H54" s="259" t="str">
        <f>IF(OR(AND(Count_Implemented, Count_FollowUp=0), AND(Count_Implemented=0,COUNTA(I29:AB53)&gt;0))," To be included here, actions must have a Date Implemented and there must be Date(s) of Follow-up above. &gt;&gt;","")</f>
        <v/>
      </c>
      <c r="I54" s="191">
        <f>SUM(I55:I60)</f>
        <v>0</v>
      </c>
      <c r="J54" s="192" t="s">
        <v>129</v>
      </c>
      <c r="K54" s="192" t="s">
        <v>129</v>
      </c>
      <c r="L54" s="192" t="s">
        <v>129</v>
      </c>
      <c r="M54" s="191">
        <f>SUM(M55:M60)</f>
        <v>0</v>
      </c>
      <c r="N54" s="192" t="s">
        <v>129</v>
      </c>
      <c r="O54" s="191">
        <f>SUM(O55:O60)</f>
        <v>0</v>
      </c>
      <c r="P54" s="191">
        <f>SUM(P55:P60)</f>
        <v>0</v>
      </c>
      <c r="Q54" s="191">
        <f t="shared" ref="Q54:W54" si="1">SUM(Q55:Q60)</f>
        <v>0</v>
      </c>
      <c r="R54" s="191">
        <f t="shared" si="1"/>
        <v>0</v>
      </c>
      <c r="S54" s="191">
        <f t="shared" si="1"/>
        <v>0</v>
      </c>
      <c r="T54" s="191">
        <f t="shared" si="1"/>
        <v>0</v>
      </c>
      <c r="U54" s="193">
        <f t="shared" si="1"/>
        <v>0</v>
      </c>
      <c r="V54" s="192" t="s">
        <v>129</v>
      </c>
      <c r="W54" s="191">
        <f t="shared" si="1"/>
        <v>0</v>
      </c>
      <c r="X54" s="192" t="s">
        <v>129</v>
      </c>
      <c r="Y54" s="192" t="s">
        <v>129</v>
      </c>
      <c r="Z54" s="191">
        <f t="shared" ref="Z54" si="2">SUM(Z55:Z60)</f>
        <v>0</v>
      </c>
      <c r="AA54" s="218" t="s">
        <v>129</v>
      </c>
      <c r="AB54" s="217">
        <f>COUNTIF(AB29:AB53,"Y")</f>
        <v>0</v>
      </c>
      <c r="AC54" s="218" t="s">
        <v>129</v>
      </c>
      <c r="AD54" s="266">
        <f t="shared" ref="AD54:AK54" si="3">SUM(AD55:AD60)</f>
        <v>0</v>
      </c>
      <c r="AE54" s="266">
        <f t="shared" si="3"/>
        <v>0</v>
      </c>
      <c r="AF54" s="267">
        <f t="shared" si="3"/>
        <v>0</v>
      </c>
      <c r="AG54" s="267">
        <f t="shared" si="3"/>
        <v>0</v>
      </c>
      <c r="AH54" s="267">
        <f t="shared" si="3"/>
        <v>0</v>
      </c>
      <c r="AI54" s="267">
        <f t="shared" si="3"/>
        <v>0</v>
      </c>
      <c r="AJ54" s="267">
        <f t="shared" si="3"/>
        <v>0</v>
      </c>
      <c r="AK54" s="267">
        <f t="shared" si="3"/>
        <v>0</v>
      </c>
    </row>
    <row r="55" spans="1:37" ht="24" customHeight="1" x14ac:dyDescent="0.25">
      <c r="B55" s="190" t="str">
        <f>"TOTAL REPORTED " &amp; C55</f>
        <v>TOTAL REPORTED 2023</v>
      </c>
      <c r="C55" s="126">
        <v>2023</v>
      </c>
      <c r="D55" s="126"/>
      <c r="E55" s="126"/>
      <c r="F55" s="126"/>
      <c r="G55" s="126"/>
      <c r="H55" s="126"/>
      <c r="I55" s="267">
        <f t="shared" ref="I55:I60" si="4">IF(Count_FollowUp,SUMIFS(I$29:I$53,$F$29:$F$53,"Y",$H$29:$H$53,$C55),0)</f>
        <v>0</v>
      </c>
      <c r="J55" s="192" t="s">
        <v>129</v>
      </c>
      <c r="K55" s="192" t="s">
        <v>129</v>
      </c>
      <c r="L55" s="192" t="s">
        <v>129</v>
      </c>
      <c r="M55" s="267">
        <f t="shared" ref="M55:M60" si="5">IF(Count_FollowUp,SUMIFS(M$29:M$53,$F$29:$F$53,"Y",$H$29:$H$53,$C55),0)</f>
        <v>0</v>
      </c>
      <c r="N55" s="192" t="s">
        <v>129</v>
      </c>
      <c r="O55" s="267">
        <f t="shared" ref="O55:O60" si="6">IF(Count_FollowUp,SUMIFS(O$29:O$53,$F$29:$F$53,"Y",$H$29:$H$53,$C55),0)</f>
        <v>0</v>
      </c>
      <c r="P55" s="191">
        <f t="shared" ref="P55:P60" si="7">IF(Count_FollowUp,COUNTIFS($F$29:$F$53,"Y",$H$29:$H$53,$C55,P$29:P$53,"Yes"),0)</f>
        <v>0</v>
      </c>
      <c r="Q55" s="267">
        <f t="shared" ref="Q55:R60" si="8">IF(Count_FollowUp,SUMIFS(Q$29:Q$53,$F$29:$F$53,"Y",$H$29:$H$53,$C55),0)</f>
        <v>0</v>
      </c>
      <c r="R55" s="267">
        <f t="shared" si="8"/>
        <v>0</v>
      </c>
      <c r="S55" s="191">
        <f t="shared" ref="S55:S60" si="9">IF(Count_FollowUp,COUNTIFS($F$29:$F$53,"Y",$H$29:$H$53,$C55,S$29:S$53,"Yes"),0)</f>
        <v>0</v>
      </c>
      <c r="T55" s="191">
        <f t="shared" ref="T55:T60" si="10">IF(Count_FollowUp,SUMIFS(T$29:T$53,$F$29:$F$53,"Y",$H$29:$H$53,$C55,U$29:U$53,"Units"),0)</f>
        <v>0</v>
      </c>
      <c r="U55" s="193">
        <f t="shared" ref="U55:U60" si="11">IF(Count_FollowUp,SUMIFS(T$29:T$53,$F$29:$F$53,"Y",$H$29:$H$53,$C55,U$29:U$53,"Dollars"),0)</f>
        <v>0</v>
      </c>
      <c r="V55" s="192" t="s">
        <v>129</v>
      </c>
      <c r="W55" s="267">
        <f t="shared" ref="W55:W60" si="12">IF(Count_FollowUp,SUMIFS(W$29:W$53,$F$29:$F$53,"Y",$H$29:$H$53,$C55),0)</f>
        <v>0</v>
      </c>
      <c r="X55" s="192" t="s">
        <v>129</v>
      </c>
      <c r="Y55" s="192" t="s">
        <v>129</v>
      </c>
      <c r="Z55" s="191">
        <f t="shared" ref="Z55:Z60" si="13">IF(Count_FollowUp,COUNTIFS($F$29:$F$53,"Y",$H$29:$H$53,$C55,Z$29:Z$53,"Yes"),0)</f>
        <v>0</v>
      </c>
      <c r="AA55" s="218" t="s">
        <v>129</v>
      </c>
      <c r="AB55" s="217">
        <f t="shared" ref="AB55:AB60" si="14">IF(Count_FollowUp,COUNTIFS($F$29:$F$53,"Y",$H$29:$H$53,$C55,AB$29:AB$53,"Y"),0)</f>
        <v>0</v>
      </c>
      <c r="AC55" s="218" t="s">
        <v>129</v>
      </c>
      <c r="AD55" s="266">
        <f t="shared" ref="AD55:AK60" si="15">IF(Count_FollowUp,SUMIFS(AD$29:AD$53,$F$29:$F$53,"Y",$H$29:$H$53,$C55),0)</f>
        <v>0</v>
      </c>
      <c r="AE55" s="266">
        <f t="shared" si="15"/>
        <v>0</v>
      </c>
      <c r="AF55" s="267">
        <f t="shared" si="15"/>
        <v>0</v>
      </c>
      <c r="AG55" s="267">
        <f t="shared" si="15"/>
        <v>0</v>
      </c>
      <c r="AH55" s="267">
        <f t="shared" si="15"/>
        <v>0</v>
      </c>
      <c r="AI55" s="267">
        <f t="shared" si="15"/>
        <v>0</v>
      </c>
      <c r="AJ55" s="267">
        <f t="shared" si="15"/>
        <v>0</v>
      </c>
      <c r="AK55" s="267">
        <f t="shared" si="15"/>
        <v>0</v>
      </c>
    </row>
    <row r="56" spans="1:37" ht="24" customHeight="1" x14ac:dyDescent="0.25">
      <c r="B56" s="190" t="str">
        <f t="shared" ref="B56:B60" si="16">"TOTAL REPORTED " &amp; C56</f>
        <v>TOTAL REPORTED 2024</v>
      </c>
      <c r="C56" s="126">
        <v>2024</v>
      </c>
      <c r="D56" s="126"/>
      <c r="E56" s="126"/>
      <c r="F56" s="126"/>
      <c r="G56" s="126"/>
      <c r="H56" s="126"/>
      <c r="I56" s="267">
        <f t="shared" si="4"/>
        <v>0</v>
      </c>
      <c r="J56" s="192" t="s">
        <v>129</v>
      </c>
      <c r="K56" s="192" t="s">
        <v>129</v>
      </c>
      <c r="L56" s="192" t="s">
        <v>129</v>
      </c>
      <c r="M56" s="267">
        <f t="shared" si="5"/>
        <v>0</v>
      </c>
      <c r="N56" s="192" t="s">
        <v>129</v>
      </c>
      <c r="O56" s="267">
        <f t="shared" si="6"/>
        <v>0</v>
      </c>
      <c r="P56" s="191">
        <f t="shared" si="7"/>
        <v>0</v>
      </c>
      <c r="Q56" s="267">
        <f t="shared" si="8"/>
        <v>0</v>
      </c>
      <c r="R56" s="267">
        <f t="shared" si="8"/>
        <v>0</v>
      </c>
      <c r="S56" s="191">
        <f t="shared" si="9"/>
        <v>0</v>
      </c>
      <c r="T56" s="191">
        <f t="shared" si="10"/>
        <v>0</v>
      </c>
      <c r="U56" s="193">
        <f t="shared" si="11"/>
        <v>0</v>
      </c>
      <c r="V56" s="192" t="s">
        <v>129</v>
      </c>
      <c r="W56" s="267">
        <f t="shared" si="12"/>
        <v>0</v>
      </c>
      <c r="X56" s="192" t="s">
        <v>129</v>
      </c>
      <c r="Y56" s="192" t="s">
        <v>129</v>
      </c>
      <c r="Z56" s="191">
        <f t="shared" si="13"/>
        <v>0</v>
      </c>
      <c r="AA56" s="218" t="s">
        <v>129</v>
      </c>
      <c r="AB56" s="217">
        <f t="shared" si="14"/>
        <v>0</v>
      </c>
      <c r="AC56" s="218" t="s">
        <v>129</v>
      </c>
      <c r="AD56" s="266">
        <f t="shared" si="15"/>
        <v>0</v>
      </c>
      <c r="AE56" s="266">
        <f t="shared" si="15"/>
        <v>0</v>
      </c>
      <c r="AF56" s="267">
        <f t="shared" si="15"/>
        <v>0</v>
      </c>
      <c r="AG56" s="267">
        <f t="shared" si="15"/>
        <v>0</v>
      </c>
      <c r="AH56" s="267">
        <f t="shared" si="15"/>
        <v>0</v>
      </c>
      <c r="AI56" s="267">
        <f t="shared" si="15"/>
        <v>0</v>
      </c>
      <c r="AJ56" s="267">
        <f t="shared" si="15"/>
        <v>0</v>
      </c>
      <c r="AK56" s="267">
        <f t="shared" si="15"/>
        <v>0</v>
      </c>
    </row>
    <row r="57" spans="1:37" ht="24" customHeight="1" x14ac:dyDescent="0.25">
      <c r="B57" s="190" t="str">
        <f t="shared" si="16"/>
        <v>TOTAL REPORTED 2025</v>
      </c>
      <c r="C57" s="126">
        <v>2025</v>
      </c>
      <c r="D57" s="126"/>
      <c r="E57" s="126"/>
      <c r="F57" s="126"/>
      <c r="G57" s="126"/>
      <c r="H57" s="126"/>
      <c r="I57" s="267">
        <f t="shared" si="4"/>
        <v>0</v>
      </c>
      <c r="J57" s="192" t="s">
        <v>129</v>
      </c>
      <c r="K57" s="192" t="s">
        <v>129</v>
      </c>
      <c r="L57" s="192" t="s">
        <v>129</v>
      </c>
      <c r="M57" s="267">
        <f t="shared" si="5"/>
        <v>0</v>
      </c>
      <c r="N57" s="192" t="s">
        <v>129</v>
      </c>
      <c r="O57" s="267">
        <f t="shared" si="6"/>
        <v>0</v>
      </c>
      <c r="P57" s="191">
        <f t="shared" si="7"/>
        <v>0</v>
      </c>
      <c r="Q57" s="267">
        <f t="shared" si="8"/>
        <v>0</v>
      </c>
      <c r="R57" s="267">
        <f t="shared" si="8"/>
        <v>0</v>
      </c>
      <c r="S57" s="191">
        <f t="shared" si="9"/>
        <v>0</v>
      </c>
      <c r="T57" s="191">
        <f t="shared" si="10"/>
        <v>0</v>
      </c>
      <c r="U57" s="193">
        <f t="shared" si="11"/>
        <v>0</v>
      </c>
      <c r="V57" s="192" t="s">
        <v>129</v>
      </c>
      <c r="W57" s="267">
        <f t="shared" si="12"/>
        <v>0</v>
      </c>
      <c r="X57" s="192" t="s">
        <v>129</v>
      </c>
      <c r="Y57" s="192" t="s">
        <v>129</v>
      </c>
      <c r="Z57" s="191">
        <f t="shared" si="13"/>
        <v>0</v>
      </c>
      <c r="AA57" s="218" t="s">
        <v>129</v>
      </c>
      <c r="AB57" s="217">
        <f t="shared" si="14"/>
        <v>0</v>
      </c>
      <c r="AC57" s="218" t="s">
        <v>129</v>
      </c>
      <c r="AD57" s="266">
        <f t="shared" si="15"/>
        <v>0</v>
      </c>
      <c r="AE57" s="266">
        <f t="shared" si="15"/>
        <v>0</v>
      </c>
      <c r="AF57" s="267">
        <f t="shared" si="15"/>
        <v>0</v>
      </c>
      <c r="AG57" s="267">
        <f t="shared" si="15"/>
        <v>0</v>
      </c>
      <c r="AH57" s="267">
        <f t="shared" si="15"/>
        <v>0</v>
      </c>
      <c r="AI57" s="267">
        <f t="shared" si="15"/>
        <v>0</v>
      </c>
      <c r="AJ57" s="267">
        <f t="shared" si="15"/>
        <v>0</v>
      </c>
      <c r="AK57" s="267">
        <f t="shared" si="15"/>
        <v>0</v>
      </c>
    </row>
    <row r="58" spans="1:37" ht="24" customHeight="1" x14ac:dyDescent="0.25">
      <c r="B58" s="190" t="str">
        <f t="shared" si="16"/>
        <v>TOTAL REPORTED 2026</v>
      </c>
      <c r="C58" s="126">
        <v>2026</v>
      </c>
      <c r="D58" s="126"/>
      <c r="E58" s="126"/>
      <c r="F58" s="126"/>
      <c r="G58" s="126"/>
      <c r="H58" s="126"/>
      <c r="I58" s="267">
        <f t="shared" si="4"/>
        <v>0</v>
      </c>
      <c r="J58" s="192" t="s">
        <v>129</v>
      </c>
      <c r="K58" s="192" t="s">
        <v>129</v>
      </c>
      <c r="L58" s="192" t="s">
        <v>129</v>
      </c>
      <c r="M58" s="267">
        <f t="shared" si="5"/>
        <v>0</v>
      </c>
      <c r="N58" s="192" t="s">
        <v>129</v>
      </c>
      <c r="O58" s="267">
        <f t="shared" si="6"/>
        <v>0</v>
      </c>
      <c r="P58" s="191">
        <f t="shared" si="7"/>
        <v>0</v>
      </c>
      <c r="Q58" s="267">
        <f t="shared" si="8"/>
        <v>0</v>
      </c>
      <c r="R58" s="267">
        <f t="shared" si="8"/>
        <v>0</v>
      </c>
      <c r="S58" s="191">
        <f t="shared" si="9"/>
        <v>0</v>
      </c>
      <c r="T58" s="191">
        <f t="shared" si="10"/>
        <v>0</v>
      </c>
      <c r="U58" s="193">
        <f t="shared" si="11"/>
        <v>0</v>
      </c>
      <c r="V58" s="192" t="s">
        <v>129</v>
      </c>
      <c r="W58" s="267">
        <f t="shared" si="12"/>
        <v>0</v>
      </c>
      <c r="X58" s="192" t="s">
        <v>129</v>
      </c>
      <c r="Y58" s="192" t="s">
        <v>129</v>
      </c>
      <c r="Z58" s="191">
        <f t="shared" si="13"/>
        <v>0</v>
      </c>
      <c r="AA58" s="218" t="s">
        <v>129</v>
      </c>
      <c r="AB58" s="217">
        <f t="shared" si="14"/>
        <v>0</v>
      </c>
      <c r="AC58" s="218" t="s">
        <v>129</v>
      </c>
      <c r="AD58" s="266">
        <f t="shared" si="15"/>
        <v>0</v>
      </c>
      <c r="AE58" s="266">
        <f t="shared" si="15"/>
        <v>0</v>
      </c>
      <c r="AF58" s="267">
        <f t="shared" si="15"/>
        <v>0</v>
      </c>
      <c r="AG58" s="267">
        <f t="shared" si="15"/>
        <v>0</v>
      </c>
      <c r="AH58" s="267">
        <f t="shared" si="15"/>
        <v>0</v>
      </c>
      <c r="AI58" s="267">
        <f t="shared" si="15"/>
        <v>0</v>
      </c>
      <c r="AJ58" s="267">
        <f t="shared" si="15"/>
        <v>0</v>
      </c>
      <c r="AK58" s="267">
        <f t="shared" si="15"/>
        <v>0</v>
      </c>
    </row>
    <row r="59" spans="1:37" ht="24" customHeight="1" x14ac:dyDescent="0.25">
      <c r="B59" s="190" t="str">
        <f t="shared" si="16"/>
        <v>TOTAL REPORTED 2027</v>
      </c>
      <c r="C59" s="126">
        <v>2027</v>
      </c>
      <c r="D59" s="126"/>
      <c r="E59" s="126"/>
      <c r="F59" s="126"/>
      <c r="G59" s="126"/>
      <c r="H59" s="126"/>
      <c r="I59" s="267">
        <f t="shared" si="4"/>
        <v>0</v>
      </c>
      <c r="J59" s="192" t="s">
        <v>129</v>
      </c>
      <c r="K59" s="192" t="s">
        <v>129</v>
      </c>
      <c r="L59" s="192" t="s">
        <v>129</v>
      </c>
      <c r="M59" s="267">
        <f t="shared" si="5"/>
        <v>0</v>
      </c>
      <c r="N59" s="192" t="s">
        <v>129</v>
      </c>
      <c r="O59" s="267">
        <f t="shared" si="6"/>
        <v>0</v>
      </c>
      <c r="P59" s="191">
        <f t="shared" si="7"/>
        <v>0</v>
      </c>
      <c r="Q59" s="267">
        <f t="shared" si="8"/>
        <v>0</v>
      </c>
      <c r="R59" s="267">
        <f t="shared" si="8"/>
        <v>0</v>
      </c>
      <c r="S59" s="191">
        <f t="shared" si="9"/>
        <v>0</v>
      </c>
      <c r="T59" s="191">
        <f t="shared" si="10"/>
        <v>0</v>
      </c>
      <c r="U59" s="193">
        <f t="shared" si="11"/>
        <v>0</v>
      </c>
      <c r="V59" s="192" t="s">
        <v>129</v>
      </c>
      <c r="W59" s="267">
        <f t="shared" si="12"/>
        <v>0</v>
      </c>
      <c r="X59" s="192" t="s">
        <v>129</v>
      </c>
      <c r="Y59" s="192" t="s">
        <v>129</v>
      </c>
      <c r="Z59" s="191">
        <f t="shared" si="13"/>
        <v>0</v>
      </c>
      <c r="AA59" s="218" t="s">
        <v>129</v>
      </c>
      <c r="AB59" s="217">
        <f t="shared" si="14"/>
        <v>0</v>
      </c>
      <c r="AC59" s="218" t="s">
        <v>129</v>
      </c>
      <c r="AD59" s="266">
        <f t="shared" si="15"/>
        <v>0</v>
      </c>
      <c r="AE59" s="266">
        <f t="shared" si="15"/>
        <v>0</v>
      </c>
      <c r="AF59" s="267">
        <f t="shared" si="15"/>
        <v>0</v>
      </c>
      <c r="AG59" s="267">
        <f t="shared" si="15"/>
        <v>0</v>
      </c>
      <c r="AH59" s="267">
        <f t="shared" si="15"/>
        <v>0</v>
      </c>
      <c r="AI59" s="267">
        <f t="shared" si="15"/>
        <v>0</v>
      </c>
      <c r="AJ59" s="267">
        <f t="shared" si="15"/>
        <v>0</v>
      </c>
      <c r="AK59" s="267">
        <f t="shared" si="15"/>
        <v>0</v>
      </c>
    </row>
    <row r="60" spans="1:37" ht="24" customHeight="1" x14ac:dyDescent="0.25">
      <c r="B60" s="190" t="str">
        <f t="shared" si="16"/>
        <v>TOTAL REPORTED 2028</v>
      </c>
      <c r="C60" s="126">
        <v>2028</v>
      </c>
      <c r="D60" s="126"/>
      <c r="E60" s="126"/>
      <c r="F60" s="126"/>
      <c r="G60" s="126"/>
      <c r="H60" s="126"/>
      <c r="I60" s="267">
        <f t="shared" si="4"/>
        <v>0</v>
      </c>
      <c r="J60" s="192" t="s">
        <v>129</v>
      </c>
      <c r="K60" s="192" t="s">
        <v>129</v>
      </c>
      <c r="L60" s="192" t="s">
        <v>129</v>
      </c>
      <c r="M60" s="267">
        <f t="shared" si="5"/>
        <v>0</v>
      </c>
      <c r="N60" s="192" t="s">
        <v>129</v>
      </c>
      <c r="O60" s="267">
        <f t="shared" si="6"/>
        <v>0</v>
      </c>
      <c r="P60" s="191">
        <f t="shared" si="7"/>
        <v>0</v>
      </c>
      <c r="Q60" s="267">
        <f t="shared" si="8"/>
        <v>0</v>
      </c>
      <c r="R60" s="267">
        <f t="shared" si="8"/>
        <v>0</v>
      </c>
      <c r="S60" s="191">
        <f t="shared" si="9"/>
        <v>0</v>
      </c>
      <c r="T60" s="191">
        <f t="shared" si="10"/>
        <v>0</v>
      </c>
      <c r="U60" s="193">
        <f t="shared" si="11"/>
        <v>0</v>
      </c>
      <c r="V60" s="192" t="s">
        <v>129</v>
      </c>
      <c r="W60" s="267">
        <f t="shared" si="12"/>
        <v>0</v>
      </c>
      <c r="X60" s="192" t="s">
        <v>129</v>
      </c>
      <c r="Y60" s="192" t="s">
        <v>129</v>
      </c>
      <c r="Z60" s="191">
        <f t="shared" si="13"/>
        <v>0</v>
      </c>
      <c r="AA60" s="218" t="s">
        <v>129</v>
      </c>
      <c r="AB60" s="217">
        <f t="shared" si="14"/>
        <v>0</v>
      </c>
      <c r="AC60" s="218" t="s">
        <v>129</v>
      </c>
      <c r="AD60" s="266">
        <f t="shared" si="15"/>
        <v>0</v>
      </c>
      <c r="AE60" s="266">
        <f t="shared" si="15"/>
        <v>0</v>
      </c>
      <c r="AF60" s="267">
        <f t="shared" si="15"/>
        <v>0</v>
      </c>
      <c r="AG60" s="267">
        <f t="shared" si="15"/>
        <v>0</v>
      </c>
      <c r="AH60" s="267">
        <f t="shared" si="15"/>
        <v>0</v>
      </c>
      <c r="AI60" s="267">
        <f t="shared" si="15"/>
        <v>0</v>
      </c>
      <c r="AJ60" s="267">
        <f t="shared" si="15"/>
        <v>0</v>
      </c>
      <c r="AK60" s="267">
        <f t="shared" si="15"/>
        <v>0</v>
      </c>
    </row>
    <row r="61" spans="1:37" x14ac:dyDescent="0.25">
      <c r="C61" s="137"/>
    </row>
    <row r="62" spans="1:37" x14ac:dyDescent="0.25">
      <c r="C62" s="137"/>
    </row>
  </sheetData>
  <sheetProtection algorithmName="SHA-512" hashValue="y3K3QYsIpxow0K7ACqBf1+Q1LABQJ77hW6aI8kGKbgQpdWcOB7flc/FNxvjmx7D6plhfgbZmTMS084CxXNKJ9Q==" saltValue="UjYFEUOQuc096FJoYoSewg==" spinCount="100000" sheet="1" objects="1" scenarios="1" formatCells="0" formatRows="0" insertHyperlinks="0"/>
  <mergeCells count="28">
    <mergeCell ref="Q26:V26"/>
    <mergeCell ref="W26:AA27"/>
    <mergeCell ref="AD26:AK26"/>
    <mergeCell ref="I27:L27"/>
    <mergeCell ref="M27:N27"/>
    <mergeCell ref="O27:P27"/>
    <mergeCell ref="Q27:S27"/>
    <mergeCell ref="T27:V27"/>
    <mergeCell ref="AD27:AE27"/>
    <mergeCell ref="AF27:AK27"/>
    <mergeCell ref="C18:G18"/>
    <mergeCell ref="C20:G20"/>
    <mergeCell ref="C21:G21"/>
    <mergeCell ref="C22:G22"/>
    <mergeCell ref="C23:G23"/>
    <mergeCell ref="I26:P26"/>
    <mergeCell ref="C12:G12"/>
    <mergeCell ref="C13:G13"/>
    <mergeCell ref="C14:G14"/>
    <mergeCell ref="C15:G15"/>
    <mergeCell ref="C16:G16"/>
    <mergeCell ref="C17:G17"/>
    <mergeCell ref="C3:I3"/>
    <mergeCell ref="C6:G6"/>
    <mergeCell ref="C7:G7"/>
    <mergeCell ref="C8:G8"/>
    <mergeCell ref="C10:G10"/>
    <mergeCell ref="C11:G11"/>
  </mergeCells>
  <conditionalFormatting sqref="I29:L53">
    <cfRule type="expression" dxfId="454" priority="4" stopIfTrue="1">
      <formula>AND($C29&lt;&gt;"",$C29&lt;&gt;"Manufacturer (Production)")</formula>
    </cfRule>
  </conditionalFormatting>
  <conditionalFormatting sqref="M29:N53">
    <cfRule type="expression" dxfId="453" priority="5" stopIfTrue="1">
      <formula>AND($C29&lt;&gt;"",$C29&lt;&gt;"Manufacturer (Certification)")</formula>
    </cfRule>
  </conditionalFormatting>
  <conditionalFormatting sqref="O29:O53 M29:M53 I29:J53 Q29:R53 T29:T53 W29:X53">
    <cfRule type="expression" dxfId="452" priority="7">
      <formula>AND(TRIM(I29)&lt;&gt;"",ISNUMBER(I29)=FALSE)</formula>
    </cfRule>
  </conditionalFormatting>
  <conditionalFormatting sqref="O29:P53">
    <cfRule type="expression" dxfId="451" priority="6" stopIfTrue="1">
      <formula>AND($C29&lt;&gt;"",$C29&lt;&gt;"Manufacturer (Marketing)")</formula>
    </cfRule>
  </conditionalFormatting>
  <conditionalFormatting sqref="Q29:V53">
    <cfRule type="expression" dxfId="450" priority="3">
      <formula>AND($C29&lt;&gt;"",$C29&lt;&gt;"Distributor / Retailer")</formula>
    </cfRule>
  </conditionalFormatting>
  <conditionalFormatting sqref="W29:AA53">
    <cfRule type="expression" dxfId="449" priority="2">
      <formula>AND($C29&lt;&gt;"",$C29&lt;&gt;"Purchaser / User")</formula>
    </cfRule>
  </conditionalFormatting>
  <conditionalFormatting sqref="AD29:AK53">
    <cfRule type="expression" dxfId="448" priority="1">
      <formula>AND(TRIM(AD29)&lt;&gt;"",ISNUMBER(AD29)=FALSE)</formula>
    </cfRule>
  </conditionalFormatting>
  <dataValidations count="21">
    <dataValidation allowBlank="1" showInputMessage="1" showErrorMessage="1" prompt="If the case study is online, provide a link for EPA to view, download and share. Otherwise, please include attachments with report submission." sqref="AC28" xr:uid="{83C32EFA-29C1-4E49-BE58-45A06CB1EA38}"/>
    <dataValidation allowBlank="1" showInputMessage="1" showErrorMessage="1" prompt="For P2 actions and outcomes to be summarized on the Results Summary tab, this column must contain a Y. Additionally, a Date Implemented must be included and at least one follw-up date must be included in row 19." sqref="F28" xr:uid="{9E97FDA5-F830-4771-872A-404C8848CC2F}"/>
    <dataValidation allowBlank="1" showInputMessage="1" showErrorMessage="1" prompt="Either use the facility’s permit methodology or multiply wastewater gallons by 8.35 to get pounds and divide by 10,000 to eliminate water content." sqref="AI28" xr:uid="{1DE24070-E4CB-4501-89C2-D1A9770A7E80}"/>
    <dataValidation allowBlank="1" showInputMessage="1" showErrorMessage="1" prompt="Annualized reductions of green house gas emissions measured in metric tons of carbon dioxide equivalent (MTCO2e)." sqref="AK28" xr:uid="{48077545-09DC-46B4-842E-BF7F1E412A9B}"/>
    <dataValidation allowBlank="1" showInputMessage="1" showErrorMessage="1" promptTitle="Products Offered for Sale" prompt="This can include products that are anticipated to be offered for sale._x000a__x000a_Report the number of product formulations/designs, not the number of individual units manufactured/sold. The same formulation in different size containers is considered one product." sqref="O28" xr:uid="{0BBE8813-D89C-4F09-A333-BCB60D92B708}"/>
    <dataValidation type="whole" allowBlank="1" showInputMessage="1" showErrorMessage="1" errorTitle="Facility NAICS Code" error="Please enter at least three digits of the NAICS code." promptTitle="Facility NAICS Code" prompt="Enter the NAICS for this facility. The link at left takes you to the NAICS Search website." sqref="C15:G15" xr:uid="{F75EB42E-F36D-43B8-B6B1-0ADA66FE88E4}">
      <formula1>100</formula1>
      <formula2>999999</formula2>
    </dataValidation>
    <dataValidation allowBlank="1" showInputMessage="1" showErrorMessage="1" promptTitle="Copy-Pasting into Merged Cells" prompt="To copy-paste into merged cells, either double-click the cell to enable the Edit feature OR select the cell and paste into the formula bar above instead of the cell itself." sqref="C10:G10" xr:uid="{DC24E09C-4FEE-45D1-815F-3593EEAC25B2}"/>
    <dataValidation type="list" allowBlank="1" showDropDown="1" showInputMessage="1" showErrorMessage="1" error="Please enter Y or N." sqref="AB29:AB53 F29:F53" xr:uid="{0581BEBD-C43B-49DB-B98B-8C4BCABBDD85}">
      <formula1>Lookup_YesNo</formula1>
    </dataValidation>
    <dataValidation type="date" allowBlank="1" showInputMessage="1" showErrorMessage="1" error="Please enter a valid date (mm/dd/yyyy) _x000a_between 10/01/2022 and 09/30/2028." sqref="G29:G53" xr:uid="{35B61BCD-3EC4-4357-9EC7-9DE876517592}">
      <formula1>44835</formula1>
      <formula2>47026</formula2>
    </dataValidation>
    <dataValidation type="list" allowBlank="1" showDropDown="1" showInputMessage="1" showErrorMessage="1" error="Please enter Yes, No, or Unknown." sqref="C16:G16" xr:uid="{E03182E1-725B-419A-8146-4A245291AE37}">
      <formula1>Lookup_YesNoUnknown</formula1>
    </dataValidation>
    <dataValidation type="list" allowBlank="1" showInputMessage="1" showErrorMessage="1" sqref="U29:U53" xr:uid="{CC0154EE-C2AE-4017-8477-D2F179D80870}">
      <formula1>Lookup_Units_Sales</formula1>
    </dataValidation>
    <dataValidation allowBlank="1" showInputMessage="1" showErrorMessage="1" prompt="Report the number of product formulations or designs, not the number of individual units of that product manufactured or sold. The same formulation sold in different size containers is considered one product" sqref="W28 M28 Q28 I28" xr:uid="{77AA96D5-A323-4A63-8891-BD785D8CB019}"/>
    <dataValidation type="list" allowBlank="1" showInputMessage="1" showErrorMessage="1" sqref="N29:N53" xr:uid="{B854F8C3-1AB0-47E0-A37D-96615463DBB5}">
      <formula1>Lookup_CertificationStatus</formula1>
    </dataValidation>
    <dataValidation type="list" allowBlank="1" showInputMessage="1" showErrorMessage="1" sqref="L29:L53 V29:V53" xr:uid="{674C1474-1FF8-4DAC-9166-4A022F4C0822}">
      <formula1>Lookup_Type</formula1>
    </dataValidation>
    <dataValidation type="list" allowBlank="1" showInputMessage="1" showErrorMessage="1" sqref="K29:K53" xr:uid="{8D555EE2-8632-485A-B2F7-1700FD7CE80A}">
      <formula1>Lookup_Units</formula1>
    </dataValidation>
    <dataValidation type="list" allowBlank="1" showInputMessage="1" showErrorMessage="1" promptTitle="Outreach Activity" prompt="If you made contact with the business establishment through an activity noted on the “Outreach Activities” tab, indicate the activity by choosing it from the drop-down provided at right." sqref="C20" xr:uid="{C87FAE21-4B19-45EF-8EFA-437120E5E152}">
      <formula1>OFFSET(Outreach_Activities_Sorted,0,0,COUNTIF(Outreach_Activities_Sorted,"&lt;&gt;0"))</formula1>
    </dataValidation>
    <dataValidation type="list" allowBlank="1" showInputMessage="1" showErrorMessage="1" sqref="Z29:Z53 S29:S53 P29:P53" xr:uid="{9BE8BF5E-CC31-413F-9283-E427BDAA4267}">
      <formula1>Lookup_YesNoUnknown</formula1>
    </dataValidation>
    <dataValidation type="list" allowBlank="1" showInputMessage="1" showErrorMessage="1" sqref="C29:C53" xr:uid="{61938A63-BAC6-4A53-8820-A79B505B0F75}">
      <formula1>Lookup_Role</formula1>
    </dataValidation>
    <dataValidation type="date" operator="greaterThan" allowBlank="1" showInputMessage="1" showErrorMessage="1" errorTitle="Date Required" error="Please enter a date in mm/dd/yyyy format." sqref="C19:G19" xr:uid="{36F78A65-3A0B-4FB5-8348-C397F089C58B}">
      <formula1>36526</formula1>
    </dataValidation>
    <dataValidation type="list" allowBlank="1" showDropDown="1" showInputMessage="1" showErrorMessage="1" sqref="C14" xr:uid="{FA6BC7D8-E55B-4B97-AB35-B7AF25B7C12C}">
      <formula1>Lookup_States</formula1>
    </dataValidation>
    <dataValidation allowBlank="1" showInputMessage="1" showErrorMessage="1" prompt="If the action listed is for certifying a new product, you can enter the date the process was initiated. For all other actions, this should be the date of actual implementation." sqref="G28" xr:uid="{F8A05D28-E9B2-4904-8344-7D7E773D95EB}"/>
  </dataValidations>
  <hyperlinks>
    <hyperlink ref="B15" r:id="rId1" xr:uid="{A2B217B5-7E70-4312-ACA6-1ED12C4A5EE9}"/>
    <hyperlink ref="B21" r:id="rId2" display="Description of Funding Mechanism_x000a_EPA is exploring ways to facilitate access to capital for P2 projects. Learn more here: https://www.epa.gov/p2/p2-financing. If known, describe the source of funding this business establishment used (e.g., self-funded, bank loan, external grant, etc.)  in implementing the P2 actions listed in the table below." xr:uid="{5EE3B37C-D6A2-489C-B28B-4AFCE5B74E90}"/>
  </hyperlinks>
  <printOptions horizontalCentered="1"/>
  <pageMargins left="0.45" right="0.45" top="0.75" bottom="0.75" header="0.3" footer="0.3"/>
  <pageSetup scale="22" fitToHeight="0" orientation="landscape" r:id="rId3"/>
  <headerFooter>
    <oddHeader>&amp;C&amp;16&amp;F</oddHeader>
    <oddFooter>&amp;C&amp;P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BFAAF7-3FFA-401D-BEA9-BFC7E9755E2D}">
  <sheetPr>
    <tabColor rgb="FF92D050"/>
    <pageSetUpPr fitToPage="1"/>
  </sheetPr>
  <dimension ref="A1:AK62"/>
  <sheetViews>
    <sheetView showGridLines="0" zoomScaleNormal="100" zoomScaleSheetLayoutView="100" workbookViewId="0">
      <pane xSplit="2" ySplit="1" topLeftCell="C2" activePane="bottomRight" state="frozen"/>
      <selection pane="topRight" activeCell="C1" sqref="C1"/>
      <selection pane="bottomLeft" activeCell="A2" sqref="A2"/>
      <selection pane="bottomRight" activeCell="C11" sqref="C11:G11"/>
    </sheetView>
  </sheetViews>
  <sheetFormatPr defaultColWidth="9.140625" defaultRowHeight="15" x14ac:dyDescent="0.25"/>
  <cols>
    <col min="1" max="1" width="4.7109375" style="134" customWidth="1"/>
    <col min="2" max="2" width="56.7109375" style="134" customWidth="1"/>
    <col min="3" max="3" width="20.7109375" style="134" customWidth="1"/>
    <col min="4" max="4" width="32.7109375" style="134" customWidth="1"/>
    <col min="5" max="5" width="20.7109375" style="134" customWidth="1"/>
    <col min="6" max="6" width="15.7109375" style="134" bestFit="1" customWidth="1"/>
    <col min="7" max="7" width="19" style="134" bestFit="1" customWidth="1"/>
    <col min="8" max="8" width="10.28515625" style="134" customWidth="1"/>
    <col min="9" max="9" width="20.28515625" style="134" bestFit="1" customWidth="1"/>
    <col min="10" max="10" width="16.5703125" style="134" bestFit="1" customWidth="1"/>
    <col min="11" max="12" width="10.7109375" style="134" customWidth="1"/>
    <col min="13" max="13" width="20.28515625" style="134" customWidth="1"/>
    <col min="14" max="14" width="10.5703125" style="134" bestFit="1" customWidth="1"/>
    <col min="15" max="15" width="21.7109375" style="134" customWidth="1"/>
    <col min="16" max="16" width="11.5703125" style="134" customWidth="1"/>
    <col min="17" max="17" width="20.28515625" style="134" bestFit="1" customWidth="1"/>
    <col min="18" max="18" width="15" style="134" customWidth="1"/>
    <col min="19" max="19" width="12.7109375" style="134" customWidth="1"/>
    <col min="20" max="20" width="14.7109375" style="134" customWidth="1"/>
    <col min="21" max="22" width="12.7109375" style="134" customWidth="1"/>
    <col min="23" max="23" width="25.140625" style="134" customWidth="1"/>
    <col min="24" max="24" width="17.7109375" style="134" customWidth="1"/>
    <col min="25" max="25" width="14.85546875" style="134" customWidth="1"/>
    <col min="26" max="26" width="16" style="134" bestFit="1" customWidth="1"/>
    <col min="27" max="27" width="60.7109375" style="134" customWidth="1"/>
    <col min="28" max="28" width="10.42578125" style="134" customWidth="1"/>
    <col min="29" max="29" width="30.7109375" style="134" customWidth="1"/>
    <col min="30" max="37" width="13.7109375" style="134" customWidth="1"/>
    <col min="38" max="16384" width="9.140625" style="134"/>
  </cols>
  <sheetData>
    <row r="1" spans="2:30" s="200" customFormat="1" ht="20.100000000000001" customHeight="1" x14ac:dyDescent="0.25">
      <c r="B1" s="199" t="str">
        <f>SUBSTITUTE(TemplateTitle," Reporting Template",": " &amp;B2)</f>
        <v>P2 IIJA Products EJ Grant: Business Establishment 12</v>
      </c>
      <c r="C1" s="199"/>
      <c r="D1" s="199"/>
      <c r="E1" s="199"/>
      <c r="F1" s="199"/>
      <c r="G1" s="199"/>
      <c r="H1" s="199"/>
      <c r="I1" s="199"/>
      <c r="J1" s="201"/>
      <c r="K1" s="201"/>
      <c r="L1" s="201"/>
      <c r="M1" s="201"/>
      <c r="N1" s="201"/>
      <c r="O1" s="201"/>
      <c r="P1" s="201"/>
      <c r="Q1" s="201"/>
      <c r="R1" s="201"/>
      <c r="S1" s="201"/>
      <c r="T1" s="201"/>
      <c r="U1" s="201"/>
      <c r="V1" s="201"/>
      <c r="W1" s="201"/>
      <c r="X1" s="201"/>
      <c r="Y1" s="201"/>
      <c r="Z1" s="201"/>
      <c r="AA1" s="201"/>
    </row>
    <row r="2" spans="2:30" ht="9" customHeight="1" x14ac:dyDescent="0.25">
      <c r="B2" s="244" t="s">
        <v>384</v>
      </c>
      <c r="C2" s="154"/>
      <c r="D2" s="154"/>
      <c r="E2" s="154"/>
      <c r="F2" s="154"/>
      <c r="G2" s="154"/>
      <c r="H2" s="154"/>
      <c r="I2" s="210"/>
      <c r="J2" s="155"/>
    </row>
    <row r="3" spans="2:30" ht="200.1" customHeight="1" x14ac:dyDescent="0.25">
      <c r="B3" s="156" t="s">
        <v>5</v>
      </c>
      <c r="C3" s="355" t="s">
        <v>298</v>
      </c>
      <c r="D3" s="356"/>
      <c r="E3" s="356"/>
      <c r="F3" s="356"/>
      <c r="G3" s="356"/>
      <c r="H3" s="356"/>
      <c r="I3" s="357"/>
      <c r="J3" s="157"/>
    </row>
    <row r="4" spans="2:30" ht="9" customHeight="1" x14ac:dyDescent="0.25">
      <c r="B4" s="158"/>
      <c r="C4" s="159"/>
      <c r="D4" s="159"/>
      <c r="E4" s="159"/>
      <c r="F4" s="159"/>
      <c r="G4" s="159"/>
      <c r="H4" s="159"/>
      <c r="I4" s="211"/>
      <c r="J4" s="160"/>
    </row>
    <row r="5" spans="2:30" ht="15" customHeight="1" x14ac:dyDescent="0.25">
      <c r="B5" s="145"/>
      <c r="C5" s="145"/>
      <c r="D5" s="145"/>
      <c r="E5" s="145"/>
      <c r="F5" s="144"/>
      <c r="G5" s="144"/>
    </row>
    <row r="6" spans="2:30" ht="18.75" x14ac:dyDescent="0.3">
      <c r="B6" s="243" t="s">
        <v>284</v>
      </c>
      <c r="C6" s="358" t="s">
        <v>299</v>
      </c>
      <c r="D6" s="358"/>
      <c r="E6" s="358"/>
      <c r="F6" s="358"/>
      <c r="G6" s="359"/>
    </row>
    <row r="7" spans="2:30" x14ac:dyDescent="0.25">
      <c r="B7" s="161" t="s">
        <v>0</v>
      </c>
      <c r="C7" s="360" t="str">
        <f>IF('Grant Project Data'!D5&lt;&gt;"",'Grant Project Data'!D5,"")</f>
        <v/>
      </c>
      <c r="D7" s="361"/>
      <c r="E7" s="361"/>
      <c r="F7" s="361"/>
      <c r="G7" s="362"/>
    </row>
    <row r="8" spans="2:30" x14ac:dyDescent="0.25">
      <c r="B8" s="163" t="s">
        <v>4</v>
      </c>
      <c r="C8" s="360" t="str">
        <f>IF('Grant Project Data'!D6&lt;&gt;"",'Grant Project Data'!D6,"")</f>
        <v/>
      </c>
      <c r="D8" s="361"/>
      <c r="E8" s="361"/>
      <c r="F8" s="361"/>
      <c r="G8" s="362"/>
    </row>
    <row r="9" spans="2:30" ht="15" customHeight="1" x14ac:dyDescent="0.25">
      <c r="B9" s="145"/>
      <c r="C9" s="145"/>
      <c r="D9" s="145"/>
      <c r="E9" s="145"/>
      <c r="F9" s="144"/>
      <c r="G9" s="144"/>
    </row>
    <row r="10" spans="2:30" ht="18.75" x14ac:dyDescent="0.3">
      <c r="B10" s="243" t="s">
        <v>203</v>
      </c>
      <c r="C10" s="358" t="s">
        <v>355</v>
      </c>
      <c r="D10" s="358"/>
      <c r="E10" s="358"/>
      <c r="F10" s="358"/>
      <c r="G10" s="359"/>
    </row>
    <row r="11" spans="2:30" x14ac:dyDescent="0.25">
      <c r="B11" s="167" t="s">
        <v>236</v>
      </c>
      <c r="C11" s="391"/>
      <c r="D11" s="391"/>
      <c r="E11" s="391"/>
      <c r="F11" s="391"/>
      <c r="G11" s="391"/>
      <c r="H11" s="168"/>
      <c r="I11" s="168"/>
      <c r="J11" s="169"/>
      <c r="K11" s="169"/>
      <c r="L11" s="169"/>
      <c r="M11" s="169"/>
      <c r="N11" s="169"/>
      <c r="O11" s="169"/>
      <c r="P11" s="169"/>
      <c r="Q11" s="169"/>
      <c r="R11" s="169"/>
      <c r="S11" s="169"/>
      <c r="T11" s="169"/>
      <c r="U11" s="169"/>
      <c r="V11" s="169"/>
      <c r="W11" s="169"/>
      <c r="X11" s="169"/>
      <c r="Y11" s="169"/>
      <c r="Z11" s="169"/>
      <c r="AA11" s="169"/>
    </row>
    <row r="12" spans="2:30" ht="15" customHeight="1" x14ac:dyDescent="0.25">
      <c r="B12" s="170" t="s">
        <v>228</v>
      </c>
      <c r="C12" s="391"/>
      <c r="D12" s="391"/>
      <c r="E12" s="391"/>
      <c r="F12" s="391"/>
      <c r="G12" s="391"/>
      <c r="H12" s="168"/>
      <c r="I12" s="168"/>
      <c r="J12" s="169"/>
      <c r="K12" s="169"/>
      <c r="L12" s="169"/>
      <c r="M12" s="169"/>
      <c r="N12" s="169"/>
      <c r="O12" s="169"/>
      <c r="P12" s="169"/>
      <c r="Q12" s="169"/>
      <c r="R12" s="169"/>
      <c r="S12" s="169"/>
      <c r="T12" s="169"/>
      <c r="U12" s="169"/>
      <c r="V12" s="169"/>
      <c r="W12" s="169"/>
      <c r="X12" s="169"/>
      <c r="Y12" s="169"/>
      <c r="Z12" s="169"/>
      <c r="AA12" s="169"/>
    </row>
    <row r="13" spans="2:30" ht="15" customHeight="1" x14ac:dyDescent="0.25">
      <c r="B13" s="170" t="s">
        <v>229</v>
      </c>
      <c r="C13" s="391"/>
      <c r="D13" s="391"/>
      <c r="E13" s="391"/>
      <c r="F13" s="391"/>
      <c r="G13" s="391"/>
      <c r="H13" s="168"/>
      <c r="I13" s="168"/>
      <c r="J13" s="169"/>
      <c r="K13" s="169"/>
      <c r="L13" s="169"/>
      <c r="M13" s="169"/>
      <c r="N13" s="169"/>
      <c r="O13" s="169"/>
      <c r="P13" s="169"/>
      <c r="Q13" s="169"/>
      <c r="R13" s="169"/>
      <c r="S13" s="169"/>
      <c r="T13" s="169"/>
      <c r="U13" s="169"/>
      <c r="V13" s="169"/>
      <c r="W13" s="169"/>
      <c r="X13" s="169"/>
      <c r="Y13" s="169"/>
      <c r="Z13" s="169"/>
      <c r="AA13" s="169"/>
    </row>
    <row r="14" spans="2:30" ht="15" customHeight="1" x14ac:dyDescent="0.25">
      <c r="B14" s="171" t="s">
        <v>230</v>
      </c>
      <c r="C14" s="391"/>
      <c r="D14" s="391"/>
      <c r="E14" s="391"/>
      <c r="F14" s="391"/>
      <c r="G14" s="391"/>
      <c r="H14" s="168"/>
      <c r="I14" s="168"/>
      <c r="J14" s="169"/>
      <c r="K14" s="169"/>
      <c r="L14" s="169"/>
      <c r="M14" s="169"/>
      <c r="N14" s="169"/>
      <c r="O14" s="169"/>
      <c r="P14" s="169"/>
      <c r="Q14" s="169"/>
      <c r="R14" s="169"/>
      <c r="S14" s="169"/>
      <c r="T14" s="169"/>
      <c r="U14" s="169"/>
      <c r="V14" s="169"/>
      <c r="W14" s="169"/>
      <c r="X14" s="169"/>
      <c r="Y14" s="169"/>
      <c r="Z14" s="169"/>
      <c r="AA14" s="169"/>
      <c r="AB14" s="172"/>
    </row>
    <row r="15" spans="2:30" ht="30" x14ac:dyDescent="0.25">
      <c r="B15" s="231" t="s">
        <v>270</v>
      </c>
      <c r="C15" s="392"/>
      <c r="D15" s="392"/>
      <c r="E15" s="392"/>
      <c r="F15" s="392"/>
      <c r="G15" s="392"/>
      <c r="H15" s="173"/>
      <c r="J15" s="169"/>
      <c r="K15" s="169"/>
      <c r="L15" s="169"/>
      <c r="M15" s="169"/>
      <c r="N15" s="169"/>
      <c r="O15" s="169"/>
      <c r="P15" s="169"/>
      <c r="Q15" s="169"/>
      <c r="R15" s="169"/>
      <c r="S15" s="169"/>
      <c r="T15" s="169"/>
      <c r="U15" s="169"/>
      <c r="V15" s="169"/>
      <c r="W15" s="169"/>
      <c r="X15" s="169"/>
      <c r="Y15" s="169"/>
      <c r="Z15" s="169"/>
      <c r="AA15" s="169"/>
      <c r="AB15" s="172"/>
    </row>
    <row r="16" spans="2:30" ht="45" x14ac:dyDescent="0.25">
      <c r="B16" s="203" t="s">
        <v>276</v>
      </c>
      <c r="C16" s="392"/>
      <c r="D16" s="392"/>
      <c r="E16" s="392"/>
      <c r="F16" s="392"/>
      <c r="G16" s="392"/>
      <c r="H16" s="174"/>
      <c r="J16" s="169"/>
      <c r="K16" s="169"/>
      <c r="L16" s="169"/>
      <c r="M16" s="169"/>
      <c r="N16" s="169"/>
      <c r="O16" s="169"/>
      <c r="P16" s="169"/>
      <c r="Q16" s="169"/>
      <c r="R16" s="169"/>
      <c r="S16" s="169"/>
      <c r="T16" s="169"/>
      <c r="U16" s="169"/>
      <c r="V16" s="169"/>
      <c r="W16" s="169"/>
      <c r="X16" s="169"/>
      <c r="Y16" s="169"/>
      <c r="Z16" s="169"/>
      <c r="AA16" s="169"/>
      <c r="AB16" s="162"/>
      <c r="AC16" s="162"/>
      <c r="AD16" s="162"/>
    </row>
    <row r="17" spans="1:37" ht="69.95" customHeight="1" x14ac:dyDescent="0.25">
      <c r="B17" s="127" t="s">
        <v>235</v>
      </c>
      <c r="C17" s="393"/>
      <c r="D17" s="393"/>
      <c r="E17" s="393"/>
      <c r="F17" s="393"/>
      <c r="G17" s="393"/>
      <c r="H17" s="175"/>
      <c r="J17" s="169"/>
      <c r="K17" s="169"/>
      <c r="L17" s="169"/>
      <c r="M17" s="169"/>
      <c r="N17" s="169"/>
      <c r="O17" s="169"/>
      <c r="P17" s="169"/>
      <c r="Q17" s="169"/>
      <c r="R17" s="169"/>
      <c r="S17" s="169"/>
      <c r="T17" s="169"/>
      <c r="U17" s="169"/>
      <c r="V17" s="169"/>
      <c r="W17" s="169"/>
      <c r="X17" s="169"/>
      <c r="Y17" s="169"/>
      <c r="Z17" s="169"/>
      <c r="AA17" s="169"/>
      <c r="AB17" s="162"/>
      <c r="AC17" s="162"/>
      <c r="AD17" s="162"/>
    </row>
    <row r="18" spans="1:37" ht="30" x14ac:dyDescent="0.25">
      <c r="B18" s="127" t="s">
        <v>354</v>
      </c>
      <c r="C18" s="394"/>
      <c r="D18" s="395"/>
      <c r="E18" s="395"/>
      <c r="F18" s="395"/>
      <c r="G18" s="396"/>
      <c r="H18" s="175"/>
      <c r="J18" s="169"/>
      <c r="K18" s="169"/>
      <c r="L18" s="169"/>
      <c r="M18" s="169"/>
      <c r="N18" s="169"/>
      <c r="O18" s="169"/>
      <c r="P18" s="169"/>
      <c r="Q18" s="169"/>
      <c r="R18" s="169"/>
      <c r="S18" s="169"/>
      <c r="T18" s="169"/>
      <c r="U18" s="169"/>
      <c r="V18" s="169"/>
      <c r="W18" s="169"/>
      <c r="X18" s="169"/>
      <c r="Y18" s="169"/>
      <c r="Z18" s="169"/>
      <c r="AA18" s="169"/>
      <c r="AB18" s="162"/>
      <c r="AC18" s="162"/>
      <c r="AD18" s="162"/>
    </row>
    <row r="19" spans="1:37" s="179" customFormat="1" x14ac:dyDescent="0.25">
      <c r="B19" s="176" t="s">
        <v>232</v>
      </c>
      <c r="C19" s="212"/>
      <c r="D19" s="212"/>
      <c r="E19" s="212"/>
      <c r="F19" s="212"/>
      <c r="G19" s="212"/>
      <c r="H19" s="177" t="str">
        <f>IF(AND(E24&gt;0,COUNTA(C19:G19)=0),"&lt;&lt; Your P2 actions below will not be summarized until you enter a date of follow-up.","")</f>
        <v/>
      </c>
      <c r="I19" s="178"/>
      <c r="J19" s="169"/>
      <c r="K19" s="169"/>
      <c r="L19" s="169"/>
      <c r="M19" s="169"/>
      <c r="N19" s="169"/>
      <c r="O19" s="169"/>
      <c r="P19" s="169"/>
      <c r="Q19" s="169"/>
      <c r="R19" s="169"/>
      <c r="S19" s="169"/>
      <c r="T19" s="169"/>
      <c r="U19" s="169"/>
      <c r="V19" s="169"/>
      <c r="W19" s="169"/>
      <c r="X19" s="169"/>
      <c r="Y19" s="169"/>
      <c r="Z19" s="169"/>
      <c r="AA19" s="169"/>
      <c r="AB19" s="96"/>
    </row>
    <row r="20" spans="1:37" ht="53.25" x14ac:dyDescent="0.25">
      <c r="B20" s="213" t="s">
        <v>273</v>
      </c>
      <c r="C20" s="391"/>
      <c r="D20" s="391"/>
      <c r="E20" s="391"/>
      <c r="F20" s="391"/>
      <c r="G20" s="391"/>
      <c r="H20" s="168"/>
      <c r="I20" s="169"/>
      <c r="J20" s="169"/>
      <c r="K20" s="169"/>
      <c r="L20" s="169"/>
      <c r="M20" s="169"/>
      <c r="N20" s="169"/>
      <c r="O20" s="169"/>
      <c r="P20" s="169"/>
      <c r="Q20" s="169"/>
      <c r="R20" s="169"/>
      <c r="S20" s="169"/>
      <c r="T20" s="169"/>
      <c r="U20" s="169"/>
      <c r="V20" s="169"/>
      <c r="W20" s="169"/>
      <c r="X20" s="169"/>
      <c r="Y20" s="169"/>
      <c r="Z20" s="169"/>
      <c r="AA20" s="169"/>
      <c r="AB20" s="162"/>
      <c r="AC20" s="162"/>
      <c r="AD20" s="162"/>
    </row>
    <row r="21" spans="1:37" ht="80.099999999999994" customHeight="1" x14ac:dyDescent="0.25">
      <c r="B21" s="230" t="s">
        <v>271</v>
      </c>
      <c r="C21" s="393"/>
      <c r="D21" s="393"/>
      <c r="E21" s="393"/>
      <c r="F21" s="393"/>
      <c r="G21" s="393"/>
      <c r="H21" s="175"/>
      <c r="J21" s="169"/>
      <c r="K21" s="169"/>
      <c r="L21" s="169"/>
      <c r="M21" s="169"/>
      <c r="N21" s="169"/>
      <c r="O21" s="169"/>
      <c r="P21" s="169"/>
      <c r="Q21" s="169"/>
      <c r="R21" s="169"/>
      <c r="S21" s="169"/>
      <c r="T21" s="169"/>
      <c r="U21" s="169"/>
      <c r="V21" s="169"/>
      <c r="W21" s="169"/>
      <c r="X21" s="169"/>
      <c r="Y21" s="169"/>
      <c r="Z21" s="169"/>
      <c r="AA21" s="169"/>
      <c r="AB21" s="162"/>
      <c r="AC21" s="162"/>
      <c r="AD21" s="162"/>
    </row>
    <row r="22" spans="1:37" ht="69.95" customHeight="1" x14ac:dyDescent="0.25">
      <c r="B22" s="127" t="s">
        <v>272</v>
      </c>
      <c r="C22" s="393"/>
      <c r="D22" s="393"/>
      <c r="E22" s="393"/>
      <c r="F22" s="393"/>
      <c r="G22" s="393"/>
      <c r="H22" s="175"/>
      <c r="J22" s="169"/>
      <c r="K22" s="169"/>
      <c r="L22" s="169"/>
      <c r="M22" s="169"/>
      <c r="N22" s="169"/>
      <c r="O22" s="169"/>
      <c r="P22" s="169"/>
      <c r="Q22" s="169"/>
      <c r="R22" s="169"/>
      <c r="S22" s="169"/>
      <c r="T22" s="169"/>
      <c r="U22" s="169"/>
      <c r="V22" s="169"/>
      <c r="W22" s="169"/>
      <c r="X22" s="169"/>
      <c r="Y22" s="169"/>
      <c r="Z22" s="169"/>
      <c r="AA22" s="169"/>
      <c r="AB22" s="162"/>
      <c r="AC22" s="162"/>
      <c r="AD22" s="162"/>
    </row>
    <row r="23" spans="1:37" ht="69.95" customHeight="1" x14ac:dyDescent="0.25">
      <c r="B23" s="127" t="s">
        <v>274</v>
      </c>
      <c r="C23" s="393"/>
      <c r="D23" s="393"/>
      <c r="E23" s="393"/>
      <c r="F23" s="393"/>
      <c r="G23" s="393"/>
      <c r="H23" s="175"/>
      <c r="J23" s="169"/>
      <c r="K23" s="169"/>
      <c r="L23" s="169"/>
      <c r="M23" s="169"/>
      <c r="N23" s="169"/>
      <c r="O23" s="169"/>
      <c r="P23" s="169"/>
      <c r="Q23" s="169"/>
      <c r="R23" s="169"/>
      <c r="S23" s="169"/>
      <c r="T23" s="169"/>
      <c r="U23" s="169"/>
      <c r="V23" s="169"/>
      <c r="W23" s="169"/>
      <c r="X23" s="169"/>
      <c r="Y23" s="169"/>
      <c r="Z23" s="169"/>
      <c r="AA23" s="169"/>
      <c r="AB23" s="162"/>
      <c r="AC23" s="162"/>
      <c r="AD23" s="162"/>
    </row>
    <row r="24" spans="1:37" ht="15" customHeight="1" x14ac:dyDescent="0.25">
      <c r="C24" s="194">
        <f>IF(COUNTA(C11:G23,B29:G53,I29:AC53)&gt;0,1,0)</f>
        <v>0</v>
      </c>
      <c r="D24" s="194">
        <f>IF(COUNTA(C19:G19)&gt;0,1,0)</f>
        <v>0</v>
      </c>
      <c r="E24" s="194">
        <f>IF(COUNTA(G29:G53)&gt;0,1,0)</f>
        <v>0</v>
      </c>
      <c r="F24" s="268"/>
      <c r="H24" s="144"/>
      <c r="I24" s="144"/>
      <c r="J24" s="169"/>
      <c r="K24" s="169"/>
      <c r="L24" s="169"/>
      <c r="M24" s="169"/>
      <c r="N24" s="169"/>
      <c r="O24" s="169"/>
      <c r="P24" s="169"/>
      <c r="Q24" s="169"/>
      <c r="R24" s="169"/>
      <c r="S24" s="169"/>
      <c r="T24" s="169"/>
      <c r="U24" s="169"/>
      <c r="V24" s="169"/>
      <c r="W24" s="169"/>
      <c r="X24" s="169"/>
      <c r="Y24" s="169"/>
      <c r="Z24" s="169"/>
      <c r="AA24" s="169"/>
    </row>
    <row r="25" spans="1:37" ht="18.75" customHeight="1" x14ac:dyDescent="0.3">
      <c r="B25" s="243" t="s">
        <v>1</v>
      </c>
      <c r="C25" s="164"/>
      <c r="D25" s="164"/>
      <c r="E25" s="164"/>
      <c r="F25" s="164"/>
      <c r="G25" s="164"/>
      <c r="H25" s="164"/>
      <c r="I25" s="165"/>
      <c r="J25" s="165"/>
      <c r="K25" s="165"/>
      <c r="L25" s="165"/>
      <c r="M25" s="165"/>
      <c r="N25" s="165"/>
      <c r="O25" s="165"/>
      <c r="P25" s="165"/>
      <c r="Q25" s="165"/>
      <c r="R25" s="165"/>
      <c r="S25" s="165"/>
      <c r="T25" s="165"/>
      <c r="U25" s="165"/>
      <c r="V25" s="165"/>
      <c r="W25" s="165"/>
      <c r="X25" s="165"/>
      <c r="Y25" s="165"/>
      <c r="Z25" s="165"/>
      <c r="AA25" s="165"/>
      <c r="AB25" s="165"/>
      <c r="AC25" s="165"/>
      <c r="AD25" s="165"/>
      <c r="AE25" s="165"/>
      <c r="AF25" s="165"/>
      <c r="AG25" s="165"/>
      <c r="AH25" s="165"/>
      <c r="AI25" s="165"/>
      <c r="AJ25" s="165"/>
      <c r="AK25" s="166"/>
    </row>
    <row r="26" spans="1:37" ht="39.950000000000003" customHeight="1" x14ac:dyDescent="0.25">
      <c r="B26" s="204"/>
      <c r="C26" s="205"/>
      <c r="D26" s="205"/>
      <c r="E26" s="205"/>
      <c r="F26" s="205"/>
      <c r="G26" s="205"/>
      <c r="H26" s="205"/>
      <c r="I26" s="365" t="s">
        <v>103</v>
      </c>
      <c r="J26" s="366"/>
      <c r="K26" s="366"/>
      <c r="L26" s="366"/>
      <c r="M26" s="366"/>
      <c r="N26" s="366"/>
      <c r="O26" s="366"/>
      <c r="P26" s="367"/>
      <c r="Q26" s="388" t="s">
        <v>104</v>
      </c>
      <c r="R26" s="389"/>
      <c r="S26" s="389"/>
      <c r="T26" s="389"/>
      <c r="U26" s="389"/>
      <c r="V26" s="390"/>
      <c r="W26" s="368" t="s">
        <v>105</v>
      </c>
      <c r="X26" s="369"/>
      <c r="Y26" s="369"/>
      <c r="Z26" s="369"/>
      <c r="AA26" s="370"/>
      <c r="AB26" s="204"/>
      <c r="AC26" s="206"/>
      <c r="AD26" s="401" t="s">
        <v>340</v>
      </c>
      <c r="AE26" s="402"/>
      <c r="AF26" s="402"/>
      <c r="AG26" s="402"/>
      <c r="AH26" s="402"/>
      <c r="AI26" s="402"/>
      <c r="AJ26" s="402"/>
      <c r="AK26" s="403"/>
    </row>
    <row r="27" spans="1:37" ht="15" customHeight="1" x14ac:dyDescent="0.25">
      <c r="B27" s="256" t="s">
        <v>341</v>
      </c>
      <c r="C27" s="208"/>
      <c r="D27" s="208"/>
      <c r="E27" s="208"/>
      <c r="F27" s="208"/>
      <c r="G27" s="208"/>
      <c r="H27" s="208"/>
      <c r="I27" s="377" t="s">
        <v>108</v>
      </c>
      <c r="J27" s="378"/>
      <c r="K27" s="378"/>
      <c r="L27" s="379"/>
      <c r="M27" s="380" t="s">
        <v>109</v>
      </c>
      <c r="N27" s="380"/>
      <c r="O27" s="377" t="s">
        <v>111</v>
      </c>
      <c r="P27" s="379"/>
      <c r="Q27" s="381" t="s">
        <v>111</v>
      </c>
      <c r="R27" s="382"/>
      <c r="S27" s="382"/>
      <c r="T27" s="383" t="s">
        <v>110</v>
      </c>
      <c r="U27" s="383"/>
      <c r="V27" s="383"/>
      <c r="W27" s="371"/>
      <c r="X27" s="372"/>
      <c r="Y27" s="372"/>
      <c r="Z27" s="372"/>
      <c r="AA27" s="373"/>
      <c r="AB27" s="207"/>
      <c r="AC27" s="209"/>
      <c r="AD27" s="397" t="s">
        <v>332</v>
      </c>
      <c r="AE27" s="397"/>
      <c r="AF27" s="398" t="s">
        <v>333</v>
      </c>
      <c r="AG27" s="399"/>
      <c r="AH27" s="399"/>
      <c r="AI27" s="399"/>
      <c r="AJ27" s="399"/>
      <c r="AK27" s="400"/>
    </row>
    <row r="28" spans="1:37" s="189" customFormat="1" ht="51" customHeight="1" x14ac:dyDescent="0.2">
      <c r="B28" s="277" t="s">
        <v>353</v>
      </c>
      <c r="C28" s="180" t="s">
        <v>216</v>
      </c>
      <c r="D28" s="180" t="s">
        <v>99</v>
      </c>
      <c r="E28" s="180" t="s">
        <v>262</v>
      </c>
      <c r="F28" s="269" t="s">
        <v>356</v>
      </c>
      <c r="G28" s="215" t="s">
        <v>357</v>
      </c>
      <c r="H28" s="181" t="s">
        <v>233</v>
      </c>
      <c r="I28" s="182" t="s">
        <v>358</v>
      </c>
      <c r="J28" s="182" t="s">
        <v>251</v>
      </c>
      <c r="K28" s="182" t="s">
        <v>107</v>
      </c>
      <c r="L28" s="182" t="s">
        <v>100</v>
      </c>
      <c r="M28" s="183" t="s">
        <v>359</v>
      </c>
      <c r="N28" s="183" t="s">
        <v>121</v>
      </c>
      <c r="O28" s="182" t="s">
        <v>360</v>
      </c>
      <c r="P28" s="182" t="s">
        <v>127</v>
      </c>
      <c r="Q28" s="184" t="s">
        <v>361</v>
      </c>
      <c r="R28" s="185" t="s">
        <v>126</v>
      </c>
      <c r="S28" s="216" t="s">
        <v>128</v>
      </c>
      <c r="T28" s="187" t="s">
        <v>250</v>
      </c>
      <c r="U28" s="188" t="s">
        <v>107</v>
      </c>
      <c r="V28" s="187" t="s">
        <v>125</v>
      </c>
      <c r="W28" s="183" t="s">
        <v>362</v>
      </c>
      <c r="X28" s="183" t="s">
        <v>252</v>
      </c>
      <c r="Y28" s="183" t="s">
        <v>206</v>
      </c>
      <c r="Z28" s="183" t="s">
        <v>102</v>
      </c>
      <c r="AA28" s="228" t="s">
        <v>263</v>
      </c>
      <c r="AB28" s="214" t="s">
        <v>294</v>
      </c>
      <c r="AC28" s="214" t="s">
        <v>373</v>
      </c>
      <c r="AD28" s="262" t="s">
        <v>334</v>
      </c>
      <c r="AE28" s="262" t="s">
        <v>335</v>
      </c>
      <c r="AF28" s="263" t="s">
        <v>336</v>
      </c>
      <c r="AG28" s="263" t="s">
        <v>337</v>
      </c>
      <c r="AH28" s="263" t="s">
        <v>338</v>
      </c>
      <c r="AI28" s="263" t="s">
        <v>363</v>
      </c>
      <c r="AJ28" s="263" t="s">
        <v>339</v>
      </c>
      <c r="AK28" s="263" t="s">
        <v>364</v>
      </c>
    </row>
    <row r="29" spans="1:37" s="179" customFormat="1" x14ac:dyDescent="0.25">
      <c r="A29" s="71">
        <v>1</v>
      </c>
      <c r="B29" s="89"/>
      <c r="C29" s="82"/>
      <c r="D29" s="89"/>
      <c r="E29" s="82"/>
      <c r="F29" s="122"/>
      <c r="G29" s="202"/>
      <c r="H29" s="198" t="str">
        <f>IF(G29="","",IF(MONTH(G29)&gt;=10,YEAR(G29) + 1,YEAR(G29)))</f>
        <v/>
      </c>
      <c r="I29" s="97"/>
      <c r="J29" s="97"/>
      <c r="K29" s="90"/>
      <c r="L29" s="91"/>
      <c r="M29" s="97"/>
      <c r="N29" s="91"/>
      <c r="O29" s="97"/>
      <c r="P29" s="90"/>
      <c r="Q29" s="97"/>
      <c r="R29" s="97"/>
      <c r="S29" s="90"/>
      <c r="T29" s="97"/>
      <c r="U29" s="147"/>
      <c r="V29" s="91"/>
      <c r="W29" s="97"/>
      <c r="X29" s="97"/>
      <c r="Y29" s="90"/>
      <c r="Z29" s="90"/>
      <c r="AA29" s="229"/>
      <c r="AB29" s="122"/>
      <c r="AC29" s="227"/>
      <c r="AD29" s="264"/>
      <c r="AE29" s="264"/>
      <c r="AF29" s="265"/>
      <c r="AG29" s="265"/>
      <c r="AH29" s="265"/>
      <c r="AI29" s="265"/>
      <c r="AJ29" s="265"/>
      <c r="AK29" s="265"/>
    </row>
    <row r="30" spans="1:37" s="179" customFormat="1" x14ac:dyDescent="0.25">
      <c r="A30" s="71">
        <v>2</v>
      </c>
      <c r="B30" s="89"/>
      <c r="C30" s="82"/>
      <c r="D30" s="89"/>
      <c r="E30" s="82"/>
      <c r="F30" s="122"/>
      <c r="G30" s="202"/>
      <c r="H30" s="198" t="str">
        <f>IF(G30="","",IF(MONTH(G30)&gt;=10,YEAR(G30) + 1,YEAR(G30)))</f>
        <v/>
      </c>
      <c r="I30" s="97"/>
      <c r="J30" s="97"/>
      <c r="K30" s="91"/>
      <c r="L30" s="91"/>
      <c r="M30" s="97"/>
      <c r="N30" s="91"/>
      <c r="O30" s="97"/>
      <c r="P30" s="90"/>
      <c r="Q30" s="97"/>
      <c r="R30" s="97"/>
      <c r="S30" s="90"/>
      <c r="T30" s="97"/>
      <c r="U30" s="147"/>
      <c r="V30" s="91"/>
      <c r="W30" s="97"/>
      <c r="X30" s="97"/>
      <c r="Y30" s="90"/>
      <c r="Z30" s="90"/>
      <c r="AA30" s="229"/>
      <c r="AB30" s="122"/>
      <c r="AC30" s="226"/>
      <c r="AD30" s="264"/>
      <c r="AE30" s="264"/>
      <c r="AF30" s="265"/>
      <c r="AG30" s="265"/>
      <c r="AH30" s="265"/>
      <c r="AI30" s="265"/>
      <c r="AJ30" s="265"/>
      <c r="AK30" s="265"/>
    </row>
    <row r="31" spans="1:37" s="179" customFormat="1" x14ac:dyDescent="0.25">
      <c r="A31" s="71">
        <v>3</v>
      </c>
      <c r="B31" s="89"/>
      <c r="C31" s="82"/>
      <c r="D31" s="89"/>
      <c r="E31" s="82"/>
      <c r="F31" s="122"/>
      <c r="G31" s="202"/>
      <c r="H31" s="198" t="str">
        <f t="shared" ref="H31:H53" si="0">IF(G31="","",IF(MONTH(G31)&gt;=10,YEAR(G31) + 1,YEAR(G31)))</f>
        <v/>
      </c>
      <c r="I31" s="97"/>
      <c r="J31" s="97"/>
      <c r="K31" s="90"/>
      <c r="L31" s="90"/>
      <c r="M31" s="97"/>
      <c r="N31" s="90"/>
      <c r="O31" s="97"/>
      <c r="P31" s="90"/>
      <c r="Q31" s="97"/>
      <c r="R31" s="97"/>
      <c r="S31" s="90"/>
      <c r="T31" s="97"/>
      <c r="U31" s="147"/>
      <c r="V31" s="90"/>
      <c r="W31" s="97"/>
      <c r="X31" s="97"/>
      <c r="Y31" s="90"/>
      <c r="Z31" s="90"/>
      <c r="AA31" s="229"/>
      <c r="AB31" s="122"/>
      <c r="AC31" s="226"/>
      <c r="AD31" s="264"/>
      <c r="AE31" s="264"/>
      <c r="AF31" s="265"/>
      <c r="AG31" s="265"/>
      <c r="AH31" s="265"/>
      <c r="AI31" s="265"/>
      <c r="AJ31" s="265"/>
      <c r="AK31" s="265"/>
    </row>
    <row r="32" spans="1:37" s="179" customFormat="1" x14ac:dyDescent="0.25">
      <c r="A32" s="71">
        <v>4</v>
      </c>
      <c r="B32" s="89"/>
      <c r="C32" s="82"/>
      <c r="D32" s="89"/>
      <c r="E32" s="82"/>
      <c r="F32" s="122"/>
      <c r="G32" s="202"/>
      <c r="H32" s="198" t="str">
        <f t="shared" si="0"/>
        <v/>
      </c>
      <c r="I32" s="97"/>
      <c r="J32" s="97"/>
      <c r="K32" s="91"/>
      <c r="L32" s="91"/>
      <c r="M32" s="97"/>
      <c r="N32" s="91"/>
      <c r="O32" s="97"/>
      <c r="P32" s="90"/>
      <c r="Q32" s="97"/>
      <c r="R32" s="97"/>
      <c r="S32" s="90"/>
      <c r="T32" s="97"/>
      <c r="U32" s="147"/>
      <c r="V32" s="91"/>
      <c r="W32" s="97"/>
      <c r="X32" s="97"/>
      <c r="Y32" s="90"/>
      <c r="Z32" s="90"/>
      <c r="AA32" s="229"/>
      <c r="AB32" s="122"/>
      <c r="AC32" s="226"/>
      <c r="AD32" s="264"/>
      <c r="AE32" s="264"/>
      <c r="AF32" s="265"/>
      <c r="AG32" s="265"/>
      <c r="AH32" s="265"/>
      <c r="AI32" s="265"/>
      <c r="AJ32" s="265"/>
      <c r="AK32" s="265"/>
    </row>
    <row r="33" spans="1:37" s="179" customFormat="1" x14ac:dyDescent="0.25">
      <c r="A33" s="71">
        <v>5</v>
      </c>
      <c r="B33" s="89"/>
      <c r="C33" s="82"/>
      <c r="D33" s="89"/>
      <c r="E33" s="82"/>
      <c r="F33" s="122"/>
      <c r="G33" s="202"/>
      <c r="H33" s="198" t="str">
        <f t="shared" si="0"/>
        <v/>
      </c>
      <c r="I33" s="97"/>
      <c r="J33" s="97"/>
      <c r="K33" s="91"/>
      <c r="L33" s="91"/>
      <c r="M33" s="97"/>
      <c r="N33" s="91"/>
      <c r="O33" s="97"/>
      <c r="P33" s="90"/>
      <c r="Q33" s="97"/>
      <c r="R33" s="97"/>
      <c r="S33" s="90"/>
      <c r="T33" s="97"/>
      <c r="U33" s="147"/>
      <c r="V33" s="91"/>
      <c r="W33" s="97"/>
      <c r="X33" s="97"/>
      <c r="Y33" s="90"/>
      <c r="Z33" s="90"/>
      <c r="AA33" s="229"/>
      <c r="AB33" s="122"/>
      <c r="AC33" s="226"/>
      <c r="AD33" s="264"/>
      <c r="AE33" s="264"/>
      <c r="AF33" s="265"/>
      <c r="AG33" s="265"/>
      <c r="AH33" s="265"/>
      <c r="AI33" s="265"/>
      <c r="AJ33" s="265"/>
      <c r="AK33" s="265"/>
    </row>
    <row r="34" spans="1:37" s="179" customFormat="1" x14ac:dyDescent="0.25">
      <c r="A34" s="71">
        <v>6</v>
      </c>
      <c r="B34" s="89"/>
      <c r="C34" s="82"/>
      <c r="D34" s="89"/>
      <c r="E34" s="82"/>
      <c r="F34" s="122"/>
      <c r="G34" s="202"/>
      <c r="H34" s="198" t="str">
        <f t="shared" si="0"/>
        <v/>
      </c>
      <c r="I34" s="97"/>
      <c r="J34" s="97"/>
      <c r="K34" s="91"/>
      <c r="L34" s="91"/>
      <c r="M34" s="97"/>
      <c r="N34" s="91"/>
      <c r="O34" s="97"/>
      <c r="P34" s="90"/>
      <c r="Q34" s="97"/>
      <c r="R34" s="97"/>
      <c r="S34" s="90"/>
      <c r="T34" s="97"/>
      <c r="U34" s="147"/>
      <c r="V34" s="91"/>
      <c r="W34" s="97"/>
      <c r="X34" s="97"/>
      <c r="Y34" s="90"/>
      <c r="Z34" s="90"/>
      <c r="AA34" s="229"/>
      <c r="AB34" s="122"/>
      <c r="AC34" s="226"/>
      <c r="AD34" s="264"/>
      <c r="AE34" s="264"/>
      <c r="AF34" s="265"/>
      <c r="AG34" s="265"/>
      <c r="AH34" s="265"/>
      <c r="AI34" s="265"/>
      <c r="AJ34" s="265"/>
      <c r="AK34" s="265"/>
    </row>
    <row r="35" spans="1:37" s="179" customFormat="1" x14ac:dyDescent="0.25">
      <c r="A35" s="71">
        <v>7</v>
      </c>
      <c r="B35" s="89"/>
      <c r="C35" s="82"/>
      <c r="D35" s="89"/>
      <c r="E35" s="82"/>
      <c r="F35" s="122"/>
      <c r="G35" s="202"/>
      <c r="H35" s="198" t="str">
        <f t="shared" si="0"/>
        <v/>
      </c>
      <c r="I35" s="97"/>
      <c r="J35" s="97"/>
      <c r="K35" s="91"/>
      <c r="L35" s="91"/>
      <c r="M35" s="97"/>
      <c r="N35" s="91"/>
      <c r="O35" s="97"/>
      <c r="P35" s="90"/>
      <c r="Q35" s="97"/>
      <c r="R35" s="97"/>
      <c r="S35" s="90"/>
      <c r="T35" s="97"/>
      <c r="U35" s="147"/>
      <c r="V35" s="91"/>
      <c r="W35" s="97"/>
      <c r="X35" s="97"/>
      <c r="Y35" s="90"/>
      <c r="Z35" s="90"/>
      <c r="AA35" s="229"/>
      <c r="AB35" s="122"/>
      <c r="AC35" s="226"/>
      <c r="AD35" s="264"/>
      <c r="AE35" s="264"/>
      <c r="AF35" s="265"/>
      <c r="AG35" s="265"/>
      <c r="AH35" s="265"/>
      <c r="AI35" s="265"/>
      <c r="AJ35" s="265"/>
      <c r="AK35" s="265"/>
    </row>
    <row r="36" spans="1:37" s="179" customFormat="1" x14ac:dyDescent="0.25">
      <c r="A36" s="71">
        <v>8</v>
      </c>
      <c r="B36" s="89"/>
      <c r="C36" s="82"/>
      <c r="D36" s="89"/>
      <c r="E36" s="82"/>
      <c r="F36" s="122"/>
      <c r="G36" s="202"/>
      <c r="H36" s="198" t="str">
        <f t="shared" si="0"/>
        <v/>
      </c>
      <c r="I36" s="97"/>
      <c r="J36" s="97"/>
      <c r="K36" s="91"/>
      <c r="L36" s="91"/>
      <c r="M36" s="97"/>
      <c r="N36" s="91"/>
      <c r="O36" s="97"/>
      <c r="P36" s="90"/>
      <c r="Q36" s="97"/>
      <c r="R36" s="97"/>
      <c r="S36" s="90"/>
      <c r="T36" s="97"/>
      <c r="U36" s="147"/>
      <c r="V36" s="91"/>
      <c r="W36" s="97"/>
      <c r="X36" s="97"/>
      <c r="Y36" s="90"/>
      <c r="Z36" s="90"/>
      <c r="AA36" s="229"/>
      <c r="AB36" s="122"/>
      <c r="AC36" s="226"/>
      <c r="AD36" s="264"/>
      <c r="AE36" s="264"/>
      <c r="AF36" s="265"/>
      <c r="AG36" s="265"/>
      <c r="AH36" s="265"/>
      <c r="AI36" s="265"/>
      <c r="AJ36" s="265"/>
      <c r="AK36" s="265"/>
    </row>
    <row r="37" spans="1:37" s="179" customFormat="1" x14ac:dyDescent="0.25">
      <c r="A37" s="71">
        <v>9</v>
      </c>
      <c r="B37" s="89"/>
      <c r="C37" s="82"/>
      <c r="D37" s="89"/>
      <c r="E37" s="82"/>
      <c r="F37" s="122"/>
      <c r="G37" s="202"/>
      <c r="H37" s="198" t="str">
        <f t="shared" si="0"/>
        <v/>
      </c>
      <c r="I37" s="97"/>
      <c r="J37" s="97"/>
      <c r="K37" s="91"/>
      <c r="L37" s="91"/>
      <c r="M37" s="97"/>
      <c r="N37" s="91"/>
      <c r="O37" s="97"/>
      <c r="P37" s="90"/>
      <c r="Q37" s="97"/>
      <c r="R37" s="97"/>
      <c r="S37" s="90"/>
      <c r="T37" s="97"/>
      <c r="U37" s="147"/>
      <c r="V37" s="91"/>
      <c r="W37" s="97"/>
      <c r="X37" s="97"/>
      <c r="Y37" s="90"/>
      <c r="Z37" s="90"/>
      <c r="AA37" s="229"/>
      <c r="AB37" s="122"/>
      <c r="AC37" s="226"/>
      <c r="AD37" s="264"/>
      <c r="AE37" s="264"/>
      <c r="AF37" s="265"/>
      <c r="AG37" s="265"/>
      <c r="AH37" s="265"/>
      <c r="AI37" s="265"/>
      <c r="AJ37" s="265"/>
      <c r="AK37" s="265"/>
    </row>
    <row r="38" spans="1:37" s="179" customFormat="1" x14ac:dyDescent="0.25">
      <c r="A38" s="71">
        <v>10</v>
      </c>
      <c r="B38" s="89"/>
      <c r="C38" s="82"/>
      <c r="D38" s="89"/>
      <c r="E38" s="82"/>
      <c r="F38" s="122"/>
      <c r="G38" s="202"/>
      <c r="H38" s="198" t="str">
        <f t="shared" si="0"/>
        <v/>
      </c>
      <c r="I38" s="97"/>
      <c r="J38" s="97"/>
      <c r="K38" s="91"/>
      <c r="L38" s="91"/>
      <c r="M38" s="97"/>
      <c r="N38" s="91"/>
      <c r="O38" s="97"/>
      <c r="P38" s="90"/>
      <c r="Q38" s="97"/>
      <c r="R38" s="97"/>
      <c r="S38" s="90"/>
      <c r="T38" s="97"/>
      <c r="U38" s="147"/>
      <c r="V38" s="91"/>
      <c r="W38" s="97"/>
      <c r="X38" s="97"/>
      <c r="Y38" s="90"/>
      <c r="Z38" s="90"/>
      <c r="AA38" s="229"/>
      <c r="AB38" s="122"/>
      <c r="AC38" s="226"/>
      <c r="AD38" s="264"/>
      <c r="AE38" s="264"/>
      <c r="AF38" s="265"/>
      <c r="AG38" s="265"/>
      <c r="AH38" s="265"/>
      <c r="AI38" s="265"/>
      <c r="AJ38" s="265"/>
      <c r="AK38" s="265"/>
    </row>
    <row r="39" spans="1:37" s="179" customFormat="1" x14ac:dyDescent="0.25">
      <c r="A39" s="71">
        <v>11</v>
      </c>
      <c r="B39" s="89"/>
      <c r="C39" s="82"/>
      <c r="D39" s="89"/>
      <c r="E39" s="82"/>
      <c r="F39" s="122"/>
      <c r="G39" s="202"/>
      <c r="H39" s="198" t="str">
        <f t="shared" si="0"/>
        <v/>
      </c>
      <c r="I39" s="97"/>
      <c r="J39" s="97"/>
      <c r="K39" s="91"/>
      <c r="L39" s="91"/>
      <c r="M39" s="97"/>
      <c r="N39" s="91"/>
      <c r="O39" s="97"/>
      <c r="P39" s="90"/>
      <c r="Q39" s="97"/>
      <c r="R39" s="97"/>
      <c r="S39" s="90"/>
      <c r="T39" s="97"/>
      <c r="U39" s="147"/>
      <c r="V39" s="91"/>
      <c r="W39" s="97"/>
      <c r="X39" s="97"/>
      <c r="Y39" s="90"/>
      <c r="Z39" s="90"/>
      <c r="AA39" s="229"/>
      <c r="AB39" s="122"/>
      <c r="AC39" s="226"/>
      <c r="AD39" s="264"/>
      <c r="AE39" s="264"/>
      <c r="AF39" s="265"/>
      <c r="AG39" s="265"/>
      <c r="AH39" s="265"/>
      <c r="AI39" s="265"/>
      <c r="AJ39" s="265"/>
      <c r="AK39" s="265"/>
    </row>
    <row r="40" spans="1:37" s="179" customFormat="1" x14ac:dyDescent="0.25">
      <c r="A40" s="71">
        <v>12</v>
      </c>
      <c r="B40" s="89"/>
      <c r="C40" s="82"/>
      <c r="D40" s="89"/>
      <c r="E40" s="82"/>
      <c r="F40" s="122"/>
      <c r="G40" s="202"/>
      <c r="H40" s="198" t="str">
        <f t="shared" si="0"/>
        <v/>
      </c>
      <c r="I40" s="97"/>
      <c r="J40" s="97"/>
      <c r="K40" s="91"/>
      <c r="L40" s="91"/>
      <c r="M40" s="97"/>
      <c r="N40" s="91"/>
      <c r="O40" s="97"/>
      <c r="P40" s="90"/>
      <c r="Q40" s="97"/>
      <c r="R40" s="97"/>
      <c r="S40" s="90"/>
      <c r="T40" s="97"/>
      <c r="U40" s="147"/>
      <c r="V40" s="91"/>
      <c r="W40" s="97"/>
      <c r="X40" s="97"/>
      <c r="Y40" s="90"/>
      <c r="Z40" s="90"/>
      <c r="AA40" s="229"/>
      <c r="AB40" s="122"/>
      <c r="AC40" s="226"/>
      <c r="AD40" s="264"/>
      <c r="AE40" s="264"/>
      <c r="AF40" s="265"/>
      <c r="AG40" s="265"/>
      <c r="AH40" s="265"/>
      <c r="AI40" s="265"/>
      <c r="AJ40" s="265"/>
      <c r="AK40" s="265"/>
    </row>
    <row r="41" spans="1:37" s="179" customFormat="1" x14ac:dyDescent="0.25">
      <c r="A41" s="71">
        <v>13</v>
      </c>
      <c r="B41" s="89"/>
      <c r="C41" s="82"/>
      <c r="D41" s="89"/>
      <c r="E41" s="82"/>
      <c r="F41" s="122"/>
      <c r="G41" s="202"/>
      <c r="H41" s="198" t="str">
        <f t="shared" si="0"/>
        <v/>
      </c>
      <c r="I41" s="97"/>
      <c r="J41" s="97"/>
      <c r="K41" s="91"/>
      <c r="L41" s="91"/>
      <c r="M41" s="97"/>
      <c r="N41" s="91"/>
      <c r="O41" s="97"/>
      <c r="P41" s="90"/>
      <c r="Q41" s="97"/>
      <c r="R41" s="97"/>
      <c r="S41" s="90"/>
      <c r="T41" s="97"/>
      <c r="U41" s="147"/>
      <c r="V41" s="91"/>
      <c r="W41" s="97"/>
      <c r="X41" s="97"/>
      <c r="Y41" s="90"/>
      <c r="Z41" s="90"/>
      <c r="AA41" s="229"/>
      <c r="AB41" s="122"/>
      <c r="AC41" s="226"/>
      <c r="AD41" s="264"/>
      <c r="AE41" s="264"/>
      <c r="AF41" s="265"/>
      <c r="AG41" s="265"/>
      <c r="AH41" s="265"/>
      <c r="AI41" s="265"/>
      <c r="AJ41" s="265"/>
      <c r="AK41" s="265"/>
    </row>
    <row r="42" spans="1:37" s="179" customFormat="1" x14ac:dyDescent="0.25">
      <c r="A42" s="71">
        <v>14</v>
      </c>
      <c r="B42" s="89"/>
      <c r="C42" s="82"/>
      <c r="D42" s="89"/>
      <c r="E42" s="82"/>
      <c r="F42" s="122"/>
      <c r="G42" s="202"/>
      <c r="H42" s="198" t="str">
        <f t="shared" si="0"/>
        <v/>
      </c>
      <c r="I42" s="97"/>
      <c r="J42" s="97"/>
      <c r="K42" s="91"/>
      <c r="L42" s="91"/>
      <c r="M42" s="97"/>
      <c r="N42" s="91"/>
      <c r="O42" s="97"/>
      <c r="P42" s="90"/>
      <c r="Q42" s="97"/>
      <c r="R42" s="97"/>
      <c r="S42" s="90"/>
      <c r="T42" s="97"/>
      <c r="U42" s="147"/>
      <c r="V42" s="91"/>
      <c r="W42" s="97"/>
      <c r="X42" s="97"/>
      <c r="Y42" s="90"/>
      <c r="Z42" s="90"/>
      <c r="AA42" s="229"/>
      <c r="AB42" s="122"/>
      <c r="AC42" s="226"/>
      <c r="AD42" s="264"/>
      <c r="AE42" s="264"/>
      <c r="AF42" s="265"/>
      <c r="AG42" s="265"/>
      <c r="AH42" s="265"/>
      <c r="AI42" s="265"/>
      <c r="AJ42" s="265"/>
      <c r="AK42" s="265"/>
    </row>
    <row r="43" spans="1:37" s="179" customFormat="1" x14ac:dyDescent="0.25">
      <c r="A43" s="71">
        <v>15</v>
      </c>
      <c r="B43" s="89"/>
      <c r="C43" s="82"/>
      <c r="D43" s="89"/>
      <c r="E43" s="82"/>
      <c r="F43" s="122"/>
      <c r="G43" s="202"/>
      <c r="H43" s="198" t="str">
        <f t="shared" si="0"/>
        <v/>
      </c>
      <c r="I43" s="97"/>
      <c r="J43" s="97"/>
      <c r="K43" s="91"/>
      <c r="L43" s="91"/>
      <c r="M43" s="97"/>
      <c r="N43" s="91"/>
      <c r="O43" s="97"/>
      <c r="P43" s="90"/>
      <c r="Q43" s="97"/>
      <c r="R43" s="97"/>
      <c r="S43" s="90"/>
      <c r="T43" s="97"/>
      <c r="U43" s="147"/>
      <c r="V43" s="91"/>
      <c r="W43" s="97"/>
      <c r="X43" s="97"/>
      <c r="Y43" s="90"/>
      <c r="Z43" s="90"/>
      <c r="AA43" s="229"/>
      <c r="AB43" s="122"/>
      <c r="AC43" s="226"/>
      <c r="AD43" s="264"/>
      <c r="AE43" s="264"/>
      <c r="AF43" s="265"/>
      <c r="AG43" s="265"/>
      <c r="AH43" s="265"/>
      <c r="AI43" s="265"/>
      <c r="AJ43" s="265"/>
      <c r="AK43" s="265"/>
    </row>
    <row r="44" spans="1:37" s="179" customFormat="1" x14ac:dyDescent="0.25">
      <c r="A44" s="71">
        <v>16</v>
      </c>
      <c r="B44" s="89"/>
      <c r="C44" s="82"/>
      <c r="D44" s="89"/>
      <c r="E44" s="82"/>
      <c r="F44" s="122"/>
      <c r="G44" s="202"/>
      <c r="H44" s="198" t="str">
        <f t="shared" si="0"/>
        <v/>
      </c>
      <c r="I44" s="97"/>
      <c r="J44" s="97"/>
      <c r="K44" s="91"/>
      <c r="L44" s="91"/>
      <c r="M44" s="97"/>
      <c r="N44" s="91"/>
      <c r="O44" s="97"/>
      <c r="P44" s="90"/>
      <c r="Q44" s="97"/>
      <c r="R44" s="97"/>
      <c r="S44" s="90"/>
      <c r="T44" s="97"/>
      <c r="U44" s="147"/>
      <c r="V44" s="91"/>
      <c r="W44" s="97"/>
      <c r="X44" s="97"/>
      <c r="Y44" s="90"/>
      <c r="Z44" s="90"/>
      <c r="AA44" s="229"/>
      <c r="AB44" s="122"/>
      <c r="AC44" s="226"/>
      <c r="AD44" s="264"/>
      <c r="AE44" s="264"/>
      <c r="AF44" s="265"/>
      <c r="AG44" s="265"/>
      <c r="AH44" s="265"/>
      <c r="AI44" s="265"/>
      <c r="AJ44" s="265"/>
      <c r="AK44" s="265"/>
    </row>
    <row r="45" spans="1:37" s="179" customFormat="1" x14ac:dyDescent="0.25">
      <c r="A45" s="71">
        <v>17</v>
      </c>
      <c r="B45" s="89"/>
      <c r="C45" s="82"/>
      <c r="D45" s="89"/>
      <c r="E45" s="82"/>
      <c r="F45" s="122"/>
      <c r="G45" s="202"/>
      <c r="H45" s="198" t="str">
        <f t="shared" si="0"/>
        <v/>
      </c>
      <c r="I45" s="97"/>
      <c r="J45" s="97"/>
      <c r="K45" s="91"/>
      <c r="L45" s="91"/>
      <c r="M45" s="97"/>
      <c r="N45" s="91"/>
      <c r="O45" s="97"/>
      <c r="P45" s="90"/>
      <c r="Q45" s="97"/>
      <c r="R45" s="97"/>
      <c r="S45" s="90"/>
      <c r="T45" s="97"/>
      <c r="U45" s="147"/>
      <c r="V45" s="91"/>
      <c r="W45" s="97"/>
      <c r="X45" s="97"/>
      <c r="Y45" s="90"/>
      <c r="Z45" s="90"/>
      <c r="AA45" s="229"/>
      <c r="AB45" s="122"/>
      <c r="AC45" s="226"/>
      <c r="AD45" s="264"/>
      <c r="AE45" s="264"/>
      <c r="AF45" s="265"/>
      <c r="AG45" s="265"/>
      <c r="AH45" s="265"/>
      <c r="AI45" s="265"/>
      <c r="AJ45" s="265"/>
      <c r="AK45" s="265"/>
    </row>
    <row r="46" spans="1:37" s="179" customFormat="1" x14ac:dyDescent="0.25">
      <c r="A46" s="71">
        <v>18</v>
      </c>
      <c r="B46" s="89"/>
      <c r="C46" s="82"/>
      <c r="D46" s="89"/>
      <c r="E46" s="82"/>
      <c r="F46" s="122"/>
      <c r="G46" s="202"/>
      <c r="H46" s="198" t="str">
        <f t="shared" si="0"/>
        <v/>
      </c>
      <c r="I46" s="97"/>
      <c r="J46" s="97"/>
      <c r="K46" s="91"/>
      <c r="L46" s="91"/>
      <c r="M46" s="97"/>
      <c r="N46" s="91"/>
      <c r="O46" s="97"/>
      <c r="P46" s="90"/>
      <c r="Q46" s="97"/>
      <c r="R46" s="97"/>
      <c r="S46" s="90"/>
      <c r="T46" s="97"/>
      <c r="U46" s="147"/>
      <c r="V46" s="91"/>
      <c r="W46" s="97"/>
      <c r="X46" s="97"/>
      <c r="Y46" s="90"/>
      <c r="Z46" s="90"/>
      <c r="AA46" s="229"/>
      <c r="AB46" s="122"/>
      <c r="AC46" s="226"/>
      <c r="AD46" s="264"/>
      <c r="AE46" s="264"/>
      <c r="AF46" s="265"/>
      <c r="AG46" s="265"/>
      <c r="AH46" s="265"/>
      <c r="AI46" s="265"/>
      <c r="AJ46" s="265"/>
      <c r="AK46" s="265"/>
    </row>
    <row r="47" spans="1:37" s="179" customFormat="1" x14ac:dyDescent="0.25">
      <c r="A47" s="71">
        <v>19</v>
      </c>
      <c r="B47" s="89"/>
      <c r="C47" s="82"/>
      <c r="D47" s="89"/>
      <c r="E47" s="82"/>
      <c r="F47" s="122"/>
      <c r="G47" s="202"/>
      <c r="H47" s="198" t="str">
        <f t="shared" si="0"/>
        <v/>
      </c>
      <c r="I47" s="97"/>
      <c r="J47" s="97"/>
      <c r="K47" s="91"/>
      <c r="L47" s="91"/>
      <c r="M47" s="97"/>
      <c r="N47" s="91"/>
      <c r="O47" s="97"/>
      <c r="P47" s="90"/>
      <c r="Q47" s="97"/>
      <c r="R47" s="97"/>
      <c r="S47" s="90"/>
      <c r="T47" s="97"/>
      <c r="U47" s="147"/>
      <c r="V47" s="91"/>
      <c r="W47" s="97"/>
      <c r="X47" s="97"/>
      <c r="Y47" s="90"/>
      <c r="Z47" s="90"/>
      <c r="AA47" s="229"/>
      <c r="AB47" s="122"/>
      <c r="AC47" s="226"/>
      <c r="AD47" s="264"/>
      <c r="AE47" s="264"/>
      <c r="AF47" s="265"/>
      <c r="AG47" s="265"/>
      <c r="AH47" s="265"/>
      <c r="AI47" s="265"/>
      <c r="AJ47" s="265"/>
      <c r="AK47" s="265"/>
    </row>
    <row r="48" spans="1:37" s="179" customFormat="1" x14ac:dyDescent="0.25">
      <c r="A48" s="71">
        <v>20</v>
      </c>
      <c r="B48" s="89"/>
      <c r="C48" s="82"/>
      <c r="D48" s="89"/>
      <c r="E48" s="82"/>
      <c r="F48" s="122"/>
      <c r="G48" s="202"/>
      <c r="H48" s="198" t="str">
        <f t="shared" si="0"/>
        <v/>
      </c>
      <c r="I48" s="97"/>
      <c r="J48" s="97"/>
      <c r="K48" s="91"/>
      <c r="L48" s="91"/>
      <c r="M48" s="97"/>
      <c r="N48" s="91"/>
      <c r="O48" s="97"/>
      <c r="P48" s="90"/>
      <c r="Q48" s="97"/>
      <c r="R48" s="97"/>
      <c r="S48" s="90"/>
      <c r="T48" s="97"/>
      <c r="U48" s="147"/>
      <c r="V48" s="91"/>
      <c r="W48" s="97"/>
      <c r="X48" s="97"/>
      <c r="Y48" s="90"/>
      <c r="Z48" s="90"/>
      <c r="AA48" s="229"/>
      <c r="AB48" s="122"/>
      <c r="AC48" s="226"/>
      <c r="AD48" s="264"/>
      <c r="AE48" s="264"/>
      <c r="AF48" s="265"/>
      <c r="AG48" s="265"/>
      <c r="AH48" s="265"/>
      <c r="AI48" s="265"/>
      <c r="AJ48" s="265"/>
      <c r="AK48" s="265"/>
    </row>
    <row r="49" spans="1:37" s="179" customFormat="1" x14ac:dyDescent="0.25">
      <c r="A49" s="71">
        <v>21</v>
      </c>
      <c r="B49" s="89"/>
      <c r="C49" s="82"/>
      <c r="D49" s="89"/>
      <c r="E49" s="82"/>
      <c r="F49" s="122"/>
      <c r="G49" s="202"/>
      <c r="H49" s="198" t="str">
        <f t="shared" si="0"/>
        <v/>
      </c>
      <c r="I49" s="97"/>
      <c r="J49" s="97"/>
      <c r="K49" s="91"/>
      <c r="L49" s="91"/>
      <c r="M49" s="97"/>
      <c r="N49" s="91"/>
      <c r="O49" s="97"/>
      <c r="P49" s="90"/>
      <c r="Q49" s="97"/>
      <c r="R49" s="97"/>
      <c r="S49" s="90"/>
      <c r="T49" s="97"/>
      <c r="U49" s="147"/>
      <c r="V49" s="91"/>
      <c r="W49" s="97"/>
      <c r="X49" s="97"/>
      <c r="Y49" s="90"/>
      <c r="Z49" s="90"/>
      <c r="AA49" s="229"/>
      <c r="AB49" s="122"/>
      <c r="AC49" s="226"/>
      <c r="AD49" s="264"/>
      <c r="AE49" s="264"/>
      <c r="AF49" s="265"/>
      <c r="AG49" s="265"/>
      <c r="AH49" s="265"/>
      <c r="AI49" s="265"/>
      <c r="AJ49" s="265"/>
      <c r="AK49" s="265"/>
    </row>
    <row r="50" spans="1:37" s="179" customFormat="1" x14ac:dyDescent="0.25">
      <c r="A50" s="71">
        <v>22</v>
      </c>
      <c r="B50" s="89"/>
      <c r="C50" s="82"/>
      <c r="D50" s="89"/>
      <c r="E50" s="82"/>
      <c r="F50" s="122"/>
      <c r="G50" s="202"/>
      <c r="H50" s="198" t="str">
        <f t="shared" si="0"/>
        <v/>
      </c>
      <c r="I50" s="97"/>
      <c r="J50" s="97"/>
      <c r="K50" s="91"/>
      <c r="L50" s="91"/>
      <c r="M50" s="97"/>
      <c r="N50" s="91"/>
      <c r="O50" s="97"/>
      <c r="P50" s="90"/>
      <c r="Q50" s="97"/>
      <c r="R50" s="97"/>
      <c r="S50" s="90"/>
      <c r="T50" s="97"/>
      <c r="U50" s="147"/>
      <c r="V50" s="91"/>
      <c r="W50" s="97"/>
      <c r="X50" s="97"/>
      <c r="Y50" s="90"/>
      <c r="Z50" s="90"/>
      <c r="AA50" s="229"/>
      <c r="AB50" s="122"/>
      <c r="AC50" s="226"/>
      <c r="AD50" s="264"/>
      <c r="AE50" s="264"/>
      <c r="AF50" s="265"/>
      <c r="AG50" s="265"/>
      <c r="AH50" s="265"/>
      <c r="AI50" s="265"/>
      <c r="AJ50" s="265"/>
      <c r="AK50" s="265"/>
    </row>
    <row r="51" spans="1:37" s="179" customFormat="1" x14ac:dyDescent="0.25">
      <c r="A51" s="71">
        <v>23</v>
      </c>
      <c r="B51" s="89"/>
      <c r="C51" s="82"/>
      <c r="D51" s="89"/>
      <c r="E51" s="82"/>
      <c r="F51" s="122"/>
      <c r="G51" s="202"/>
      <c r="H51" s="198" t="str">
        <f t="shared" si="0"/>
        <v/>
      </c>
      <c r="I51" s="97"/>
      <c r="J51" s="97"/>
      <c r="K51" s="91"/>
      <c r="L51" s="91"/>
      <c r="M51" s="97"/>
      <c r="N51" s="91"/>
      <c r="O51" s="97"/>
      <c r="P51" s="90"/>
      <c r="Q51" s="97"/>
      <c r="R51" s="97"/>
      <c r="S51" s="90"/>
      <c r="T51" s="97"/>
      <c r="U51" s="147"/>
      <c r="V51" s="91"/>
      <c r="W51" s="97"/>
      <c r="X51" s="97"/>
      <c r="Y51" s="90"/>
      <c r="Z51" s="90"/>
      <c r="AA51" s="229"/>
      <c r="AB51" s="122"/>
      <c r="AC51" s="226"/>
      <c r="AD51" s="264"/>
      <c r="AE51" s="264"/>
      <c r="AF51" s="265"/>
      <c r="AG51" s="265"/>
      <c r="AH51" s="265"/>
      <c r="AI51" s="265"/>
      <c r="AJ51" s="265"/>
      <c r="AK51" s="265"/>
    </row>
    <row r="52" spans="1:37" s="179" customFormat="1" x14ac:dyDescent="0.25">
      <c r="A52" s="71">
        <v>24</v>
      </c>
      <c r="B52" s="89"/>
      <c r="C52" s="82"/>
      <c r="D52" s="89"/>
      <c r="E52" s="82"/>
      <c r="F52" s="122"/>
      <c r="G52" s="202"/>
      <c r="H52" s="198" t="str">
        <f t="shared" si="0"/>
        <v/>
      </c>
      <c r="I52" s="97"/>
      <c r="J52" s="97"/>
      <c r="K52" s="91"/>
      <c r="L52" s="91"/>
      <c r="M52" s="97"/>
      <c r="N52" s="91"/>
      <c r="O52" s="97"/>
      <c r="P52" s="90"/>
      <c r="Q52" s="97"/>
      <c r="R52" s="97"/>
      <c r="S52" s="90"/>
      <c r="T52" s="97"/>
      <c r="U52" s="147"/>
      <c r="V52" s="91"/>
      <c r="W52" s="97"/>
      <c r="X52" s="97"/>
      <c r="Y52" s="90"/>
      <c r="Z52" s="90"/>
      <c r="AA52" s="229"/>
      <c r="AB52" s="122"/>
      <c r="AC52" s="226"/>
      <c r="AD52" s="264"/>
      <c r="AE52" s="264"/>
      <c r="AF52" s="265"/>
      <c r="AG52" s="265"/>
      <c r="AH52" s="265"/>
      <c r="AI52" s="265"/>
      <c r="AJ52" s="265"/>
      <c r="AK52" s="265"/>
    </row>
    <row r="53" spans="1:37" s="179" customFormat="1" x14ac:dyDescent="0.25">
      <c r="A53" s="71">
        <v>25</v>
      </c>
      <c r="B53" s="89"/>
      <c r="C53" s="82"/>
      <c r="D53" s="89"/>
      <c r="E53" s="82"/>
      <c r="F53" s="122"/>
      <c r="G53" s="202"/>
      <c r="H53" s="198" t="str">
        <f t="shared" si="0"/>
        <v/>
      </c>
      <c r="I53" s="97"/>
      <c r="J53" s="97"/>
      <c r="K53" s="91"/>
      <c r="L53" s="91"/>
      <c r="M53" s="97"/>
      <c r="N53" s="91"/>
      <c r="O53" s="97"/>
      <c r="P53" s="90"/>
      <c r="Q53" s="97"/>
      <c r="R53" s="97"/>
      <c r="S53" s="90"/>
      <c r="T53" s="97"/>
      <c r="U53" s="147"/>
      <c r="V53" s="91"/>
      <c r="W53" s="97"/>
      <c r="X53" s="97"/>
      <c r="Y53" s="90"/>
      <c r="Z53" s="90"/>
      <c r="AA53" s="229"/>
      <c r="AB53" s="122"/>
      <c r="AC53" s="226"/>
      <c r="AD53" s="264"/>
      <c r="AE53" s="264"/>
      <c r="AF53" s="265"/>
      <c r="AG53" s="265"/>
      <c r="AH53" s="265"/>
      <c r="AI53" s="265"/>
      <c r="AJ53" s="265"/>
      <c r="AK53" s="265"/>
    </row>
    <row r="54" spans="1:37" ht="24" customHeight="1" x14ac:dyDescent="0.25">
      <c r="B54" s="190" t="s">
        <v>67</v>
      </c>
      <c r="C54" s="126"/>
      <c r="D54" s="126"/>
      <c r="E54" s="126"/>
      <c r="F54" s="126"/>
      <c r="G54" s="126"/>
      <c r="H54" s="259" t="str">
        <f>IF(OR(AND(Count_Implemented, Count_FollowUp=0), AND(Count_Implemented=0,COUNTA(I29:AB53)&gt;0))," To be included here, actions must have a Date Implemented and there must be Date(s) of Follow-up above. &gt;&gt;","")</f>
        <v/>
      </c>
      <c r="I54" s="191">
        <f>SUM(I55:I60)</f>
        <v>0</v>
      </c>
      <c r="J54" s="192" t="s">
        <v>129</v>
      </c>
      <c r="K54" s="192" t="s">
        <v>129</v>
      </c>
      <c r="L54" s="192" t="s">
        <v>129</v>
      </c>
      <c r="M54" s="191">
        <f>SUM(M55:M60)</f>
        <v>0</v>
      </c>
      <c r="N54" s="192" t="s">
        <v>129</v>
      </c>
      <c r="O54" s="191">
        <f>SUM(O55:O60)</f>
        <v>0</v>
      </c>
      <c r="P54" s="191">
        <f>SUM(P55:P60)</f>
        <v>0</v>
      </c>
      <c r="Q54" s="191">
        <f t="shared" ref="Q54:W54" si="1">SUM(Q55:Q60)</f>
        <v>0</v>
      </c>
      <c r="R54" s="191">
        <f t="shared" si="1"/>
        <v>0</v>
      </c>
      <c r="S54" s="191">
        <f t="shared" si="1"/>
        <v>0</v>
      </c>
      <c r="T54" s="191">
        <f t="shared" si="1"/>
        <v>0</v>
      </c>
      <c r="U54" s="193">
        <f t="shared" si="1"/>
        <v>0</v>
      </c>
      <c r="V54" s="192" t="s">
        <v>129</v>
      </c>
      <c r="W54" s="191">
        <f t="shared" si="1"/>
        <v>0</v>
      </c>
      <c r="X54" s="192" t="s">
        <v>129</v>
      </c>
      <c r="Y54" s="192" t="s">
        <v>129</v>
      </c>
      <c r="Z54" s="191">
        <f t="shared" ref="Z54" si="2">SUM(Z55:Z60)</f>
        <v>0</v>
      </c>
      <c r="AA54" s="218" t="s">
        <v>129</v>
      </c>
      <c r="AB54" s="217">
        <f>COUNTIF(AB29:AB53,"Y")</f>
        <v>0</v>
      </c>
      <c r="AC54" s="218" t="s">
        <v>129</v>
      </c>
      <c r="AD54" s="266">
        <f t="shared" ref="AD54:AK54" si="3">SUM(AD55:AD60)</f>
        <v>0</v>
      </c>
      <c r="AE54" s="266">
        <f t="shared" si="3"/>
        <v>0</v>
      </c>
      <c r="AF54" s="267">
        <f t="shared" si="3"/>
        <v>0</v>
      </c>
      <c r="AG54" s="267">
        <f t="shared" si="3"/>
        <v>0</v>
      </c>
      <c r="AH54" s="267">
        <f t="shared" si="3"/>
        <v>0</v>
      </c>
      <c r="AI54" s="267">
        <f t="shared" si="3"/>
        <v>0</v>
      </c>
      <c r="AJ54" s="267">
        <f t="shared" si="3"/>
        <v>0</v>
      </c>
      <c r="AK54" s="267">
        <f t="shared" si="3"/>
        <v>0</v>
      </c>
    </row>
    <row r="55" spans="1:37" ht="24" customHeight="1" x14ac:dyDescent="0.25">
      <c r="B55" s="190" t="str">
        <f>"TOTAL REPORTED " &amp; C55</f>
        <v>TOTAL REPORTED 2023</v>
      </c>
      <c r="C55" s="126">
        <v>2023</v>
      </c>
      <c r="D55" s="126"/>
      <c r="E55" s="126"/>
      <c r="F55" s="126"/>
      <c r="G55" s="126"/>
      <c r="H55" s="126"/>
      <c r="I55" s="267">
        <f t="shared" ref="I55:I60" si="4">IF(Count_FollowUp,SUMIFS(I$29:I$53,$F$29:$F$53,"Y",$H$29:$H$53,$C55),0)</f>
        <v>0</v>
      </c>
      <c r="J55" s="192" t="s">
        <v>129</v>
      </c>
      <c r="K55" s="192" t="s">
        <v>129</v>
      </c>
      <c r="L55" s="192" t="s">
        <v>129</v>
      </c>
      <c r="M55" s="267">
        <f t="shared" ref="M55:M60" si="5">IF(Count_FollowUp,SUMIFS(M$29:M$53,$F$29:$F$53,"Y",$H$29:$H$53,$C55),0)</f>
        <v>0</v>
      </c>
      <c r="N55" s="192" t="s">
        <v>129</v>
      </c>
      <c r="O55" s="267">
        <f t="shared" ref="O55:O60" si="6">IF(Count_FollowUp,SUMIFS(O$29:O$53,$F$29:$F$53,"Y",$H$29:$H$53,$C55),0)</f>
        <v>0</v>
      </c>
      <c r="P55" s="191">
        <f t="shared" ref="P55:P60" si="7">IF(Count_FollowUp,COUNTIFS($F$29:$F$53,"Y",$H$29:$H$53,$C55,P$29:P$53,"Yes"),0)</f>
        <v>0</v>
      </c>
      <c r="Q55" s="267">
        <f t="shared" ref="Q55:R60" si="8">IF(Count_FollowUp,SUMIFS(Q$29:Q$53,$F$29:$F$53,"Y",$H$29:$H$53,$C55),0)</f>
        <v>0</v>
      </c>
      <c r="R55" s="267">
        <f t="shared" si="8"/>
        <v>0</v>
      </c>
      <c r="S55" s="191">
        <f t="shared" ref="S55:S60" si="9">IF(Count_FollowUp,COUNTIFS($F$29:$F$53,"Y",$H$29:$H$53,$C55,S$29:S$53,"Yes"),0)</f>
        <v>0</v>
      </c>
      <c r="T55" s="191">
        <f t="shared" ref="T55:T60" si="10">IF(Count_FollowUp,SUMIFS(T$29:T$53,$F$29:$F$53,"Y",$H$29:$H$53,$C55,U$29:U$53,"Units"),0)</f>
        <v>0</v>
      </c>
      <c r="U55" s="193">
        <f t="shared" ref="U55:U60" si="11">IF(Count_FollowUp,SUMIFS(T$29:T$53,$F$29:$F$53,"Y",$H$29:$H$53,$C55,U$29:U$53,"Dollars"),0)</f>
        <v>0</v>
      </c>
      <c r="V55" s="192" t="s">
        <v>129</v>
      </c>
      <c r="W55" s="267">
        <f t="shared" ref="W55:W60" si="12">IF(Count_FollowUp,SUMIFS(W$29:W$53,$F$29:$F$53,"Y",$H$29:$H$53,$C55),0)</f>
        <v>0</v>
      </c>
      <c r="X55" s="192" t="s">
        <v>129</v>
      </c>
      <c r="Y55" s="192" t="s">
        <v>129</v>
      </c>
      <c r="Z55" s="191">
        <f t="shared" ref="Z55:Z60" si="13">IF(Count_FollowUp,COUNTIFS($F$29:$F$53,"Y",$H$29:$H$53,$C55,Z$29:Z$53,"Yes"),0)</f>
        <v>0</v>
      </c>
      <c r="AA55" s="218" t="s">
        <v>129</v>
      </c>
      <c r="AB55" s="217">
        <f t="shared" ref="AB55:AB60" si="14">IF(Count_FollowUp,COUNTIFS($F$29:$F$53,"Y",$H$29:$H$53,$C55,AB$29:AB$53,"Y"),0)</f>
        <v>0</v>
      </c>
      <c r="AC55" s="218" t="s">
        <v>129</v>
      </c>
      <c r="AD55" s="266">
        <f t="shared" ref="AD55:AK60" si="15">IF(Count_FollowUp,SUMIFS(AD$29:AD$53,$F$29:$F$53,"Y",$H$29:$H$53,$C55),0)</f>
        <v>0</v>
      </c>
      <c r="AE55" s="266">
        <f t="shared" si="15"/>
        <v>0</v>
      </c>
      <c r="AF55" s="267">
        <f t="shared" si="15"/>
        <v>0</v>
      </c>
      <c r="AG55" s="267">
        <f t="shared" si="15"/>
        <v>0</v>
      </c>
      <c r="AH55" s="267">
        <f t="shared" si="15"/>
        <v>0</v>
      </c>
      <c r="AI55" s="267">
        <f t="shared" si="15"/>
        <v>0</v>
      </c>
      <c r="AJ55" s="267">
        <f t="shared" si="15"/>
        <v>0</v>
      </c>
      <c r="AK55" s="267">
        <f t="shared" si="15"/>
        <v>0</v>
      </c>
    </row>
    <row r="56" spans="1:37" ht="24" customHeight="1" x14ac:dyDescent="0.25">
      <c r="B56" s="190" t="str">
        <f t="shared" ref="B56:B60" si="16">"TOTAL REPORTED " &amp; C56</f>
        <v>TOTAL REPORTED 2024</v>
      </c>
      <c r="C56" s="126">
        <v>2024</v>
      </c>
      <c r="D56" s="126"/>
      <c r="E56" s="126"/>
      <c r="F56" s="126"/>
      <c r="G56" s="126"/>
      <c r="H56" s="126"/>
      <c r="I56" s="267">
        <f t="shared" si="4"/>
        <v>0</v>
      </c>
      <c r="J56" s="192" t="s">
        <v>129</v>
      </c>
      <c r="K56" s="192" t="s">
        <v>129</v>
      </c>
      <c r="L56" s="192" t="s">
        <v>129</v>
      </c>
      <c r="M56" s="267">
        <f t="shared" si="5"/>
        <v>0</v>
      </c>
      <c r="N56" s="192" t="s">
        <v>129</v>
      </c>
      <c r="O56" s="267">
        <f t="shared" si="6"/>
        <v>0</v>
      </c>
      <c r="P56" s="191">
        <f t="shared" si="7"/>
        <v>0</v>
      </c>
      <c r="Q56" s="267">
        <f t="shared" si="8"/>
        <v>0</v>
      </c>
      <c r="R56" s="267">
        <f t="shared" si="8"/>
        <v>0</v>
      </c>
      <c r="S56" s="191">
        <f t="shared" si="9"/>
        <v>0</v>
      </c>
      <c r="T56" s="191">
        <f t="shared" si="10"/>
        <v>0</v>
      </c>
      <c r="U56" s="193">
        <f t="shared" si="11"/>
        <v>0</v>
      </c>
      <c r="V56" s="192" t="s">
        <v>129</v>
      </c>
      <c r="W56" s="267">
        <f t="shared" si="12"/>
        <v>0</v>
      </c>
      <c r="X56" s="192" t="s">
        <v>129</v>
      </c>
      <c r="Y56" s="192" t="s">
        <v>129</v>
      </c>
      <c r="Z56" s="191">
        <f t="shared" si="13"/>
        <v>0</v>
      </c>
      <c r="AA56" s="218" t="s">
        <v>129</v>
      </c>
      <c r="AB56" s="217">
        <f t="shared" si="14"/>
        <v>0</v>
      </c>
      <c r="AC56" s="218" t="s">
        <v>129</v>
      </c>
      <c r="AD56" s="266">
        <f t="shared" si="15"/>
        <v>0</v>
      </c>
      <c r="AE56" s="266">
        <f t="shared" si="15"/>
        <v>0</v>
      </c>
      <c r="AF56" s="267">
        <f t="shared" si="15"/>
        <v>0</v>
      </c>
      <c r="AG56" s="267">
        <f t="shared" si="15"/>
        <v>0</v>
      </c>
      <c r="AH56" s="267">
        <f t="shared" si="15"/>
        <v>0</v>
      </c>
      <c r="AI56" s="267">
        <f t="shared" si="15"/>
        <v>0</v>
      </c>
      <c r="AJ56" s="267">
        <f t="shared" si="15"/>
        <v>0</v>
      </c>
      <c r="AK56" s="267">
        <f t="shared" si="15"/>
        <v>0</v>
      </c>
    </row>
    <row r="57" spans="1:37" ht="24" customHeight="1" x14ac:dyDescent="0.25">
      <c r="B57" s="190" t="str">
        <f t="shared" si="16"/>
        <v>TOTAL REPORTED 2025</v>
      </c>
      <c r="C57" s="126">
        <v>2025</v>
      </c>
      <c r="D57" s="126"/>
      <c r="E57" s="126"/>
      <c r="F57" s="126"/>
      <c r="G57" s="126"/>
      <c r="H57" s="126"/>
      <c r="I57" s="267">
        <f t="shared" si="4"/>
        <v>0</v>
      </c>
      <c r="J57" s="192" t="s">
        <v>129</v>
      </c>
      <c r="K57" s="192" t="s">
        <v>129</v>
      </c>
      <c r="L57" s="192" t="s">
        <v>129</v>
      </c>
      <c r="M57" s="267">
        <f t="shared" si="5"/>
        <v>0</v>
      </c>
      <c r="N57" s="192" t="s">
        <v>129</v>
      </c>
      <c r="O57" s="267">
        <f t="shared" si="6"/>
        <v>0</v>
      </c>
      <c r="P57" s="191">
        <f t="shared" si="7"/>
        <v>0</v>
      </c>
      <c r="Q57" s="267">
        <f t="shared" si="8"/>
        <v>0</v>
      </c>
      <c r="R57" s="267">
        <f t="shared" si="8"/>
        <v>0</v>
      </c>
      <c r="S57" s="191">
        <f t="shared" si="9"/>
        <v>0</v>
      </c>
      <c r="T57" s="191">
        <f t="shared" si="10"/>
        <v>0</v>
      </c>
      <c r="U57" s="193">
        <f t="shared" si="11"/>
        <v>0</v>
      </c>
      <c r="V57" s="192" t="s">
        <v>129</v>
      </c>
      <c r="W57" s="267">
        <f t="shared" si="12"/>
        <v>0</v>
      </c>
      <c r="X57" s="192" t="s">
        <v>129</v>
      </c>
      <c r="Y57" s="192" t="s">
        <v>129</v>
      </c>
      <c r="Z57" s="191">
        <f t="shared" si="13"/>
        <v>0</v>
      </c>
      <c r="AA57" s="218" t="s">
        <v>129</v>
      </c>
      <c r="AB57" s="217">
        <f t="shared" si="14"/>
        <v>0</v>
      </c>
      <c r="AC57" s="218" t="s">
        <v>129</v>
      </c>
      <c r="AD57" s="266">
        <f t="shared" si="15"/>
        <v>0</v>
      </c>
      <c r="AE57" s="266">
        <f t="shared" si="15"/>
        <v>0</v>
      </c>
      <c r="AF57" s="267">
        <f t="shared" si="15"/>
        <v>0</v>
      </c>
      <c r="AG57" s="267">
        <f t="shared" si="15"/>
        <v>0</v>
      </c>
      <c r="AH57" s="267">
        <f t="shared" si="15"/>
        <v>0</v>
      </c>
      <c r="AI57" s="267">
        <f t="shared" si="15"/>
        <v>0</v>
      </c>
      <c r="AJ57" s="267">
        <f t="shared" si="15"/>
        <v>0</v>
      </c>
      <c r="AK57" s="267">
        <f t="shared" si="15"/>
        <v>0</v>
      </c>
    </row>
    <row r="58" spans="1:37" ht="24" customHeight="1" x14ac:dyDescent="0.25">
      <c r="B58" s="190" t="str">
        <f t="shared" si="16"/>
        <v>TOTAL REPORTED 2026</v>
      </c>
      <c r="C58" s="126">
        <v>2026</v>
      </c>
      <c r="D58" s="126"/>
      <c r="E58" s="126"/>
      <c r="F58" s="126"/>
      <c r="G58" s="126"/>
      <c r="H58" s="126"/>
      <c r="I58" s="267">
        <f t="shared" si="4"/>
        <v>0</v>
      </c>
      <c r="J58" s="192" t="s">
        <v>129</v>
      </c>
      <c r="K58" s="192" t="s">
        <v>129</v>
      </c>
      <c r="L58" s="192" t="s">
        <v>129</v>
      </c>
      <c r="M58" s="267">
        <f t="shared" si="5"/>
        <v>0</v>
      </c>
      <c r="N58" s="192" t="s">
        <v>129</v>
      </c>
      <c r="O58" s="267">
        <f t="shared" si="6"/>
        <v>0</v>
      </c>
      <c r="P58" s="191">
        <f t="shared" si="7"/>
        <v>0</v>
      </c>
      <c r="Q58" s="267">
        <f t="shared" si="8"/>
        <v>0</v>
      </c>
      <c r="R58" s="267">
        <f t="shared" si="8"/>
        <v>0</v>
      </c>
      <c r="S58" s="191">
        <f t="shared" si="9"/>
        <v>0</v>
      </c>
      <c r="T58" s="191">
        <f t="shared" si="10"/>
        <v>0</v>
      </c>
      <c r="U58" s="193">
        <f t="shared" si="11"/>
        <v>0</v>
      </c>
      <c r="V58" s="192" t="s">
        <v>129</v>
      </c>
      <c r="W58" s="267">
        <f t="shared" si="12"/>
        <v>0</v>
      </c>
      <c r="X58" s="192" t="s">
        <v>129</v>
      </c>
      <c r="Y58" s="192" t="s">
        <v>129</v>
      </c>
      <c r="Z58" s="191">
        <f t="shared" si="13"/>
        <v>0</v>
      </c>
      <c r="AA58" s="218" t="s">
        <v>129</v>
      </c>
      <c r="AB58" s="217">
        <f t="shared" si="14"/>
        <v>0</v>
      </c>
      <c r="AC58" s="218" t="s">
        <v>129</v>
      </c>
      <c r="AD58" s="266">
        <f t="shared" si="15"/>
        <v>0</v>
      </c>
      <c r="AE58" s="266">
        <f t="shared" si="15"/>
        <v>0</v>
      </c>
      <c r="AF58" s="267">
        <f t="shared" si="15"/>
        <v>0</v>
      </c>
      <c r="AG58" s="267">
        <f t="shared" si="15"/>
        <v>0</v>
      </c>
      <c r="AH58" s="267">
        <f t="shared" si="15"/>
        <v>0</v>
      </c>
      <c r="AI58" s="267">
        <f t="shared" si="15"/>
        <v>0</v>
      </c>
      <c r="AJ58" s="267">
        <f t="shared" si="15"/>
        <v>0</v>
      </c>
      <c r="AK58" s="267">
        <f t="shared" si="15"/>
        <v>0</v>
      </c>
    </row>
    <row r="59" spans="1:37" ht="24" customHeight="1" x14ac:dyDescent="0.25">
      <c r="B59" s="190" t="str">
        <f t="shared" si="16"/>
        <v>TOTAL REPORTED 2027</v>
      </c>
      <c r="C59" s="126">
        <v>2027</v>
      </c>
      <c r="D59" s="126"/>
      <c r="E59" s="126"/>
      <c r="F59" s="126"/>
      <c r="G59" s="126"/>
      <c r="H59" s="126"/>
      <c r="I59" s="267">
        <f t="shared" si="4"/>
        <v>0</v>
      </c>
      <c r="J59" s="192" t="s">
        <v>129</v>
      </c>
      <c r="K59" s="192" t="s">
        <v>129</v>
      </c>
      <c r="L59" s="192" t="s">
        <v>129</v>
      </c>
      <c r="M59" s="267">
        <f t="shared" si="5"/>
        <v>0</v>
      </c>
      <c r="N59" s="192" t="s">
        <v>129</v>
      </c>
      <c r="O59" s="267">
        <f t="shared" si="6"/>
        <v>0</v>
      </c>
      <c r="P59" s="191">
        <f t="shared" si="7"/>
        <v>0</v>
      </c>
      <c r="Q59" s="267">
        <f t="shared" si="8"/>
        <v>0</v>
      </c>
      <c r="R59" s="267">
        <f t="shared" si="8"/>
        <v>0</v>
      </c>
      <c r="S59" s="191">
        <f t="shared" si="9"/>
        <v>0</v>
      </c>
      <c r="T59" s="191">
        <f t="shared" si="10"/>
        <v>0</v>
      </c>
      <c r="U59" s="193">
        <f t="shared" si="11"/>
        <v>0</v>
      </c>
      <c r="V59" s="192" t="s">
        <v>129</v>
      </c>
      <c r="W59" s="267">
        <f t="shared" si="12"/>
        <v>0</v>
      </c>
      <c r="X59" s="192" t="s">
        <v>129</v>
      </c>
      <c r="Y59" s="192" t="s">
        <v>129</v>
      </c>
      <c r="Z59" s="191">
        <f t="shared" si="13"/>
        <v>0</v>
      </c>
      <c r="AA59" s="218" t="s">
        <v>129</v>
      </c>
      <c r="AB59" s="217">
        <f t="shared" si="14"/>
        <v>0</v>
      </c>
      <c r="AC59" s="218" t="s">
        <v>129</v>
      </c>
      <c r="AD59" s="266">
        <f t="shared" si="15"/>
        <v>0</v>
      </c>
      <c r="AE59" s="266">
        <f t="shared" si="15"/>
        <v>0</v>
      </c>
      <c r="AF59" s="267">
        <f t="shared" si="15"/>
        <v>0</v>
      </c>
      <c r="AG59" s="267">
        <f t="shared" si="15"/>
        <v>0</v>
      </c>
      <c r="AH59" s="267">
        <f t="shared" si="15"/>
        <v>0</v>
      </c>
      <c r="AI59" s="267">
        <f t="shared" si="15"/>
        <v>0</v>
      </c>
      <c r="AJ59" s="267">
        <f t="shared" si="15"/>
        <v>0</v>
      </c>
      <c r="AK59" s="267">
        <f t="shared" si="15"/>
        <v>0</v>
      </c>
    </row>
    <row r="60" spans="1:37" ht="24" customHeight="1" x14ac:dyDescent="0.25">
      <c r="B60" s="190" t="str">
        <f t="shared" si="16"/>
        <v>TOTAL REPORTED 2028</v>
      </c>
      <c r="C60" s="126">
        <v>2028</v>
      </c>
      <c r="D60" s="126"/>
      <c r="E60" s="126"/>
      <c r="F60" s="126"/>
      <c r="G60" s="126"/>
      <c r="H60" s="126"/>
      <c r="I60" s="267">
        <f t="shared" si="4"/>
        <v>0</v>
      </c>
      <c r="J60" s="192" t="s">
        <v>129</v>
      </c>
      <c r="K60" s="192" t="s">
        <v>129</v>
      </c>
      <c r="L60" s="192" t="s">
        <v>129</v>
      </c>
      <c r="M60" s="267">
        <f t="shared" si="5"/>
        <v>0</v>
      </c>
      <c r="N60" s="192" t="s">
        <v>129</v>
      </c>
      <c r="O60" s="267">
        <f t="shared" si="6"/>
        <v>0</v>
      </c>
      <c r="P60" s="191">
        <f t="shared" si="7"/>
        <v>0</v>
      </c>
      <c r="Q60" s="267">
        <f t="shared" si="8"/>
        <v>0</v>
      </c>
      <c r="R60" s="267">
        <f t="shared" si="8"/>
        <v>0</v>
      </c>
      <c r="S60" s="191">
        <f t="shared" si="9"/>
        <v>0</v>
      </c>
      <c r="T60" s="191">
        <f t="shared" si="10"/>
        <v>0</v>
      </c>
      <c r="U60" s="193">
        <f t="shared" si="11"/>
        <v>0</v>
      </c>
      <c r="V60" s="192" t="s">
        <v>129</v>
      </c>
      <c r="W60" s="267">
        <f t="shared" si="12"/>
        <v>0</v>
      </c>
      <c r="X60" s="192" t="s">
        <v>129</v>
      </c>
      <c r="Y60" s="192" t="s">
        <v>129</v>
      </c>
      <c r="Z60" s="191">
        <f t="shared" si="13"/>
        <v>0</v>
      </c>
      <c r="AA60" s="218" t="s">
        <v>129</v>
      </c>
      <c r="AB60" s="217">
        <f t="shared" si="14"/>
        <v>0</v>
      </c>
      <c r="AC60" s="218" t="s">
        <v>129</v>
      </c>
      <c r="AD60" s="266">
        <f t="shared" si="15"/>
        <v>0</v>
      </c>
      <c r="AE60" s="266">
        <f t="shared" si="15"/>
        <v>0</v>
      </c>
      <c r="AF60" s="267">
        <f t="shared" si="15"/>
        <v>0</v>
      </c>
      <c r="AG60" s="267">
        <f t="shared" si="15"/>
        <v>0</v>
      </c>
      <c r="AH60" s="267">
        <f t="shared" si="15"/>
        <v>0</v>
      </c>
      <c r="AI60" s="267">
        <f t="shared" si="15"/>
        <v>0</v>
      </c>
      <c r="AJ60" s="267">
        <f t="shared" si="15"/>
        <v>0</v>
      </c>
      <c r="AK60" s="267">
        <f t="shared" si="15"/>
        <v>0</v>
      </c>
    </row>
    <row r="61" spans="1:37" x14ac:dyDescent="0.25">
      <c r="C61" s="137"/>
    </row>
    <row r="62" spans="1:37" x14ac:dyDescent="0.25">
      <c r="C62" s="137"/>
    </row>
  </sheetData>
  <sheetProtection algorithmName="SHA-512" hashValue="8VIQoe7XfXb19S6VnmGEaP0O+3Jsh77ld1Kgd79oZj1wb1N5TwdgirwGDmyU0fJbeKU6XRMeEtyX2Z0SXpQYRQ==" saltValue="CjRKdBeZnuecunbRhkfx+A==" spinCount="100000" sheet="1" objects="1" scenarios="1" formatCells="0" formatRows="0" insertHyperlinks="0"/>
  <mergeCells count="28">
    <mergeCell ref="Q26:V26"/>
    <mergeCell ref="W26:AA27"/>
    <mergeCell ref="AD26:AK26"/>
    <mergeCell ref="I27:L27"/>
    <mergeCell ref="M27:N27"/>
    <mergeCell ref="O27:P27"/>
    <mergeCell ref="Q27:S27"/>
    <mergeCell ref="T27:V27"/>
    <mergeCell ref="AD27:AE27"/>
    <mergeCell ref="AF27:AK27"/>
    <mergeCell ref="C18:G18"/>
    <mergeCell ref="C20:G20"/>
    <mergeCell ref="C21:G21"/>
    <mergeCell ref="C22:G22"/>
    <mergeCell ref="C23:G23"/>
    <mergeCell ref="I26:P26"/>
    <mergeCell ref="C12:G12"/>
    <mergeCell ref="C13:G13"/>
    <mergeCell ref="C14:G14"/>
    <mergeCell ref="C15:G15"/>
    <mergeCell ref="C16:G16"/>
    <mergeCell ref="C17:G17"/>
    <mergeCell ref="C3:I3"/>
    <mergeCell ref="C6:G6"/>
    <mergeCell ref="C7:G7"/>
    <mergeCell ref="C8:G8"/>
    <mergeCell ref="C10:G10"/>
    <mergeCell ref="C11:G11"/>
  </mergeCells>
  <conditionalFormatting sqref="I29:L53">
    <cfRule type="expression" dxfId="447" priority="4" stopIfTrue="1">
      <formula>AND($C29&lt;&gt;"",$C29&lt;&gt;"Manufacturer (Production)")</formula>
    </cfRule>
  </conditionalFormatting>
  <conditionalFormatting sqref="M29:N53">
    <cfRule type="expression" dxfId="446" priority="5" stopIfTrue="1">
      <formula>AND($C29&lt;&gt;"",$C29&lt;&gt;"Manufacturer (Certification)")</formula>
    </cfRule>
  </conditionalFormatting>
  <conditionalFormatting sqref="O29:O53 M29:M53 I29:J53 Q29:R53 T29:T53 W29:X53">
    <cfRule type="expression" dxfId="445" priority="7">
      <formula>AND(TRIM(I29)&lt;&gt;"",ISNUMBER(I29)=FALSE)</formula>
    </cfRule>
  </conditionalFormatting>
  <conditionalFormatting sqref="O29:P53">
    <cfRule type="expression" dxfId="444" priority="6" stopIfTrue="1">
      <formula>AND($C29&lt;&gt;"",$C29&lt;&gt;"Manufacturer (Marketing)")</formula>
    </cfRule>
  </conditionalFormatting>
  <conditionalFormatting sqref="Q29:V53">
    <cfRule type="expression" dxfId="443" priority="3">
      <formula>AND($C29&lt;&gt;"",$C29&lt;&gt;"Distributor / Retailer")</formula>
    </cfRule>
  </conditionalFormatting>
  <conditionalFormatting sqref="W29:AA53">
    <cfRule type="expression" dxfId="442" priority="2">
      <formula>AND($C29&lt;&gt;"",$C29&lt;&gt;"Purchaser / User")</formula>
    </cfRule>
  </conditionalFormatting>
  <conditionalFormatting sqref="AD29:AK53">
    <cfRule type="expression" dxfId="441" priority="1">
      <formula>AND(TRIM(AD29)&lt;&gt;"",ISNUMBER(AD29)=FALSE)</formula>
    </cfRule>
  </conditionalFormatting>
  <dataValidations count="21">
    <dataValidation allowBlank="1" showInputMessage="1" showErrorMessage="1" prompt="If the case study is online, provide a link for EPA to view, download and share. Otherwise, please include attachments with report submission." sqref="AC28" xr:uid="{AE93303E-1579-498E-8C34-06D61F7EBD54}"/>
    <dataValidation allowBlank="1" showInputMessage="1" showErrorMessage="1" prompt="For P2 actions and outcomes to be summarized on the Results Summary tab, this column must contain a Y. Additionally, a Date Implemented must be included and at least one follw-up date must be included in row 19." sqref="F28" xr:uid="{0F3BE06E-ACD5-4F81-843D-B950D576A774}"/>
    <dataValidation allowBlank="1" showInputMessage="1" showErrorMessage="1" prompt="Either use the facility’s permit methodology or multiply wastewater gallons by 8.35 to get pounds and divide by 10,000 to eliminate water content." sqref="AI28" xr:uid="{7E9D8EF0-FA49-4E7A-8B06-513E1FE0642F}"/>
    <dataValidation allowBlank="1" showInputMessage="1" showErrorMessage="1" prompt="Annualized reductions of green house gas emissions measured in metric tons of carbon dioxide equivalent (MTCO2e)." sqref="AK28" xr:uid="{5DFC7965-BEE7-4B79-BDD0-DE821BBDD6AB}"/>
    <dataValidation allowBlank="1" showInputMessage="1" showErrorMessage="1" promptTitle="Products Offered for Sale" prompt="This can include products that are anticipated to be offered for sale._x000a__x000a_Report the number of product formulations/designs, not the number of individual units manufactured/sold. The same formulation in different size containers is considered one product." sqref="O28" xr:uid="{9E425015-AB67-4D8E-93D9-0B0649172EE2}"/>
    <dataValidation type="whole" allowBlank="1" showInputMessage="1" showErrorMessage="1" errorTitle="Facility NAICS Code" error="Please enter at least three digits of the NAICS code." promptTitle="Facility NAICS Code" prompt="Enter the NAICS for this facility. The link at left takes you to the NAICS Search website." sqref="C15:G15" xr:uid="{52084D38-4216-4C83-9269-0C43208663D0}">
      <formula1>100</formula1>
      <formula2>999999</formula2>
    </dataValidation>
    <dataValidation allowBlank="1" showInputMessage="1" showErrorMessage="1" promptTitle="Copy-Pasting into Merged Cells" prompt="To copy-paste into merged cells, either double-click the cell to enable the Edit feature OR select the cell and paste into the formula bar above instead of the cell itself." sqref="C10:G10" xr:uid="{D7100E4F-547A-49E8-B368-450287C4AD49}"/>
    <dataValidation type="list" allowBlank="1" showDropDown="1" showInputMessage="1" showErrorMessage="1" error="Please enter Y or N." sqref="AB29:AB53 F29:F53" xr:uid="{C3D0F2A4-A164-4C86-AB6C-631F56D07453}">
      <formula1>Lookup_YesNo</formula1>
    </dataValidation>
    <dataValidation type="date" allowBlank="1" showInputMessage="1" showErrorMessage="1" error="Please enter a valid date (mm/dd/yyyy) _x000a_between 10/01/2022 and 09/30/2028." sqref="G29:G53" xr:uid="{7CB33DAE-B5F0-4F1B-B9BB-80BE57FB9B36}">
      <formula1>44835</formula1>
      <formula2>47026</formula2>
    </dataValidation>
    <dataValidation type="list" allowBlank="1" showDropDown="1" showInputMessage="1" showErrorMessage="1" error="Please enter Yes, No, or Unknown." sqref="C16:G16" xr:uid="{5E8BEEC6-EE6F-4914-9823-41DC16B61CE5}">
      <formula1>Lookup_YesNoUnknown</formula1>
    </dataValidation>
    <dataValidation type="list" allowBlank="1" showInputMessage="1" showErrorMessage="1" sqref="U29:U53" xr:uid="{282463FA-95D8-412C-956A-9CE47E8FD5ED}">
      <formula1>Lookup_Units_Sales</formula1>
    </dataValidation>
    <dataValidation allowBlank="1" showInputMessage="1" showErrorMessage="1" prompt="Report the number of product formulations or designs, not the number of individual units of that product manufactured or sold. The same formulation sold in different size containers is considered one product" sqref="W28 M28 Q28 I28" xr:uid="{7475EBC6-0803-4766-91A6-883360DDB763}"/>
    <dataValidation type="list" allowBlank="1" showInputMessage="1" showErrorMessage="1" sqref="N29:N53" xr:uid="{B0F0EBEA-A29B-4246-9C89-94AE18E16A2B}">
      <formula1>Lookup_CertificationStatus</formula1>
    </dataValidation>
    <dataValidation type="list" allowBlank="1" showInputMessage="1" showErrorMessage="1" sqref="L29:L53 V29:V53" xr:uid="{79DA8B24-8B38-41AF-B5DD-457D534C6FDC}">
      <formula1>Lookup_Type</formula1>
    </dataValidation>
    <dataValidation type="list" allowBlank="1" showInputMessage="1" showErrorMessage="1" sqref="K29:K53" xr:uid="{47B0405D-41B0-4531-97CC-D2392958FAD1}">
      <formula1>Lookup_Units</formula1>
    </dataValidation>
    <dataValidation type="list" allowBlank="1" showInputMessage="1" showErrorMessage="1" promptTitle="Outreach Activity" prompt="If you made contact with the business establishment through an activity noted on the “Outreach Activities” tab, indicate the activity by choosing it from the drop-down provided at right." sqref="C20" xr:uid="{6B9518BE-6C12-4D22-980F-1F2127674811}">
      <formula1>OFFSET(Outreach_Activities_Sorted,0,0,COUNTIF(Outreach_Activities_Sorted,"&lt;&gt;0"))</formula1>
    </dataValidation>
    <dataValidation type="list" allowBlank="1" showInputMessage="1" showErrorMessage="1" sqref="Z29:Z53 S29:S53 P29:P53" xr:uid="{E303BF65-3F38-40D0-B391-84D4674DF44E}">
      <formula1>Lookup_YesNoUnknown</formula1>
    </dataValidation>
    <dataValidation type="list" allowBlank="1" showInputMessage="1" showErrorMessage="1" sqref="C29:C53" xr:uid="{FCF2CBD4-E761-4CC8-A7B2-ED6AF51FB684}">
      <formula1>Lookup_Role</formula1>
    </dataValidation>
    <dataValidation type="date" operator="greaterThan" allowBlank="1" showInputMessage="1" showErrorMessage="1" errorTitle="Date Required" error="Please enter a date in mm/dd/yyyy format." sqref="C19:G19" xr:uid="{BB0461CE-9A95-4B20-9721-FE396658BFA0}">
      <formula1>36526</formula1>
    </dataValidation>
    <dataValidation type="list" allowBlank="1" showDropDown="1" showInputMessage="1" showErrorMessage="1" sqref="C14" xr:uid="{78649C62-B8E7-48E8-88BE-EAFC45B74703}">
      <formula1>Lookup_States</formula1>
    </dataValidation>
    <dataValidation allowBlank="1" showInputMessage="1" showErrorMessage="1" prompt="If the action listed is for certifying a new product, you can enter the date the process was initiated. For all other actions, this should be the date of actual implementation." sqref="G28" xr:uid="{C03170CD-8491-43A5-A9B9-1D06FC43F389}"/>
  </dataValidations>
  <hyperlinks>
    <hyperlink ref="B15" r:id="rId1" xr:uid="{FD541500-3767-4B62-A267-0DA85FDF617A}"/>
    <hyperlink ref="B21" r:id="rId2" display="Description of Funding Mechanism_x000a_EPA is exploring ways to facilitate access to capital for P2 projects. Learn more here: https://www.epa.gov/p2/p2-financing. If known, describe the source of funding this business establishment used (e.g., self-funded, bank loan, external grant, etc.)  in implementing the P2 actions listed in the table below." xr:uid="{6576E5F8-457D-470F-A1BB-0840102726AF}"/>
  </hyperlinks>
  <printOptions horizontalCentered="1"/>
  <pageMargins left="0.45" right="0.45" top="0.75" bottom="0.75" header="0.3" footer="0.3"/>
  <pageSetup scale="22" fitToHeight="0" orientation="landscape" r:id="rId3"/>
  <headerFooter>
    <oddHeader>&amp;C&amp;16&amp;F</oddHeader>
    <oddFooter>&amp;C&amp;P of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836C4-BA90-4BA3-84D3-201E5D3D2A61}">
  <sheetPr>
    <tabColor rgb="FF92D050"/>
    <pageSetUpPr fitToPage="1"/>
  </sheetPr>
  <dimension ref="A1:AK62"/>
  <sheetViews>
    <sheetView showGridLines="0" zoomScaleNormal="100" zoomScaleSheetLayoutView="100" workbookViewId="0">
      <pane xSplit="2" ySplit="1" topLeftCell="C2" activePane="bottomRight" state="frozen"/>
      <selection pane="topRight" activeCell="C1" sqref="C1"/>
      <selection pane="bottomLeft" activeCell="A2" sqref="A2"/>
      <selection pane="bottomRight" activeCell="C11" sqref="C11:G11"/>
    </sheetView>
  </sheetViews>
  <sheetFormatPr defaultColWidth="9.140625" defaultRowHeight="15" x14ac:dyDescent="0.25"/>
  <cols>
    <col min="1" max="1" width="4.7109375" style="134" customWidth="1"/>
    <col min="2" max="2" width="56.7109375" style="134" customWidth="1"/>
    <col min="3" max="3" width="20.7109375" style="134" customWidth="1"/>
    <col min="4" max="4" width="32.7109375" style="134" customWidth="1"/>
    <col min="5" max="5" width="20.7109375" style="134" customWidth="1"/>
    <col min="6" max="6" width="15.7109375" style="134" bestFit="1" customWidth="1"/>
    <col min="7" max="7" width="19" style="134" bestFit="1" customWidth="1"/>
    <col min="8" max="8" width="10.28515625" style="134" customWidth="1"/>
    <col min="9" max="9" width="20.28515625" style="134" bestFit="1" customWidth="1"/>
    <col min="10" max="10" width="16.5703125" style="134" bestFit="1" customWidth="1"/>
    <col min="11" max="12" width="10.7109375" style="134" customWidth="1"/>
    <col min="13" max="13" width="20.28515625" style="134" customWidth="1"/>
    <col min="14" max="14" width="10.5703125" style="134" bestFit="1" customWidth="1"/>
    <col min="15" max="15" width="21.7109375" style="134" customWidth="1"/>
    <col min="16" max="16" width="11.5703125" style="134" customWidth="1"/>
    <col min="17" max="17" width="20.28515625" style="134" bestFit="1" customWidth="1"/>
    <col min="18" max="18" width="15" style="134" customWidth="1"/>
    <col min="19" max="19" width="12.7109375" style="134" customWidth="1"/>
    <col min="20" max="20" width="14.7109375" style="134" customWidth="1"/>
    <col min="21" max="22" width="12.7109375" style="134" customWidth="1"/>
    <col min="23" max="23" width="25.140625" style="134" customWidth="1"/>
    <col min="24" max="24" width="17.7109375" style="134" customWidth="1"/>
    <col min="25" max="25" width="14.85546875" style="134" customWidth="1"/>
    <col min="26" max="26" width="16" style="134" bestFit="1" customWidth="1"/>
    <col min="27" max="27" width="60.7109375" style="134" customWidth="1"/>
    <col min="28" max="28" width="10.42578125" style="134" customWidth="1"/>
    <col min="29" max="29" width="30.7109375" style="134" customWidth="1"/>
    <col min="30" max="37" width="13.7109375" style="134" customWidth="1"/>
    <col min="38" max="16384" width="9.140625" style="134"/>
  </cols>
  <sheetData>
    <row r="1" spans="2:30" s="200" customFormat="1" ht="20.100000000000001" customHeight="1" x14ac:dyDescent="0.25">
      <c r="B1" s="199" t="str">
        <f>SUBSTITUTE(TemplateTitle," Reporting Template",": " &amp;B2)</f>
        <v>P2 IIJA Products EJ Grant: Business Establishment 13</v>
      </c>
      <c r="C1" s="199"/>
      <c r="D1" s="199"/>
      <c r="E1" s="199"/>
      <c r="F1" s="199"/>
      <c r="G1" s="199"/>
      <c r="H1" s="199"/>
      <c r="I1" s="199"/>
      <c r="J1" s="201"/>
      <c r="K1" s="201"/>
      <c r="L1" s="201"/>
      <c r="M1" s="201"/>
      <c r="N1" s="201"/>
      <c r="O1" s="201"/>
      <c r="P1" s="201"/>
      <c r="Q1" s="201"/>
      <c r="R1" s="201"/>
      <c r="S1" s="201"/>
      <c r="T1" s="201"/>
      <c r="U1" s="201"/>
      <c r="V1" s="201"/>
      <c r="W1" s="201"/>
      <c r="X1" s="201"/>
      <c r="Y1" s="201"/>
      <c r="Z1" s="201"/>
      <c r="AA1" s="201"/>
    </row>
    <row r="2" spans="2:30" ht="9" customHeight="1" x14ac:dyDescent="0.25">
      <c r="B2" s="244" t="s">
        <v>385</v>
      </c>
      <c r="C2" s="154"/>
      <c r="D2" s="154"/>
      <c r="E2" s="154"/>
      <c r="F2" s="154"/>
      <c r="G2" s="154"/>
      <c r="H2" s="154"/>
      <c r="I2" s="210"/>
      <c r="J2" s="155"/>
    </row>
    <row r="3" spans="2:30" ht="200.1" customHeight="1" x14ac:dyDescent="0.25">
      <c r="B3" s="156" t="s">
        <v>5</v>
      </c>
      <c r="C3" s="355" t="s">
        <v>298</v>
      </c>
      <c r="D3" s="356"/>
      <c r="E3" s="356"/>
      <c r="F3" s="356"/>
      <c r="G3" s="356"/>
      <c r="H3" s="356"/>
      <c r="I3" s="357"/>
      <c r="J3" s="157"/>
    </row>
    <row r="4" spans="2:30" ht="9" customHeight="1" x14ac:dyDescent="0.25">
      <c r="B4" s="158"/>
      <c r="C4" s="159"/>
      <c r="D4" s="159"/>
      <c r="E4" s="159"/>
      <c r="F4" s="159"/>
      <c r="G4" s="159"/>
      <c r="H4" s="159"/>
      <c r="I4" s="211"/>
      <c r="J4" s="160"/>
    </row>
    <row r="5" spans="2:30" ht="15" customHeight="1" x14ac:dyDescent="0.25">
      <c r="B5" s="145"/>
      <c r="C5" s="145"/>
      <c r="D5" s="145"/>
      <c r="E5" s="145"/>
      <c r="F5" s="144"/>
      <c r="G5" s="144"/>
    </row>
    <row r="6" spans="2:30" ht="18.75" x14ac:dyDescent="0.3">
      <c r="B6" s="243" t="s">
        <v>284</v>
      </c>
      <c r="C6" s="358" t="s">
        <v>299</v>
      </c>
      <c r="D6" s="358"/>
      <c r="E6" s="358"/>
      <c r="F6" s="358"/>
      <c r="G6" s="359"/>
    </row>
    <row r="7" spans="2:30" x14ac:dyDescent="0.25">
      <c r="B7" s="161" t="s">
        <v>0</v>
      </c>
      <c r="C7" s="360" t="str">
        <f>IF('Grant Project Data'!D5&lt;&gt;"",'Grant Project Data'!D5,"")</f>
        <v/>
      </c>
      <c r="D7" s="361"/>
      <c r="E7" s="361"/>
      <c r="F7" s="361"/>
      <c r="G7" s="362"/>
    </row>
    <row r="8" spans="2:30" x14ac:dyDescent="0.25">
      <c r="B8" s="163" t="s">
        <v>4</v>
      </c>
      <c r="C8" s="360" t="str">
        <f>IF('Grant Project Data'!D6&lt;&gt;"",'Grant Project Data'!D6,"")</f>
        <v/>
      </c>
      <c r="D8" s="361"/>
      <c r="E8" s="361"/>
      <c r="F8" s="361"/>
      <c r="G8" s="362"/>
    </row>
    <row r="9" spans="2:30" ht="15" customHeight="1" x14ac:dyDescent="0.25">
      <c r="B9" s="145"/>
      <c r="C9" s="145"/>
      <c r="D9" s="145"/>
      <c r="E9" s="145"/>
      <c r="F9" s="144"/>
      <c r="G9" s="144"/>
    </row>
    <row r="10" spans="2:30" ht="18.75" x14ac:dyDescent="0.3">
      <c r="B10" s="243" t="s">
        <v>203</v>
      </c>
      <c r="C10" s="358" t="s">
        <v>355</v>
      </c>
      <c r="D10" s="358"/>
      <c r="E10" s="358"/>
      <c r="F10" s="358"/>
      <c r="G10" s="359"/>
    </row>
    <row r="11" spans="2:30" x14ac:dyDescent="0.25">
      <c r="B11" s="167" t="s">
        <v>236</v>
      </c>
      <c r="C11" s="391"/>
      <c r="D11" s="391"/>
      <c r="E11" s="391"/>
      <c r="F11" s="391"/>
      <c r="G11" s="391"/>
      <c r="H11" s="168"/>
      <c r="I11" s="168"/>
      <c r="J11" s="169"/>
      <c r="K11" s="169"/>
      <c r="L11" s="169"/>
      <c r="M11" s="169"/>
      <c r="N11" s="169"/>
      <c r="O11" s="169"/>
      <c r="P11" s="169"/>
      <c r="Q11" s="169"/>
      <c r="R11" s="169"/>
      <c r="S11" s="169"/>
      <c r="T11" s="169"/>
      <c r="U11" s="169"/>
      <c r="V11" s="169"/>
      <c r="W11" s="169"/>
      <c r="X11" s="169"/>
      <c r="Y11" s="169"/>
      <c r="Z11" s="169"/>
      <c r="AA11" s="169"/>
    </row>
    <row r="12" spans="2:30" ht="15" customHeight="1" x14ac:dyDescent="0.25">
      <c r="B12" s="170" t="s">
        <v>228</v>
      </c>
      <c r="C12" s="391"/>
      <c r="D12" s="391"/>
      <c r="E12" s="391"/>
      <c r="F12" s="391"/>
      <c r="G12" s="391"/>
      <c r="H12" s="168"/>
      <c r="I12" s="168"/>
      <c r="J12" s="169"/>
      <c r="K12" s="169"/>
      <c r="L12" s="169"/>
      <c r="M12" s="169"/>
      <c r="N12" s="169"/>
      <c r="O12" s="169"/>
      <c r="P12" s="169"/>
      <c r="Q12" s="169"/>
      <c r="R12" s="169"/>
      <c r="S12" s="169"/>
      <c r="T12" s="169"/>
      <c r="U12" s="169"/>
      <c r="V12" s="169"/>
      <c r="W12" s="169"/>
      <c r="X12" s="169"/>
      <c r="Y12" s="169"/>
      <c r="Z12" s="169"/>
      <c r="AA12" s="169"/>
    </row>
    <row r="13" spans="2:30" ht="15" customHeight="1" x14ac:dyDescent="0.25">
      <c r="B13" s="170" t="s">
        <v>229</v>
      </c>
      <c r="C13" s="391"/>
      <c r="D13" s="391"/>
      <c r="E13" s="391"/>
      <c r="F13" s="391"/>
      <c r="G13" s="391"/>
      <c r="H13" s="168"/>
      <c r="I13" s="168"/>
      <c r="J13" s="169"/>
      <c r="K13" s="169"/>
      <c r="L13" s="169"/>
      <c r="M13" s="169"/>
      <c r="N13" s="169"/>
      <c r="O13" s="169"/>
      <c r="P13" s="169"/>
      <c r="Q13" s="169"/>
      <c r="R13" s="169"/>
      <c r="S13" s="169"/>
      <c r="T13" s="169"/>
      <c r="U13" s="169"/>
      <c r="V13" s="169"/>
      <c r="W13" s="169"/>
      <c r="X13" s="169"/>
      <c r="Y13" s="169"/>
      <c r="Z13" s="169"/>
      <c r="AA13" s="169"/>
    </row>
    <row r="14" spans="2:30" ht="15" customHeight="1" x14ac:dyDescent="0.25">
      <c r="B14" s="171" t="s">
        <v>230</v>
      </c>
      <c r="C14" s="391"/>
      <c r="D14" s="391"/>
      <c r="E14" s="391"/>
      <c r="F14" s="391"/>
      <c r="G14" s="391"/>
      <c r="H14" s="168"/>
      <c r="I14" s="168"/>
      <c r="J14" s="169"/>
      <c r="K14" s="169"/>
      <c r="L14" s="169"/>
      <c r="M14" s="169"/>
      <c r="N14" s="169"/>
      <c r="O14" s="169"/>
      <c r="P14" s="169"/>
      <c r="Q14" s="169"/>
      <c r="R14" s="169"/>
      <c r="S14" s="169"/>
      <c r="T14" s="169"/>
      <c r="U14" s="169"/>
      <c r="V14" s="169"/>
      <c r="W14" s="169"/>
      <c r="X14" s="169"/>
      <c r="Y14" s="169"/>
      <c r="Z14" s="169"/>
      <c r="AA14" s="169"/>
      <c r="AB14" s="172"/>
    </row>
    <row r="15" spans="2:30" ht="30" x14ac:dyDescent="0.25">
      <c r="B15" s="231" t="s">
        <v>270</v>
      </c>
      <c r="C15" s="392"/>
      <c r="D15" s="392"/>
      <c r="E15" s="392"/>
      <c r="F15" s="392"/>
      <c r="G15" s="392"/>
      <c r="H15" s="173"/>
      <c r="J15" s="169"/>
      <c r="K15" s="169"/>
      <c r="L15" s="169"/>
      <c r="M15" s="169"/>
      <c r="N15" s="169"/>
      <c r="O15" s="169"/>
      <c r="P15" s="169"/>
      <c r="Q15" s="169"/>
      <c r="R15" s="169"/>
      <c r="S15" s="169"/>
      <c r="T15" s="169"/>
      <c r="U15" s="169"/>
      <c r="V15" s="169"/>
      <c r="W15" s="169"/>
      <c r="X15" s="169"/>
      <c r="Y15" s="169"/>
      <c r="Z15" s="169"/>
      <c r="AA15" s="169"/>
      <c r="AB15" s="172"/>
    </row>
    <row r="16" spans="2:30" ht="45" x14ac:dyDescent="0.25">
      <c r="B16" s="203" t="s">
        <v>276</v>
      </c>
      <c r="C16" s="392"/>
      <c r="D16" s="392"/>
      <c r="E16" s="392"/>
      <c r="F16" s="392"/>
      <c r="G16" s="392"/>
      <c r="H16" s="174"/>
      <c r="J16" s="169"/>
      <c r="K16" s="169"/>
      <c r="L16" s="169"/>
      <c r="M16" s="169"/>
      <c r="N16" s="169"/>
      <c r="O16" s="169"/>
      <c r="P16" s="169"/>
      <c r="Q16" s="169"/>
      <c r="R16" s="169"/>
      <c r="S16" s="169"/>
      <c r="T16" s="169"/>
      <c r="U16" s="169"/>
      <c r="V16" s="169"/>
      <c r="W16" s="169"/>
      <c r="X16" s="169"/>
      <c r="Y16" s="169"/>
      <c r="Z16" s="169"/>
      <c r="AA16" s="169"/>
      <c r="AB16" s="162"/>
      <c r="AC16" s="162"/>
      <c r="AD16" s="162"/>
    </row>
    <row r="17" spans="1:37" ht="69.95" customHeight="1" x14ac:dyDescent="0.25">
      <c r="B17" s="127" t="s">
        <v>235</v>
      </c>
      <c r="C17" s="393"/>
      <c r="D17" s="393"/>
      <c r="E17" s="393"/>
      <c r="F17" s="393"/>
      <c r="G17" s="393"/>
      <c r="H17" s="175"/>
      <c r="J17" s="169"/>
      <c r="K17" s="169"/>
      <c r="L17" s="169"/>
      <c r="M17" s="169"/>
      <c r="N17" s="169"/>
      <c r="O17" s="169"/>
      <c r="P17" s="169"/>
      <c r="Q17" s="169"/>
      <c r="R17" s="169"/>
      <c r="S17" s="169"/>
      <c r="T17" s="169"/>
      <c r="U17" s="169"/>
      <c r="V17" s="169"/>
      <c r="W17" s="169"/>
      <c r="X17" s="169"/>
      <c r="Y17" s="169"/>
      <c r="Z17" s="169"/>
      <c r="AA17" s="169"/>
      <c r="AB17" s="162"/>
      <c r="AC17" s="162"/>
      <c r="AD17" s="162"/>
    </row>
    <row r="18" spans="1:37" ht="30" x14ac:dyDescent="0.25">
      <c r="B18" s="127" t="s">
        <v>354</v>
      </c>
      <c r="C18" s="394"/>
      <c r="D18" s="395"/>
      <c r="E18" s="395"/>
      <c r="F18" s="395"/>
      <c r="G18" s="396"/>
      <c r="H18" s="175"/>
      <c r="J18" s="169"/>
      <c r="K18" s="169"/>
      <c r="L18" s="169"/>
      <c r="M18" s="169"/>
      <c r="N18" s="169"/>
      <c r="O18" s="169"/>
      <c r="P18" s="169"/>
      <c r="Q18" s="169"/>
      <c r="R18" s="169"/>
      <c r="S18" s="169"/>
      <c r="T18" s="169"/>
      <c r="U18" s="169"/>
      <c r="V18" s="169"/>
      <c r="W18" s="169"/>
      <c r="X18" s="169"/>
      <c r="Y18" s="169"/>
      <c r="Z18" s="169"/>
      <c r="AA18" s="169"/>
      <c r="AB18" s="162"/>
      <c r="AC18" s="162"/>
      <c r="AD18" s="162"/>
    </row>
    <row r="19" spans="1:37" s="179" customFormat="1" x14ac:dyDescent="0.25">
      <c r="B19" s="176" t="s">
        <v>232</v>
      </c>
      <c r="C19" s="212"/>
      <c r="D19" s="212"/>
      <c r="E19" s="212"/>
      <c r="F19" s="212"/>
      <c r="G19" s="212"/>
      <c r="H19" s="177" t="str">
        <f>IF(AND(E24&gt;0,COUNTA(C19:G19)=0),"&lt;&lt; Your P2 actions below will not be summarized until you enter a date of follow-up.","")</f>
        <v/>
      </c>
      <c r="I19" s="178"/>
      <c r="J19" s="169"/>
      <c r="K19" s="169"/>
      <c r="L19" s="169"/>
      <c r="M19" s="169"/>
      <c r="N19" s="169"/>
      <c r="O19" s="169"/>
      <c r="P19" s="169"/>
      <c r="Q19" s="169"/>
      <c r="R19" s="169"/>
      <c r="S19" s="169"/>
      <c r="T19" s="169"/>
      <c r="U19" s="169"/>
      <c r="V19" s="169"/>
      <c r="W19" s="169"/>
      <c r="X19" s="169"/>
      <c r="Y19" s="169"/>
      <c r="Z19" s="169"/>
      <c r="AA19" s="169"/>
      <c r="AB19" s="96"/>
    </row>
    <row r="20" spans="1:37" ht="53.25" x14ac:dyDescent="0.25">
      <c r="B20" s="213" t="s">
        <v>273</v>
      </c>
      <c r="C20" s="391"/>
      <c r="D20" s="391"/>
      <c r="E20" s="391"/>
      <c r="F20" s="391"/>
      <c r="G20" s="391"/>
      <c r="H20" s="168"/>
      <c r="I20" s="169"/>
      <c r="J20" s="169"/>
      <c r="K20" s="169"/>
      <c r="L20" s="169"/>
      <c r="M20" s="169"/>
      <c r="N20" s="169"/>
      <c r="O20" s="169"/>
      <c r="P20" s="169"/>
      <c r="Q20" s="169"/>
      <c r="R20" s="169"/>
      <c r="S20" s="169"/>
      <c r="T20" s="169"/>
      <c r="U20" s="169"/>
      <c r="V20" s="169"/>
      <c r="W20" s="169"/>
      <c r="X20" s="169"/>
      <c r="Y20" s="169"/>
      <c r="Z20" s="169"/>
      <c r="AA20" s="169"/>
      <c r="AB20" s="162"/>
      <c r="AC20" s="162"/>
      <c r="AD20" s="162"/>
    </row>
    <row r="21" spans="1:37" ht="80.099999999999994" customHeight="1" x14ac:dyDescent="0.25">
      <c r="B21" s="230" t="s">
        <v>271</v>
      </c>
      <c r="C21" s="393"/>
      <c r="D21" s="393"/>
      <c r="E21" s="393"/>
      <c r="F21" s="393"/>
      <c r="G21" s="393"/>
      <c r="H21" s="175"/>
      <c r="J21" s="169"/>
      <c r="K21" s="169"/>
      <c r="L21" s="169"/>
      <c r="M21" s="169"/>
      <c r="N21" s="169"/>
      <c r="O21" s="169"/>
      <c r="P21" s="169"/>
      <c r="Q21" s="169"/>
      <c r="R21" s="169"/>
      <c r="S21" s="169"/>
      <c r="T21" s="169"/>
      <c r="U21" s="169"/>
      <c r="V21" s="169"/>
      <c r="W21" s="169"/>
      <c r="X21" s="169"/>
      <c r="Y21" s="169"/>
      <c r="Z21" s="169"/>
      <c r="AA21" s="169"/>
      <c r="AB21" s="162"/>
      <c r="AC21" s="162"/>
      <c r="AD21" s="162"/>
    </row>
    <row r="22" spans="1:37" ht="69.95" customHeight="1" x14ac:dyDescent="0.25">
      <c r="B22" s="127" t="s">
        <v>272</v>
      </c>
      <c r="C22" s="393"/>
      <c r="D22" s="393"/>
      <c r="E22" s="393"/>
      <c r="F22" s="393"/>
      <c r="G22" s="393"/>
      <c r="H22" s="175"/>
      <c r="J22" s="169"/>
      <c r="K22" s="169"/>
      <c r="L22" s="169"/>
      <c r="M22" s="169"/>
      <c r="N22" s="169"/>
      <c r="O22" s="169"/>
      <c r="P22" s="169"/>
      <c r="Q22" s="169"/>
      <c r="R22" s="169"/>
      <c r="S22" s="169"/>
      <c r="T22" s="169"/>
      <c r="U22" s="169"/>
      <c r="V22" s="169"/>
      <c r="W22" s="169"/>
      <c r="X22" s="169"/>
      <c r="Y22" s="169"/>
      <c r="Z22" s="169"/>
      <c r="AA22" s="169"/>
      <c r="AB22" s="162"/>
      <c r="AC22" s="162"/>
      <c r="AD22" s="162"/>
    </row>
    <row r="23" spans="1:37" ht="69.95" customHeight="1" x14ac:dyDescent="0.25">
      <c r="B23" s="127" t="s">
        <v>274</v>
      </c>
      <c r="C23" s="393"/>
      <c r="D23" s="393"/>
      <c r="E23" s="393"/>
      <c r="F23" s="393"/>
      <c r="G23" s="393"/>
      <c r="H23" s="175"/>
      <c r="J23" s="169"/>
      <c r="K23" s="169"/>
      <c r="L23" s="169"/>
      <c r="M23" s="169"/>
      <c r="N23" s="169"/>
      <c r="O23" s="169"/>
      <c r="P23" s="169"/>
      <c r="Q23" s="169"/>
      <c r="R23" s="169"/>
      <c r="S23" s="169"/>
      <c r="T23" s="169"/>
      <c r="U23" s="169"/>
      <c r="V23" s="169"/>
      <c r="W23" s="169"/>
      <c r="X23" s="169"/>
      <c r="Y23" s="169"/>
      <c r="Z23" s="169"/>
      <c r="AA23" s="169"/>
      <c r="AB23" s="162"/>
      <c r="AC23" s="162"/>
      <c r="AD23" s="162"/>
    </row>
    <row r="24" spans="1:37" ht="15" customHeight="1" x14ac:dyDescent="0.25">
      <c r="C24" s="194">
        <f>IF(COUNTA(C11:G23,B29:G53,I29:AC53)&gt;0,1,0)</f>
        <v>0</v>
      </c>
      <c r="D24" s="194">
        <f>IF(COUNTA(C19:G19)&gt;0,1,0)</f>
        <v>0</v>
      </c>
      <c r="E24" s="194">
        <f>IF(COUNTA(G29:G53)&gt;0,1,0)</f>
        <v>0</v>
      </c>
      <c r="F24" s="268"/>
      <c r="H24" s="144"/>
      <c r="I24" s="144"/>
      <c r="J24" s="169"/>
      <c r="K24" s="169"/>
      <c r="L24" s="169"/>
      <c r="M24" s="169"/>
      <c r="N24" s="169"/>
      <c r="O24" s="169"/>
      <c r="P24" s="169"/>
      <c r="Q24" s="169"/>
      <c r="R24" s="169"/>
      <c r="S24" s="169"/>
      <c r="T24" s="169"/>
      <c r="U24" s="169"/>
      <c r="V24" s="169"/>
      <c r="W24" s="169"/>
      <c r="X24" s="169"/>
      <c r="Y24" s="169"/>
      <c r="Z24" s="169"/>
      <c r="AA24" s="169"/>
    </row>
    <row r="25" spans="1:37" ht="18.75" customHeight="1" x14ac:dyDescent="0.3">
      <c r="B25" s="243" t="s">
        <v>1</v>
      </c>
      <c r="C25" s="164"/>
      <c r="D25" s="164"/>
      <c r="E25" s="164"/>
      <c r="F25" s="164"/>
      <c r="G25" s="164"/>
      <c r="H25" s="164"/>
      <c r="I25" s="165"/>
      <c r="J25" s="165"/>
      <c r="K25" s="165"/>
      <c r="L25" s="165"/>
      <c r="M25" s="165"/>
      <c r="N25" s="165"/>
      <c r="O25" s="165"/>
      <c r="P25" s="165"/>
      <c r="Q25" s="165"/>
      <c r="R25" s="165"/>
      <c r="S25" s="165"/>
      <c r="T25" s="165"/>
      <c r="U25" s="165"/>
      <c r="V25" s="165"/>
      <c r="W25" s="165"/>
      <c r="X25" s="165"/>
      <c r="Y25" s="165"/>
      <c r="Z25" s="165"/>
      <c r="AA25" s="165"/>
      <c r="AB25" s="165"/>
      <c r="AC25" s="165"/>
      <c r="AD25" s="165"/>
      <c r="AE25" s="165"/>
      <c r="AF25" s="165"/>
      <c r="AG25" s="165"/>
      <c r="AH25" s="165"/>
      <c r="AI25" s="165"/>
      <c r="AJ25" s="165"/>
      <c r="AK25" s="166"/>
    </row>
    <row r="26" spans="1:37" ht="39.950000000000003" customHeight="1" x14ac:dyDescent="0.25">
      <c r="B26" s="204"/>
      <c r="C26" s="205"/>
      <c r="D26" s="205"/>
      <c r="E26" s="205"/>
      <c r="F26" s="205"/>
      <c r="G26" s="205"/>
      <c r="H26" s="205"/>
      <c r="I26" s="365" t="s">
        <v>103</v>
      </c>
      <c r="J26" s="366"/>
      <c r="K26" s="366"/>
      <c r="L26" s="366"/>
      <c r="M26" s="366"/>
      <c r="N26" s="366"/>
      <c r="O26" s="366"/>
      <c r="P26" s="367"/>
      <c r="Q26" s="388" t="s">
        <v>104</v>
      </c>
      <c r="R26" s="389"/>
      <c r="S26" s="389"/>
      <c r="T26" s="389"/>
      <c r="U26" s="389"/>
      <c r="V26" s="390"/>
      <c r="W26" s="368" t="s">
        <v>105</v>
      </c>
      <c r="X26" s="369"/>
      <c r="Y26" s="369"/>
      <c r="Z26" s="369"/>
      <c r="AA26" s="370"/>
      <c r="AB26" s="204"/>
      <c r="AC26" s="206"/>
      <c r="AD26" s="401" t="s">
        <v>340</v>
      </c>
      <c r="AE26" s="402"/>
      <c r="AF26" s="402"/>
      <c r="AG26" s="402"/>
      <c r="AH26" s="402"/>
      <c r="AI26" s="402"/>
      <c r="AJ26" s="402"/>
      <c r="AK26" s="403"/>
    </row>
    <row r="27" spans="1:37" ht="15" customHeight="1" x14ac:dyDescent="0.25">
      <c r="B27" s="256" t="s">
        <v>341</v>
      </c>
      <c r="C27" s="208"/>
      <c r="D27" s="208"/>
      <c r="E27" s="208"/>
      <c r="F27" s="208"/>
      <c r="G27" s="208"/>
      <c r="H27" s="208"/>
      <c r="I27" s="377" t="s">
        <v>108</v>
      </c>
      <c r="J27" s="378"/>
      <c r="K27" s="378"/>
      <c r="L27" s="379"/>
      <c r="M27" s="380" t="s">
        <v>109</v>
      </c>
      <c r="N27" s="380"/>
      <c r="O27" s="377" t="s">
        <v>111</v>
      </c>
      <c r="P27" s="379"/>
      <c r="Q27" s="381" t="s">
        <v>111</v>
      </c>
      <c r="R27" s="382"/>
      <c r="S27" s="382"/>
      <c r="T27" s="383" t="s">
        <v>110</v>
      </c>
      <c r="U27" s="383"/>
      <c r="V27" s="383"/>
      <c r="W27" s="371"/>
      <c r="X27" s="372"/>
      <c r="Y27" s="372"/>
      <c r="Z27" s="372"/>
      <c r="AA27" s="373"/>
      <c r="AB27" s="207"/>
      <c r="AC27" s="209"/>
      <c r="AD27" s="397" t="s">
        <v>332</v>
      </c>
      <c r="AE27" s="397"/>
      <c r="AF27" s="398" t="s">
        <v>333</v>
      </c>
      <c r="AG27" s="399"/>
      <c r="AH27" s="399"/>
      <c r="AI27" s="399"/>
      <c r="AJ27" s="399"/>
      <c r="AK27" s="400"/>
    </row>
    <row r="28" spans="1:37" s="189" customFormat="1" ht="51" customHeight="1" x14ac:dyDescent="0.2">
      <c r="B28" s="277" t="s">
        <v>353</v>
      </c>
      <c r="C28" s="180" t="s">
        <v>216</v>
      </c>
      <c r="D28" s="180" t="s">
        <v>99</v>
      </c>
      <c r="E28" s="180" t="s">
        <v>262</v>
      </c>
      <c r="F28" s="269" t="s">
        <v>356</v>
      </c>
      <c r="G28" s="215" t="s">
        <v>357</v>
      </c>
      <c r="H28" s="181" t="s">
        <v>233</v>
      </c>
      <c r="I28" s="182" t="s">
        <v>358</v>
      </c>
      <c r="J28" s="182" t="s">
        <v>251</v>
      </c>
      <c r="K28" s="182" t="s">
        <v>107</v>
      </c>
      <c r="L28" s="182" t="s">
        <v>100</v>
      </c>
      <c r="M28" s="183" t="s">
        <v>359</v>
      </c>
      <c r="N28" s="183" t="s">
        <v>121</v>
      </c>
      <c r="O28" s="182" t="s">
        <v>360</v>
      </c>
      <c r="P28" s="182" t="s">
        <v>127</v>
      </c>
      <c r="Q28" s="184" t="s">
        <v>361</v>
      </c>
      <c r="R28" s="185" t="s">
        <v>126</v>
      </c>
      <c r="S28" s="216" t="s">
        <v>128</v>
      </c>
      <c r="T28" s="187" t="s">
        <v>250</v>
      </c>
      <c r="U28" s="188" t="s">
        <v>107</v>
      </c>
      <c r="V28" s="187" t="s">
        <v>125</v>
      </c>
      <c r="W28" s="183" t="s">
        <v>362</v>
      </c>
      <c r="X28" s="183" t="s">
        <v>252</v>
      </c>
      <c r="Y28" s="183" t="s">
        <v>206</v>
      </c>
      <c r="Z28" s="183" t="s">
        <v>102</v>
      </c>
      <c r="AA28" s="228" t="s">
        <v>263</v>
      </c>
      <c r="AB28" s="214" t="s">
        <v>294</v>
      </c>
      <c r="AC28" s="214" t="s">
        <v>373</v>
      </c>
      <c r="AD28" s="262" t="s">
        <v>334</v>
      </c>
      <c r="AE28" s="262" t="s">
        <v>335</v>
      </c>
      <c r="AF28" s="263" t="s">
        <v>336</v>
      </c>
      <c r="AG28" s="263" t="s">
        <v>337</v>
      </c>
      <c r="AH28" s="263" t="s">
        <v>338</v>
      </c>
      <c r="AI28" s="263" t="s">
        <v>363</v>
      </c>
      <c r="AJ28" s="263" t="s">
        <v>339</v>
      </c>
      <c r="AK28" s="263" t="s">
        <v>364</v>
      </c>
    </row>
    <row r="29" spans="1:37" s="179" customFormat="1" x14ac:dyDescent="0.25">
      <c r="A29" s="71">
        <v>1</v>
      </c>
      <c r="B29" s="89"/>
      <c r="C29" s="82"/>
      <c r="D29" s="89"/>
      <c r="E29" s="82"/>
      <c r="F29" s="122"/>
      <c r="G29" s="202"/>
      <c r="H29" s="198" t="str">
        <f>IF(G29="","",IF(MONTH(G29)&gt;=10,YEAR(G29) + 1,YEAR(G29)))</f>
        <v/>
      </c>
      <c r="I29" s="97"/>
      <c r="J29" s="97"/>
      <c r="K29" s="90"/>
      <c r="L29" s="91"/>
      <c r="M29" s="97"/>
      <c r="N29" s="91"/>
      <c r="O29" s="97"/>
      <c r="P29" s="90"/>
      <c r="Q29" s="97"/>
      <c r="R29" s="97"/>
      <c r="S29" s="90"/>
      <c r="T29" s="97"/>
      <c r="U29" s="147"/>
      <c r="V29" s="91"/>
      <c r="W29" s="97"/>
      <c r="X29" s="97"/>
      <c r="Y29" s="90"/>
      <c r="Z29" s="90"/>
      <c r="AA29" s="229"/>
      <c r="AB29" s="122"/>
      <c r="AC29" s="227"/>
      <c r="AD29" s="264"/>
      <c r="AE29" s="264"/>
      <c r="AF29" s="265"/>
      <c r="AG29" s="265"/>
      <c r="AH29" s="265"/>
      <c r="AI29" s="265"/>
      <c r="AJ29" s="265"/>
      <c r="AK29" s="265"/>
    </row>
    <row r="30" spans="1:37" s="179" customFormat="1" x14ac:dyDescent="0.25">
      <c r="A30" s="71">
        <v>2</v>
      </c>
      <c r="B30" s="89"/>
      <c r="C30" s="82"/>
      <c r="D30" s="89"/>
      <c r="E30" s="82"/>
      <c r="F30" s="122"/>
      <c r="G30" s="202"/>
      <c r="H30" s="198" t="str">
        <f>IF(G30="","",IF(MONTH(G30)&gt;=10,YEAR(G30) + 1,YEAR(G30)))</f>
        <v/>
      </c>
      <c r="I30" s="97"/>
      <c r="J30" s="97"/>
      <c r="K30" s="91"/>
      <c r="L30" s="91"/>
      <c r="M30" s="97"/>
      <c r="N30" s="91"/>
      <c r="O30" s="97"/>
      <c r="P30" s="90"/>
      <c r="Q30" s="97"/>
      <c r="R30" s="97"/>
      <c r="S30" s="90"/>
      <c r="T30" s="97"/>
      <c r="U30" s="147"/>
      <c r="V30" s="91"/>
      <c r="W30" s="97"/>
      <c r="X30" s="97"/>
      <c r="Y30" s="90"/>
      <c r="Z30" s="90"/>
      <c r="AA30" s="229"/>
      <c r="AB30" s="122"/>
      <c r="AC30" s="226"/>
      <c r="AD30" s="264"/>
      <c r="AE30" s="264"/>
      <c r="AF30" s="265"/>
      <c r="AG30" s="265"/>
      <c r="AH30" s="265"/>
      <c r="AI30" s="265"/>
      <c r="AJ30" s="265"/>
      <c r="AK30" s="265"/>
    </row>
    <row r="31" spans="1:37" s="179" customFormat="1" x14ac:dyDescent="0.25">
      <c r="A31" s="71">
        <v>3</v>
      </c>
      <c r="B31" s="89"/>
      <c r="C31" s="82"/>
      <c r="D31" s="89"/>
      <c r="E31" s="82"/>
      <c r="F31" s="122"/>
      <c r="G31" s="202"/>
      <c r="H31" s="198" t="str">
        <f t="shared" ref="H31:H53" si="0">IF(G31="","",IF(MONTH(G31)&gt;=10,YEAR(G31) + 1,YEAR(G31)))</f>
        <v/>
      </c>
      <c r="I31" s="97"/>
      <c r="J31" s="97"/>
      <c r="K31" s="90"/>
      <c r="L31" s="90"/>
      <c r="M31" s="97"/>
      <c r="N31" s="90"/>
      <c r="O31" s="97"/>
      <c r="P31" s="90"/>
      <c r="Q31" s="97"/>
      <c r="R31" s="97"/>
      <c r="S31" s="90"/>
      <c r="T31" s="97"/>
      <c r="U31" s="147"/>
      <c r="V31" s="90"/>
      <c r="W31" s="97"/>
      <c r="X31" s="97"/>
      <c r="Y31" s="90"/>
      <c r="Z31" s="90"/>
      <c r="AA31" s="229"/>
      <c r="AB31" s="122"/>
      <c r="AC31" s="226"/>
      <c r="AD31" s="264"/>
      <c r="AE31" s="264"/>
      <c r="AF31" s="265"/>
      <c r="AG31" s="265"/>
      <c r="AH31" s="265"/>
      <c r="AI31" s="265"/>
      <c r="AJ31" s="265"/>
      <c r="AK31" s="265"/>
    </row>
    <row r="32" spans="1:37" s="179" customFormat="1" x14ac:dyDescent="0.25">
      <c r="A32" s="71">
        <v>4</v>
      </c>
      <c r="B32" s="89"/>
      <c r="C32" s="82"/>
      <c r="D32" s="89"/>
      <c r="E32" s="82"/>
      <c r="F32" s="122"/>
      <c r="G32" s="202"/>
      <c r="H32" s="198" t="str">
        <f t="shared" si="0"/>
        <v/>
      </c>
      <c r="I32" s="97"/>
      <c r="J32" s="97"/>
      <c r="K32" s="91"/>
      <c r="L32" s="91"/>
      <c r="M32" s="97"/>
      <c r="N32" s="91"/>
      <c r="O32" s="97"/>
      <c r="P32" s="90"/>
      <c r="Q32" s="97"/>
      <c r="R32" s="97"/>
      <c r="S32" s="90"/>
      <c r="T32" s="97"/>
      <c r="U32" s="147"/>
      <c r="V32" s="91"/>
      <c r="W32" s="97"/>
      <c r="X32" s="97"/>
      <c r="Y32" s="90"/>
      <c r="Z32" s="90"/>
      <c r="AA32" s="229"/>
      <c r="AB32" s="122"/>
      <c r="AC32" s="226"/>
      <c r="AD32" s="264"/>
      <c r="AE32" s="264"/>
      <c r="AF32" s="265"/>
      <c r="AG32" s="265"/>
      <c r="AH32" s="265"/>
      <c r="AI32" s="265"/>
      <c r="AJ32" s="265"/>
      <c r="AK32" s="265"/>
    </row>
    <row r="33" spans="1:37" s="179" customFormat="1" x14ac:dyDescent="0.25">
      <c r="A33" s="71">
        <v>5</v>
      </c>
      <c r="B33" s="89"/>
      <c r="C33" s="82"/>
      <c r="D33" s="89"/>
      <c r="E33" s="82"/>
      <c r="F33" s="122"/>
      <c r="G33" s="202"/>
      <c r="H33" s="198" t="str">
        <f t="shared" si="0"/>
        <v/>
      </c>
      <c r="I33" s="97"/>
      <c r="J33" s="97"/>
      <c r="K33" s="91"/>
      <c r="L33" s="91"/>
      <c r="M33" s="97"/>
      <c r="N33" s="91"/>
      <c r="O33" s="97"/>
      <c r="P33" s="90"/>
      <c r="Q33" s="97"/>
      <c r="R33" s="97"/>
      <c r="S33" s="90"/>
      <c r="T33" s="97"/>
      <c r="U33" s="147"/>
      <c r="V33" s="91"/>
      <c r="W33" s="97"/>
      <c r="X33" s="97"/>
      <c r="Y33" s="90"/>
      <c r="Z33" s="90"/>
      <c r="AA33" s="229"/>
      <c r="AB33" s="122"/>
      <c r="AC33" s="226"/>
      <c r="AD33" s="264"/>
      <c r="AE33" s="264"/>
      <c r="AF33" s="265"/>
      <c r="AG33" s="265"/>
      <c r="AH33" s="265"/>
      <c r="AI33" s="265"/>
      <c r="AJ33" s="265"/>
      <c r="AK33" s="265"/>
    </row>
    <row r="34" spans="1:37" s="179" customFormat="1" x14ac:dyDescent="0.25">
      <c r="A34" s="71">
        <v>6</v>
      </c>
      <c r="B34" s="89"/>
      <c r="C34" s="82"/>
      <c r="D34" s="89"/>
      <c r="E34" s="82"/>
      <c r="F34" s="122"/>
      <c r="G34" s="202"/>
      <c r="H34" s="198" t="str">
        <f t="shared" si="0"/>
        <v/>
      </c>
      <c r="I34" s="97"/>
      <c r="J34" s="97"/>
      <c r="K34" s="91"/>
      <c r="L34" s="91"/>
      <c r="M34" s="97"/>
      <c r="N34" s="91"/>
      <c r="O34" s="97"/>
      <c r="P34" s="90"/>
      <c r="Q34" s="97"/>
      <c r="R34" s="97"/>
      <c r="S34" s="90"/>
      <c r="T34" s="97"/>
      <c r="U34" s="147"/>
      <c r="V34" s="91"/>
      <c r="W34" s="97"/>
      <c r="X34" s="97"/>
      <c r="Y34" s="90"/>
      <c r="Z34" s="90"/>
      <c r="AA34" s="229"/>
      <c r="AB34" s="122"/>
      <c r="AC34" s="226"/>
      <c r="AD34" s="264"/>
      <c r="AE34" s="264"/>
      <c r="AF34" s="265"/>
      <c r="AG34" s="265"/>
      <c r="AH34" s="265"/>
      <c r="AI34" s="265"/>
      <c r="AJ34" s="265"/>
      <c r="AK34" s="265"/>
    </row>
    <row r="35" spans="1:37" s="179" customFormat="1" x14ac:dyDescent="0.25">
      <c r="A35" s="71">
        <v>7</v>
      </c>
      <c r="B35" s="89"/>
      <c r="C35" s="82"/>
      <c r="D35" s="89"/>
      <c r="E35" s="82"/>
      <c r="F35" s="122"/>
      <c r="G35" s="202"/>
      <c r="H35" s="198" t="str">
        <f t="shared" si="0"/>
        <v/>
      </c>
      <c r="I35" s="97"/>
      <c r="J35" s="97"/>
      <c r="K35" s="91"/>
      <c r="L35" s="91"/>
      <c r="M35" s="97"/>
      <c r="N35" s="91"/>
      <c r="O35" s="97"/>
      <c r="P35" s="90"/>
      <c r="Q35" s="97"/>
      <c r="R35" s="97"/>
      <c r="S35" s="90"/>
      <c r="T35" s="97"/>
      <c r="U35" s="147"/>
      <c r="V35" s="91"/>
      <c r="W35" s="97"/>
      <c r="X35" s="97"/>
      <c r="Y35" s="90"/>
      <c r="Z35" s="90"/>
      <c r="AA35" s="229"/>
      <c r="AB35" s="122"/>
      <c r="AC35" s="226"/>
      <c r="AD35" s="264"/>
      <c r="AE35" s="264"/>
      <c r="AF35" s="265"/>
      <c r="AG35" s="265"/>
      <c r="AH35" s="265"/>
      <c r="AI35" s="265"/>
      <c r="AJ35" s="265"/>
      <c r="AK35" s="265"/>
    </row>
    <row r="36" spans="1:37" s="179" customFormat="1" x14ac:dyDescent="0.25">
      <c r="A36" s="71">
        <v>8</v>
      </c>
      <c r="B36" s="89"/>
      <c r="C36" s="82"/>
      <c r="D36" s="89"/>
      <c r="E36" s="82"/>
      <c r="F36" s="122"/>
      <c r="G36" s="202"/>
      <c r="H36" s="198" t="str">
        <f t="shared" si="0"/>
        <v/>
      </c>
      <c r="I36" s="97"/>
      <c r="J36" s="97"/>
      <c r="K36" s="91"/>
      <c r="L36" s="91"/>
      <c r="M36" s="97"/>
      <c r="N36" s="91"/>
      <c r="O36" s="97"/>
      <c r="P36" s="90"/>
      <c r="Q36" s="97"/>
      <c r="R36" s="97"/>
      <c r="S36" s="90"/>
      <c r="T36" s="97"/>
      <c r="U36" s="147"/>
      <c r="V36" s="91"/>
      <c r="W36" s="97"/>
      <c r="X36" s="97"/>
      <c r="Y36" s="90"/>
      <c r="Z36" s="90"/>
      <c r="AA36" s="229"/>
      <c r="AB36" s="122"/>
      <c r="AC36" s="226"/>
      <c r="AD36" s="264"/>
      <c r="AE36" s="264"/>
      <c r="AF36" s="265"/>
      <c r="AG36" s="265"/>
      <c r="AH36" s="265"/>
      <c r="AI36" s="265"/>
      <c r="AJ36" s="265"/>
      <c r="AK36" s="265"/>
    </row>
    <row r="37" spans="1:37" s="179" customFormat="1" x14ac:dyDescent="0.25">
      <c r="A37" s="71">
        <v>9</v>
      </c>
      <c r="B37" s="89"/>
      <c r="C37" s="82"/>
      <c r="D37" s="89"/>
      <c r="E37" s="82"/>
      <c r="F37" s="122"/>
      <c r="G37" s="202"/>
      <c r="H37" s="198" t="str">
        <f t="shared" si="0"/>
        <v/>
      </c>
      <c r="I37" s="97"/>
      <c r="J37" s="97"/>
      <c r="K37" s="91"/>
      <c r="L37" s="91"/>
      <c r="M37" s="97"/>
      <c r="N37" s="91"/>
      <c r="O37" s="97"/>
      <c r="P37" s="90"/>
      <c r="Q37" s="97"/>
      <c r="R37" s="97"/>
      <c r="S37" s="90"/>
      <c r="T37" s="97"/>
      <c r="U37" s="147"/>
      <c r="V37" s="91"/>
      <c r="W37" s="97"/>
      <c r="X37" s="97"/>
      <c r="Y37" s="90"/>
      <c r="Z37" s="90"/>
      <c r="AA37" s="229"/>
      <c r="AB37" s="122"/>
      <c r="AC37" s="226"/>
      <c r="AD37" s="264"/>
      <c r="AE37" s="264"/>
      <c r="AF37" s="265"/>
      <c r="AG37" s="265"/>
      <c r="AH37" s="265"/>
      <c r="AI37" s="265"/>
      <c r="AJ37" s="265"/>
      <c r="AK37" s="265"/>
    </row>
    <row r="38" spans="1:37" s="179" customFormat="1" x14ac:dyDescent="0.25">
      <c r="A38" s="71">
        <v>10</v>
      </c>
      <c r="B38" s="89"/>
      <c r="C38" s="82"/>
      <c r="D38" s="89"/>
      <c r="E38" s="82"/>
      <c r="F38" s="122"/>
      <c r="G38" s="202"/>
      <c r="H38" s="198" t="str">
        <f t="shared" si="0"/>
        <v/>
      </c>
      <c r="I38" s="97"/>
      <c r="J38" s="97"/>
      <c r="K38" s="91"/>
      <c r="L38" s="91"/>
      <c r="M38" s="97"/>
      <c r="N38" s="91"/>
      <c r="O38" s="97"/>
      <c r="P38" s="90"/>
      <c r="Q38" s="97"/>
      <c r="R38" s="97"/>
      <c r="S38" s="90"/>
      <c r="T38" s="97"/>
      <c r="U38" s="147"/>
      <c r="V38" s="91"/>
      <c r="W38" s="97"/>
      <c r="X38" s="97"/>
      <c r="Y38" s="90"/>
      <c r="Z38" s="90"/>
      <c r="AA38" s="229"/>
      <c r="AB38" s="122"/>
      <c r="AC38" s="226"/>
      <c r="AD38" s="264"/>
      <c r="AE38" s="264"/>
      <c r="AF38" s="265"/>
      <c r="AG38" s="265"/>
      <c r="AH38" s="265"/>
      <c r="AI38" s="265"/>
      <c r="AJ38" s="265"/>
      <c r="AK38" s="265"/>
    </row>
    <row r="39" spans="1:37" s="179" customFormat="1" x14ac:dyDescent="0.25">
      <c r="A39" s="71">
        <v>11</v>
      </c>
      <c r="B39" s="89"/>
      <c r="C39" s="82"/>
      <c r="D39" s="89"/>
      <c r="E39" s="82"/>
      <c r="F39" s="122"/>
      <c r="G39" s="202"/>
      <c r="H39" s="198" t="str">
        <f t="shared" si="0"/>
        <v/>
      </c>
      <c r="I39" s="97"/>
      <c r="J39" s="97"/>
      <c r="K39" s="91"/>
      <c r="L39" s="91"/>
      <c r="M39" s="97"/>
      <c r="N39" s="91"/>
      <c r="O39" s="97"/>
      <c r="P39" s="90"/>
      <c r="Q39" s="97"/>
      <c r="R39" s="97"/>
      <c r="S39" s="90"/>
      <c r="T39" s="97"/>
      <c r="U39" s="147"/>
      <c r="V39" s="91"/>
      <c r="W39" s="97"/>
      <c r="X39" s="97"/>
      <c r="Y39" s="90"/>
      <c r="Z39" s="90"/>
      <c r="AA39" s="229"/>
      <c r="AB39" s="122"/>
      <c r="AC39" s="226"/>
      <c r="AD39" s="264"/>
      <c r="AE39" s="264"/>
      <c r="AF39" s="265"/>
      <c r="AG39" s="265"/>
      <c r="AH39" s="265"/>
      <c r="AI39" s="265"/>
      <c r="AJ39" s="265"/>
      <c r="AK39" s="265"/>
    </row>
    <row r="40" spans="1:37" s="179" customFormat="1" x14ac:dyDescent="0.25">
      <c r="A40" s="71">
        <v>12</v>
      </c>
      <c r="B40" s="89"/>
      <c r="C40" s="82"/>
      <c r="D40" s="89"/>
      <c r="E40" s="82"/>
      <c r="F40" s="122"/>
      <c r="G40" s="202"/>
      <c r="H40" s="198" t="str">
        <f t="shared" si="0"/>
        <v/>
      </c>
      <c r="I40" s="97"/>
      <c r="J40" s="97"/>
      <c r="K40" s="91"/>
      <c r="L40" s="91"/>
      <c r="M40" s="97"/>
      <c r="N40" s="91"/>
      <c r="O40" s="97"/>
      <c r="P40" s="90"/>
      <c r="Q40" s="97"/>
      <c r="R40" s="97"/>
      <c r="S40" s="90"/>
      <c r="T40" s="97"/>
      <c r="U40" s="147"/>
      <c r="V40" s="91"/>
      <c r="W40" s="97"/>
      <c r="X40" s="97"/>
      <c r="Y40" s="90"/>
      <c r="Z40" s="90"/>
      <c r="AA40" s="229"/>
      <c r="AB40" s="122"/>
      <c r="AC40" s="226"/>
      <c r="AD40" s="264"/>
      <c r="AE40" s="264"/>
      <c r="AF40" s="265"/>
      <c r="AG40" s="265"/>
      <c r="AH40" s="265"/>
      <c r="AI40" s="265"/>
      <c r="AJ40" s="265"/>
      <c r="AK40" s="265"/>
    </row>
    <row r="41" spans="1:37" s="179" customFormat="1" x14ac:dyDescent="0.25">
      <c r="A41" s="71">
        <v>13</v>
      </c>
      <c r="B41" s="89"/>
      <c r="C41" s="82"/>
      <c r="D41" s="89"/>
      <c r="E41" s="82"/>
      <c r="F41" s="122"/>
      <c r="G41" s="202"/>
      <c r="H41" s="198" t="str">
        <f t="shared" si="0"/>
        <v/>
      </c>
      <c r="I41" s="97"/>
      <c r="J41" s="97"/>
      <c r="K41" s="91"/>
      <c r="L41" s="91"/>
      <c r="M41" s="97"/>
      <c r="N41" s="91"/>
      <c r="O41" s="97"/>
      <c r="P41" s="90"/>
      <c r="Q41" s="97"/>
      <c r="R41" s="97"/>
      <c r="S41" s="90"/>
      <c r="T41" s="97"/>
      <c r="U41" s="147"/>
      <c r="V41" s="91"/>
      <c r="W41" s="97"/>
      <c r="X41" s="97"/>
      <c r="Y41" s="90"/>
      <c r="Z41" s="90"/>
      <c r="AA41" s="229"/>
      <c r="AB41" s="122"/>
      <c r="AC41" s="226"/>
      <c r="AD41" s="264"/>
      <c r="AE41" s="264"/>
      <c r="AF41" s="265"/>
      <c r="AG41" s="265"/>
      <c r="AH41" s="265"/>
      <c r="AI41" s="265"/>
      <c r="AJ41" s="265"/>
      <c r="AK41" s="265"/>
    </row>
    <row r="42" spans="1:37" s="179" customFormat="1" x14ac:dyDescent="0.25">
      <c r="A42" s="71">
        <v>14</v>
      </c>
      <c r="B42" s="89"/>
      <c r="C42" s="82"/>
      <c r="D42" s="89"/>
      <c r="E42" s="82"/>
      <c r="F42" s="122"/>
      <c r="G42" s="202"/>
      <c r="H42" s="198" t="str">
        <f t="shared" si="0"/>
        <v/>
      </c>
      <c r="I42" s="97"/>
      <c r="J42" s="97"/>
      <c r="K42" s="91"/>
      <c r="L42" s="91"/>
      <c r="M42" s="97"/>
      <c r="N42" s="91"/>
      <c r="O42" s="97"/>
      <c r="P42" s="90"/>
      <c r="Q42" s="97"/>
      <c r="R42" s="97"/>
      <c r="S42" s="90"/>
      <c r="T42" s="97"/>
      <c r="U42" s="147"/>
      <c r="V42" s="91"/>
      <c r="W42" s="97"/>
      <c r="X42" s="97"/>
      <c r="Y42" s="90"/>
      <c r="Z42" s="90"/>
      <c r="AA42" s="229"/>
      <c r="AB42" s="122"/>
      <c r="AC42" s="226"/>
      <c r="AD42" s="264"/>
      <c r="AE42" s="264"/>
      <c r="AF42" s="265"/>
      <c r="AG42" s="265"/>
      <c r="AH42" s="265"/>
      <c r="AI42" s="265"/>
      <c r="AJ42" s="265"/>
      <c r="AK42" s="265"/>
    </row>
    <row r="43" spans="1:37" s="179" customFormat="1" x14ac:dyDescent="0.25">
      <c r="A43" s="71">
        <v>15</v>
      </c>
      <c r="B43" s="89"/>
      <c r="C43" s="82"/>
      <c r="D43" s="89"/>
      <c r="E43" s="82"/>
      <c r="F43" s="122"/>
      <c r="G43" s="202"/>
      <c r="H43" s="198" t="str">
        <f t="shared" si="0"/>
        <v/>
      </c>
      <c r="I43" s="97"/>
      <c r="J43" s="97"/>
      <c r="K43" s="91"/>
      <c r="L43" s="91"/>
      <c r="M43" s="97"/>
      <c r="N43" s="91"/>
      <c r="O43" s="97"/>
      <c r="P43" s="90"/>
      <c r="Q43" s="97"/>
      <c r="R43" s="97"/>
      <c r="S43" s="90"/>
      <c r="T43" s="97"/>
      <c r="U43" s="147"/>
      <c r="V43" s="91"/>
      <c r="W43" s="97"/>
      <c r="X43" s="97"/>
      <c r="Y43" s="90"/>
      <c r="Z43" s="90"/>
      <c r="AA43" s="229"/>
      <c r="AB43" s="122"/>
      <c r="AC43" s="226"/>
      <c r="AD43" s="264"/>
      <c r="AE43" s="264"/>
      <c r="AF43" s="265"/>
      <c r="AG43" s="265"/>
      <c r="AH43" s="265"/>
      <c r="AI43" s="265"/>
      <c r="AJ43" s="265"/>
      <c r="AK43" s="265"/>
    </row>
    <row r="44" spans="1:37" s="179" customFormat="1" x14ac:dyDescent="0.25">
      <c r="A44" s="71">
        <v>16</v>
      </c>
      <c r="B44" s="89"/>
      <c r="C44" s="82"/>
      <c r="D44" s="89"/>
      <c r="E44" s="82"/>
      <c r="F44" s="122"/>
      <c r="G44" s="202"/>
      <c r="H44" s="198" t="str">
        <f t="shared" si="0"/>
        <v/>
      </c>
      <c r="I44" s="97"/>
      <c r="J44" s="97"/>
      <c r="K44" s="91"/>
      <c r="L44" s="91"/>
      <c r="M44" s="97"/>
      <c r="N44" s="91"/>
      <c r="O44" s="97"/>
      <c r="P44" s="90"/>
      <c r="Q44" s="97"/>
      <c r="R44" s="97"/>
      <c r="S44" s="90"/>
      <c r="T44" s="97"/>
      <c r="U44" s="147"/>
      <c r="V44" s="91"/>
      <c r="W44" s="97"/>
      <c r="X44" s="97"/>
      <c r="Y44" s="90"/>
      <c r="Z44" s="90"/>
      <c r="AA44" s="229"/>
      <c r="AB44" s="122"/>
      <c r="AC44" s="226"/>
      <c r="AD44" s="264"/>
      <c r="AE44" s="264"/>
      <c r="AF44" s="265"/>
      <c r="AG44" s="265"/>
      <c r="AH44" s="265"/>
      <c r="AI44" s="265"/>
      <c r="AJ44" s="265"/>
      <c r="AK44" s="265"/>
    </row>
    <row r="45" spans="1:37" s="179" customFormat="1" x14ac:dyDescent="0.25">
      <c r="A45" s="71">
        <v>17</v>
      </c>
      <c r="B45" s="89"/>
      <c r="C45" s="82"/>
      <c r="D45" s="89"/>
      <c r="E45" s="82"/>
      <c r="F45" s="122"/>
      <c r="G45" s="202"/>
      <c r="H45" s="198" t="str">
        <f t="shared" si="0"/>
        <v/>
      </c>
      <c r="I45" s="97"/>
      <c r="J45" s="97"/>
      <c r="K45" s="91"/>
      <c r="L45" s="91"/>
      <c r="M45" s="97"/>
      <c r="N45" s="91"/>
      <c r="O45" s="97"/>
      <c r="P45" s="90"/>
      <c r="Q45" s="97"/>
      <c r="R45" s="97"/>
      <c r="S45" s="90"/>
      <c r="T45" s="97"/>
      <c r="U45" s="147"/>
      <c r="V45" s="91"/>
      <c r="W45" s="97"/>
      <c r="X45" s="97"/>
      <c r="Y45" s="90"/>
      <c r="Z45" s="90"/>
      <c r="AA45" s="229"/>
      <c r="AB45" s="122"/>
      <c r="AC45" s="226"/>
      <c r="AD45" s="264"/>
      <c r="AE45" s="264"/>
      <c r="AF45" s="265"/>
      <c r="AG45" s="265"/>
      <c r="AH45" s="265"/>
      <c r="AI45" s="265"/>
      <c r="AJ45" s="265"/>
      <c r="AK45" s="265"/>
    </row>
    <row r="46" spans="1:37" s="179" customFormat="1" x14ac:dyDescent="0.25">
      <c r="A46" s="71">
        <v>18</v>
      </c>
      <c r="B46" s="89"/>
      <c r="C46" s="82"/>
      <c r="D46" s="89"/>
      <c r="E46" s="82"/>
      <c r="F46" s="122"/>
      <c r="G46" s="202"/>
      <c r="H46" s="198" t="str">
        <f t="shared" si="0"/>
        <v/>
      </c>
      <c r="I46" s="97"/>
      <c r="J46" s="97"/>
      <c r="K46" s="91"/>
      <c r="L46" s="91"/>
      <c r="M46" s="97"/>
      <c r="N46" s="91"/>
      <c r="O46" s="97"/>
      <c r="P46" s="90"/>
      <c r="Q46" s="97"/>
      <c r="R46" s="97"/>
      <c r="S46" s="90"/>
      <c r="T46" s="97"/>
      <c r="U46" s="147"/>
      <c r="V46" s="91"/>
      <c r="W46" s="97"/>
      <c r="X46" s="97"/>
      <c r="Y46" s="90"/>
      <c r="Z46" s="90"/>
      <c r="AA46" s="229"/>
      <c r="AB46" s="122"/>
      <c r="AC46" s="226"/>
      <c r="AD46" s="264"/>
      <c r="AE46" s="264"/>
      <c r="AF46" s="265"/>
      <c r="AG46" s="265"/>
      <c r="AH46" s="265"/>
      <c r="AI46" s="265"/>
      <c r="AJ46" s="265"/>
      <c r="AK46" s="265"/>
    </row>
    <row r="47" spans="1:37" s="179" customFormat="1" x14ac:dyDescent="0.25">
      <c r="A47" s="71">
        <v>19</v>
      </c>
      <c r="B47" s="89"/>
      <c r="C47" s="82"/>
      <c r="D47" s="89"/>
      <c r="E47" s="82"/>
      <c r="F47" s="122"/>
      <c r="G47" s="202"/>
      <c r="H47" s="198" t="str">
        <f t="shared" si="0"/>
        <v/>
      </c>
      <c r="I47" s="97"/>
      <c r="J47" s="97"/>
      <c r="K47" s="91"/>
      <c r="L47" s="91"/>
      <c r="M47" s="97"/>
      <c r="N47" s="91"/>
      <c r="O47" s="97"/>
      <c r="P47" s="90"/>
      <c r="Q47" s="97"/>
      <c r="R47" s="97"/>
      <c r="S47" s="90"/>
      <c r="T47" s="97"/>
      <c r="U47" s="147"/>
      <c r="V47" s="91"/>
      <c r="W47" s="97"/>
      <c r="X47" s="97"/>
      <c r="Y47" s="90"/>
      <c r="Z47" s="90"/>
      <c r="AA47" s="229"/>
      <c r="AB47" s="122"/>
      <c r="AC47" s="226"/>
      <c r="AD47" s="264"/>
      <c r="AE47" s="264"/>
      <c r="AF47" s="265"/>
      <c r="AG47" s="265"/>
      <c r="AH47" s="265"/>
      <c r="AI47" s="265"/>
      <c r="AJ47" s="265"/>
      <c r="AK47" s="265"/>
    </row>
    <row r="48" spans="1:37" s="179" customFormat="1" x14ac:dyDescent="0.25">
      <c r="A48" s="71">
        <v>20</v>
      </c>
      <c r="B48" s="89"/>
      <c r="C48" s="82"/>
      <c r="D48" s="89"/>
      <c r="E48" s="82"/>
      <c r="F48" s="122"/>
      <c r="G48" s="202"/>
      <c r="H48" s="198" t="str">
        <f t="shared" si="0"/>
        <v/>
      </c>
      <c r="I48" s="97"/>
      <c r="J48" s="97"/>
      <c r="K48" s="91"/>
      <c r="L48" s="91"/>
      <c r="M48" s="97"/>
      <c r="N48" s="91"/>
      <c r="O48" s="97"/>
      <c r="P48" s="90"/>
      <c r="Q48" s="97"/>
      <c r="R48" s="97"/>
      <c r="S48" s="90"/>
      <c r="T48" s="97"/>
      <c r="U48" s="147"/>
      <c r="V48" s="91"/>
      <c r="W48" s="97"/>
      <c r="X48" s="97"/>
      <c r="Y48" s="90"/>
      <c r="Z48" s="90"/>
      <c r="AA48" s="229"/>
      <c r="AB48" s="122"/>
      <c r="AC48" s="226"/>
      <c r="AD48" s="264"/>
      <c r="AE48" s="264"/>
      <c r="AF48" s="265"/>
      <c r="AG48" s="265"/>
      <c r="AH48" s="265"/>
      <c r="AI48" s="265"/>
      <c r="AJ48" s="265"/>
      <c r="AK48" s="265"/>
    </row>
    <row r="49" spans="1:37" s="179" customFormat="1" x14ac:dyDescent="0.25">
      <c r="A49" s="71">
        <v>21</v>
      </c>
      <c r="B49" s="89"/>
      <c r="C49" s="82"/>
      <c r="D49" s="89"/>
      <c r="E49" s="82"/>
      <c r="F49" s="122"/>
      <c r="G49" s="202"/>
      <c r="H49" s="198" t="str">
        <f t="shared" si="0"/>
        <v/>
      </c>
      <c r="I49" s="97"/>
      <c r="J49" s="97"/>
      <c r="K49" s="91"/>
      <c r="L49" s="91"/>
      <c r="M49" s="97"/>
      <c r="N49" s="91"/>
      <c r="O49" s="97"/>
      <c r="P49" s="90"/>
      <c r="Q49" s="97"/>
      <c r="R49" s="97"/>
      <c r="S49" s="90"/>
      <c r="T49" s="97"/>
      <c r="U49" s="147"/>
      <c r="V49" s="91"/>
      <c r="W49" s="97"/>
      <c r="X49" s="97"/>
      <c r="Y49" s="90"/>
      <c r="Z49" s="90"/>
      <c r="AA49" s="229"/>
      <c r="AB49" s="122"/>
      <c r="AC49" s="226"/>
      <c r="AD49" s="264"/>
      <c r="AE49" s="264"/>
      <c r="AF49" s="265"/>
      <c r="AG49" s="265"/>
      <c r="AH49" s="265"/>
      <c r="AI49" s="265"/>
      <c r="AJ49" s="265"/>
      <c r="AK49" s="265"/>
    </row>
    <row r="50" spans="1:37" s="179" customFormat="1" x14ac:dyDescent="0.25">
      <c r="A50" s="71">
        <v>22</v>
      </c>
      <c r="B50" s="89"/>
      <c r="C50" s="82"/>
      <c r="D50" s="89"/>
      <c r="E50" s="82"/>
      <c r="F50" s="122"/>
      <c r="G50" s="202"/>
      <c r="H50" s="198" t="str">
        <f t="shared" si="0"/>
        <v/>
      </c>
      <c r="I50" s="97"/>
      <c r="J50" s="97"/>
      <c r="K50" s="91"/>
      <c r="L50" s="91"/>
      <c r="M50" s="97"/>
      <c r="N50" s="91"/>
      <c r="O50" s="97"/>
      <c r="P50" s="90"/>
      <c r="Q50" s="97"/>
      <c r="R50" s="97"/>
      <c r="S50" s="90"/>
      <c r="T50" s="97"/>
      <c r="U50" s="147"/>
      <c r="V50" s="91"/>
      <c r="W50" s="97"/>
      <c r="X50" s="97"/>
      <c r="Y50" s="90"/>
      <c r="Z50" s="90"/>
      <c r="AA50" s="229"/>
      <c r="AB50" s="122"/>
      <c r="AC50" s="226"/>
      <c r="AD50" s="264"/>
      <c r="AE50" s="264"/>
      <c r="AF50" s="265"/>
      <c r="AG50" s="265"/>
      <c r="AH50" s="265"/>
      <c r="AI50" s="265"/>
      <c r="AJ50" s="265"/>
      <c r="AK50" s="265"/>
    </row>
    <row r="51" spans="1:37" s="179" customFormat="1" x14ac:dyDescent="0.25">
      <c r="A51" s="71">
        <v>23</v>
      </c>
      <c r="B51" s="89"/>
      <c r="C51" s="82"/>
      <c r="D51" s="89"/>
      <c r="E51" s="82"/>
      <c r="F51" s="122"/>
      <c r="G51" s="202"/>
      <c r="H51" s="198" t="str">
        <f t="shared" si="0"/>
        <v/>
      </c>
      <c r="I51" s="97"/>
      <c r="J51" s="97"/>
      <c r="K51" s="91"/>
      <c r="L51" s="91"/>
      <c r="M51" s="97"/>
      <c r="N51" s="91"/>
      <c r="O51" s="97"/>
      <c r="P51" s="90"/>
      <c r="Q51" s="97"/>
      <c r="R51" s="97"/>
      <c r="S51" s="90"/>
      <c r="T51" s="97"/>
      <c r="U51" s="147"/>
      <c r="V51" s="91"/>
      <c r="W51" s="97"/>
      <c r="X51" s="97"/>
      <c r="Y51" s="90"/>
      <c r="Z51" s="90"/>
      <c r="AA51" s="229"/>
      <c r="AB51" s="122"/>
      <c r="AC51" s="226"/>
      <c r="AD51" s="264"/>
      <c r="AE51" s="264"/>
      <c r="AF51" s="265"/>
      <c r="AG51" s="265"/>
      <c r="AH51" s="265"/>
      <c r="AI51" s="265"/>
      <c r="AJ51" s="265"/>
      <c r="AK51" s="265"/>
    </row>
    <row r="52" spans="1:37" s="179" customFormat="1" x14ac:dyDescent="0.25">
      <c r="A52" s="71">
        <v>24</v>
      </c>
      <c r="B52" s="89"/>
      <c r="C52" s="82"/>
      <c r="D52" s="89"/>
      <c r="E52" s="82"/>
      <c r="F52" s="122"/>
      <c r="G52" s="202"/>
      <c r="H52" s="198" t="str">
        <f t="shared" si="0"/>
        <v/>
      </c>
      <c r="I52" s="97"/>
      <c r="J52" s="97"/>
      <c r="K52" s="91"/>
      <c r="L52" s="91"/>
      <c r="M52" s="97"/>
      <c r="N52" s="91"/>
      <c r="O52" s="97"/>
      <c r="P52" s="90"/>
      <c r="Q52" s="97"/>
      <c r="R52" s="97"/>
      <c r="S52" s="90"/>
      <c r="T52" s="97"/>
      <c r="U52" s="147"/>
      <c r="V52" s="91"/>
      <c r="W52" s="97"/>
      <c r="X52" s="97"/>
      <c r="Y52" s="90"/>
      <c r="Z52" s="90"/>
      <c r="AA52" s="229"/>
      <c r="AB52" s="122"/>
      <c r="AC52" s="226"/>
      <c r="AD52" s="264"/>
      <c r="AE52" s="264"/>
      <c r="AF52" s="265"/>
      <c r="AG52" s="265"/>
      <c r="AH52" s="265"/>
      <c r="AI52" s="265"/>
      <c r="AJ52" s="265"/>
      <c r="AK52" s="265"/>
    </row>
    <row r="53" spans="1:37" s="179" customFormat="1" x14ac:dyDescent="0.25">
      <c r="A53" s="71">
        <v>25</v>
      </c>
      <c r="B53" s="89"/>
      <c r="C53" s="82"/>
      <c r="D53" s="89"/>
      <c r="E53" s="82"/>
      <c r="F53" s="122"/>
      <c r="G53" s="202"/>
      <c r="H53" s="198" t="str">
        <f t="shared" si="0"/>
        <v/>
      </c>
      <c r="I53" s="97"/>
      <c r="J53" s="97"/>
      <c r="K53" s="91"/>
      <c r="L53" s="91"/>
      <c r="M53" s="97"/>
      <c r="N53" s="91"/>
      <c r="O53" s="97"/>
      <c r="P53" s="90"/>
      <c r="Q53" s="97"/>
      <c r="R53" s="97"/>
      <c r="S53" s="90"/>
      <c r="T53" s="97"/>
      <c r="U53" s="147"/>
      <c r="V53" s="91"/>
      <c r="W53" s="97"/>
      <c r="X53" s="97"/>
      <c r="Y53" s="90"/>
      <c r="Z53" s="90"/>
      <c r="AA53" s="229"/>
      <c r="AB53" s="122"/>
      <c r="AC53" s="226"/>
      <c r="AD53" s="264"/>
      <c r="AE53" s="264"/>
      <c r="AF53" s="265"/>
      <c r="AG53" s="265"/>
      <c r="AH53" s="265"/>
      <c r="AI53" s="265"/>
      <c r="AJ53" s="265"/>
      <c r="AK53" s="265"/>
    </row>
    <row r="54" spans="1:37" ht="24" customHeight="1" x14ac:dyDescent="0.25">
      <c r="B54" s="190" t="s">
        <v>67</v>
      </c>
      <c r="C54" s="126"/>
      <c r="D54" s="126"/>
      <c r="E54" s="126"/>
      <c r="F54" s="126"/>
      <c r="G54" s="126"/>
      <c r="H54" s="259" t="str">
        <f>IF(OR(AND(Count_Implemented, Count_FollowUp=0), AND(Count_Implemented=0,COUNTA(I29:AB53)&gt;0))," To be included here, actions must have a Date Implemented and there must be Date(s) of Follow-up above. &gt;&gt;","")</f>
        <v/>
      </c>
      <c r="I54" s="191">
        <f>SUM(I55:I60)</f>
        <v>0</v>
      </c>
      <c r="J54" s="192" t="s">
        <v>129</v>
      </c>
      <c r="K54" s="192" t="s">
        <v>129</v>
      </c>
      <c r="L54" s="192" t="s">
        <v>129</v>
      </c>
      <c r="M54" s="191">
        <f>SUM(M55:M60)</f>
        <v>0</v>
      </c>
      <c r="N54" s="192" t="s">
        <v>129</v>
      </c>
      <c r="O54" s="191">
        <f>SUM(O55:O60)</f>
        <v>0</v>
      </c>
      <c r="P54" s="191">
        <f>SUM(P55:P60)</f>
        <v>0</v>
      </c>
      <c r="Q54" s="191">
        <f t="shared" ref="Q54:W54" si="1">SUM(Q55:Q60)</f>
        <v>0</v>
      </c>
      <c r="R54" s="191">
        <f t="shared" si="1"/>
        <v>0</v>
      </c>
      <c r="S54" s="191">
        <f t="shared" si="1"/>
        <v>0</v>
      </c>
      <c r="T54" s="191">
        <f t="shared" si="1"/>
        <v>0</v>
      </c>
      <c r="U54" s="193">
        <f t="shared" si="1"/>
        <v>0</v>
      </c>
      <c r="V54" s="192" t="s">
        <v>129</v>
      </c>
      <c r="W54" s="191">
        <f t="shared" si="1"/>
        <v>0</v>
      </c>
      <c r="X54" s="192" t="s">
        <v>129</v>
      </c>
      <c r="Y54" s="192" t="s">
        <v>129</v>
      </c>
      <c r="Z54" s="191">
        <f t="shared" ref="Z54" si="2">SUM(Z55:Z60)</f>
        <v>0</v>
      </c>
      <c r="AA54" s="218" t="s">
        <v>129</v>
      </c>
      <c r="AB54" s="217">
        <f>COUNTIF(AB29:AB53,"Y")</f>
        <v>0</v>
      </c>
      <c r="AC54" s="218" t="s">
        <v>129</v>
      </c>
      <c r="AD54" s="266">
        <f t="shared" ref="AD54:AK54" si="3">SUM(AD55:AD60)</f>
        <v>0</v>
      </c>
      <c r="AE54" s="266">
        <f t="shared" si="3"/>
        <v>0</v>
      </c>
      <c r="AF54" s="267">
        <f t="shared" si="3"/>
        <v>0</v>
      </c>
      <c r="AG54" s="267">
        <f t="shared" si="3"/>
        <v>0</v>
      </c>
      <c r="AH54" s="267">
        <f t="shared" si="3"/>
        <v>0</v>
      </c>
      <c r="AI54" s="267">
        <f t="shared" si="3"/>
        <v>0</v>
      </c>
      <c r="AJ54" s="267">
        <f t="shared" si="3"/>
        <v>0</v>
      </c>
      <c r="AK54" s="267">
        <f t="shared" si="3"/>
        <v>0</v>
      </c>
    </row>
    <row r="55" spans="1:37" ht="24" customHeight="1" x14ac:dyDescent="0.25">
      <c r="B55" s="190" t="str">
        <f>"TOTAL REPORTED " &amp; C55</f>
        <v>TOTAL REPORTED 2023</v>
      </c>
      <c r="C55" s="126">
        <v>2023</v>
      </c>
      <c r="D55" s="126"/>
      <c r="E55" s="126"/>
      <c r="F55" s="126"/>
      <c r="G55" s="126"/>
      <c r="H55" s="126"/>
      <c r="I55" s="267">
        <f t="shared" ref="I55:I60" si="4">IF(Count_FollowUp,SUMIFS(I$29:I$53,$F$29:$F$53,"Y",$H$29:$H$53,$C55),0)</f>
        <v>0</v>
      </c>
      <c r="J55" s="192" t="s">
        <v>129</v>
      </c>
      <c r="K55" s="192" t="s">
        <v>129</v>
      </c>
      <c r="L55" s="192" t="s">
        <v>129</v>
      </c>
      <c r="M55" s="267">
        <f t="shared" ref="M55:M60" si="5">IF(Count_FollowUp,SUMIFS(M$29:M$53,$F$29:$F$53,"Y",$H$29:$H$53,$C55),0)</f>
        <v>0</v>
      </c>
      <c r="N55" s="192" t="s">
        <v>129</v>
      </c>
      <c r="O55" s="267">
        <f t="shared" ref="O55:O60" si="6">IF(Count_FollowUp,SUMIFS(O$29:O$53,$F$29:$F$53,"Y",$H$29:$H$53,$C55),0)</f>
        <v>0</v>
      </c>
      <c r="P55" s="191">
        <f t="shared" ref="P55:P60" si="7">IF(Count_FollowUp,COUNTIFS($F$29:$F$53,"Y",$H$29:$H$53,$C55,P$29:P$53,"Yes"),0)</f>
        <v>0</v>
      </c>
      <c r="Q55" s="267">
        <f t="shared" ref="Q55:R60" si="8">IF(Count_FollowUp,SUMIFS(Q$29:Q$53,$F$29:$F$53,"Y",$H$29:$H$53,$C55),0)</f>
        <v>0</v>
      </c>
      <c r="R55" s="267">
        <f t="shared" si="8"/>
        <v>0</v>
      </c>
      <c r="S55" s="191">
        <f t="shared" ref="S55:S60" si="9">IF(Count_FollowUp,COUNTIFS($F$29:$F$53,"Y",$H$29:$H$53,$C55,S$29:S$53,"Yes"),0)</f>
        <v>0</v>
      </c>
      <c r="T55" s="191">
        <f t="shared" ref="T55:T60" si="10">IF(Count_FollowUp,SUMIFS(T$29:T$53,$F$29:$F$53,"Y",$H$29:$H$53,$C55,U$29:U$53,"Units"),0)</f>
        <v>0</v>
      </c>
      <c r="U55" s="193">
        <f t="shared" ref="U55:U60" si="11">IF(Count_FollowUp,SUMIFS(T$29:T$53,$F$29:$F$53,"Y",$H$29:$H$53,$C55,U$29:U$53,"Dollars"),0)</f>
        <v>0</v>
      </c>
      <c r="V55" s="192" t="s">
        <v>129</v>
      </c>
      <c r="W55" s="267">
        <f t="shared" ref="W55:W60" si="12">IF(Count_FollowUp,SUMIFS(W$29:W$53,$F$29:$F$53,"Y",$H$29:$H$53,$C55),0)</f>
        <v>0</v>
      </c>
      <c r="X55" s="192" t="s">
        <v>129</v>
      </c>
      <c r="Y55" s="192" t="s">
        <v>129</v>
      </c>
      <c r="Z55" s="191">
        <f t="shared" ref="Z55:Z60" si="13">IF(Count_FollowUp,COUNTIFS($F$29:$F$53,"Y",$H$29:$H$53,$C55,Z$29:Z$53,"Yes"),0)</f>
        <v>0</v>
      </c>
      <c r="AA55" s="218" t="s">
        <v>129</v>
      </c>
      <c r="AB55" s="217">
        <f t="shared" ref="AB55:AB60" si="14">IF(Count_FollowUp,COUNTIFS($F$29:$F$53,"Y",$H$29:$H$53,$C55,AB$29:AB$53,"Y"),0)</f>
        <v>0</v>
      </c>
      <c r="AC55" s="218" t="s">
        <v>129</v>
      </c>
      <c r="AD55" s="266">
        <f t="shared" ref="AD55:AK60" si="15">IF(Count_FollowUp,SUMIFS(AD$29:AD$53,$F$29:$F$53,"Y",$H$29:$H$53,$C55),0)</f>
        <v>0</v>
      </c>
      <c r="AE55" s="266">
        <f t="shared" si="15"/>
        <v>0</v>
      </c>
      <c r="AF55" s="267">
        <f t="shared" si="15"/>
        <v>0</v>
      </c>
      <c r="AG55" s="267">
        <f t="shared" si="15"/>
        <v>0</v>
      </c>
      <c r="AH55" s="267">
        <f t="shared" si="15"/>
        <v>0</v>
      </c>
      <c r="AI55" s="267">
        <f t="shared" si="15"/>
        <v>0</v>
      </c>
      <c r="AJ55" s="267">
        <f t="shared" si="15"/>
        <v>0</v>
      </c>
      <c r="AK55" s="267">
        <f t="shared" si="15"/>
        <v>0</v>
      </c>
    </row>
    <row r="56" spans="1:37" ht="24" customHeight="1" x14ac:dyDescent="0.25">
      <c r="B56" s="190" t="str">
        <f t="shared" ref="B56:B60" si="16">"TOTAL REPORTED " &amp; C56</f>
        <v>TOTAL REPORTED 2024</v>
      </c>
      <c r="C56" s="126">
        <v>2024</v>
      </c>
      <c r="D56" s="126"/>
      <c r="E56" s="126"/>
      <c r="F56" s="126"/>
      <c r="G56" s="126"/>
      <c r="H56" s="126"/>
      <c r="I56" s="267">
        <f t="shared" si="4"/>
        <v>0</v>
      </c>
      <c r="J56" s="192" t="s">
        <v>129</v>
      </c>
      <c r="K56" s="192" t="s">
        <v>129</v>
      </c>
      <c r="L56" s="192" t="s">
        <v>129</v>
      </c>
      <c r="M56" s="267">
        <f t="shared" si="5"/>
        <v>0</v>
      </c>
      <c r="N56" s="192" t="s">
        <v>129</v>
      </c>
      <c r="O56" s="267">
        <f t="shared" si="6"/>
        <v>0</v>
      </c>
      <c r="P56" s="191">
        <f t="shared" si="7"/>
        <v>0</v>
      </c>
      <c r="Q56" s="267">
        <f t="shared" si="8"/>
        <v>0</v>
      </c>
      <c r="R56" s="267">
        <f t="shared" si="8"/>
        <v>0</v>
      </c>
      <c r="S56" s="191">
        <f t="shared" si="9"/>
        <v>0</v>
      </c>
      <c r="T56" s="191">
        <f t="shared" si="10"/>
        <v>0</v>
      </c>
      <c r="U56" s="193">
        <f t="shared" si="11"/>
        <v>0</v>
      </c>
      <c r="V56" s="192" t="s">
        <v>129</v>
      </c>
      <c r="W56" s="267">
        <f t="shared" si="12"/>
        <v>0</v>
      </c>
      <c r="X56" s="192" t="s">
        <v>129</v>
      </c>
      <c r="Y56" s="192" t="s">
        <v>129</v>
      </c>
      <c r="Z56" s="191">
        <f t="shared" si="13"/>
        <v>0</v>
      </c>
      <c r="AA56" s="218" t="s">
        <v>129</v>
      </c>
      <c r="AB56" s="217">
        <f t="shared" si="14"/>
        <v>0</v>
      </c>
      <c r="AC56" s="218" t="s">
        <v>129</v>
      </c>
      <c r="AD56" s="266">
        <f t="shared" si="15"/>
        <v>0</v>
      </c>
      <c r="AE56" s="266">
        <f t="shared" si="15"/>
        <v>0</v>
      </c>
      <c r="AF56" s="267">
        <f t="shared" si="15"/>
        <v>0</v>
      </c>
      <c r="AG56" s="267">
        <f t="shared" si="15"/>
        <v>0</v>
      </c>
      <c r="AH56" s="267">
        <f t="shared" si="15"/>
        <v>0</v>
      </c>
      <c r="AI56" s="267">
        <f t="shared" si="15"/>
        <v>0</v>
      </c>
      <c r="AJ56" s="267">
        <f t="shared" si="15"/>
        <v>0</v>
      </c>
      <c r="AK56" s="267">
        <f t="shared" si="15"/>
        <v>0</v>
      </c>
    </row>
    <row r="57" spans="1:37" ht="24" customHeight="1" x14ac:dyDescent="0.25">
      <c r="B57" s="190" t="str">
        <f t="shared" si="16"/>
        <v>TOTAL REPORTED 2025</v>
      </c>
      <c r="C57" s="126">
        <v>2025</v>
      </c>
      <c r="D57" s="126"/>
      <c r="E57" s="126"/>
      <c r="F57" s="126"/>
      <c r="G57" s="126"/>
      <c r="H57" s="126"/>
      <c r="I57" s="267">
        <f t="shared" si="4"/>
        <v>0</v>
      </c>
      <c r="J57" s="192" t="s">
        <v>129</v>
      </c>
      <c r="K57" s="192" t="s">
        <v>129</v>
      </c>
      <c r="L57" s="192" t="s">
        <v>129</v>
      </c>
      <c r="M57" s="267">
        <f t="shared" si="5"/>
        <v>0</v>
      </c>
      <c r="N57" s="192" t="s">
        <v>129</v>
      </c>
      <c r="O57" s="267">
        <f t="shared" si="6"/>
        <v>0</v>
      </c>
      <c r="P57" s="191">
        <f t="shared" si="7"/>
        <v>0</v>
      </c>
      <c r="Q57" s="267">
        <f t="shared" si="8"/>
        <v>0</v>
      </c>
      <c r="R57" s="267">
        <f t="shared" si="8"/>
        <v>0</v>
      </c>
      <c r="S57" s="191">
        <f t="shared" si="9"/>
        <v>0</v>
      </c>
      <c r="T57" s="191">
        <f t="shared" si="10"/>
        <v>0</v>
      </c>
      <c r="U57" s="193">
        <f t="shared" si="11"/>
        <v>0</v>
      </c>
      <c r="V57" s="192" t="s">
        <v>129</v>
      </c>
      <c r="W57" s="267">
        <f t="shared" si="12"/>
        <v>0</v>
      </c>
      <c r="X57" s="192" t="s">
        <v>129</v>
      </c>
      <c r="Y57" s="192" t="s">
        <v>129</v>
      </c>
      <c r="Z57" s="191">
        <f t="shared" si="13"/>
        <v>0</v>
      </c>
      <c r="AA57" s="218" t="s">
        <v>129</v>
      </c>
      <c r="AB57" s="217">
        <f t="shared" si="14"/>
        <v>0</v>
      </c>
      <c r="AC57" s="218" t="s">
        <v>129</v>
      </c>
      <c r="AD57" s="266">
        <f t="shared" si="15"/>
        <v>0</v>
      </c>
      <c r="AE57" s="266">
        <f t="shared" si="15"/>
        <v>0</v>
      </c>
      <c r="AF57" s="267">
        <f t="shared" si="15"/>
        <v>0</v>
      </c>
      <c r="AG57" s="267">
        <f t="shared" si="15"/>
        <v>0</v>
      </c>
      <c r="AH57" s="267">
        <f t="shared" si="15"/>
        <v>0</v>
      </c>
      <c r="AI57" s="267">
        <f t="shared" si="15"/>
        <v>0</v>
      </c>
      <c r="AJ57" s="267">
        <f t="shared" si="15"/>
        <v>0</v>
      </c>
      <c r="AK57" s="267">
        <f t="shared" si="15"/>
        <v>0</v>
      </c>
    </row>
    <row r="58" spans="1:37" ht="24" customHeight="1" x14ac:dyDescent="0.25">
      <c r="B58" s="190" t="str">
        <f t="shared" si="16"/>
        <v>TOTAL REPORTED 2026</v>
      </c>
      <c r="C58" s="126">
        <v>2026</v>
      </c>
      <c r="D58" s="126"/>
      <c r="E58" s="126"/>
      <c r="F58" s="126"/>
      <c r="G58" s="126"/>
      <c r="H58" s="126"/>
      <c r="I58" s="267">
        <f t="shared" si="4"/>
        <v>0</v>
      </c>
      <c r="J58" s="192" t="s">
        <v>129</v>
      </c>
      <c r="K58" s="192" t="s">
        <v>129</v>
      </c>
      <c r="L58" s="192" t="s">
        <v>129</v>
      </c>
      <c r="M58" s="267">
        <f t="shared" si="5"/>
        <v>0</v>
      </c>
      <c r="N58" s="192" t="s">
        <v>129</v>
      </c>
      <c r="O58" s="267">
        <f t="shared" si="6"/>
        <v>0</v>
      </c>
      <c r="P58" s="191">
        <f t="shared" si="7"/>
        <v>0</v>
      </c>
      <c r="Q58" s="267">
        <f t="shared" si="8"/>
        <v>0</v>
      </c>
      <c r="R58" s="267">
        <f t="shared" si="8"/>
        <v>0</v>
      </c>
      <c r="S58" s="191">
        <f t="shared" si="9"/>
        <v>0</v>
      </c>
      <c r="T58" s="191">
        <f t="shared" si="10"/>
        <v>0</v>
      </c>
      <c r="U58" s="193">
        <f t="shared" si="11"/>
        <v>0</v>
      </c>
      <c r="V58" s="192" t="s">
        <v>129</v>
      </c>
      <c r="W58" s="267">
        <f t="shared" si="12"/>
        <v>0</v>
      </c>
      <c r="X58" s="192" t="s">
        <v>129</v>
      </c>
      <c r="Y58" s="192" t="s">
        <v>129</v>
      </c>
      <c r="Z58" s="191">
        <f t="shared" si="13"/>
        <v>0</v>
      </c>
      <c r="AA58" s="218" t="s">
        <v>129</v>
      </c>
      <c r="AB58" s="217">
        <f t="shared" si="14"/>
        <v>0</v>
      </c>
      <c r="AC58" s="218" t="s">
        <v>129</v>
      </c>
      <c r="AD58" s="266">
        <f t="shared" si="15"/>
        <v>0</v>
      </c>
      <c r="AE58" s="266">
        <f t="shared" si="15"/>
        <v>0</v>
      </c>
      <c r="AF58" s="267">
        <f t="shared" si="15"/>
        <v>0</v>
      </c>
      <c r="AG58" s="267">
        <f t="shared" si="15"/>
        <v>0</v>
      </c>
      <c r="AH58" s="267">
        <f t="shared" si="15"/>
        <v>0</v>
      </c>
      <c r="AI58" s="267">
        <f t="shared" si="15"/>
        <v>0</v>
      </c>
      <c r="AJ58" s="267">
        <f t="shared" si="15"/>
        <v>0</v>
      </c>
      <c r="AK58" s="267">
        <f t="shared" si="15"/>
        <v>0</v>
      </c>
    </row>
    <row r="59" spans="1:37" ht="24" customHeight="1" x14ac:dyDescent="0.25">
      <c r="B59" s="190" t="str">
        <f t="shared" si="16"/>
        <v>TOTAL REPORTED 2027</v>
      </c>
      <c r="C59" s="126">
        <v>2027</v>
      </c>
      <c r="D59" s="126"/>
      <c r="E59" s="126"/>
      <c r="F59" s="126"/>
      <c r="G59" s="126"/>
      <c r="H59" s="126"/>
      <c r="I59" s="267">
        <f t="shared" si="4"/>
        <v>0</v>
      </c>
      <c r="J59" s="192" t="s">
        <v>129</v>
      </c>
      <c r="K59" s="192" t="s">
        <v>129</v>
      </c>
      <c r="L59" s="192" t="s">
        <v>129</v>
      </c>
      <c r="M59" s="267">
        <f t="shared" si="5"/>
        <v>0</v>
      </c>
      <c r="N59" s="192" t="s">
        <v>129</v>
      </c>
      <c r="O59" s="267">
        <f t="shared" si="6"/>
        <v>0</v>
      </c>
      <c r="P59" s="191">
        <f t="shared" si="7"/>
        <v>0</v>
      </c>
      <c r="Q59" s="267">
        <f t="shared" si="8"/>
        <v>0</v>
      </c>
      <c r="R59" s="267">
        <f t="shared" si="8"/>
        <v>0</v>
      </c>
      <c r="S59" s="191">
        <f t="shared" si="9"/>
        <v>0</v>
      </c>
      <c r="T59" s="191">
        <f t="shared" si="10"/>
        <v>0</v>
      </c>
      <c r="U59" s="193">
        <f t="shared" si="11"/>
        <v>0</v>
      </c>
      <c r="V59" s="192" t="s">
        <v>129</v>
      </c>
      <c r="W59" s="267">
        <f t="shared" si="12"/>
        <v>0</v>
      </c>
      <c r="X59" s="192" t="s">
        <v>129</v>
      </c>
      <c r="Y59" s="192" t="s">
        <v>129</v>
      </c>
      <c r="Z59" s="191">
        <f t="shared" si="13"/>
        <v>0</v>
      </c>
      <c r="AA59" s="218" t="s">
        <v>129</v>
      </c>
      <c r="AB59" s="217">
        <f t="shared" si="14"/>
        <v>0</v>
      </c>
      <c r="AC59" s="218" t="s">
        <v>129</v>
      </c>
      <c r="AD59" s="266">
        <f t="shared" si="15"/>
        <v>0</v>
      </c>
      <c r="AE59" s="266">
        <f t="shared" si="15"/>
        <v>0</v>
      </c>
      <c r="AF59" s="267">
        <f t="shared" si="15"/>
        <v>0</v>
      </c>
      <c r="AG59" s="267">
        <f t="shared" si="15"/>
        <v>0</v>
      </c>
      <c r="AH59" s="267">
        <f t="shared" si="15"/>
        <v>0</v>
      </c>
      <c r="AI59" s="267">
        <f t="shared" si="15"/>
        <v>0</v>
      </c>
      <c r="AJ59" s="267">
        <f t="shared" si="15"/>
        <v>0</v>
      </c>
      <c r="AK59" s="267">
        <f t="shared" si="15"/>
        <v>0</v>
      </c>
    </row>
    <row r="60" spans="1:37" ht="24" customHeight="1" x14ac:dyDescent="0.25">
      <c r="B60" s="190" t="str">
        <f t="shared" si="16"/>
        <v>TOTAL REPORTED 2028</v>
      </c>
      <c r="C60" s="126">
        <v>2028</v>
      </c>
      <c r="D60" s="126"/>
      <c r="E60" s="126"/>
      <c r="F60" s="126"/>
      <c r="G60" s="126"/>
      <c r="H60" s="126"/>
      <c r="I60" s="267">
        <f t="shared" si="4"/>
        <v>0</v>
      </c>
      <c r="J60" s="192" t="s">
        <v>129</v>
      </c>
      <c r="K60" s="192" t="s">
        <v>129</v>
      </c>
      <c r="L60" s="192" t="s">
        <v>129</v>
      </c>
      <c r="M60" s="267">
        <f t="shared" si="5"/>
        <v>0</v>
      </c>
      <c r="N60" s="192" t="s">
        <v>129</v>
      </c>
      <c r="O60" s="267">
        <f t="shared" si="6"/>
        <v>0</v>
      </c>
      <c r="P60" s="191">
        <f t="shared" si="7"/>
        <v>0</v>
      </c>
      <c r="Q60" s="267">
        <f t="shared" si="8"/>
        <v>0</v>
      </c>
      <c r="R60" s="267">
        <f t="shared" si="8"/>
        <v>0</v>
      </c>
      <c r="S60" s="191">
        <f t="shared" si="9"/>
        <v>0</v>
      </c>
      <c r="T60" s="191">
        <f t="shared" si="10"/>
        <v>0</v>
      </c>
      <c r="U60" s="193">
        <f t="shared" si="11"/>
        <v>0</v>
      </c>
      <c r="V60" s="192" t="s">
        <v>129</v>
      </c>
      <c r="W60" s="267">
        <f t="shared" si="12"/>
        <v>0</v>
      </c>
      <c r="X60" s="192" t="s">
        <v>129</v>
      </c>
      <c r="Y60" s="192" t="s">
        <v>129</v>
      </c>
      <c r="Z60" s="191">
        <f t="shared" si="13"/>
        <v>0</v>
      </c>
      <c r="AA60" s="218" t="s">
        <v>129</v>
      </c>
      <c r="AB60" s="217">
        <f t="shared" si="14"/>
        <v>0</v>
      </c>
      <c r="AC60" s="218" t="s">
        <v>129</v>
      </c>
      <c r="AD60" s="266">
        <f t="shared" si="15"/>
        <v>0</v>
      </c>
      <c r="AE60" s="266">
        <f t="shared" si="15"/>
        <v>0</v>
      </c>
      <c r="AF60" s="267">
        <f t="shared" si="15"/>
        <v>0</v>
      </c>
      <c r="AG60" s="267">
        <f t="shared" si="15"/>
        <v>0</v>
      </c>
      <c r="AH60" s="267">
        <f t="shared" si="15"/>
        <v>0</v>
      </c>
      <c r="AI60" s="267">
        <f t="shared" si="15"/>
        <v>0</v>
      </c>
      <c r="AJ60" s="267">
        <f t="shared" si="15"/>
        <v>0</v>
      </c>
      <c r="AK60" s="267">
        <f t="shared" si="15"/>
        <v>0</v>
      </c>
    </row>
    <row r="61" spans="1:37" x14ac:dyDescent="0.25">
      <c r="C61" s="137"/>
    </row>
    <row r="62" spans="1:37" x14ac:dyDescent="0.25">
      <c r="C62" s="137"/>
    </row>
  </sheetData>
  <sheetProtection algorithmName="SHA-512" hashValue="kl3UiAdqDBjxM9VgAey3A/ej2WKYZR0DLynqrhUVfqlpU+hAMYynpH3GgmHhjU3JLUEB/Tara/TshcnVMsQCGg==" saltValue="D6gKWwe2WWEf73HBlUp5pw==" spinCount="100000" sheet="1" objects="1" scenarios="1" formatCells="0" formatRows="0" insertHyperlinks="0"/>
  <mergeCells count="28">
    <mergeCell ref="Q26:V26"/>
    <mergeCell ref="W26:AA27"/>
    <mergeCell ref="AD26:AK26"/>
    <mergeCell ref="I27:L27"/>
    <mergeCell ref="M27:N27"/>
    <mergeCell ref="O27:P27"/>
    <mergeCell ref="Q27:S27"/>
    <mergeCell ref="T27:V27"/>
    <mergeCell ref="AD27:AE27"/>
    <mergeCell ref="AF27:AK27"/>
    <mergeCell ref="C18:G18"/>
    <mergeCell ref="C20:G20"/>
    <mergeCell ref="C21:G21"/>
    <mergeCell ref="C22:G22"/>
    <mergeCell ref="C23:G23"/>
    <mergeCell ref="I26:P26"/>
    <mergeCell ref="C12:G12"/>
    <mergeCell ref="C13:G13"/>
    <mergeCell ref="C14:G14"/>
    <mergeCell ref="C15:G15"/>
    <mergeCell ref="C16:G16"/>
    <mergeCell ref="C17:G17"/>
    <mergeCell ref="C3:I3"/>
    <mergeCell ref="C6:G6"/>
    <mergeCell ref="C7:G7"/>
    <mergeCell ref="C8:G8"/>
    <mergeCell ref="C10:G10"/>
    <mergeCell ref="C11:G11"/>
  </mergeCells>
  <conditionalFormatting sqref="I29:L53">
    <cfRule type="expression" dxfId="440" priority="4" stopIfTrue="1">
      <formula>AND($C29&lt;&gt;"",$C29&lt;&gt;"Manufacturer (Production)")</formula>
    </cfRule>
  </conditionalFormatting>
  <conditionalFormatting sqref="M29:N53">
    <cfRule type="expression" dxfId="439" priority="5" stopIfTrue="1">
      <formula>AND($C29&lt;&gt;"",$C29&lt;&gt;"Manufacturer (Certification)")</formula>
    </cfRule>
  </conditionalFormatting>
  <conditionalFormatting sqref="O29:O53 M29:M53 I29:J53 Q29:R53 T29:T53 W29:X53">
    <cfRule type="expression" dxfId="438" priority="7">
      <formula>AND(TRIM(I29)&lt;&gt;"",ISNUMBER(I29)=FALSE)</formula>
    </cfRule>
  </conditionalFormatting>
  <conditionalFormatting sqref="O29:P53">
    <cfRule type="expression" dxfId="437" priority="6" stopIfTrue="1">
      <formula>AND($C29&lt;&gt;"",$C29&lt;&gt;"Manufacturer (Marketing)")</formula>
    </cfRule>
  </conditionalFormatting>
  <conditionalFormatting sqref="Q29:V53">
    <cfRule type="expression" dxfId="436" priority="3">
      <formula>AND($C29&lt;&gt;"",$C29&lt;&gt;"Distributor / Retailer")</formula>
    </cfRule>
  </conditionalFormatting>
  <conditionalFormatting sqref="W29:AA53">
    <cfRule type="expression" dxfId="435" priority="2">
      <formula>AND($C29&lt;&gt;"",$C29&lt;&gt;"Purchaser / User")</formula>
    </cfRule>
  </conditionalFormatting>
  <conditionalFormatting sqref="AD29:AK53">
    <cfRule type="expression" dxfId="434" priority="1">
      <formula>AND(TRIM(AD29)&lt;&gt;"",ISNUMBER(AD29)=FALSE)</formula>
    </cfRule>
  </conditionalFormatting>
  <dataValidations count="21">
    <dataValidation allowBlank="1" showInputMessage="1" showErrorMessage="1" prompt="If the case study is online, provide a link for EPA to view, download and share. Otherwise, please include attachments with report submission." sqref="AC28" xr:uid="{B2E29C7B-5828-4193-B685-3CA20D6C3401}"/>
    <dataValidation allowBlank="1" showInputMessage="1" showErrorMessage="1" prompt="For P2 actions and outcomes to be summarized on the Results Summary tab, this column must contain a Y. Additionally, a Date Implemented must be included and at least one follw-up date must be included in row 19." sqref="F28" xr:uid="{DC38611B-47F2-4B91-8203-01FD7A0C82D4}"/>
    <dataValidation allowBlank="1" showInputMessage="1" showErrorMessage="1" prompt="Either use the facility’s permit methodology or multiply wastewater gallons by 8.35 to get pounds and divide by 10,000 to eliminate water content." sqref="AI28" xr:uid="{A5AD1882-5C26-4B70-9223-670DCFE03402}"/>
    <dataValidation allowBlank="1" showInputMessage="1" showErrorMessage="1" prompt="Annualized reductions of green house gas emissions measured in metric tons of carbon dioxide equivalent (MTCO2e)." sqref="AK28" xr:uid="{2E06ECD2-2C70-4ECC-84E9-E5BAE70E35B9}"/>
    <dataValidation allowBlank="1" showInputMessage="1" showErrorMessage="1" promptTitle="Products Offered for Sale" prompt="This can include products that are anticipated to be offered for sale._x000a__x000a_Report the number of product formulations/designs, not the number of individual units manufactured/sold. The same formulation in different size containers is considered one product." sqref="O28" xr:uid="{B4C25F7C-E605-4065-9F4C-F34D83B8E293}"/>
    <dataValidation type="whole" allowBlank="1" showInputMessage="1" showErrorMessage="1" errorTitle="Facility NAICS Code" error="Please enter at least three digits of the NAICS code." promptTitle="Facility NAICS Code" prompt="Enter the NAICS for this facility. The link at left takes you to the NAICS Search website." sqref="C15:G15" xr:uid="{8AEE8B99-41C6-4EE9-A619-318193BFAC67}">
      <formula1>100</formula1>
      <formula2>999999</formula2>
    </dataValidation>
    <dataValidation allowBlank="1" showInputMessage="1" showErrorMessage="1" promptTitle="Copy-Pasting into Merged Cells" prompt="To copy-paste into merged cells, either double-click the cell to enable the Edit feature OR select the cell and paste into the formula bar above instead of the cell itself." sqref="C10:G10" xr:uid="{4DFE7177-955B-4DB0-8FF2-48894B2BA39F}"/>
    <dataValidation type="list" allowBlank="1" showDropDown="1" showInputMessage="1" showErrorMessage="1" error="Please enter Y or N." sqref="AB29:AB53 F29:F53" xr:uid="{AB333A6D-84E0-4C31-ACD7-F8FF91AB401D}">
      <formula1>Lookup_YesNo</formula1>
    </dataValidation>
    <dataValidation type="date" allowBlank="1" showInputMessage="1" showErrorMessage="1" error="Please enter a valid date (mm/dd/yyyy) _x000a_between 10/01/2022 and 09/30/2028." sqref="G29:G53" xr:uid="{FBA2B9C3-1335-4FB6-BAAE-F3611DF0E14C}">
      <formula1>44835</formula1>
      <formula2>47026</formula2>
    </dataValidation>
    <dataValidation type="list" allowBlank="1" showDropDown="1" showInputMessage="1" showErrorMessage="1" error="Please enter Yes, No, or Unknown." sqref="C16:G16" xr:uid="{42DD78AF-827F-4DE3-BDA1-13F3DC3E0116}">
      <formula1>Lookup_YesNoUnknown</formula1>
    </dataValidation>
    <dataValidation type="list" allowBlank="1" showInputMessage="1" showErrorMessage="1" sqref="U29:U53" xr:uid="{BE6CF747-6CA8-4B8F-8D76-26802B189582}">
      <formula1>Lookup_Units_Sales</formula1>
    </dataValidation>
    <dataValidation allowBlank="1" showInputMessage="1" showErrorMessage="1" prompt="Report the number of product formulations or designs, not the number of individual units of that product manufactured or sold. The same formulation sold in different size containers is considered one product" sqref="W28 M28 Q28 I28" xr:uid="{6C0B8B4A-01D9-4263-814D-1BB635D16C01}"/>
    <dataValidation type="list" allowBlank="1" showInputMessage="1" showErrorMessage="1" sqref="N29:N53" xr:uid="{EFFF6EB1-32EA-4AE5-A92E-8BE6DCC43E2E}">
      <formula1>Lookup_CertificationStatus</formula1>
    </dataValidation>
    <dataValidation type="list" allowBlank="1" showInputMessage="1" showErrorMessage="1" sqref="L29:L53 V29:V53" xr:uid="{2D05ECC7-BECA-43F9-8BDF-A960945C74F7}">
      <formula1>Lookup_Type</formula1>
    </dataValidation>
    <dataValidation type="list" allowBlank="1" showInputMessage="1" showErrorMessage="1" sqref="K29:K53" xr:uid="{420D3EB2-FF6F-453B-AFBF-83DDBC0DA887}">
      <formula1>Lookup_Units</formula1>
    </dataValidation>
    <dataValidation type="list" allowBlank="1" showInputMessage="1" showErrorMessage="1" promptTitle="Outreach Activity" prompt="If you made contact with the business establishment through an activity noted on the “Outreach Activities” tab, indicate the activity by choosing it from the drop-down provided at right." sqref="C20" xr:uid="{33E1BD05-21AF-40B5-BD64-EB4287E3FE10}">
      <formula1>OFFSET(Outreach_Activities_Sorted,0,0,COUNTIF(Outreach_Activities_Sorted,"&lt;&gt;0"))</formula1>
    </dataValidation>
    <dataValidation type="list" allowBlank="1" showInputMessage="1" showErrorMessage="1" sqref="Z29:Z53 S29:S53 P29:P53" xr:uid="{59CC7E9F-7F03-4B27-9BFB-DEB13F0E2164}">
      <formula1>Lookup_YesNoUnknown</formula1>
    </dataValidation>
    <dataValidation type="list" allowBlank="1" showInputMessage="1" showErrorMessage="1" sqref="C29:C53" xr:uid="{61FFE24C-C1A6-451F-B227-890A39C89D63}">
      <formula1>Lookup_Role</formula1>
    </dataValidation>
    <dataValidation type="date" operator="greaterThan" allowBlank="1" showInputMessage="1" showErrorMessage="1" errorTitle="Date Required" error="Please enter a date in mm/dd/yyyy format." sqref="C19:G19" xr:uid="{4D457047-CBF5-4539-805F-F0EF50F64CBD}">
      <formula1>36526</formula1>
    </dataValidation>
    <dataValidation type="list" allowBlank="1" showDropDown="1" showInputMessage="1" showErrorMessage="1" sqref="C14" xr:uid="{E4846139-130F-4107-8F83-34CB9C90396E}">
      <formula1>Lookup_States</formula1>
    </dataValidation>
    <dataValidation allowBlank="1" showInputMessage="1" showErrorMessage="1" prompt="If the action listed is for certifying a new product, you can enter the date the process was initiated. For all other actions, this should be the date of actual implementation." sqref="G28" xr:uid="{B00651F4-87CD-4F39-9DB7-27F185C03E08}"/>
  </dataValidations>
  <hyperlinks>
    <hyperlink ref="B15" r:id="rId1" xr:uid="{8E043841-8455-4ECB-BA44-0074BF0A8545}"/>
    <hyperlink ref="B21" r:id="rId2" display="Description of Funding Mechanism_x000a_EPA is exploring ways to facilitate access to capital for P2 projects. Learn more here: https://www.epa.gov/p2/p2-financing. If known, describe the source of funding this business establishment used (e.g., self-funded, bank loan, external grant, etc.)  in implementing the P2 actions listed in the table below." xr:uid="{6AE2C796-0105-4C26-A826-FF293C00CBA9}"/>
  </hyperlinks>
  <printOptions horizontalCentered="1"/>
  <pageMargins left="0.45" right="0.45" top="0.75" bottom="0.75" header="0.3" footer="0.3"/>
  <pageSetup scale="22" fitToHeight="0" orientation="landscape" r:id="rId3"/>
  <headerFooter>
    <oddHeader>&amp;C&amp;16&amp;F</oddHeader>
    <oddFooter>&amp;C&amp;P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A9479C-E0B2-4C19-81E1-8258D901F807}">
  <sheetPr codeName="Sheet2">
    <tabColor theme="4" tint="0.79998168889431442"/>
    <pageSetUpPr fitToPage="1"/>
  </sheetPr>
  <dimension ref="B1:I90"/>
  <sheetViews>
    <sheetView showGridLines="0" zoomScaleNormal="100" zoomScaleSheetLayoutView="110" workbookViewId="0">
      <selection activeCell="D5" sqref="D5"/>
    </sheetView>
  </sheetViews>
  <sheetFormatPr defaultRowHeight="15" x14ac:dyDescent="0.25"/>
  <cols>
    <col min="1" max="1" width="4.7109375" customWidth="1"/>
    <col min="2" max="2" width="2.7109375" customWidth="1"/>
    <col min="3" max="3" width="35.140625" customWidth="1"/>
    <col min="4" max="4" width="120.7109375" customWidth="1"/>
    <col min="5" max="5" width="2.7109375" customWidth="1"/>
    <col min="6" max="7" width="18" hidden="1" customWidth="1"/>
    <col min="8" max="8" width="18" style="260" bestFit="1" customWidth="1"/>
    <col min="9" max="9" width="18" bestFit="1" customWidth="1"/>
    <col min="10" max="10" width="9.85546875" bestFit="1" customWidth="1"/>
  </cols>
  <sheetData>
    <row r="1" spans="2:9" ht="20.100000000000001" customHeight="1" x14ac:dyDescent="0.25">
      <c r="B1" s="303" t="str">
        <f>TemplateTitle</f>
        <v>P2 IIJA Products EJ Grant Reporting Template</v>
      </c>
      <c r="C1" s="304"/>
      <c r="D1" s="304"/>
      <c r="E1" s="304"/>
      <c r="F1" s="304"/>
      <c r="G1" s="305"/>
    </row>
    <row r="2" spans="2:9" ht="11.25" customHeight="1" x14ac:dyDescent="0.35">
      <c r="B2" s="111"/>
      <c r="C2" s="130"/>
      <c r="D2" s="131"/>
      <c r="E2" s="6"/>
    </row>
    <row r="3" spans="2:9" ht="79.5" customHeight="1" x14ac:dyDescent="0.25">
      <c r="B3" s="111"/>
      <c r="C3" s="35" t="s">
        <v>145</v>
      </c>
      <c r="D3" s="112" t="s">
        <v>297</v>
      </c>
      <c r="E3" s="113"/>
    </row>
    <row r="4" spans="2:9" ht="9" customHeight="1" x14ac:dyDescent="0.3">
      <c r="B4" s="111"/>
      <c r="C4" s="114"/>
      <c r="D4" s="115"/>
      <c r="E4" s="48"/>
    </row>
    <row r="5" spans="2:9" ht="15" customHeight="1" x14ac:dyDescent="0.25">
      <c r="B5" s="111"/>
      <c r="C5" s="50" t="s">
        <v>0</v>
      </c>
      <c r="D5" s="38"/>
      <c r="E5" s="3"/>
    </row>
    <row r="6" spans="2:9" ht="15" customHeight="1" x14ac:dyDescent="0.25">
      <c r="B6" s="111"/>
      <c r="C6" s="51" t="s">
        <v>4</v>
      </c>
      <c r="D6" s="39"/>
      <c r="E6" s="3"/>
    </row>
    <row r="7" spans="2:9" ht="15" customHeight="1" x14ac:dyDescent="0.25">
      <c r="B7" s="111"/>
      <c r="C7" s="51" t="s">
        <v>73</v>
      </c>
      <c r="D7" s="49"/>
      <c r="E7" s="3"/>
      <c r="I7" s="30"/>
    </row>
    <row r="8" spans="2:9" ht="15" customHeight="1" x14ac:dyDescent="0.25">
      <c r="B8" s="111"/>
      <c r="C8" s="51" t="s">
        <v>3</v>
      </c>
      <c r="D8" s="39"/>
      <c r="E8" s="3"/>
    </row>
    <row r="9" spans="2:9" ht="15.75" customHeight="1" x14ac:dyDescent="0.25">
      <c r="B9" s="111"/>
      <c r="C9" s="51" t="s">
        <v>2</v>
      </c>
      <c r="D9" s="40"/>
      <c r="E9" s="3"/>
    </row>
    <row r="10" spans="2:9" ht="15.75" customHeight="1" x14ac:dyDescent="0.25">
      <c r="B10" s="111"/>
      <c r="C10" s="51" t="s">
        <v>68</v>
      </c>
      <c r="D10" s="39"/>
      <c r="E10" s="3"/>
    </row>
    <row r="11" spans="2:9" ht="15.75" customHeight="1" x14ac:dyDescent="0.25">
      <c r="B11" s="111"/>
      <c r="C11" s="51" t="s">
        <v>146</v>
      </c>
      <c r="D11" s="39"/>
      <c r="E11" s="4"/>
    </row>
    <row r="12" spans="2:9" x14ac:dyDescent="0.25">
      <c r="B12" s="116"/>
      <c r="C12" s="306"/>
      <c r="D12" s="306"/>
      <c r="E12" s="307"/>
    </row>
    <row r="13" spans="2:9" ht="36" customHeight="1" x14ac:dyDescent="0.25">
      <c r="B13" s="95"/>
      <c r="C13" s="95"/>
      <c r="D13" s="95"/>
      <c r="E13" s="95"/>
    </row>
    <row r="14" spans="2:9" ht="16.5" customHeight="1" x14ac:dyDescent="0.25">
      <c r="B14" s="110"/>
      <c r="C14" s="37"/>
      <c r="D14" s="24" t="s">
        <v>147</v>
      </c>
      <c r="E14" s="25"/>
    </row>
    <row r="15" spans="2:9" x14ac:dyDescent="0.25">
      <c r="B15" s="132">
        <v>1</v>
      </c>
      <c r="C15" s="52" t="s">
        <v>148</v>
      </c>
      <c r="D15" s="56" t="str">
        <f t="shared" ref="D15:D89" ca="1" si="0">IFERROR(IF(F15=0,"",IF(G15=0,"{No Business Establishment Name Provided}",G15)),"")</f>
        <v/>
      </c>
      <c r="E15" s="6"/>
      <c r="F15" cm="1">
        <f t="array" aca="1" ref="F15" ca="1">INDIRECT("'"&amp;B15&amp;"'!Count_Assisted")</f>
        <v>0</v>
      </c>
      <c r="G15" cm="1">
        <f t="array" aca="1" ref="G15" ca="1">INDIRECT("'"&amp;B15&amp;"'!Business_Establishment")</f>
        <v>0</v>
      </c>
      <c r="H15" s="261" t="str">
        <f>HYPERLINK("#'"&amp;B15&amp;"'!Business_Establishment","Go to Tab")</f>
        <v>Go to Tab</v>
      </c>
    </row>
    <row r="16" spans="2:9" x14ac:dyDescent="0.25">
      <c r="B16" s="132">
        <v>2</v>
      </c>
      <c r="C16" s="52" t="s">
        <v>149</v>
      </c>
      <c r="D16" s="56" t="str">
        <f t="shared" ca="1" si="0"/>
        <v/>
      </c>
      <c r="E16" s="6"/>
      <c r="F16" cm="1">
        <f t="array" aca="1" ref="F16" ca="1">INDIRECT("'"&amp;B16&amp;"'!Count_Assisted")</f>
        <v>0</v>
      </c>
      <c r="G16" cm="1">
        <f t="array" aca="1" ref="G16" ca="1">INDIRECT("'"&amp;B16&amp;"'!Business_Establishment")</f>
        <v>0</v>
      </c>
      <c r="H16" s="261" t="str">
        <f t="shared" ref="H16:H79" si="1">HYPERLINK("#'"&amp;B16&amp;"'!Business_Establishment","Go to Tab")</f>
        <v>Go to Tab</v>
      </c>
    </row>
    <row r="17" spans="2:8" x14ac:dyDescent="0.25">
      <c r="B17" s="132">
        <v>3</v>
      </c>
      <c r="C17" s="52" t="s">
        <v>150</v>
      </c>
      <c r="D17" s="56" t="str">
        <f t="shared" ca="1" si="0"/>
        <v/>
      </c>
      <c r="E17" s="5"/>
      <c r="F17" cm="1">
        <f t="array" aca="1" ref="F17" ca="1">INDIRECT("'"&amp;B17&amp;"'!Count_Assisted")</f>
        <v>0</v>
      </c>
      <c r="G17" cm="1">
        <f t="array" aca="1" ref="G17" ca="1">INDIRECT("'"&amp;B17&amp;"'!Business_Establishment")</f>
        <v>0</v>
      </c>
      <c r="H17" s="261" t="str">
        <f t="shared" si="1"/>
        <v>Go to Tab</v>
      </c>
    </row>
    <row r="18" spans="2:8" x14ac:dyDescent="0.25">
      <c r="B18" s="132">
        <v>4</v>
      </c>
      <c r="C18" s="52" t="s">
        <v>151</v>
      </c>
      <c r="D18" s="56" t="str">
        <f t="shared" ca="1" si="0"/>
        <v/>
      </c>
      <c r="E18" s="6"/>
      <c r="F18" cm="1">
        <f t="array" aca="1" ref="F18" ca="1">INDIRECT("'"&amp;B18&amp;"'!Count_Assisted")</f>
        <v>0</v>
      </c>
      <c r="G18" cm="1">
        <f t="array" aca="1" ref="G18" ca="1">INDIRECT("'"&amp;B18&amp;"'!Business_Establishment")</f>
        <v>0</v>
      </c>
      <c r="H18" s="261" t="str">
        <f t="shared" si="1"/>
        <v>Go to Tab</v>
      </c>
    </row>
    <row r="19" spans="2:8" x14ac:dyDescent="0.25">
      <c r="B19" s="132">
        <v>5</v>
      </c>
      <c r="C19" s="52" t="s">
        <v>152</v>
      </c>
      <c r="D19" s="56" t="str">
        <f t="shared" ca="1" si="0"/>
        <v/>
      </c>
      <c r="E19" s="6"/>
      <c r="F19" cm="1">
        <f t="array" aca="1" ref="F19" ca="1">INDIRECT("'"&amp;B19&amp;"'!Count_Assisted")</f>
        <v>0</v>
      </c>
      <c r="G19" cm="1">
        <f t="array" aca="1" ref="G19" ca="1">INDIRECT("'"&amp;B19&amp;"'!Business_Establishment")</f>
        <v>0</v>
      </c>
      <c r="H19" s="261" t="str">
        <f t="shared" si="1"/>
        <v>Go to Tab</v>
      </c>
    </row>
    <row r="20" spans="2:8" x14ac:dyDescent="0.25">
      <c r="B20" s="132">
        <v>6</v>
      </c>
      <c r="C20" s="52" t="s">
        <v>153</v>
      </c>
      <c r="D20" s="56" t="str">
        <f t="shared" ca="1" si="0"/>
        <v/>
      </c>
      <c r="E20" s="6"/>
      <c r="F20" cm="1">
        <f t="array" aca="1" ref="F20" ca="1">INDIRECT("'"&amp;B20&amp;"'!Count_Assisted")</f>
        <v>0</v>
      </c>
      <c r="G20" cm="1">
        <f t="array" aca="1" ref="G20" ca="1">INDIRECT("'"&amp;B20&amp;"'!Business_Establishment")</f>
        <v>0</v>
      </c>
      <c r="H20" s="261" t="str">
        <f t="shared" si="1"/>
        <v>Go to Tab</v>
      </c>
    </row>
    <row r="21" spans="2:8" x14ac:dyDescent="0.25">
      <c r="B21" s="132">
        <v>7</v>
      </c>
      <c r="C21" s="52" t="s">
        <v>154</v>
      </c>
      <c r="D21" s="56" t="str">
        <f t="shared" ca="1" si="0"/>
        <v/>
      </c>
      <c r="E21" s="5"/>
      <c r="F21" cm="1">
        <f t="array" aca="1" ref="F21" ca="1">INDIRECT("'"&amp;B21&amp;"'!Count_Assisted")</f>
        <v>0</v>
      </c>
      <c r="G21" cm="1">
        <f t="array" aca="1" ref="G21" ca="1">INDIRECT("'"&amp;B21&amp;"'!Business_Establishment")</f>
        <v>0</v>
      </c>
      <c r="H21" s="261" t="str">
        <f t="shared" si="1"/>
        <v>Go to Tab</v>
      </c>
    </row>
    <row r="22" spans="2:8" x14ac:dyDescent="0.25">
      <c r="B22" s="132">
        <v>8</v>
      </c>
      <c r="C22" s="52" t="s">
        <v>155</v>
      </c>
      <c r="D22" s="56" t="str">
        <f t="shared" ca="1" si="0"/>
        <v/>
      </c>
      <c r="E22" s="6"/>
      <c r="F22" cm="1">
        <f t="array" aca="1" ref="F22" ca="1">INDIRECT("'"&amp;B22&amp;"'!Count_Assisted")</f>
        <v>0</v>
      </c>
      <c r="G22" cm="1">
        <f t="array" aca="1" ref="G22" ca="1">INDIRECT("'"&amp;B22&amp;"'!Business_Establishment")</f>
        <v>0</v>
      </c>
      <c r="H22" s="261" t="str">
        <f t="shared" si="1"/>
        <v>Go to Tab</v>
      </c>
    </row>
    <row r="23" spans="2:8" x14ac:dyDescent="0.25">
      <c r="B23" s="132">
        <v>9</v>
      </c>
      <c r="C23" s="52" t="s">
        <v>156</v>
      </c>
      <c r="D23" s="56" t="str">
        <f t="shared" ca="1" si="0"/>
        <v/>
      </c>
      <c r="E23" s="6"/>
      <c r="F23" cm="1">
        <f t="array" aca="1" ref="F23" ca="1">INDIRECT("'"&amp;B23&amp;"'!Count_Assisted")</f>
        <v>0</v>
      </c>
      <c r="G23" cm="1">
        <f t="array" aca="1" ref="G23" ca="1">INDIRECT("'"&amp;B23&amp;"'!Business_Establishment")</f>
        <v>0</v>
      </c>
      <c r="H23" s="261" t="str">
        <f t="shared" si="1"/>
        <v>Go to Tab</v>
      </c>
    </row>
    <row r="24" spans="2:8" x14ac:dyDescent="0.25">
      <c r="B24" s="132">
        <v>10</v>
      </c>
      <c r="C24" s="52" t="s">
        <v>157</v>
      </c>
      <c r="D24" s="56" t="str">
        <f t="shared" ca="1" si="0"/>
        <v/>
      </c>
      <c r="E24" s="6"/>
      <c r="F24" cm="1">
        <f t="array" aca="1" ref="F24" ca="1">INDIRECT("'"&amp;B24&amp;"'!Count_Assisted")</f>
        <v>0</v>
      </c>
      <c r="G24" cm="1">
        <f t="array" aca="1" ref="G24" ca="1">INDIRECT("'"&amp;B24&amp;"'!Business_Establishment")</f>
        <v>0</v>
      </c>
      <c r="H24" s="261" t="str">
        <f t="shared" si="1"/>
        <v>Go to Tab</v>
      </c>
    </row>
    <row r="25" spans="2:8" x14ac:dyDescent="0.25">
      <c r="B25" s="132">
        <v>11</v>
      </c>
      <c r="C25" s="52" t="s">
        <v>158</v>
      </c>
      <c r="D25" s="56" t="str">
        <f t="shared" ca="1" si="0"/>
        <v/>
      </c>
      <c r="E25" s="6"/>
      <c r="F25" cm="1">
        <f t="array" aca="1" ref="F25" ca="1">INDIRECT("'"&amp;B25&amp;"'!Count_Assisted")</f>
        <v>0</v>
      </c>
      <c r="G25" cm="1">
        <f t="array" aca="1" ref="G25" ca="1">INDIRECT("'"&amp;B25&amp;"'!Business_Establishment")</f>
        <v>0</v>
      </c>
      <c r="H25" s="261" t="str">
        <f t="shared" si="1"/>
        <v>Go to Tab</v>
      </c>
    </row>
    <row r="26" spans="2:8" x14ac:dyDescent="0.25">
      <c r="B26" s="132">
        <v>12</v>
      </c>
      <c r="C26" s="52" t="s">
        <v>159</v>
      </c>
      <c r="D26" s="56" t="str">
        <f t="shared" ca="1" si="0"/>
        <v/>
      </c>
      <c r="E26" s="6"/>
      <c r="F26" cm="1">
        <f t="array" aca="1" ref="F26" ca="1">INDIRECT("'"&amp;B26&amp;"'!Count_Assisted")</f>
        <v>0</v>
      </c>
      <c r="G26" cm="1">
        <f t="array" aca="1" ref="G26" ca="1">INDIRECT("'"&amp;B26&amp;"'!Business_Establishment")</f>
        <v>0</v>
      </c>
      <c r="H26" s="261" t="str">
        <f t="shared" si="1"/>
        <v>Go to Tab</v>
      </c>
    </row>
    <row r="27" spans="2:8" x14ac:dyDescent="0.25">
      <c r="B27" s="132">
        <v>13</v>
      </c>
      <c r="C27" s="52" t="s">
        <v>160</v>
      </c>
      <c r="D27" s="56" t="str">
        <f t="shared" ca="1" si="0"/>
        <v/>
      </c>
      <c r="E27" s="6"/>
      <c r="F27" cm="1">
        <f t="array" aca="1" ref="F27" ca="1">INDIRECT("'"&amp;B27&amp;"'!Count_Assisted")</f>
        <v>0</v>
      </c>
      <c r="G27" cm="1">
        <f t="array" aca="1" ref="G27" ca="1">INDIRECT("'"&amp;B27&amp;"'!Business_Establishment")</f>
        <v>0</v>
      </c>
      <c r="H27" s="261" t="str">
        <f t="shared" si="1"/>
        <v>Go to Tab</v>
      </c>
    </row>
    <row r="28" spans="2:8" x14ac:dyDescent="0.25">
      <c r="B28" s="132">
        <v>14</v>
      </c>
      <c r="C28" s="52" t="s">
        <v>161</v>
      </c>
      <c r="D28" s="56" t="str">
        <f t="shared" ca="1" si="0"/>
        <v/>
      </c>
      <c r="E28" s="6"/>
      <c r="F28" cm="1">
        <f t="array" aca="1" ref="F28" ca="1">INDIRECT("'"&amp;B28&amp;"'!Count_Assisted")</f>
        <v>0</v>
      </c>
      <c r="G28" cm="1">
        <f t="array" aca="1" ref="G28" ca="1">INDIRECT("'"&amp;B28&amp;"'!Business_Establishment")</f>
        <v>0</v>
      </c>
      <c r="H28" s="261" t="str">
        <f t="shared" si="1"/>
        <v>Go to Tab</v>
      </c>
    </row>
    <row r="29" spans="2:8" x14ac:dyDescent="0.25">
      <c r="B29" s="132">
        <v>15</v>
      </c>
      <c r="C29" s="52" t="s">
        <v>162</v>
      </c>
      <c r="D29" s="56" t="str">
        <f t="shared" ca="1" si="0"/>
        <v/>
      </c>
      <c r="E29" s="6"/>
      <c r="F29" cm="1">
        <f t="array" aca="1" ref="F29" ca="1">INDIRECT("'"&amp;B29&amp;"'!Count_Assisted")</f>
        <v>0</v>
      </c>
      <c r="G29" cm="1">
        <f t="array" aca="1" ref="G29" ca="1">INDIRECT("'"&amp;B29&amp;"'!Business_Establishment")</f>
        <v>0</v>
      </c>
      <c r="H29" s="261" t="str">
        <f t="shared" si="1"/>
        <v>Go to Tab</v>
      </c>
    </row>
    <row r="30" spans="2:8" x14ac:dyDescent="0.25">
      <c r="B30" s="132">
        <v>16</v>
      </c>
      <c r="C30" s="52" t="s">
        <v>163</v>
      </c>
      <c r="D30" s="56" t="str">
        <f t="shared" ca="1" si="0"/>
        <v/>
      </c>
      <c r="E30" s="6"/>
      <c r="F30" cm="1">
        <f t="array" aca="1" ref="F30" ca="1">INDIRECT("'"&amp;B30&amp;"'!Count_Assisted")</f>
        <v>0</v>
      </c>
      <c r="G30" cm="1">
        <f t="array" aca="1" ref="G30" ca="1">INDIRECT("'"&amp;B30&amp;"'!Business_Establishment")</f>
        <v>0</v>
      </c>
      <c r="H30" s="261" t="str">
        <f t="shared" si="1"/>
        <v>Go to Tab</v>
      </c>
    </row>
    <row r="31" spans="2:8" x14ac:dyDescent="0.25">
      <c r="B31" s="132">
        <v>17</v>
      </c>
      <c r="C31" s="52" t="s">
        <v>164</v>
      </c>
      <c r="D31" s="56" t="str">
        <f t="shared" ca="1" si="0"/>
        <v/>
      </c>
      <c r="E31" s="6"/>
      <c r="F31" cm="1">
        <f t="array" aca="1" ref="F31" ca="1">INDIRECT("'"&amp;B31&amp;"'!Count_Assisted")</f>
        <v>0</v>
      </c>
      <c r="G31" cm="1">
        <f t="array" aca="1" ref="G31" ca="1">INDIRECT("'"&amp;B31&amp;"'!Business_Establishment")</f>
        <v>0</v>
      </c>
      <c r="H31" s="261" t="str">
        <f t="shared" si="1"/>
        <v>Go to Tab</v>
      </c>
    </row>
    <row r="32" spans="2:8" x14ac:dyDescent="0.25">
      <c r="B32" s="132">
        <v>18</v>
      </c>
      <c r="C32" s="52" t="s">
        <v>165</v>
      </c>
      <c r="D32" s="56" t="str">
        <f t="shared" ca="1" si="0"/>
        <v/>
      </c>
      <c r="E32" s="6"/>
      <c r="F32" cm="1">
        <f t="array" aca="1" ref="F32" ca="1">INDIRECT("'"&amp;B32&amp;"'!Count_Assisted")</f>
        <v>0</v>
      </c>
      <c r="G32" cm="1">
        <f t="array" aca="1" ref="G32" ca="1">INDIRECT("'"&amp;B32&amp;"'!Business_Establishment")</f>
        <v>0</v>
      </c>
      <c r="H32" s="261" t="str">
        <f t="shared" si="1"/>
        <v>Go to Tab</v>
      </c>
    </row>
    <row r="33" spans="2:8" x14ac:dyDescent="0.25">
      <c r="B33" s="132">
        <v>19</v>
      </c>
      <c r="C33" s="52" t="s">
        <v>166</v>
      </c>
      <c r="D33" s="56" t="str">
        <f t="shared" ca="1" si="0"/>
        <v/>
      </c>
      <c r="E33" s="6"/>
      <c r="F33" cm="1">
        <f t="array" aca="1" ref="F33" ca="1">INDIRECT("'"&amp;B33&amp;"'!Count_Assisted")</f>
        <v>0</v>
      </c>
      <c r="G33" cm="1">
        <f t="array" aca="1" ref="G33" ca="1">INDIRECT("'"&amp;B33&amp;"'!Business_Establishment")</f>
        <v>0</v>
      </c>
      <c r="H33" s="261" t="str">
        <f t="shared" si="1"/>
        <v>Go to Tab</v>
      </c>
    </row>
    <row r="34" spans="2:8" x14ac:dyDescent="0.25">
      <c r="B34" s="132">
        <v>20</v>
      </c>
      <c r="C34" s="52" t="s">
        <v>167</v>
      </c>
      <c r="D34" s="56" t="str">
        <f t="shared" ca="1" si="0"/>
        <v/>
      </c>
      <c r="E34" s="6"/>
      <c r="F34" cm="1">
        <f t="array" aca="1" ref="F34" ca="1">INDIRECT("'"&amp;B34&amp;"'!Count_Assisted")</f>
        <v>0</v>
      </c>
      <c r="G34" cm="1">
        <f t="array" aca="1" ref="G34" ca="1">INDIRECT("'"&amp;B34&amp;"'!Business_Establishment")</f>
        <v>0</v>
      </c>
      <c r="H34" s="261" t="str">
        <f t="shared" si="1"/>
        <v>Go to Tab</v>
      </c>
    </row>
    <row r="35" spans="2:8" x14ac:dyDescent="0.25">
      <c r="B35" s="132">
        <v>21</v>
      </c>
      <c r="C35" s="52" t="s">
        <v>168</v>
      </c>
      <c r="D35" s="56" t="str">
        <f t="shared" ca="1" si="0"/>
        <v/>
      </c>
      <c r="E35" s="6"/>
      <c r="F35" cm="1">
        <f t="array" aca="1" ref="F35" ca="1">INDIRECT("'"&amp;B35&amp;"'!Count_Assisted")</f>
        <v>0</v>
      </c>
      <c r="G35" cm="1">
        <f t="array" aca="1" ref="G35" ca="1">INDIRECT("'"&amp;B35&amp;"'!Business_Establishment")</f>
        <v>0</v>
      </c>
      <c r="H35" s="261" t="str">
        <f t="shared" si="1"/>
        <v>Go to Tab</v>
      </c>
    </row>
    <row r="36" spans="2:8" x14ac:dyDescent="0.25">
      <c r="B36" s="132">
        <v>22</v>
      </c>
      <c r="C36" s="52" t="s">
        <v>169</v>
      </c>
      <c r="D36" s="56" t="str">
        <f t="shared" ca="1" si="0"/>
        <v/>
      </c>
      <c r="E36" s="6"/>
      <c r="F36" cm="1">
        <f t="array" aca="1" ref="F36" ca="1">INDIRECT("'"&amp;B36&amp;"'!Count_Assisted")</f>
        <v>0</v>
      </c>
      <c r="G36" cm="1">
        <f t="array" aca="1" ref="G36" ca="1">INDIRECT("'"&amp;B36&amp;"'!Business_Establishment")</f>
        <v>0</v>
      </c>
      <c r="H36" s="261" t="str">
        <f t="shared" si="1"/>
        <v>Go to Tab</v>
      </c>
    </row>
    <row r="37" spans="2:8" x14ac:dyDescent="0.25">
      <c r="B37" s="132">
        <v>23</v>
      </c>
      <c r="C37" s="52" t="s">
        <v>170</v>
      </c>
      <c r="D37" s="56" t="str">
        <f t="shared" ca="1" si="0"/>
        <v/>
      </c>
      <c r="E37" s="6"/>
      <c r="F37" cm="1">
        <f t="array" aca="1" ref="F37" ca="1">INDIRECT("'"&amp;B37&amp;"'!Count_Assisted")</f>
        <v>0</v>
      </c>
      <c r="G37" cm="1">
        <f t="array" aca="1" ref="G37" ca="1">INDIRECT("'"&amp;B37&amp;"'!Business_Establishment")</f>
        <v>0</v>
      </c>
      <c r="H37" s="261" t="str">
        <f t="shared" si="1"/>
        <v>Go to Tab</v>
      </c>
    </row>
    <row r="38" spans="2:8" x14ac:dyDescent="0.25">
      <c r="B38" s="132">
        <v>24</v>
      </c>
      <c r="C38" s="52" t="s">
        <v>171</v>
      </c>
      <c r="D38" s="56" t="str">
        <f t="shared" ca="1" si="0"/>
        <v/>
      </c>
      <c r="E38" s="6"/>
      <c r="F38" cm="1">
        <f t="array" aca="1" ref="F38" ca="1">INDIRECT("'"&amp;B38&amp;"'!Count_Assisted")</f>
        <v>0</v>
      </c>
      <c r="G38" cm="1">
        <f t="array" aca="1" ref="G38" ca="1">INDIRECT("'"&amp;B38&amp;"'!Business_Establishment")</f>
        <v>0</v>
      </c>
      <c r="H38" s="261" t="str">
        <f t="shared" si="1"/>
        <v>Go to Tab</v>
      </c>
    </row>
    <row r="39" spans="2:8" x14ac:dyDescent="0.25">
      <c r="B39" s="132">
        <v>25</v>
      </c>
      <c r="C39" s="52" t="s">
        <v>172</v>
      </c>
      <c r="D39" s="56" t="str">
        <f t="shared" ca="1" si="0"/>
        <v/>
      </c>
      <c r="E39" s="6"/>
      <c r="F39" cm="1">
        <f t="array" aca="1" ref="F39" ca="1">INDIRECT("'"&amp;B39&amp;"'!Count_Assisted")</f>
        <v>0</v>
      </c>
      <c r="G39" cm="1">
        <f t="array" aca="1" ref="G39" ca="1">INDIRECT("'"&amp;B39&amp;"'!Business_Establishment")</f>
        <v>0</v>
      </c>
      <c r="H39" s="261" t="str">
        <f t="shared" si="1"/>
        <v>Go to Tab</v>
      </c>
    </row>
    <row r="40" spans="2:8" x14ac:dyDescent="0.25">
      <c r="B40" s="132">
        <v>26</v>
      </c>
      <c r="C40" s="52" t="s">
        <v>173</v>
      </c>
      <c r="D40" s="56" t="str">
        <f t="shared" ca="1" si="0"/>
        <v/>
      </c>
      <c r="E40" s="6"/>
      <c r="F40" cm="1">
        <f t="array" aca="1" ref="F40" ca="1">INDIRECT("'"&amp;B40&amp;"'!Count_Assisted")</f>
        <v>0</v>
      </c>
      <c r="G40" cm="1">
        <f t="array" aca="1" ref="G40" ca="1">INDIRECT("'"&amp;B40&amp;"'!Business_Establishment")</f>
        <v>0</v>
      </c>
      <c r="H40" s="261" t="str">
        <f t="shared" si="1"/>
        <v>Go to Tab</v>
      </c>
    </row>
    <row r="41" spans="2:8" x14ac:dyDescent="0.25">
      <c r="B41" s="132">
        <v>27</v>
      </c>
      <c r="C41" s="52" t="s">
        <v>174</v>
      </c>
      <c r="D41" s="56" t="str">
        <f t="shared" ca="1" si="0"/>
        <v/>
      </c>
      <c r="E41" s="6"/>
      <c r="F41" cm="1">
        <f t="array" aca="1" ref="F41" ca="1">INDIRECT("'"&amp;B41&amp;"'!Count_Assisted")</f>
        <v>0</v>
      </c>
      <c r="G41" cm="1">
        <f t="array" aca="1" ref="G41" ca="1">INDIRECT("'"&amp;B41&amp;"'!Business_Establishment")</f>
        <v>0</v>
      </c>
      <c r="H41" s="261" t="str">
        <f t="shared" si="1"/>
        <v>Go to Tab</v>
      </c>
    </row>
    <row r="42" spans="2:8" x14ac:dyDescent="0.25">
      <c r="B42" s="132">
        <v>28</v>
      </c>
      <c r="C42" s="52" t="s">
        <v>175</v>
      </c>
      <c r="D42" s="56" t="str">
        <f t="shared" ca="1" si="0"/>
        <v/>
      </c>
      <c r="E42" s="6"/>
      <c r="F42" cm="1">
        <f t="array" aca="1" ref="F42" ca="1">INDIRECT("'"&amp;B42&amp;"'!Count_Assisted")</f>
        <v>0</v>
      </c>
      <c r="G42" cm="1">
        <f t="array" aca="1" ref="G42" ca="1">INDIRECT("'"&amp;B42&amp;"'!Business_Establishment")</f>
        <v>0</v>
      </c>
      <c r="H42" s="261" t="str">
        <f t="shared" si="1"/>
        <v>Go to Tab</v>
      </c>
    </row>
    <row r="43" spans="2:8" x14ac:dyDescent="0.25">
      <c r="B43" s="132">
        <v>29</v>
      </c>
      <c r="C43" s="52" t="s">
        <v>176</v>
      </c>
      <c r="D43" s="56" t="str">
        <f t="shared" ca="1" si="0"/>
        <v/>
      </c>
      <c r="E43" s="6"/>
      <c r="F43" cm="1">
        <f t="array" aca="1" ref="F43" ca="1">INDIRECT("'"&amp;B43&amp;"'!Count_Assisted")</f>
        <v>0</v>
      </c>
      <c r="G43" cm="1">
        <f t="array" aca="1" ref="G43" ca="1">INDIRECT("'"&amp;B43&amp;"'!Business_Establishment")</f>
        <v>0</v>
      </c>
      <c r="H43" s="261" t="str">
        <f t="shared" si="1"/>
        <v>Go to Tab</v>
      </c>
    </row>
    <row r="44" spans="2:8" x14ac:dyDescent="0.25">
      <c r="B44" s="132">
        <v>30</v>
      </c>
      <c r="C44" s="52" t="s">
        <v>177</v>
      </c>
      <c r="D44" s="56" t="str">
        <f t="shared" ca="1" si="0"/>
        <v/>
      </c>
      <c r="E44" s="6"/>
      <c r="F44" cm="1">
        <f t="array" aca="1" ref="F44" ca="1">INDIRECT("'"&amp;B44&amp;"'!Count_Assisted")</f>
        <v>0</v>
      </c>
      <c r="G44" cm="1">
        <f t="array" aca="1" ref="G44" ca="1">INDIRECT("'"&amp;B44&amp;"'!Business_Establishment")</f>
        <v>0</v>
      </c>
      <c r="H44" s="261" t="str">
        <f t="shared" si="1"/>
        <v>Go to Tab</v>
      </c>
    </row>
    <row r="45" spans="2:8" x14ac:dyDescent="0.25">
      <c r="B45" s="132">
        <v>31</v>
      </c>
      <c r="C45" s="52" t="s">
        <v>178</v>
      </c>
      <c r="D45" s="56" t="str">
        <f t="shared" ca="1" si="0"/>
        <v/>
      </c>
      <c r="E45" s="6"/>
      <c r="F45" cm="1">
        <f t="array" aca="1" ref="F45" ca="1">INDIRECT("'"&amp;B45&amp;"'!Count_Assisted")</f>
        <v>0</v>
      </c>
      <c r="G45" cm="1">
        <f t="array" aca="1" ref="G45" ca="1">INDIRECT("'"&amp;B45&amp;"'!Business_Establishment")</f>
        <v>0</v>
      </c>
      <c r="H45" s="261" t="str">
        <f t="shared" si="1"/>
        <v>Go to Tab</v>
      </c>
    </row>
    <row r="46" spans="2:8" x14ac:dyDescent="0.25">
      <c r="B46" s="132">
        <v>32</v>
      </c>
      <c r="C46" s="52" t="s">
        <v>179</v>
      </c>
      <c r="D46" s="56" t="str">
        <f t="shared" ca="1" si="0"/>
        <v/>
      </c>
      <c r="E46" s="6"/>
      <c r="F46" cm="1">
        <f t="array" aca="1" ref="F46" ca="1">INDIRECT("'"&amp;B46&amp;"'!Count_Assisted")</f>
        <v>0</v>
      </c>
      <c r="G46" cm="1">
        <f t="array" aca="1" ref="G46" ca="1">INDIRECT("'"&amp;B46&amp;"'!Business_Establishment")</f>
        <v>0</v>
      </c>
      <c r="H46" s="261" t="str">
        <f t="shared" si="1"/>
        <v>Go to Tab</v>
      </c>
    </row>
    <row r="47" spans="2:8" x14ac:dyDescent="0.25">
      <c r="B47" s="132">
        <v>33</v>
      </c>
      <c r="C47" s="52" t="s">
        <v>180</v>
      </c>
      <c r="D47" s="56" t="str">
        <f t="shared" ca="1" si="0"/>
        <v/>
      </c>
      <c r="E47" s="6"/>
      <c r="F47" cm="1">
        <f t="array" aca="1" ref="F47" ca="1">INDIRECT("'"&amp;B47&amp;"'!Count_Assisted")</f>
        <v>0</v>
      </c>
      <c r="G47" cm="1">
        <f t="array" aca="1" ref="G47" ca="1">INDIRECT("'"&amp;B47&amp;"'!Business_Establishment")</f>
        <v>0</v>
      </c>
      <c r="H47" s="261" t="str">
        <f t="shared" si="1"/>
        <v>Go to Tab</v>
      </c>
    </row>
    <row r="48" spans="2:8" x14ac:dyDescent="0.25">
      <c r="B48" s="132">
        <v>34</v>
      </c>
      <c r="C48" s="52" t="s">
        <v>181</v>
      </c>
      <c r="D48" s="56" t="str">
        <f t="shared" ca="1" si="0"/>
        <v/>
      </c>
      <c r="E48" s="6"/>
      <c r="F48" cm="1">
        <f t="array" aca="1" ref="F48" ca="1">INDIRECT("'"&amp;B48&amp;"'!Count_Assisted")</f>
        <v>0</v>
      </c>
      <c r="G48" cm="1">
        <f t="array" aca="1" ref="G48" ca="1">INDIRECT("'"&amp;B48&amp;"'!Business_Establishment")</f>
        <v>0</v>
      </c>
      <c r="H48" s="261" t="str">
        <f t="shared" si="1"/>
        <v>Go to Tab</v>
      </c>
    </row>
    <row r="49" spans="2:8" x14ac:dyDescent="0.25">
      <c r="B49" s="132">
        <v>35</v>
      </c>
      <c r="C49" s="52" t="s">
        <v>182</v>
      </c>
      <c r="D49" s="56" t="str">
        <f t="shared" ca="1" si="0"/>
        <v/>
      </c>
      <c r="E49" s="6"/>
      <c r="F49" cm="1">
        <f t="array" aca="1" ref="F49" ca="1">INDIRECT("'"&amp;B49&amp;"'!Count_Assisted")</f>
        <v>0</v>
      </c>
      <c r="G49" cm="1">
        <f t="array" aca="1" ref="G49" ca="1">INDIRECT("'"&amp;B49&amp;"'!Business_Establishment")</f>
        <v>0</v>
      </c>
      <c r="H49" s="261" t="str">
        <f t="shared" si="1"/>
        <v>Go to Tab</v>
      </c>
    </row>
    <row r="50" spans="2:8" x14ac:dyDescent="0.25">
      <c r="B50" s="132">
        <v>36</v>
      </c>
      <c r="C50" s="52" t="s">
        <v>183</v>
      </c>
      <c r="D50" s="56" t="str">
        <f t="shared" ca="1" si="0"/>
        <v/>
      </c>
      <c r="E50" s="6"/>
      <c r="F50" cm="1">
        <f t="array" aca="1" ref="F50" ca="1">INDIRECT("'"&amp;B50&amp;"'!Count_Assisted")</f>
        <v>0</v>
      </c>
      <c r="G50" cm="1">
        <f t="array" aca="1" ref="G50" ca="1">INDIRECT("'"&amp;B50&amp;"'!Business_Establishment")</f>
        <v>0</v>
      </c>
      <c r="H50" s="261" t="str">
        <f t="shared" si="1"/>
        <v>Go to Tab</v>
      </c>
    </row>
    <row r="51" spans="2:8" x14ac:dyDescent="0.25">
      <c r="B51" s="132">
        <v>37</v>
      </c>
      <c r="C51" s="52" t="s">
        <v>184</v>
      </c>
      <c r="D51" s="56" t="str">
        <f t="shared" ca="1" si="0"/>
        <v/>
      </c>
      <c r="E51" s="6"/>
      <c r="F51" cm="1">
        <f t="array" aca="1" ref="F51" ca="1">INDIRECT("'"&amp;B51&amp;"'!Count_Assisted")</f>
        <v>0</v>
      </c>
      <c r="G51" cm="1">
        <f t="array" aca="1" ref="G51" ca="1">INDIRECT("'"&amp;B51&amp;"'!Business_Establishment")</f>
        <v>0</v>
      </c>
      <c r="H51" s="261" t="str">
        <f t="shared" si="1"/>
        <v>Go to Tab</v>
      </c>
    </row>
    <row r="52" spans="2:8" x14ac:dyDescent="0.25">
      <c r="B52" s="132">
        <v>38</v>
      </c>
      <c r="C52" s="52" t="s">
        <v>185</v>
      </c>
      <c r="D52" s="56" t="str">
        <f t="shared" ca="1" si="0"/>
        <v/>
      </c>
      <c r="E52" s="6"/>
      <c r="F52" cm="1">
        <f t="array" aca="1" ref="F52" ca="1">INDIRECT("'"&amp;B52&amp;"'!Count_Assisted")</f>
        <v>0</v>
      </c>
      <c r="G52" cm="1">
        <f t="array" aca="1" ref="G52" ca="1">INDIRECT("'"&amp;B52&amp;"'!Business_Establishment")</f>
        <v>0</v>
      </c>
      <c r="H52" s="261" t="str">
        <f t="shared" si="1"/>
        <v>Go to Tab</v>
      </c>
    </row>
    <row r="53" spans="2:8" x14ac:dyDescent="0.25">
      <c r="B53" s="132">
        <v>39</v>
      </c>
      <c r="C53" s="52" t="s">
        <v>186</v>
      </c>
      <c r="D53" s="56" t="str">
        <f t="shared" ca="1" si="0"/>
        <v/>
      </c>
      <c r="E53" s="6"/>
      <c r="F53" cm="1">
        <f t="array" aca="1" ref="F53" ca="1">INDIRECT("'"&amp;B53&amp;"'!Count_Assisted")</f>
        <v>0</v>
      </c>
      <c r="G53" cm="1">
        <f t="array" aca="1" ref="G53" ca="1">INDIRECT("'"&amp;B53&amp;"'!Business_Establishment")</f>
        <v>0</v>
      </c>
      <c r="H53" s="261" t="str">
        <f t="shared" si="1"/>
        <v>Go to Tab</v>
      </c>
    </row>
    <row r="54" spans="2:8" x14ac:dyDescent="0.25">
      <c r="B54" s="132">
        <v>40</v>
      </c>
      <c r="C54" s="52" t="s">
        <v>187</v>
      </c>
      <c r="D54" s="56" t="str">
        <f t="shared" ca="1" si="0"/>
        <v/>
      </c>
      <c r="E54" s="6"/>
      <c r="F54" cm="1">
        <f t="array" aca="1" ref="F54" ca="1">INDIRECT("'"&amp;B54&amp;"'!Count_Assisted")</f>
        <v>0</v>
      </c>
      <c r="G54" cm="1">
        <f t="array" aca="1" ref="G54" ca="1">INDIRECT("'"&amp;B54&amp;"'!Business_Establishment")</f>
        <v>0</v>
      </c>
      <c r="H54" s="261" t="str">
        <f t="shared" si="1"/>
        <v>Go to Tab</v>
      </c>
    </row>
    <row r="55" spans="2:8" x14ac:dyDescent="0.25">
      <c r="B55" s="132">
        <v>41</v>
      </c>
      <c r="C55" s="52" t="s">
        <v>188</v>
      </c>
      <c r="D55" s="56" t="str">
        <f t="shared" ca="1" si="0"/>
        <v/>
      </c>
      <c r="E55" s="6"/>
      <c r="F55" cm="1">
        <f t="array" aca="1" ref="F55" ca="1">INDIRECT("'"&amp;B55&amp;"'!Count_Assisted")</f>
        <v>0</v>
      </c>
      <c r="G55" cm="1">
        <f t="array" aca="1" ref="G55" ca="1">INDIRECT("'"&amp;B55&amp;"'!Business_Establishment")</f>
        <v>0</v>
      </c>
      <c r="H55" s="261" t="str">
        <f t="shared" si="1"/>
        <v>Go to Tab</v>
      </c>
    </row>
    <row r="56" spans="2:8" x14ac:dyDescent="0.25">
      <c r="B56" s="132">
        <v>42</v>
      </c>
      <c r="C56" s="52" t="s">
        <v>189</v>
      </c>
      <c r="D56" s="56" t="str">
        <f t="shared" ca="1" si="0"/>
        <v/>
      </c>
      <c r="E56" s="6"/>
      <c r="F56" cm="1">
        <f t="array" aca="1" ref="F56" ca="1">INDIRECT("'"&amp;B56&amp;"'!Count_Assisted")</f>
        <v>0</v>
      </c>
      <c r="G56" cm="1">
        <f t="array" aca="1" ref="G56" ca="1">INDIRECT("'"&amp;B56&amp;"'!Business_Establishment")</f>
        <v>0</v>
      </c>
      <c r="H56" s="261" t="str">
        <f t="shared" si="1"/>
        <v>Go to Tab</v>
      </c>
    </row>
    <row r="57" spans="2:8" x14ac:dyDescent="0.25">
      <c r="B57" s="132">
        <v>43</v>
      </c>
      <c r="C57" s="52" t="s">
        <v>190</v>
      </c>
      <c r="D57" s="56" t="str">
        <f t="shared" ca="1" si="0"/>
        <v/>
      </c>
      <c r="E57" s="6"/>
      <c r="F57" cm="1">
        <f t="array" aca="1" ref="F57" ca="1">INDIRECT("'"&amp;B57&amp;"'!Count_Assisted")</f>
        <v>0</v>
      </c>
      <c r="G57" cm="1">
        <f t="array" aca="1" ref="G57" ca="1">INDIRECT("'"&amp;B57&amp;"'!Business_Establishment")</f>
        <v>0</v>
      </c>
      <c r="H57" s="261" t="str">
        <f t="shared" si="1"/>
        <v>Go to Tab</v>
      </c>
    </row>
    <row r="58" spans="2:8" x14ac:dyDescent="0.25">
      <c r="B58" s="132">
        <v>44</v>
      </c>
      <c r="C58" s="52" t="s">
        <v>191</v>
      </c>
      <c r="D58" s="56" t="str">
        <f t="shared" ca="1" si="0"/>
        <v/>
      </c>
      <c r="E58" s="6"/>
      <c r="F58" cm="1">
        <f t="array" aca="1" ref="F58" ca="1">INDIRECT("'"&amp;B58&amp;"'!Count_Assisted")</f>
        <v>0</v>
      </c>
      <c r="G58" cm="1">
        <f t="array" aca="1" ref="G58" ca="1">INDIRECT("'"&amp;B58&amp;"'!Business_Establishment")</f>
        <v>0</v>
      </c>
      <c r="H58" s="261" t="str">
        <f t="shared" si="1"/>
        <v>Go to Tab</v>
      </c>
    </row>
    <row r="59" spans="2:8" x14ac:dyDescent="0.25">
      <c r="B59" s="132">
        <v>45</v>
      </c>
      <c r="C59" s="52" t="s">
        <v>192</v>
      </c>
      <c r="D59" s="56" t="str">
        <f t="shared" ca="1" si="0"/>
        <v/>
      </c>
      <c r="E59" s="6"/>
      <c r="F59" cm="1">
        <f t="array" aca="1" ref="F59" ca="1">INDIRECT("'"&amp;B59&amp;"'!Count_Assisted")</f>
        <v>0</v>
      </c>
      <c r="G59" cm="1">
        <f t="array" aca="1" ref="G59" ca="1">INDIRECT("'"&amp;B59&amp;"'!Business_Establishment")</f>
        <v>0</v>
      </c>
      <c r="H59" s="261" t="str">
        <f t="shared" si="1"/>
        <v>Go to Tab</v>
      </c>
    </row>
    <row r="60" spans="2:8" x14ac:dyDescent="0.25">
      <c r="B60" s="132">
        <v>46</v>
      </c>
      <c r="C60" s="52" t="s">
        <v>193</v>
      </c>
      <c r="D60" s="56" t="str">
        <f t="shared" ca="1" si="0"/>
        <v/>
      </c>
      <c r="E60" s="6"/>
      <c r="F60" cm="1">
        <f t="array" aca="1" ref="F60" ca="1">INDIRECT("'"&amp;B60&amp;"'!Count_Assisted")</f>
        <v>0</v>
      </c>
      <c r="G60" cm="1">
        <f t="array" aca="1" ref="G60" ca="1">INDIRECT("'"&amp;B60&amp;"'!Business_Establishment")</f>
        <v>0</v>
      </c>
      <c r="H60" s="261" t="str">
        <f t="shared" si="1"/>
        <v>Go to Tab</v>
      </c>
    </row>
    <row r="61" spans="2:8" x14ac:dyDescent="0.25">
      <c r="B61" s="132">
        <v>47</v>
      </c>
      <c r="C61" s="52" t="s">
        <v>194</v>
      </c>
      <c r="D61" s="56" t="str">
        <f t="shared" ca="1" si="0"/>
        <v/>
      </c>
      <c r="E61" s="6"/>
      <c r="F61" cm="1">
        <f t="array" aca="1" ref="F61" ca="1">INDIRECT("'"&amp;B61&amp;"'!Count_Assisted")</f>
        <v>0</v>
      </c>
      <c r="G61" cm="1">
        <f t="array" aca="1" ref="G61" ca="1">INDIRECT("'"&amp;B61&amp;"'!Business_Establishment")</f>
        <v>0</v>
      </c>
      <c r="H61" s="261" t="str">
        <f t="shared" si="1"/>
        <v>Go to Tab</v>
      </c>
    </row>
    <row r="62" spans="2:8" x14ac:dyDescent="0.25">
      <c r="B62" s="132">
        <v>48</v>
      </c>
      <c r="C62" s="52" t="s">
        <v>195</v>
      </c>
      <c r="D62" s="56" t="str">
        <f t="shared" ca="1" si="0"/>
        <v/>
      </c>
      <c r="E62" s="6"/>
      <c r="F62" cm="1">
        <f t="array" aca="1" ref="F62" ca="1">INDIRECT("'"&amp;B62&amp;"'!Count_Assisted")</f>
        <v>0</v>
      </c>
      <c r="G62" cm="1">
        <f t="array" aca="1" ref="G62" ca="1">INDIRECT("'"&amp;B62&amp;"'!Business_Establishment")</f>
        <v>0</v>
      </c>
      <c r="H62" s="261" t="str">
        <f t="shared" si="1"/>
        <v>Go to Tab</v>
      </c>
    </row>
    <row r="63" spans="2:8" x14ac:dyDescent="0.25">
      <c r="B63" s="132">
        <v>49</v>
      </c>
      <c r="C63" s="52" t="s">
        <v>196</v>
      </c>
      <c r="D63" s="56" t="str">
        <f t="shared" ca="1" si="0"/>
        <v/>
      </c>
      <c r="E63" s="6"/>
      <c r="F63" cm="1">
        <f t="array" aca="1" ref="F63" ca="1">INDIRECT("'"&amp;B63&amp;"'!Count_Assisted")</f>
        <v>0</v>
      </c>
      <c r="G63" cm="1">
        <f t="array" aca="1" ref="G63" ca="1">INDIRECT("'"&amp;B63&amp;"'!Business_Establishment")</f>
        <v>0</v>
      </c>
      <c r="H63" s="261" t="str">
        <f t="shared" si="1"/>
        <v>Go to Tab</v>
      </c>
    </row>
    <row r="64" spans="2:8" x14ac:dyDescent="0.25">
      <c r="B64" s="132">
        <v>50</v>
      </c>
      <c r="C64" s="52" t="s">
        <v>197</v>
      </c>
      <c r="D64" s="56" t="str">
        <f t="shared" ca="1" si="0"/>
        <v/>
      </c>
      <c r="E64" s="6"/>
      <c r="F64" cm="1">
        <f t="array" aca="1" ref="F64" ca="1">INDIRECT("'"&amp;B64&amp;"'!Count_Assisted")</f>
        <v>0</v>
      </c>
      <c r="G64" cm="1">
        <f t="array" aca="1" ref="G64" ca="1">INDIRECT("'"&amp;B64&amp;"'!Business_Establishment")</f>
        <v>0</v>
      </c>
      <c r="H64" s="261" t="str">
        <f t="shared" si="1"/>
        <v>Go to Tab</v>
      </c>
    </row>
    <row r="65" spans="2:8" x14ac:dyDescent="0.25">
      <c r="B65" s="132">
        <v>51</v>
      </c>
      <c r="C65" s="52" t="s">
        <v>305</v>
      </c>
      <c r="D65" s="56" t="str">
        <f t="shared" ca="1" si="0"/>
        <v/>
      </c>
      <c r="E65" s="6"/>
      <c r="F65" cm="1">
        <f t="array" aca="1" ref="F65" ca="1">INDIRECT("'"&amp;B65&amp;"'!Count_Assisted")</f>
        <v>0</v>
      </c>
      <c r="G65" cm="1">
        <f t="array" aca="1" ref="G65" ca="1">INDIRECT("'"&amp;B65&amp;"'!Business_Establishment")</f>
        <v>0</v>
      </c>
      <c r="H65" s="261" t="str">
        <f t="shared" si="1"/>
        <v>Go to Tab</v>
      </c>
    </row>
    <row r="66" spans="2:8" x14ac:dyDescent="0.25">
      <c r="B66" s="132">
        <v>52</v>
      </c>
      <c r="C66" s="52" t="s">
        <v>306</v>
      </c>
      <c r="D66" s="56" t="str">
        <f t="shared" ca="1" si="0"/>
        <v/>
      </c>
      <c r="E66" s="6"/>
      <c r="F66" cm="1">
        <f t="array" aca="1" ref="F66" ca="1">INDIRECT("'"&amp;B66&amp;"'!Count_Assisted")</f>
        <v>0</v>
      </c>
      <c r="G66" cm="1">
        <f t="array" aca="1" ref="G66" ca="1">INDIRECT("'"&amp;B66&amp;"'!Business_Establishment")</f>
        <v>0</v>
      </c>
      <c r="H66" s="261" t="str">
        <f t="shared" si="1"/>
        <v>Go to Tab</v>
      </c>
    </row>
    <row r="67" spans="2:8" x14ac:dyDescent="0.25">
      <c r="B67" s="132">
        <v>53</v>
      </c>
      <c r="C67" s="52" t="s">
        <v>307</v>
      </c>
      <c r="D67" s="56" t="str">
        <f t="shared" ca="1" si="0"/>
        <v/>
      </c>
      <c r="E67" s="6"/>
      <c r="F67" cm="1">
        <f t="array" aca="1" ref="F67" ca="1">INDIRECT("'"&amp;B67&amp;"'!Count_Assisted")</f>
        <v>0</v>
      </c>
      <c r="G67" cm="1">
        <f t="array" aca="1" ref="G67" ca="1">INDIRECT("'"&amp;B67&amp;"'!Business_Establishment")</f>
        <v>0</v>
      </c>
      <c r="H67" s="261" t="str">
        <f t="shared" si="1"/>
        <v>Go to Tab</v>
      </c>
    </row>
    <row r="68" spans="2:8" x14ac:dyDescent="0.25">
      <c r="B68" s="132">
        <v>54</v>
      </c>
      <c r="C68" s="52" t="s">
        <v>308</v>
      </c>
      <c r="D68" s="56" t="str">
        <f t="shared" ca="1" si="0"/>
        <v/>
      </c>
      <c r="E68" s="6"/>
      <c r="F68" cm="1">
        <f t="array" aca="1" ref="F68" ca="1">INDIRECT("'"&amp;B68&amp;"'!Count_Assisted")</f>
        <v>0</v>
      </c>
      <c r="G68" cm="1">
        <f t="array" aca="1" ref="G68" ca="1">INDIRECT("'"&amp;B68&amp;"'!Business_Establishment")</f>
        <v>0</v>
      </c>
      <c r="H68" s="261" t="str">
        <f t="shared" si="1"/>
        <v>Go to Tab</v>
      </c>
    </row>
    <row r="69" spans="2:8" x14ac:dyDescent="0.25">
      <c r="B69" s="132">
        <v>55</v>
      </c>
      <c r="C69" s="52" t="s">
        <v>309</v>
      </c>
      <c r="D69" s="56" t="str">
        <f t="shared" ca="1" si="0"/>
        <v/>
      </c>
      <c r="E69" s="6"/>
      <c r="F69" cm="1">
        <f t="array" aca="1" ref="F69" ca="1">INDIRECT("'"&amp;B69&amp;"'!Count_Assisted")</f>
        <v>0</v>
      </c>
      <c r="G69" cm="1">
        <f t="array" aca="1" ref="G69" ca="1">INDIRECT("'"&amp;B69&amp;"'!Business_Establishment")</f>
        <v>0</v>
      </c>
      <c r="H69" s="261" t="str">
        <f t="shared" si="1"/>
        <v>Go to Tab</v>
      </c>
    </row>
    <row r="70" spans="2:8" x14ac:dyDescent="0.25">
      <c r="B70" s="132">
        <v>56</v>
      </c>
      <c r="C70" s="52" t="s">
        <v>310</v>
      </c>
      <c r="D70" s="56" t="str">
        <f t="shared" ca="1" si="0"/>
        <v/>
      </c>
      <c r="E70" s="6"/>
      <c r="F70" cm="1">
        <f t="array" aca="1" ref="F70" ca="1">INDIRECT("'"&amp;B70&amp;"'!Count_Assisted")</f>
        <v>0</v>
      </c>
      <c r="G70" cm="1">
        <f t="array" aca="1" ref="G70" ca="1">INDIRECT("'"&amp;B70&amp;"'!Business_Establishment")</f>
        <v>0</v>
      </c>
      <c r="H70" s="261" t="str">
        <f t="shared" si="1"/>
        <v>Go to Tab</v>
      </c>
    </row>
    <row r="71" spans="2:8" x14ac:dyDescent="0.25">
      <c r="B71" s="132">
        <v>57</v>
      </c>
      <c r="C71" s="52" t="s">
        <v>311</v>
      </c>
      <c r="D71" s="56" t="str">
        <f t="shared" ca="1" si="0"/>
        <v/>
      </c>
      <c r="E71" s="6"/>
      <c r="F71" cm="1">
        <f t="array" aca="1" ref="F71" ca="1">INDIRECT("'"&amp;B71&amp;"'!Count_Assisted")</f>
        <v>0</v>
      </c>
      <c r="G71" cm="1">
        <f t="array" aca="1" ref="G71" ca="1">INDIRECT("'"&amp;B71&amp;"'!Business_Establishment")</f>
        <v>0</v>
      </c>
      <c r="H71" s="261" t="str">
        <f t="shared" si="1"/>
        <v>Go to Tab</v>
      </c>
    </row>
    <row r="72" spans="2:8" x14ac:dyDescent="0.25">
      <c r="B72" s="132">
        <v>58</v>
      </c>
      <c r="C72" s="52" t="s">
        <v>312</v>
      </c>
      <c r="D72" s="56" t="str">
        <f t="shared" ca="1" si="0"/>
        <v/>
      </c>
      <c r="E72" s="6"/>
      <c r="F72" cm="1">
        <f t="array" aca="1" ref="F72" ca="1">INDIRECT("'"&amp;B72&amp;"'!Count_Assisted")</f>
        <v>0</v>
      </c>
      <c r="G72" cm="1">
        <f t="array" aca="1" ref="G72" ca="1">INDIRECT("'"&amp;B72&amp;"'!Business_Establishment")</f>
        <v>0</v>
      </c>
      <c r="H72" s="261" t="str">
        <f t="shared" si="1"/>
        <v>Go to Tab</v>
      </c>
    </row>
    <row r="73" spans="2:8" x14ac:dyDescent="0.25">
      <c r="B73" s="132">
        <v>59</v>
      </c>
      <c r="C73" s="52" t="s">
        <v>313</v>
      </c>
      <c r="D73" s="56" t="str">
        <f t="shared" ca="1" si="0"/>
        <v/>
      </c>
      <c r="E73" s="6"/>
      <c r="F73" cm="1">
        <f t="array" aca="1" ref="F73" ca="1">INDIRECT("'"&amp;B73&amp;"'!Count_Assisted")</f>
        <v>0</v>
      </c>
      <c r="G73" cm="1">
        <f t="array" aca="1" ref="G73" ca="1">INDIRECT("'"&amp;B73&amp;"'!Business_Establishment")</f>
        <v>0</v>
      </c>
      <c r="H73" s="261" t="str">
        <f t="shared" si="1"/>
        <v>Go to Tab</v>
      </c>
    </row>
    <row r="74" spans="2:8" x14ac:dyDescent="0.25">
      <c r="B74" s="132">
        <v>60</v>
      </c>
      <c r="C74" s="52" t="s">
        <v>314</v>
      </c>
      <c r="D74" s="56" t="str">
        <f t="shared" ca="1" si="0"/>
        <v/>
      </c>
      <c r="E74" s="6"/>
      <c r="F74" cm="1">
        <f t="array" aca="1" ref="F74" ca="1">INDIRECT("'"&amp;B74&amp;"'!Count_Assisted")</f>
        <v>0</v>
      </c>
      <c r="G74" cm="1">
        <f t="array" aca="1" ref="G74" ca="1">INDIRECT("'"&amp;B74&amp;"'!Business_Establishment")</f>
        <v>0</v>
      </c>
      <c r="H74" s="261" t="str">
        <f t="shared" si="1"/>
        <v>Go to Tab</v>
      </c>
    </row>
    <row r="75" spans="2:8" x14ac:dyDescent="0.25">
      <c r="B75" s="132">
        <v>61</v>
      </c>
      <c r="C75" s="52" t="s">
        <v>315</v>
      </c>
      <c r="D75" s="56" t="str">
        <f t="shared" ca="1" si="0"/>
        <v/>
      </c>
      <c r="E75" s="6"/>
      <c r="F75" cm="1">
        <f t="array" aca="1" ref="F75" ca="1">INDIRECT("'"&amp;B75&amp;"'!Count_Assisted")</f>
        <v>0</v>
      </c>
      <c r="G75" cm="1">
        <f t="array" aca="1" ref="G75" ca="1">INDIRECT("'"&amp;B75&amp;"'!Business_Establishment")</f>
        <v>0</v>
      </c>
      <c r="H75" s="261" t="str">
        <f t="shared" si="1"/>
        <v>Go to Tab</v>
      </c>
    </row>
    <row r="76" spans="2:8" x14ac:dyDescent="0.25">
      <c r="B76" s="132">
        <v>62</v>
      </c>
      <c r="C76" s="52" t="s">
        <v>316</v>
      </c>
      <c r="D76" s="56" t="str">
        <f t="shared" ca="1" si="0"/>
        <v/>
      </c>
      <c r="E76" s="6"/>
      <c r="F76" cm="1">
        <f t="array" aca="1" ref="F76" ca="1">INDIRECT("'"&amp;B76&amp;"'!Count_Assisted")</f>
        <v>0</v>
      </c>
      <c r="G76" cm="1">
        <f t="array" aca="1" ref="G76" ca="1">INDIRECT("'"&amp;B76&amp;"'!Business_Establishment")</f>
        <v>0</v>
      </c>
      <c r="H76" s="261" t="str">
        <f t="shared" si="1"/>
        <v>Go to Tab</v>
      </c>
    </row>
    <row r="77" spans="2:8" x14ac:dyDescent="0.25">
      <c r="B77" s="132">
        <v>63</v>
      </c>
      <c r="C77" s="52" t="s">
        <v>317</v>
      </c>
      <c r="D77" s="56" t="str">
        <f t="shared" ca="1" si="0"/>
        <v/>
      </c>
      <c r="E77" s="6"/>
      <c r="F77" cm="1">
        <f t="array" aca="1" ref="F77" ca="1">INDIRECT("'"&amp;B77&amp;"'!Count_Assisted")</f>
        <v>0</v>
      </c>
      <c r="G77" cm="1">
        <f t="array" aca="1" ref="G77" ca="1">INDIRECT("'"&amp;B77&amp;"'!Business_Establishment")</f>
        <v>0</v>
      </c>
      <c r="H77" s="261" t="str">
        <f t="shared" si="1"/>
        <v>Go to Tab</v>
      </c>
    </row>
    <row r="78" spans="2:8" x14ac:dyDescent="0.25">
      <c r="B78" s="132">
        <v>64</v>
      </c>
      <c r="C78" s="52" t="s">
        <v>318</v>
      </c>
      <c r="D78" s="56" t="str">
        <f t="shared" ca="1" si="0"/>
        <v/>
      </c>
      <c r="E78" s="6"/>
      <c r="F78" cm="1">
        <f t="array" aca="1" ref="F78" ca="1">INDIRECT("'"&amp;B78&amp;"'!Count_Assisted")</f>
        <v>0</v>
      </c>
      <c r="G78" cm="1">
        <f t="array" aca="1" ref="G78" ca="1">INDIRECT("'"&amp;B78&amp;"'!Business_Establishment")</f>
        <v>0</v>
      </c>
      <c r="H78" s="261" t="str">
        <f t="shared" si="1"/>
        <v>Go to Tab</v>
      </c>
    </row>
    <row r="79" spans="2:8" x14ac:dyDescent="0.25">
      <c r="B79" s="132">
        <v>65</v>
      </c>
      <c r="C79" s="52" t="s">
        <v>319</v>
      </c>
      <c r="D79" s="56" t="str">
        <f t="shared" ca="1" si="0"/>
        <v/>
      </c>
      <c r="E79" s="6"/>
      <c r="F79" cm="1">
        <f t="array" aca="1" ref="F79" ca="1">INDIRECT("'"&amp;B79&amp;"'!Count_Assisted")</f>
        <v>0</v>
      </c>
      <c r="G79" cm="1">
        <f t="array" aca="1" ref="G79" ca="1">INDIRECT("'"&amp;B79&amp;"'!Business_Establishment")</f>
        <v>0</v>
      </c>
      <c r="H79" s="261" t="str">
        <f t="shared" si="1"/>
        <v>Go to Tab</v>
      </c>
    </row>
    <row r="80" spans="2:8" x14ac:dyDescent="0.25">
      <c r="B80" s="132">
        <v>66</v>
      </c>
      <c r="C80" s="52" t="s">
        <v>320</v>
      </c>
      <c r="D80" s="56" t="str">
        <f t="shared" ca="1" si="0"/>
        <v/>
      </c>
      <c r="E80" s="6"/>
      <c r="F80" cm="1">
        <f t="array" aca="1" ref="F80" ca="1">INDIRECT("'"&amp;B80&amp;"'!Count_Assisted")</f>
        <v>0</v>
      </c>
      <c r="G80" cm="1">
        <f t="array" aca="1" ref="G80" ca="1">INDIRECT("'"&amp;B80&amp;"'!Business_Establishment")</f>
        <v>0</v>
      </c>
      <c r="H80" s="261" t="str">
        <f t="shared" ref="H80:H89" si="2">HYPERLINK("#'"&amp;B80&amp;"'!Business_Establishment","Go to Tab")</f>
        <v>Go to Tab</v>
      </c>
    </row>
    <row r="81" spans="2:8" x14ac:dyDescent="0.25">
      <c r="B81" s="132">
        <v>67</v>
      </c>
      <c r="C81" s="52" t="s">
        <v>321</v>
      </c>
      <c r="D81" s="56" t="str">
        <f t="shared" ca="1" si="0"/>
        <v/>
      </c>
      <c r="E81" s="6"/>
      <c r="F81" cm="1">
        <f t="array" aca="1" ref="F81" ca="1">INDIRECT("'"&amp;B81&amp;"'!Count_Assisted")</f>
        <v>0</v>
      </c>
      <c r="G81" cm="1">
        <f t="array" aca="1" ref="G81" ca="1">INDIRECT("'"&amp;B81&amp;"'!Business_Establishment")</f>
        <v>0</v>
      </c>
      <c r="H81" s="261" t="str">
        <f t="shared" si="2"/>
        <v>Go to Tab</v>
      </c>
    </row>
    <row r="82" spans="2:8" x14ac:dyDescent="0.25">
      <c r="B82" s="132">
        <v>68</v>
      </c>
      <c r="C82" s="52" t="s">
        <v>322</v>
      </c>
      <c r="D82" s="56" t="str">
        <f t="shared" ca="1" si="0"/>
        <v/>
      </c>
      <c r="E82" s="6"/>
      <c r="F82" cm="1">
        <f t="array" aca="1" ref="F82" ca="1">INDIRECT("'"&amp;B82&amp;"'!Count_Assisted")</f>
        <v>0</v>
      </c>
      <c r="G82" cm="1">
        <f t="array" aca="1" ref="G82" ca="1">INDIRECT("'"&amp;B82&amp;"'!Business_Establishment")</f>
        <v>0</v>
      </c>
      <c r="H82" s="261" t="str">
        <f t="shared" si="2"/>
        <v>Go to Tab</v>
      </c>
    </row>
    <row r="83" spans="2:8" x14ac:dyDescent="0.25">
      <c r="B83" s="132">
        <v>69</v>
      </c>
      <c r="C83" s="52" t="s">
        <v>323</v>
      </c>
      <c r="D83" s="56" t="str">
        <f t="shared" ca="1" si="0"/>
        <v/>
      </c>
      <c r="E83" s="6"/>
      <c r="F83" cm="1">
        <f t="array" aca="1" ref="F83" ca="1">INDIRECT("'"&amp;B83&amp;"'!Count_Assisted")</f>
        <v>0</v>
      </c>
      <c r="G83" cm="1">
        <f t="array" aca="1" ref="G83" ca="1">INDIRECT("'"&amp;B83&amp;"'!Business_Establishment")</f>
        <v>0</v>
      </c>
      <c r="H83" s="261" t="str">
        <f t="shared" si="2"/>
        <v>Go to Tab</v>
      </c>
    </row>
    <row r="84" spans="2:8" x14ac:dyDescent="0.25">
      <c r="B84" s="132">
        <v>70</v>
      </c>
      <c r="C84" s="52" t="s">
        <v>324</v>
      </c>
      <c r="D84" s="56" t="str">
        <f t="shared" ca="1" si="0"/>
        <v/>
      </c>
      <c r="E84" s="6"/>
      <c r="F84" cm="1">
        <f t="array" aca="1" ref="F84" ca="1">INDIRECT("'"&amp;B84&amp;"'!Count_Assisted")</f>
        <v>0</v>
      </c>
      <c r="G84" cm="1">
        <f t="array" aca="1" ref="G84" ca="1">INDIRECT("'"&amp;B84&amp;"'!Business_Establishment")</f>
        <v>0</v>
      </c>
      <c r="H84" s="261" t="str">
        <f t="shared" si="2"/>
        <v>Go to Tab</v>
      </c>
    </row>
    <row r="85" spans="2:8" x14ac:dyDescent="0.25">
      <c r="B85" s="132">
        <v>71</v>
      </c>
      <c r="C85" s="52" t="s">
        <v>325</v>
      </c>
      <c r="D85" s="56" t="str">
        <f t="shared" ca="1" si="0"/>
        <v/>
      </c>
      <c r="E85" s="6"/>
      <c r="F85" cm="1">
        <f t="array" aca="1" ref="F85" ca="1">INDIRECT("'"&amp;B85&amp;"'!Count_Assisted")</f>
        <v>0</v>
      </c>
      <c r="G85" cm="1">
        <f t="array" aca="1" ref="G85" ca="1">INDIRECT("'"&amp;B85&amp;"'!Business_Establishment")</f>
        <v>0</v>
      </c>
      <c r="H85" s="261" t="str">
        <f t="shared" si="2"/>
        <v>Go to Tab</v>
      </c>
    </row>
    <row r="86" spans="2:8" x14ac:dyDescent="0.25">
      <c r="B86" s="132">
        <v>72</v>
      </c>
      <c r="C86" s="52" t="s">
        <v>326</v>
      </c>
      <c r="D86" s="56" t="str">
        <f t="shared" ca="1" si="0"/>
        <v/>
      </c>
      <c r="E86" s="6"/>
      <c r="F86" cm="1">
        <f t="array" aca="1" ref="F86" ca="1">INDIRECT("'"&amp;B86&amp;"'!Count_Assisted")</f>
        <v>0</v>
      </c>
      <c r="G86" cm="1">
        <f t="array" aca="1" ref="G86" ca="1">INDIRECT("'"&amp;B86&amp;"'!Business_Establishment")</f>
        <v>0</v>
      </c>
      <c r="H86" s="261" t="str">
        <f t="shared" si="2"/>
        <v>Go to Tab</v>
      </c>
    </row>
    <row r="87" spans="2:8" x14ac:dyDescent="0.25">
      <c r="B87" s="132">
        <v>73</v>
      </c>
      <c r="C87" s="52" t="s">
        <v>327</v>
      </c>
      <c r="D87" s="56" t="str">
        <f t="shared" ca="1" si="0"/>
        <v/>
      </c>
      <c r="E87" s="6"/>
      <c r="F87" cm="1">
        <f t="array" aca="1" ref="F87" ca="1">INDIRECT("'"&amp;B87&amp;"'!Count_Assisted")</f>
        <v>0</v>
      </c>
      <c r="G87" cm="1">
        <f t="array" aca="1" ref="G87" ca="1">INDIRECT("'"&amp;B87&amp;"'!Business_Establishment")</f>
        <v>0</v>
      </c>
      <c r="H87" s="261" t="str">
        <f t="shared" si="2"/>
        <v>Go to Tab</v>
      </c>
    </row>
    <row r="88" spans="2:8" x14ac:dyDescent="0.25">
      <c r="B88" s="132">
        <v>74</v>
      </c>
      <c r="C88" s="52" t="s">
        <v>328</v>
      </c>
      <c r="D88" s="56" t="str">
        <f t="shared" ca="1" si="0"/>
        <v/>
      </c>
      <c r="E88" s="6"/>
      <c r="F88" cm="1">
        <f t="array" aca="1" ref="F88" ca="1">INDIRECT("'"&amp;B88&amp;"'!Count_Assisted")</f>
        <v>0</v>
      </c>
      <c r="G88" cm="1">
        <f t="array" aca="1" ref="G88" ca="1">INDIRECT("'"&amp;B88&amp;"'!Business_Establishment")</f>
        <v>0</v>
      </c>
      <c r="H88" s="261" t="str">
        <f t="shared" si="2"/>
        <v>Go to Tab</v>
      </c>
    </row>
    <row r="89" spans="2:8" x14ac:dyDescent="0.25">
      <c r="B89" s="132">
        <v>75</v>
      </c>
      <c r="C89" s="52" t="s">
        <v>329</v>
      </c>
      <c r="D89" s="56" t="str">
        <f t="shared" ca="1" si="0"/>
        <v/>
      </c>
      <c r="E89" s="6"/>
      <c r="F89" cm="1">
        <f t="array" aca="1" ref="F89" ca="1">INDIRECT("'"&amp;B89&amp;"'!Count_Assisted")</f>
        <v>0</v>
      </c>
      <c r="G89" cm="1">
        <f t="array" aca="1" ref="G89" ca="1">INDIRECT("'"&amp;B89&amp;"'!Business_Establishment")</f>
        <v>0</v>
      </c>
      <c r="H89" s="261" t="str">
        <f t="shared" si="2"/>
        <v>Go to Tab</v>
      </c>
    </row>
    <row r="90" spans="2:8" x14ac:dyDescent="0.25">
      <c r="B90" s="116"/>
      <c r="C90" s="21"/>
      <c r="D90" s="27"/>
      <c r="E90" s="12"/>
    </row>
  </sheetData>
  <sheetProtection algorithmName="SHA-512" hashValue="VZasiPj914GivEW52JnJbQJsloJW5ux+NnfWlzSopAaKeYROgzhGMhRCadXKdbDEEi3+qEGFPcfg6Z3p8ZHu0g==" saltValue="0mMoYm4P4UoXIrfgZBp+pA==" spinCount="100000" sheet="1" objects="1" scenarios="1" formatCells="0" formatRows="0"/>
  <mergeCells count="2">
    <mergeCell ref="B1:G1"/>
    <mergeCell ref="C12:E12"/>
  </mergeCells>
  <dataValidations count="1">
    <dataValidation type="date" operator="greaterThan" allowBlank="1" showInputMessage="1" showErrorMessage="1" errorTitle="Date Required" error="Please enter a date in mm/dd/yyyy format." sqref="D7" xr:uid="{E8DF271E-25E6-4D3C-8B66-31D34F480318}">
      <formula1>36526</formula1>
    </dataValidation>
  </dataValidations>
  <printOptions horizontalCentered="1"/>
  <pageMargins left="0.7" right="0.7" top="0.75" bottom="0.75" header="0.3" footer="0.3"/>
  <pageSetup scale="67" orientation="portrait" r:id="rId1"/>
  <headerFooter>
    <oddHeader>&amp;C&amp;16&amp;F</oddHeader>
    <oddFooter>&amp;C&amp;P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8B80B-BB59-464A-8E8C-6A30123C288F}">
  <sheetPr>
    <tabColor rgb="FF92D050"/>
    <pageSetUpPr fitToPage="1"/>
  </sheetPr>
  <dimension ref="A1:AK62"/>
  <sheetViews>
    <sheetView showGridLines="0" zoomScaleNormal="100" zoomScaleSheetLayoutView="100" workbookViewId="0">
      <pane xSplit="2" ySplit="1" topLeftCell="C2" activePane="bottomRight" state="frozen"/>
      <selection pane="topRight" activeCell="C1" sqref="C1"/>
      <selection pane="bottomLeft" activeCell="A2" sqref="A2"/>
      <selection pane="bottomRight" activeCell="C11" sqref="C11:G11"/>
    </sheetView>
  </sheetViews>
  <sheetFormatPr defaultColWidth="9.140625" defaultRowHeight="15" x14ac:dyDescent="0.25"/>
  <cols>
    <col min="1" max="1" width="4.7109375" style="134" customWidth="1"/>
    <col min="2" max="2" width="56.7109375" style="134" customWidth="1"/>
    <col min="3" max="3" width="20.7109375" style="134" customWidth="1"/>
    <col min="4" max="4" width="32.7109375" style="134" customWidth="1"/>
    <col min="5" max="5" width="20.7109375" style="134" customWidth="1"/>
    <col min="6" max="6" width="15.7109375" style="134" bestFit="1" customWidth="1"/>
    <col min="7" max="7" width="19" style="134" bestFit="1" customWidth="1"/>
    <col min="8" max="8" width="10.28515625" style="134" customWidth="1"/>
    <col min="9" max="9" width="20.28515625" style="134" bestFit="1" customWidth="1"/>
    <col min="10" max="10" width="16.5703125" style="134" bestFit="1" customWidth="1"/>
    <col min="11" max="12" width="10.7109375" style="134" customWidth="1"/>
    <col min="13" max="13" width="20.28515625" style="134" customWidth="1"/>
    <col min="14" max="14" width="10.5703125" style="134" bestFit="1" customWidth="1"/>
    <col min="15" max="15" width="21.7109375" style="134" customWidth="1"/>
    <col min="16" max="16" width="11.5703125" style="134" customWidth="1"/>
    <col min="17" max="17" width="20.28515625" style="134" bestFit="1" customWidth="1"/>
    <col min="18" max="18" width="15" style="134" customWidth="1"/>
    <col min="19" max="19" width="12.7109375" style="134" customWidth="1"/>
    <col min="20" max="20" width="14.7109375" style="134" customWidth="1"/>
    <col min="21" max="22" width="12.7109375" style="134" customWidth="1"/>
    <col min="23" max="23" width="25.140625" style="134" customWidth="1"/>
    <col min="24" max="24" width="17.7109375" style="134" customWidth="1"/>
    <col min="25" max="25" width="14.85546875" style="134" customWidth="1"/>
    <col min="26" max="26" width="16" style="134" bestFit="1" customWidth="1"/>
    <col min="27" max="27" width="60.7109375" style="134" customWidth="1"/>
    <col min="28" max="28" width="10.42578125" style="134" customWidth="1"/>
    <col min="29" max="29" width="30.7109375" style="134" customWidth="1"/>
    <col min="30" max="37" width="13.7109375" style="134" customWidth="1"/>
    <col min="38" max="16384" width="9.140625" style="134"/>
  </cols>
  <sheetData>
    <row r="1" spans="2:30" s="200" customFormat="1" ht="20.100000000000001" customHeight="1" x14ac:dyDescent="0.25">
      <c r="B1" s="199" t="str">
        <f>SUBSTITUTE(TemplateTitle," Reporting Template",": " &amp;B2)</f>
        <v>P2 IIJA Products EJ Grant: Business Establishment 14</v>
      </c>
      <c r="C1" s="199"/>
      <c r="D1" s="199"/>
      <c r="E1" s="199"/>
      <c r="F1" s="199"/>
      <c r="G1" s="199"/>
      <c r="H1" s="199"/>
      <c r="I1" s="199"/>
      <c r="J1" s="201"/>
      <c r="K1" s="201"/>
      <c r="L1" s="201"/>
      <c r="M1" s="201"/>
      <c r="N1" s="201"/>
      <c r="O1" s="201"/>
      <c r="P1" s="201"/>
      <c r="Q1" s="201"/>
      <c r="R1" s="201"/>
      <c r="S1" s="201"/>
      <c r="T1" s="201"/>
      <c r="U1" s="201"/>
      <c r="V1" s="201"/>
      <c r="W1" s="201"/>
      <c r="X1" s="201"/>
      <c r="Y1" s="201"/>
      <c r="Z1" s="201"/>
      <c r="AA1" s="201"/>
    </row>
    <row r="2" spans="2:30" ht="9" customHeight="1" x14ac:dyDescent="0.25">
      <c r="B2" s="244" t="s">
        <v>386</v>
      </c>
      <c r="C2" s="154"/>
      <c r="D2" s="154"/>
      <c r="E2" s="154"/>
      <c r="F2" s="154"/>
      <c r="G2" s="154"/>
      <c r="H2" s="154"/>
      <c r="I2" s="210"/>
      <c r="J2" s="155"/>
    </row>
    <row r="3" spans="2:30" ht="200.1" customHeight="1" x14ac:dyDescent="0.25">
      <c r="B3" s="156" t="s">
        <v>5</v>
      </c>
      <c r="C3" s="355" t="s">
        <v>298</v>
      </c>
      <c r="D3" s="356"/>
      <c r="E3" s="356"/>
      <c r="F3" s="356"/>
      <c r="G3" s="356"/>
      <c r="H3" s="356"/>
      <c r="I3" s="357"/>
      <c r="J3" s="157"/>
    </row>
    <row r="4" spans="2:30" ht="9" customHeight="1" x14ac:dyDescent="0.25">
      <c r="B4" s="158"/>
      <c r="C4" s="159"/>
      <c r="D4" s="159"/>
      <c r="E4" s="159"/>
      <c r="F4" s="159"/>
      <c r="G4" s="159"/>
      <c r="H4" s="159"/>
      <c r="I4" s="211"/>
      <c r="J4" s="160"/>
    </row>
    <row r="5" spans="2:30" ht="15" customHeight="1" x14ac:dyDescent="0.25">
      <c r="B5" s="145"/>
      <c r="C5" s="145"/>
      <c r="D5" s="145"/>
      <c r="E5" s="145"/>
      <c r="F5" s="144"/>
      <c r="G5" s="144"/>
    </row>
    <row r="6" spans="2:30" ht="18.75" x14ac:dyDescent="0.3">
      <c r="B6" s="243" t="s">
        <v>284</v>
      </c>
      <c r="C6" s="358" t="s">
        <v>299</v>
      </c>
      <c r="D6" s="358"/>
      <c r="E6" s="358"/>
      <c r="F6" s="358"/>
      <c r="G6" s="359"/>
    </row>
    <row r="7" spans="2:30" x14ac:dyDescent="0.25">
      <c r="B7" s="161" t="s">
        <v>0</v>
      </c>
      <c r="C7" s="360" t="str">
        <f>IF('Grant Project Data'!D5&lt;&gt;"",'Grant Project Data'!D5,"")</f>
        <v/>
      </c>
      <c r="D7" s="361"/>
      <c r="E7" s="361"/>
      <c r="F7" s="361"/>
      <c r="G7" s="362"/>
    </row>
    <row r="8" spans="2:30" x14ac:dyDescent="0.25">
      <c r="B8" s="163" t="s">
        <v>4</v>
      </c>
      <c r="C8" s="360" t="str">
        <f>IF('Grant Project Data'!D6&lt;&gt;"",'Grant Project Data'!D6,"")</f>
        <v/>
      </c>
      <c r="D8" s="361"/>
      <c r="E8" s="361"/>
      <c r="F8" s="361"/>
      <c r="G8" s="362"/>
    </row>
    <row r="9" spans="2:30" ht="15" customHeight="1" x14ac:dyDescent="0.25">
      <c r="B9" s="145"/>
      <c r="C9" s="145"/>
      <c r="D9" s="145"/>
      <c r="E9" s="145"/>
      <c r="F9" s="144"/>
      <c r="G9" s="144"/>
    </row>
    <row r="10" spans="2:30" ht="18.75" x14ac:dyDescent="0.3">
      <c r="B10" s="243" t="s">
        <v>203</v>
      </c>
      <c r="C10" s="358" t="s">
        <v>355</v>
      </c>
      <c r="D10" s="358"/>
      <c r="E10" s="358"/>
      <c r="F10" s="358"/>
      <c r="G10" s="359"/>
    </row>
    <row r="11" spans="2:30" x14ac:dyDescent="0.25">
      <c r="B11" s="167" t="s">
        <v>236</v>
      </c>
      <c r="C11" s="391"/>
      <c r="D11" s="391"/>
      <c r="E11" s="391"/>
      <c r="F11" s="391"/>
      <c r="G11" s="391"/>
      <c r="H11" s="168"/>
      <c r="I11" s="168"/>
      <c r="J11" s="169"/>
      <c r="K11" s="169"/>
      <c r="L11" s="169"/>
      <c r="M11" s="169"/>
      <c r="N11" s="169"/>
      <c r="O11" s="169"/>
      <c r="P11" s="169"/>
      <c r="Q11" s="169"/>
      <c r="R11" s="169"/>
      <c r="S11" s="169"/>
      <c r="T11" s="169"/>
      <c r="U11" s="169"/>
      <c r="V11" s="169"/>
      <c r="W11" s="169"/>
      <c r="X11" s="169"/>
      <c r="Y11" s="169"/>
      <c r="Z11" s="169"/>
      <c r="AA11" s="169"/>
    </row>
    <row r="12" spans="2:30" ht="15" customHeight="1" x14ac:dyDescent="0.25">
      <c r="B12" s="170" t="s">
        <v>228</v>
      </c>
      <c r="C12" s="391"/>
      <c r="D12" s="391"/>
      <c r="E12" s="391"/>
      <c r="F12" s="391"/>
      <c r="G12" s="391"/>
      <c r="H12" s="168"/>
      <c r="I12" s="168"/>
      <c r="J12" s="169"/>
      <c r="K12" s="169"/>
      <c r="L12" s="169"/>
      <c r="M12" s="169"/>
      <c r="N12" s="169"/>
      <c r="O12" s="169"/>
      <c r="P12" s="169"/>
      <c r="Q12" s="169"/>
      <c r="R12" s="169"/>
      <c r="S12" s="169"/>
      <c r="T12" s="169"/>
      <c r="U12" s="169"/>
      <c r="V12" s="169"/>
      <c r="W12" s="169"/>
      <c r="X12" s="169"/>
      <c r="Y12" s="169"/>
      <c r="Z12" s="169"/>
      <c r="AA12" s="169"/>
    </row>
    <row r="13" spans="2:30" ht="15" customHeight="1" x14ac:dyDescent="0.25">
      <c r="B13" s="170" t="s">
        <v>229</v>
      </c>
      <c r="C13" s="391"/>
      <c r="D13" s="391"/>
      <c r="E13" s="391"/>
      <c r="F13" s="391"/>
      <c r="G13" s="391"/>
      <c r="H13" s="168"/>
      <c r="I13" s="168"/>
      <c r="J13" s="169"/>
      <c r="K13" s="169"/>
      <c r="L13" s="169"/>
      <c r="M13" s="169"/>
      <c r="N13" s="169"/>
      <c r="O13" s="169"/>
      <c r="P13" s="169"/>
      <c r="Q13" s="169"/>
      <c r="R13" s="169"/>
      <c r="S13" s="169"/>
      <c r="T13" s="169"/>
      <c r="U13" s="169"/>
      <c r="V13" s="169"/>
      <c r="W13" s="169"/>
      <c r="X13" s="169"/>
      <c r="Y13" s="169"/>
      <c r="Z13" s="169"/>
      <c r="AA13" s="169"/>
    </row>
    <row r="14" spans="2:30" ht="15" customHeight="1" x14ac:dyDescent="0.25">
      <c r="B14" s="171" t="s">
        <v>230</v>
      </c>
      <c r="C14" s="391"/>
      <c r="D14" s="391"/>
      <c r="E14" s="391"/>
      <c r="F14" s="391"/>
      <c r="G14" s="391"/>
      <c r="H14" s="168"/>
      <c r="I14" s="168"/>
      <c r="J14" s="169"/>
      <c r="K14" s="169"/>
      <c r="L14" s="169"/>
      <c r="M14" s="169"/>
      <c r="N14" s="169"/>
      <c r="O14" s="169"/>
      <c r="P14" s="169"/>
      <c r="Q14" s="169"/>
      <c r="R14" s="169"/>
      <c r="S14" s="169"/>
      <c r="T14" s="169"/>
      <c r="U14" s="169"/>
      <c r="V14" s="169"/>
      <c r="W14" s="169"/>
      <c r="X14" s="169"/>
      <c r="Y14" s="169"/>
      <c r="Z14" s="169"/>
      <c r="AA14" s="169"/>
      <c r="AB14" s="172"/>
    </row>
    <row r="15" spans="2:30" ht="30" x14ac:dyDescent="0.25">
      <c r="B15" s="231" t="s">
        <v>270</v>
      </c>
      <c r="C15" s="392"/>
      <c r="D15" s="392"/>
      <c r="E15" s="392"/>
      <c r="F15" s="392"/>
      <c r="G15" s="392"/>
      <c r="H15" s="173"/>
      <c r="J15" s="169"/>
      <c r="K15" s="169"/>
      <c r="L15" s="169"/>
      <c r="M15" s="169"/>
      <c r="N15" s="169"/>
      <c r="O15" s="169"/>
      <c r="P15" s="169"/>
      <c r="Q15" s="169"/>
      <c r="R15" s="169"/>
      <c r="S15" s="169"/>
      <c r="T15" s="169"/>
      <c r="U15" s="169"/>
      <c r="V15" s="169"/>
      <c r="W15" s="169"/>
      <c r="X15" s="169"/>
      <c r="Y15" s="169"/>
      <c r="Z15" s="169"/>
      <c r="AA15" s="169"/>
      <c r="AB15" s="172"/>
    </row>
    <row r="16" spans="2:30" ht="45" x14ac:dyDescent="0.25">
      <c r="B16" s="203" t="s">
        <v>276</v>
      </c>
      <c r="C16" s="392"/>
      <c r="D16" s="392"/>
      <c r="E16" s="392"/>
      <c r="F16" s="392"/>
      <c r="G16" s="392"/>
      <c r="H16" s="174"/>
      <c r="J16" s="169"/>
      <c r="K16" s="169"/>
      <c r="L16" s="169"/>
      <c r="M16" s="169"/>
      <c r="N16" s="169"/>
      <c r="O16" s="169"/>
      <c r="P16" s="169"/>
      <c r="Q16" s="169"/>
      <c r="R16" s="169"/>
      <c r="S16" s="169"/>
      <c r="T16" s="169"/>
      <c r="U16" s="169"/>
      <c r="V16" s="169"/>
      <c r="W16" s="169"/>
      <c r="X16" s="169"/>
      <c r="Y16" s="169"/>
      <c r="Z16" s="169"/>
      <c r="AA16" s="169"/>
      <c r="AB16" s="162"/>
      <c r="AC16" s="162"/>
      <c r="AD16" s="162"/>
    </row>
    <row r="17" spans="1:37" ht="69.95" customHeight="1" x14ac:dyDescent="0.25">
      <c r="B17" s="127" t="s">
        <v>235</v>
      </c>
      <c r="C17" s="393"/>
      <c r="D17" s="393"/>
      <c r="E17" s="393"/>
      <c r="F17" s="393"/>
      <c r="G17" s="393"/>
      <c r="H17" s="175"/>
      <c r="J17" s="169"/>
      <c r="K17" s="169"/>
      <c r="L17" s="169"/>
      <c r="M17" s="169"/>
      <c r="N17" s="169"/>
      <c r="O17" s="169"/>
      <c r="P17" s="169"/>
      <c r="Q17" s="169"/>
      <c r="R17" s="169"/>
      <c r="S17" s="169"/>
      <c r="T17" s="169"/>
      <c r="U17" s="169"/>
      <c r="V17" s="169"/>
      <c r="W17" s="169"/>
      <c r="X17" s="169"/>
      <c r="Y17" s="169"/>
      <c r="Z17" s="169"/>
      <c r="AA17" s="169"/>
      <c r="AB17" s="162"/>
      <c r="AC17" s="162"/>
      <c r="AD17" s="162"/>
    </row>
    <row r="18" spans="1:37" ht="30" x14ac:dyDescent="0.25">
      <c r="B18" s="127" t="s">
        <v>354</v>
      </c>
      <c r="C18" s="394"/>
      <c r="D18" s="395"/>
      <c r="E18" s="395"/>
      <c r="F18" s="395"/>
      <c r="G18" s="396"/>
      <c r="H18" s="175"/>
      <c r="J18" s="169"/>
      <c r="K18" s="169"/>
      <c r="L18" s="169"/>
      <c r="M18" s="169"/>
      <c r="N18" s="169"/>
      <c r="O18" s="169"/>
      <c r="P18" s="169"/>
      <c r="Q18" s="169"/>
      <c r="R18" s="169"/>
      <c r="S18" s="169"/>
      <c r="T18" s="169"/>
      <c r="U18" s="169"/>
      <c r="V18" s="169"/>
      <c r="W18" s="169"/>
      <c r="X18" s="169"/>
      <c r="Y18" s="169"/>
      <c r="Z18" s="169"/>
      <c r="AA18" s="169"/>
      <c r="AB18" s="162"/>
      <c r="AC18" s="162"/>
      <c r="AD18" s="162"/>
    </row>
    <row r="19" spans="1:37" s="179" customFormat="1" x14ac:dyDescent="0.25">
      <c r="B19" s="176" t="s">
        <v>232</v>
      </c>
      <c r="C19" s="212"/>
      <c r="D19" s="212"/>
      <c r="E19" s="212"/>
      <c r="F19" s="212"/>
      <c r="G19" s="212"/>
      <c r="H19" s="177" t="str">
        <f>IF(AND(E24&gt;0,COUNTA(C19:G19)=0),"&lt;&lt; Your P2 actions below will not be summarized until you enter a date of follow-up.","")</f>
        <v/>
      </c>
      <c r="I19" s="178"/>
      <c r="J19" s="169"/>
      <c r="K19" s="169"/>
      <c r="L19" s="169"/>
      <c r="M19" s="169"/>
      <c r="N19" s="169"/>
      <c r="O19" s="169"/>
      <c r="P19" s="169"/>
      <c r="Q19" s="169"/>
      <c r="R19" s="169"/>
      <c r="S19" s="169"/>
      <c r="T19" s="169"/>
      <c r="U19" s="169"/>
      <c r="V19" s="169"/>
      <c r="W19" s="169"/>
      <c r="X19" s="169"/>
      <c r="Y19" s="169"/>
      <c r="Z19" s="169"/>
      <c r="AA19" s="169"/>
      <c r="AB19" s="96"/>
    </row>
    <row r="20" spans="1:37" ht="53.25" x14ac:dyDescent="0.25">
      <c r="B20" s="213" t="s">
        <v>273</v>
      </c>
      <c r="C20" s="391"/>
      <c r="D20" s="391"/>
      <c r="E20" s="391"/>
      <c r="F20" s="391"/>
      <c r="G20" s="391"/>
      <c r="H20" s="168"/>
      <c r="I20" s="169"/>
      <c r="J20" s="169"/>
      <c r="K20" s="169"/>
      <c r="L20" s="169"/>
      <c r="M20" s="169"/>
      <c r="N20" s="169"/>
      <c r="O20" s="169"/>
      <c r="P20" s="169"/>
      <c r="Q20" s="169"/>
      <c r="R20" s="169"/>
      <c r="S20" s="169"/>
      <c r="T20" s="169"/>
      <c r="U20" s="169"/>
      <c r="V20" s="169"/>
      <c r="W20" s="169"/>
      <c r="X20" s="169"/>
      <c r="Y20" s="169"/>
      <c r="Z20" s="169"/>
      <c r="AA20" s="169"/>
      <c r="AB20" s="162"/>
      <c r="AC20" s="162"/>
      <c r="AD20" s="162"/>
    </row>
    <row r="21" spans="1:37" ht="80.099999999999994" customHeight="1" x14ac:dyDescent="0.25">
      <c r="B21" s="230" t="s">
        <v>271</v>
      </c>
      <c r="C21" s="393"/>
      <c r="D21" s="393"/>
      <c r="E21" s="393"/>
      <c r="F21" s="393"/>
      <c r="G21" s="393"/>
      <c r="H21" s="175"/>
      <c r="J21" s="169"/>
      <c r="K21" s="169"/>
      <c r="L21" s="169"/>
      <c r="M21" s="169"/>
      <c r="N21" s="169"/>
      <c r="O21" s="169"/>
      <c r="P21" s="169"/>
      <c r="Q21" s="169"/>
      <c r="R21" s="169"/>
      <c r="S21" s="169"/>
      <c r="T21" s="169"/>
      <c r="U21" s="169"/>
      <c r="V21" s="169"/>
      <c r="W21" s="169"/>
      <c r="X21" s="169"/>
      <c r="Y21" s="169"/>
      <c r="Z21" s="169"/>
      <c r="AA21" s="169"/>
      <c r="AB21" s="162"/>
      <c r="AC21" s="162"/>
      <c r="AD21" s="162"/>
    </row>
    <row r="22" spans="1:37" ht="69.95" customHeight="1" x14ac:dyDescent="0.25">
      <c r="B22" s="127" t="s">
        <v>272</v>
      </c>
      <c r="C22" s="393"/>
      <c r="D22" s="393"/>
      <c r="E22" s="393"/>
      <c r="F22" s="393"/>
      <c r="G22" s="393"/>
      <c r="H22" s="175"/>
      <c r="J22" s="169"/>
      <c r="K22" s="169"/>
      <c r="L22" s="169"/>
      <c r="M22" s="169"/>
      <c r="N22" s="169"/>
      <c r="O22" s="169"/>
      <c r="P22" s="169"/>
      <c r="Q22" s="169"/>
      <c r="R22" s="169"/>
      <c r="S22" s="169"/>
      <c r="T22" s="169"/>
      <c r="U22" s="169"/>
      <c r="V22" s="169"/>
      <c r="W22" s="169"/>
      <c r="X22" s="169"/>
      <c r="Y22" s="169"/>
      <c r="Z22" s="169"/>
      <c r="AA22" s="169"/>
      <c r="AB22" s="162"/>
      <c r="AC22" s="162"/>
      <c r="AD22" s="162"/>
    </row>
    <row r="23" spans="1:37" ht="69.95" customHeight="1" x14ac:dyDescent="0.25">
      <c r="B23" s="127" t="s">
        <v>274</v>
      </c>
      <c r="C23" s="393"/>
      <c r="D23" s="393"/>
      <c r="E23" s="393"/>
      <c r="F23" s="393"/>
      <c r="G23" s="393"/>
      <c r="H23" s="175"/>
      <c r="J23" s="169"/>
      <c r="K23" s="169"/>
      <c r="L23" s="169"/>
      <c r="M23" s="169"/>
      <c r="N23" s="169"/>
      <c r="O23" s="169"/>
      <c r="P23" s="169"/>
      <c r="Q23" s="169"/>
      <c r="R23" s="169"/>
      <c r="S23" s="169"/>
      <c r="T23" s="169"/>
      <c r="U23" s="169"/>
      <c r="V23" s="169"/>
      <c r="W23" s="169"/>
      <c r="X23" s="169"/>
      <c r="Y23" s="169"/>
      <c r="Z23" s="169"/>
      <c r="AA23" s="169"/>
      <c r="AB23" s="162"/>
      <c r="AC23" s="162"/>
      <c r="AD23" s="162"/>
    </row>
    <row r="24" spans="1:37" ht="15" customHeight="1" x14ac:dyDescent="0.25">
      <c r="C24" s="194">
        <f>IF(COUNTA(C11:G23,B29:G53,I29:AC53)&gt;0,1,0)</f>
        <v>0</v>
      </c>
      <c r="D24" s="194">
        <f>IF(COUNTA(C19:G19)&gt;0,1,0)</f>
        <v>0</v>
      </c>
      <c r="E24" s="194">
        <f>IF(COUNTA(G29:G53)&gt;0,1,0)</f>
        <v>0</v>
      </c>
      <c r="F24" s="268"/>
      <c r="H24" s="144"/>
      <c r="I24" s="144"/>
      <c r="J24" s="169"/>
      <c r="K24" s="169"/>
      <c r="L24" s="169"/>
      <c r="M24" s="169"/>
      <c r="N24" s="169"/>
      <c r="O24" s="169"/>
      <c r="P24" s="169"/>
      <c r="Q24" s="169"/>
      <c r="R24" s="169"/>
      <c r="S24" s="169"/>
      <c r="T24" s="169"/>
      <c r="U24" s="169"/>
      <c r="V24" s="169"/>
      <c r="W24" s="169"/>
      <c r="X24" s="169"/>
      <c r="Y24" s="169"/>
      <c r="Z24" s="169"/>
      <c r="AA24" s="169"/>
    </row>
    <row r="25" spans="1:37" ht="18.75" customHeight="1" x14ac:dyDescent="0.3">
      <c r="B25" s="243" t="s">
        <v>1</v>
      </c>
      <c r="C25" s="164"/>
      <c r="D25" s="164"/>
      <c r="E25" s="164"/>
      <c r="F25" s="164"/>
      <c r="G25" s="164"/>
      <c r="H25" s="164"/>
      <c r="I25" s="165"/>
      <c r="J25" s="165"/>
      <c r="K25" s="165"/>
      <c r="L25" s="165"/>
      <c r="M25" s="165"/>
      <c r="N25" s="165"/>
      <c r="O25" s="165"/>
      <c r="P25" s="165"/>
      <c r="Q25" s="165"/>
      <c r="R25" s="165"/>
      <c r="S25" s="165"/>
      <c r="T25" s="165"/>
      <c r="U25" s="165"/>
      <c r="V25" s="165"/>
      <c r="W25" s="165"/>
      <c r="X25" s="165"/>
      <c r="Y25" s="165"/>
      <c r="Z25" s="165"/>
      <c r="AA25" s="165"/>
      <c r="AB25" s="165"/>
      <c r="AC25" s="165"/>
      <c r="AD25" s="165"/>
      <c r="AE25" s="165"/>
      <c r="AF25" s="165"/>
      <c r="AG25" s="165"/>
      <c r="AH25" s="165"/>
      <c r="AI25" s="165"/>
      <c r="AJ25" s="165"/>
      <c r="AK25" s="166"/>
    </row>
    <row r="26" spans="1:37" ht="39.950000000000003" customHeight="1" x14ac:dyDescent="0.25">
      <c r="B26" s="204"/>
      <c r="C26" s="205"/>
      <c r="D26" s="205"/>
      <c r="E26" s="205"/>
      <c r="F26" s="205"/>
      <c r="G26" s="205"/>
      <c r="H26" s="205"/>
      <c r="I26" s="365" t="s">
        <v>103</v>
      </c>
      <c r="J26" s="366"/>
      <c r="K26" s="366"/>
      <c r="L26" s="366"/>
      <c r="M26" s="366"/>
      <c r="N26" s="366"/>
      <c r="O26" s="366"/>
      <c r="P26" s="367"/>
      <c r="Q26" s="388" t="s">
        <v>104</v>
      </c>
      <c r="R26" s="389"/>
      <c r="S26" s="389"/>
      <c r="T26" s="389"/>
      <c r="U26" s="389"/>
      <c r="V26" s="390"/>
      <c r="W26" s="368" t="s">
        <v>105</v>
      </c>
      <c r="X26" s="369"/>
      <c r="Y26" s="369"/>
      <c r="Z26" s="369"/>
      <c r="AA26" s="370"/>
      <c r="AB26" s="204"/>
      <c r="AC26" s="206"/>
      <c r="AD26" s="401" t="s">
        <v>340</v>
      </c>
      <c r="AE26" s="402"/>
      <c r="AF26" s="402"/>
      <c r="AG26" s="402"/>
      <c r="AH26" s="402"/>
      <c r="AI26" s="402"/>
      <c r="AJ26" s="402"/>
      <c r="AK26" s="403"/>
    </row>
    <row r="27" spans="1:37" ht="15" customHeight="1" x14ac:dyDescent="0.25">
      <c r="B27" s="256" t="s">
        <v>341</v>
      </c>
      <c r="C27" s="208"/>
      <c r="D27" s="208"/>
      <c r="E27" s="208"/>
      <c r="F27" s="208"/>
      <c r="G27" s="208"/>
      <c r="H27" s="208"/>
      <c r="I27" s="377" t="s">
        <v>108</v>
      </c>
      <c r="J27" s="378"/>
      <c r="K27" s="378"/>
      <c r="L27" s="379"/>
      <c r="M27" s="380" t="s">
        <v>109</v>
      </c>
      <c r="N27" s="380"/>
      <c r="O27" s="377" t="s">
        <v>111</v>
      </c>
      <c r="P27" s="379"/>
      <c r="Q27" s="381" t="s">
        <v>111</v>
      </c>
      <c r="R27" s="382"/>
      <c r="S27" s="382"/>
      <c r="T27" s="383" t="s">
        <v>110</v>
      </c>
      <c r="U27" s="383"/>
      <c r="V27" s="383"/>
      <c r="W27" s="371"/>
      <c r="X27" s="372"/>
      <c r="Y27" s="372"/>
      <c r="Z27" s="372"/>
      <c r="AA27" s="373"/>
      <c r="AB27" s="207"/>
      <c r="AC27" s="209"/>
      <c r="AD27" s="397" t="s">
        <v>332</v>
      </c>
      <c r="AE27" s="397"/>
      <c r="AF27" s="398" t="s">
        <v>333</v>
      </c>
      <c r="AG27" s="399"/>
      <c r="AH27" s="399"/>
      <c r="AI27" s="399"/>
      <c r="AJ27" s="399"/>
      <c r="AK27" s="400"/>
    </row>
    <row r="28" spans="1:37" s="189" customFormat="1" ht="51" customHeight="1" x14ac:dyDescent="0.2">
      <c r="B28" s="277" t="s">
        <v>353</v>
      </c>
      <c r="C28" s="180" t="s">
        <v>216</v>
      </c>
      <c r="D28" s="180" t="s">
        <v>99</v>
      </c>
      <c r="E28" s="180" t="s">
        <v>262</v>
      </c>
      <c r="F28" s="269" t="s">
        <v>356</v>
      </c>
      <c r="G28" s="215" t="s">
        <v>357</v>
      </c>
      <c r="H28" s="181" t="s">
        <v>233</v>
      </c>
      <c r="I28" s="182" t="s">
        <v>358</v>
      </c>
      <c r="J28" s="182" t="s">
        <v>251</v>
      </c>
      <c r="K28" s="182" t="s">
        <v>107</v>
      </c>
      <c r="L28" s="182" t="s">
        <v>100</v>
      </c>
      <c r="M28" s="183" t="s">
        <v>359</v>
      </c>
      <c r="N28" s="183" t="s">
        <v>121</v>
      </c>
      <c r="O28" s="182" t="s">
        <v>360</v>
      </c>
      <c r="P28" s="182" t="s">
        <v>127</v>
      </c>
      <c r="Q28" s="184" t="s">
        <v>361</v>
      </c>
      <c r="R28" s="185" t="s">
        <v>126</v>
      </c>
      <c r="S28" s="216" t="s">
        <v>128</v>
      </c>
      <c r="T28" s="187" t="s">
        <v>250</v>
      </c>
      <c r="U28" s="188" t="s">
        <v>107</v>
      </c>
      <c r="V28" s="187" t="s">
        <v>125</v>
      </c>
      <c r="W28" s="183" t="s">
        <v>362</v>
      </c>
      <c r="X28" s="183" t="s">
        <v>252</v>
      </c>
      <c r="Y28" s="183" t="s">
        <v>206</v>
      </c>
      <c r="Z28" s="183" t="s">
        <v>102</v>
      </c>
      <c r="AA28" s="228" t="s">
        <v>263</v>
      </c>
      <c r="AB28" s="214" t="s">
        <v>294</v>
      </c>
      <c r="AC28" s="214" t="s">
        <v>373</v>
      </c>
      <c r="AD28" s="262" t="s">
        <v>334</v>
      </c>
      <c r="AE28" s="262" t="s">
        <v>335</v>
      </c>
      <c r="AF28" s="263" t="s">
        <v>336</v>
      </c>
      <c r="AG28" s="263" t="s">
        <v>337</v>
      </c>
      <c r="AH28" s="263" t="s">
        <v>338</v>
      </c>
      <c r="AI28" s="263" t="s">
        <v>363</v>
      </c>
      <c r="AJ28" s="263" t="s">
        <v>339</v>
      </c>
      <c r="AK28" s="263" t="s">
        <v>364</v>
      </c>
    </row>
    <row r="29" spans="1:37" s="179" customFormat="1" x14ac:dyDescent="0.25">
      <c r="A29" s="71">
        <v>1</v>
      </c>
      <c r="B29" s="89"/>
      <c r="C29" s="82"/>
      <c r="D29" s="89"/>
      <c r="E29" s="82"/>
      <c r="F29" s="122"/>
      <c r="G29" s="202"/>
      <c r="H29" s="198" t="str">
        <f>IF(G29="","",IF(MONTH(G29)&gt;=10,YEAR(G29) + 1,YEAR(G29)))</f>
        <v/>
      </c>
      <c r="I29" s="97"/>
      <c r="J29" s="97"/>
      <c r="K29" s="90"/>
      <c r="L29" s="91"/>
      <c r="M29" s="97"/>
      <c r="N29" s="91"/>
      <c r="O29" s="97"/>
      <c r="P29" s="90"/>
      <c r="Q29" s="97"/>
      <c r="R29" s="97"/>
      <c r="S29" s="90"/>
      <c r="T29" s="97"/>
      <c r="U29" s="147"/>
      <c r="V29" s="91"/>
      <c r="W29" s="97"/>
      <c r="X29" s="97"/>
      <c r="Y29" s="90"/>
      <c r="Z29" s="90"/>
      <c r="AA29" s="229"/>
      <c r="AB29" s="122"/>
      <c r="AC29" s="227"/>
      <c r="AD29" s="264"/>
      <c r="AE29" s="264"/>
      <c r="AF29" s="265"/>
      <c r="AG29" s="265"/>
      <c r="AH29" s="265"/>
      <c r="AI29" s="265"/>
      <c r="AJ29" s="265"/>
      <c r="AK29" s="265"/>
    </row>
    <row r="30" spans="1:37" s="179" customFormat="1" x14ac:dyDescent="0.25">
      <c r="A30" s="71">
        <v>2</v>
      </c>
      <c r="B30" s="89"/>
      <c r="C30" s="82"/>
      <c r="D30" s="89"/>
      <c r="E30" s="82"/>
      <c r="F30" s="122"/>
      <c r="G30" s="202"/>
      <c r="H30" s="198" t="str">
        <f>IF(G30="","",IF(MONTH(G30)&gt;=10,YEAR(G30) + 1,YEAR(G30)))</f>
        <v/>
      </c>
      <c r="I30" s="97"/>
      <c r="J30" s="97"/>
      <c r="K30" s="91"/>
      <c r="L30" s="91"/>
      <c r="M30" s="97"/>
      <c r="N30" s="91"/>
      <c r="O30" s="97"/>
      <c r="P30" s="90"/>
      <c r="Q30" s="97"/>
      <c r="R30" s="97"/>
      <c r="S30" s="90"/>
      <c r="T30" s="97"/>
      <c r="U30" s="147"/>
      <c r="V30" s="91"/>
      <c r="W30" s="97"/>
      <c r="X30" s="97"/>
      <c r="Y30" s="90"/>
      <c r="Z30" s="90"/>
      <c r="AA30" s="229"/>
      <c r="AB30" s="122"/>
      <c r="AC30" s="226"/>
      <c r="AD30" s="264"/>
      <c r="AE30" s="264"/>
      <c r="AF30" s="265"/>
      <c r="AG30" s="265"/>
      <c r="AH30" s="265"/>
      <c r="AI30" s="265"/>
      <c r="AJ30" s="265"/>
      <c r="AK30" s="265"/>
    </row>
    <row r="31" spans="1:37" s="179" customFormat="1" x14ac:dyDescent="0.25">
      <c r="A31" s="71">
        <v>3</v>
      </c>
      <c r="B31" s="89"/>
      <c r="C31" s="82"/>
      <c r="D31" s="89"/>
      <c r="E31" s="82"/>
      <c r="F31" s="122"/>
      <c r="G31" s="202"/>
      <c r="H31" s="198" t="str">
        <f t="shared" ref="H31:H53" si="0">IF(G31="","",IF(MONTH(G31)&gt;=10,YEAR(G31) + 1,YEAR(G31)))</f>
        <v/>
      </c>
      <c r="I31" s="97"/>
      <c r="J31" s="97"/>
      <c r="K31" s="90"/>
      <c r="L31" s="90"/>
      <c r="M31" s="97"/>
      <c r="N31" s="90"/>
      <c r="O31" s="97"/>
      <c r="P31" s="90"/>
      <c r="Q31" s="97"/>
      <c r="R31" s="97"/>
      <c r="S31" s="90"/>
      <c r="T31" s="97"/>
      <c r="U31" s="147"/>
      <c r="V31" s="90"/>
      <c r="W31" s="97"/>
      <c r="X31" s="97"/>
      <c r="Y31" s="90"/>
      <c r="Z31" s="90"/>
      <c r="AA31" s="229"/>
      <c r="AB31" s="122"/>
      <c r="AC31" s="226"/>
      <c r="AD31" s="264"/>
      <c r="AE31" s="264"/>
      <c r="AF31" s="265"/>
      <c r="AG31" s="265"/>
      <c r="AH31" s="265"/>
      <c r="AI31" s="265"/>
      <c r="AJ31" s="265"/>
      <c r="AK31" s="265"/>
    </row>
    <row r="32" spans="1:37" s="179" customFormat="1" x14ac:dyDescent="0.25">
      <c r="A32" s="71">
        <v>4</v>
      </c>
      <c r="B32" s="89"/>
      <c r="C32" s="82"/>
      <c r="D32" s="89"/>
      <c r="E32" s="82"/>
      <c r="F32" s="122"/>
      <c r="G32" s="202"/>
      <c r="H32" s="198" t="str">
        <f t="shared" si="0"/>
        <v/>
      </c>
      <c r="I32" s="97"/>
      <c r="J32" s="97"/>
      <c r="K32" s="91"/>
      <c r="L32" s="91"/>
      <c r="M32" s="97"/>
      <c r="N32" s="91"/>
      <c r="O32" s="97"/>
      <c r="P32" s="90"/>
      <c r="Q32" s="97"/>
      <c r="R32" s="97"/>
      <c r="S32" s="90"/>
      <c r="T32" s="97"/>
      <c r="U32" s="147"/>
      <c r="V32" s="91"/>
      <c r="W32" s="97"/>
      <c r="X32" s="97"/>
      <c r="Y32" s="90"/>
      <c r="Z32" s="90"/>
      <c r="AA32" s="229"/>
      <c r="AB32" s="122"/>
      <c r="AC32" s="226"/>
      <c r="AD32" s="264"/>
      <c r="AE32" s="264"/>
      <c r="AF32" s="265"/>
      <c r="AG32" s="265"/>
      <c r="AH32" s="265"/>
      <c r="AI32" s="265"/>
      <c r="AJ32" s="265"/>
      <c r="AK32" s="265"/>
    </row>
    <row r="33" spans="1:37" s="179" customFormat="1" x14ac:dyDescent="0.25">
      <c r="A33" s="71">
        <v>5</v>
      </c>
      <c r="B33" s="89"/>
      <c r="C33" s="82"/>
      <c r="D33" s="89"/>
      <c r="E33" s="82"/>
      <c r="F33" s="122"/>
      <c r="G33" s="202"/>
      <c r="H33" s="198" t="str">
        <f t="shared" si="0"/>
        <v/>
      </c>
      <c r="I33" s="97"/>
      <c r="J33" s="97"/>
      <c r="K33" s="91"/>
      <c r="L33" s="91"/>
      <c r="M33" s="97"/>
      <c r="N33" s="91"/>
      <c r="O33" s="97"/>
      <c r="P33" s="90"/>
      <c r="Q33" s="97"/>
      <c r="R33" s="97"/>
      <c r="S33" s="90"/>
      <c r="T33" s="97"/>
      <c r="U33" s="147"/>
      <c r="V33" s="91"/>
      <c r="W33" s="97"/>
      <c r="X33" s="97"/>
      <c r="Y33" s="90"/>
      <c r="Z33" s="90"/>
      <c r="AA33" s="229"/>
      <c r="AB33" s="122"/>
      <c r="AC33" s="226"/>
      <c r="AD33" s="264"/>
      <c r="AE33" s="264"/>
      <c r="AF33" s="265"/>
      <c r="AG33" s="265"/>
      <c r="AH33" s="265"/>
      <c r="AI33" s="265"/>
      <c r="AJ33" s="265"/>
      <c r="AK33" s="265"/>
    </row>
    <row r="34" spans="1:37" s="179" customFormat="1" x14ac:dyDescent="0.25">
      <c r="A34" s="71">
        <v>6</v>
      </c>
      <c r="B34" s="89"/>
      <c r="C34" s="82"/>
      <c r="D34" s="89"/>
      <c r="E34" s="82"/>
      <c r="F34" s="122"/>
      <c r="G34" s="202"/>
      <c r="H34" s="198" t="str">
        <f t="shared" si="0"/>
        <v/>
      </c>
      <c r="I34" s="97"/>
      <c r="J34" s="97"/>
      <c r="K34" s="91"/>
      <c r="L34" s="91"/>
      <c r="M34" s="97"/>
      <c r="N34" s="91"/>
      <c r="O34" s="97"/>
      <c r="P34" s="90"/>
      <c r="Q34" s="97"/>
      <c r="R34" s="97"/>
      <c r="S34" s="90"/>
      <c r="T34" s="97"/>
      <c r="U34" s="147"/>
      <c r="V34" s="91"/>
      <c r="W34" s="97"/>
      <c r="X34" s="97"/>
      <c r="Y34" s="90"/>
      <c r="Z34" s="90"/>
      <c r="AA34" s="229"/>
      <c r="AB34" s="122"/>
      <c r="AC34" s="226"/>
      <c r="AD34" s="264"/>
      <c r="AE34" s="264"/>
      <c r="AF34" s="265"/>
      <c r="AG34" s="265"/>
      <c r="AH34" s="265"/>
      <c r="AI34" s="265"/>
      <c r="AJ34" s="265"/>
      <c r="AK34" s="265"/>
    </row>
    <row r="35" spans="1:37" s="179" customFormat="1" x14ac:dyDescent="0.25">
      <c r="A35" s="71">
        <v>7</v>
      </c>
      <c r="B35" s="89"/>
      <c r="C35" s="82"/>
      <c r="D35" s="89"/>
      <c r="E35" s="82"/>
      <c r="F35" s="122"/>
      <c r="G35" s="202"/>
      <c r="H35" s="198" t="str">
        <f t="shared" si="0"/>
        <v/>
      </c>
      <c r="I35" s="97"/>
      <c r="J35" s="97"/>
      <c r="K35" s="91"/>
      <c r="L35" s="91"/>
      <c r="M35" s="97"/>
      <c r="N35" s="91"/>
      <c r="O35" s="97"/>
      <c r="P35" s="90"/>
      <c r="Q35" s="97"/>
      <c r="R35" s="97"/>
      <c r="S35" s="90"/>
      <c r="T35" s="97"/>
      <c r="U35" s="147"/>
      <c r="V35" s="91"/>
      <c r="W35" s="97"/>
      <c r="X35" s="97"/>
      <c r="Y35" s="90"/>
      <c r="Z35" s="90"/>
      <c r="AA35" s="229"/>
      <c r="AB35" s="122"/>
      <c r="AC35" s="226"/>
      <c r="AD35" s="264"/>
      <c r="AE35" s="264"/>
      <c r="AF35" s="265"/>
      <c r="AG35" s="265"/>
      <c r="AH35" s="265"/>
      <c r="AI35" s="265"/>
      <c r="AJ35" s="265"/>
      <c r="AK35" s="265"/>
    </row>
    <row r="36" spans="1:37" s="179" customFormat="1" x14ac:dyDescent="0.25">
      <c r="A36" s="71">
        <v>8</v>
      </c>
      <c r="B36" s="89"/>
      <c r="C36" s="82"/>
      <c r="D36" s="89"/>
      <c r="E36" s="82"/>
      <c r="F36" s="122"/>
      <c r="G36" s="202"/>
      <c r="H36" s="198" t="str">
        <f t="shared" si="0"/>
        <v/>
      </c>
      <c r="I36" s="97"/>
      <c r="J36" s="97"/>
      <c r="K36" s="91"/>
      <c r="L36" s="91"/>
      <c r="M36" s="97"/>
      <c r="N36" s="91"/>
      <c r="O36" s="97"/>
      <c r="P36" s="90"/>
      <c r="Q36" s="97"/>
      <c r="R36" s="97"/>
      <c r="S36" s="90"/>
      <c r="T36" s="97"/>
      <c r="U36" s="147"/>
      <c r="V36" s="91"/>
      <c r="W36" s="97"/>
      <c r="X36" s="97"/>
      <c r="Y36" s="90"/>
      <c r="Z36" s="90"/>
      <c r="AA36" s="229"/>
      <c r="AB36" s="122"/>
      <c r="AC36" s="226"/>
      <c r="AD36" s="264"/>
      <c r="AE36" s="264"/>
      <c r="AF36" s="265"/>
      <c r="AG36" s="265"/>
      <c r="AH36" s="265"/>
      <c r="AI36" s="265"/>
      <c r="AJ36" s="265"/>
      <c r="AK36" s="265"/>
    </row>
    <row r="37" spans="1:37" s="179" customFormat="1" x14ac:dyDescent="0.25">
      <c r="A37" s="71">
        <v>9</v>
      </c>
      <c r="B37" s="89"/>
      <c r="C37" s="82"/>
      <c r="D37" s="89"/>
      <c r="E37" s="82"/>
      <c r="F37" s="122"/>
      <c r="G37" s="202"/>
      <c r="H37" s="198" t="str">
        <f t="shared" si="0"/>
        <v/>
      </c>
      <c r="I37" s="97"/>
      <c r="J37" s="97"/>
      <c r="K37" s="91"/>
      <c r="L37" s="91"/>
      <c r="M37" s="97"/>
      <c r="N37" s="91"/>
      <c r="O37" s="97"/>
      <c r="P37" s="90"/>
      <c r="Q37" s="97"/>
      <c r="R37" s="97"/>
      <c r="S37" s="90"/>
      <c r="T37" s="97"/>
      <c r="U37" s="147"/>
      <c r="V37" s="91"/>
      <c r="W37" s="97"/>
      <c r="X37" s="97"/>
      <c r="Y37" s="90"/>
      <c r="Z37" s="90"/>
      <c r="AA37" s="229"/>
      <c r="AB37" s="122"/>
      <c r="AC37" s="226"/>
      <c r="AD37" s="264"/>
      <c r="AE37" s="264"/>
      <c r="AF37" s="265"/>
      <c r="AG37" s="265"/>
      <c r="AH37" s="265"/>
      <c r="AI37" s="265"/>
      <c r="AJ37" s="265"/>
      <c r="AK37" s="265"/>
    </row>
    <row r="38" spans="1:37" s="179" customFormat="1" x14ac:dyDescent="0.25">
      <c r="A38" s="71">
        <v>10</v>
      </c>
      <c r="B38" s="89"/>
      <c r="C38" s="82"/>
      <c r="D38" s="89"/>
      <c r="E38" s="82"/>
      <c r="F38" s="122"/>
      <c r="G38" s="202"/>
      <c r="H38" s="198" t="str">
        <f t="shared" si="0"/>
        <v/>
      </c>
      <c r="I38" s="97"/>
      <c r="J38" s="97"/>
      <c r="K38" s="91"/>
      <c r="L38" s="91"/>
      <c r="M38" s="97"/>
      <c r="N38" s="91"/>
      <c r="O38" s="97"/>
      <c r="P38" s="90"/>
      <c r="Q38" s="97"/>
      <c r="R38" s="97"/>
      <c r="S38" s="90"/>
      <c r="T38" s="97"/>
      <c r="U38" s="147"/>
      <c r="V38" s="91"/>
      <c r="W38" s="97"/>
      <c r="X38" s="97"/>
      <c r="Y38" s="90"/>
      <c r="Z38" s="90"/>
      <c r="AA38" s="229"/>
      <c r="AB38" s="122"/>
      <c r="AC38" s="226"/>
      <c r="AD38" s="264"/>
      <c r="AE38" s="264"/>
      <c r="AF38" s="265"/>
      <c r="AG38" s="265"/>
      <c r="AH38" s="265"/>
      <c r="AI38" s="265"/>
      <c r="AJ38" s="265"/>
      <c r="AK38" s="265"/>
    </row>
    <row r="39" spans="1:37" s="179" customFormat="1" x14ac:dyDescent="0.25">
      <c r="A39" s="71">
        <v>11</v>
      </c>
      <c r="B39" s="89"/>
      <c r="C39" s="82"/>
      <c r="D39" s="89"/>
      <c r="E39" s="82"/>
      <c r="F39" s="122"/>
      <c r="G39" s="202"/>
      <c r="H39" s="198" t="str">
        <f t="shared" si="0"/>
        <v/>
      </c>
      <c r="I39" s="97"/>
      <c r="J39" s="97"/>
      <c r="K39" s="91"/>
      <c r="L39" s="91"/>
      <c r="M39" s="97"/>
      <c r="N39" s="91"/>
      <c r="O39" s="97"/>
      <c r="P39" s="90"/>
      <c r="Q39" s="97"/>
      <c r="R39" s="97"/>
      <c r="S39" s="90"/>
      <c r="T39" s="97"/>
      <c r="U39" s="147"/>
      <c r="V39" s="91"/>
      <c r="W39" s="97"/>
      <c r="X39" s="97"/>
      <c r="Y39" s="90"/>
      <c r="Z39" s="90"/>
      <c r="AA39" s="229"/>
      <c r="AB39" s="122"/>
      <c r="AC39" s="226"/>
      <c r="AD39" s="264"/>
      <c r="AE39" s="264"/>
      <c r="AF39" s="265"/>
      <c r="AG39" s="265"/>
      <c r="AH39" s="265"/>
      <c r="AI39" s="265"/>
      <c r="AJ39" s="265"/>
      <c r="AK39" s="265"/>
    </row>
    <row r="40" spans="1:37" s="179" customFormat="1" x14ac:dyDescent="0.25">
      <c r="A40" s="71">
        <v>12</v>
      </c>
      <c r="B40" s="89"/>
      <c r="C40" s="82"/>
      <c r="D40" s="89"/>
      <c r="E40" s="82"/>
      <c r="F40" s="122"/>
      <c r="G40" s="202"/>
      <c r="H40" s="198" t="str">
        <f t="shared" si="0"/>
        <v/>
      </c>
      <c r="I40" s="97"/>
      <c r="J40" s="97"/>
      <c r="K40" s="91"/>
      <c r="L40" s="91"/>
      <c r="M40" s="97"/>
      <c r="N40" s="91"/>
      <c r="O40" s="97"/>
      <c r="P40" s="90"/>
      <c r="Q40" s="97"/>
      <c r="R40" s="97"/>
      <c r="S40" s="90"/>
      <c r="T40" s="97"/>
      <c r="U40" s="147"/>
      <c r="V40" s="91"/>
      <c r="W40" s="97"/>
      <c r="X40" s="97"/>
      <c r="Y40" s="90"/>
      <c r="Z40" s="90"/>
      <c r="AA40" s="229"/>
      <c r="AB40" s="122"/>
      <c r="AC40" s="226"/>
      <c r="AD40" s="264"/>
      <c r="AE40" s="264"/>
      <c r="AF40" s="265"/>
      <c r="AG40" s="265"/>
      <c r="AH40" s="265"/>
      <c r="AI40" s="265"/>
      <c r="AJ40" s="265"/>
      <c r="AK40" s="265"/>
    </row>
    <row r="41" spans="1:37" s="179" customFormat="1" x14ac:dyDescent="0.25">
      <c r="A41" s="71">
        <v>13</v>
      </c>
      <c r="B41" s="89"/>
      <c r="C41" s="82"/>
      <c r="D41" s="89"/>
      <c r="E41" s="82"/>
      <c r="F41" s="122"/>
      <c r="G41" s="202"/>
      <c r="H41" s="198" t="str">
        <f t="shared" si="0"/>
        <v/>
      </c>
      <c r="I41" s="97"/>
      <c r="J41" s="97"/>
      <c r="K41" s="91"/>
      <c r="L41" s="91"/>
      <c r="M41" s="97"/>
      <c r="N41" s="91"/>
      <c r="O41" s="97"/>
      <c r="P41" s="90"/>
      <c r="Q41" s="97"/>
      <c r="R41" s="97"/>
      <c r="S41" s="90"/>
      <c r="T41" s="97"/>
      <c r="U41" s="147"/>
      <c r="V41" s="91"/>
      <c r="W41" s="97"/>
      <c r="X41" s="97"/>
      <c r="Y41" s="90"/>
      <c r="Z41" s="90"/>
      <c r="AA41" s="229"/>
      <c r="AB41" s="122"/>
      <c r="AC41" s="226"/>
      <c r="AD41" s="264"/>
      <c r="AE41" s="264"/>
      <c r="AF41" s="265"/>
      <c r="AG41" s="265"/>
      <c r="AH41" s="265"/>
      <c r="AI41" s="265"/>
      <c r="AJ41" s="265"/>
      <c r="AK41" s="265"/>
    </row>
    <row r="42" spans="1:37" s="179" customFormat="1" x14ac:dyDescent="0.25">
      <c r="A42" s="71">
        <v>14</v>
      </c>
      <c r="B42" s="89"/>
      <c r="C42" s="82"/>
      <c r="D42" s="89"/>
      <c r="E42" s="82"/>
      <c r="F42" s="122"/>
      <c r="G42" s="202"/>
      <c r="H42" s="198" t="str">
        <f t="shared" si="0"/>
        <v/>
      </c>
      <c r="I42" s="97"/>
      <c r="J42" s="97"/>
      <c r="K42" s="91"/>
      <c r="L42" s="91"/>
      <c r="M42" s="97"/>
      <c r="N42" s="91"/>
      <c r="O42" s="97"/>
      <c r="P42" s="90"/>
      <c r="Q42" s="97"/>
      <c r="R42" s="97"/>
      <c r="S42" s="90"/>
      <c r="T42" s="97"/>
      <c r="U42" s="147"/>
      <c r="V42" s="91"/>
      <c r="W42" s="97"/>
      <c r="X42" s="97"/>
      <c r="Y42" s="90"/>
      <c r="Z42" s="90"/>
      <c r="AA42" s="229"/>
      <c r="AB42" s="122"/>
      <c r="AC42" s="226"/>
      <c r="AD42" s="264"/>
      <c r="AE42" s="264"/>
      <c r="AF42" s="265"/>
      <c r="AG42" s="265"/>
      <c r="AH42" s="265"/>
      <c r="AI42" s="265"/>
      <c r="AJ42" s="265"/>
      <c r="AK42" s="265"/>
    </row>
    <row r="43" spans="1:37" s="179" customFormat="1" x14ac:dyDescent="0.25">
      <c r="A43" s="71">
        <v>15</v>
      </c>
      <c r="B43" s="89"/>
      <c r="C43" s="82"/>
      <c r="D43" s="89"/>
      <c r="E43" s="82"/>
      <c r="F43" s="122"/>
      <c r="G43" s="202"/>
      <c r="H43" s="198" t="str">
        <f t="shared" si="0"/>
        <v/>
      </c>
      <c r="I43" s="97"/>
      <c r="J43" s="97"/>
      <c r="K43" s="91"/>
      <c r="L43" s="91"/>
      <c r="M43" s="97"/>
      <c r="N43" s="91"/>
      <c r="O43" s="97"/>
      <c r="P43" s="90"/>
      <c r="Q43" s="97"/>
      <c r="R43" s="97"/>
      <c r="S43" s="90"/>
      <c r="T43" s="97"/>
      <c r="U43" s="147"/>
      <c r="V43" s="91"/>
      <c r="W43" s="97"/>
      <c r="X43" s="97"/>
      <c r="Y43" s="90"/>
      <c r="Z43" s="90"/>
      <c r="AA43" s="229"/>
      <c r="AB43" s="122"/>
      <c r="AC43" s="226"/>
      <c r="AD43" s="264"/>
      <c r="AE43" s="264"/>
      <c r="AF43" s="265"/>
      <c r="AG43" s="265"/>
      <c r="AH43" s="265"/>
      <c r="AI43" s="265"/>
      <c r="AJ43" s="265"/>
      <c r="AK43" s="265"/>
    </row>
    <row r="44" spans="1:37" s="179" customFormat="1" x14ac:dyDescent="0.25">
      <c r="A44" s="71">
        <v>16</v>
      </c>
      <c r="B44" s="89"/>
      <c r="C44" s="82"/>
      <c r="D44" s="89"/>
      <c r="E44" s="82"/>
      <c r="F44" s="122"/>
      <c r="G44" s="202"/>
      <c r="H44" s="198" t="str">
        <f t="shared" si="0"/>
        <v/>
      </c>
      <c r="I44" s="97"/>
      <c r="J44" s="97"/>
      <c r="K44" s="91"/>
      <c r="L44" s="91"/>
      <c r="M44" s="97"/>
      <c r="N44" s="91"/>
      <c r="O44" s="97"/>
      <c r="P44" s="90"/>
      <c r="Q44" s="97"/>
      <c r="R44" s="97"/>
      <c r="S44" s="90"/>
      <c r="T44" s="97"/>
      <c r="U44" s="147"/>
      <c r="V44" s="91"/>
      <c r="W44" s="97"/>
      <c r="X44" s="97"/>
      <c r="Y44" s="90"/>
      <c r="Z44" s="90"/>
      <c r="AA44" s="229"/>
      <c r="AB44" s="122"/>
      <c r="AC44" s="226"/>
      <c r="AD44" s="264"/>
      <c r="AE44" s="264"/>
      <c r="AF44" s="265"/>
      <c r="AG44" s="265"/>
      <c r="AH44" s="265"/>
      <c r="AI44" s="265"/>
      <c r="AJ44" s="265"/>
      <c r="AK44" s="265"/>
    </row>
    <row r="45" spans="1:37" s="179" customFormat="1" x14ac:dyDescent="0.25">
      <c r="A45" s="71">
        <v>17</v>
      </c>
      <c r="B45" s="89"/>
      <c r="C45" s="82"/>
      <c r="D45" s="89"/>
      <c r="E45" s="82"/>
      <c r="F45" s="122"/>
      <c r="G45" s="202"/>
      <c r="H45" s="198" t="str">
        <f t="shared" si="0"/>
        <v/>
      </c>
      <c r="I45" s="97"/>
      <c r="J45" s="97"/>
      <c r="K45" s="91"/>
      <c r="L45" s="91"/>
      <c r="M45" s="97"/>
      <c r="N45" s="91"/>
      <c r="O45" s="97"/>
      <c r="P45" s="90"/>
      <c r="Q45" s="97"/>
      <c r="R45" s="97"/>
      <c r="S45" s="90"/>
      <c r="T45" s="97"/>
      <c r="U45" s="147"/>
      <c r="V45" s="91"/>
      <c r="W45" s="97"/>
      <c r="X45" s="97"/>
      <c r="Y45" s="90"/>
      <c r="Z45" s="90"/>
      <c r="AA45" s="229"/>
      <c r="AB45" s="122"/>
      <c r="AC45" s="226"/>
      <c r="AD45" s="264"/>
      <c r="AE45" s="264"/>
      <c r="AF45" s="265"/>
      <c r="AG45" s="265"/>
      <c r="AH45" s="265"/>
      <c r="AI45" s="265"/>
      <c r="AJ45" s="265"/>
      <c r="AK45" s="265"/>
    </row>
    <row r="46" spans="1:37" s="179" customFormat="1" x14ac:dyDescent="0.25">
      <c r="A46" s="71">
        <v>18</v>
      </c>
      <c r="B46" s="89"/>
      <c r="C46" s="82"/>
      <c r="D46" s="89"/>
      <c r="E46" s="82"/>
      <c r="F46" s="122"/>
      <c r="G46" s="202"/>
      <c r="H46" s="198" t="str">
        <f t="shared" si="0"/>
        <v/>
      </c>
      <c r="I46" s="97"/>
      <c r="J46" s="97"/>
      <c r="K46" s="91"/>
      <c r="L46" s="91"/>
      <c r="M46" s="97"/>
      <c r="N46" s="91"/>
      <c r="O46" s="97"/>
      <c r="P46" s="90"/>
      <c r="Q46" s="97"/>
      <c r="R46" s="97"/>
      <c r="S46" s="90"/>
      <c r="T46" s="97"/>
      <c r="U46" s="147"/>
      <c r="V46" s="91"/>
      <c r="W46" s="97"/>
      <c r="X46" s="97"/>
      <c r="Y46" s="90"/>
      <c r="Z46" s="90"/>
      <c r="AA46" s="229"/>
      <c r="AB46" s="122"/>
      <c r="AC46" s="226"/>
      <c r="AD46" s="264"/>
      <c r="AE46" s="264"/>
      <c r="AF46" s="265"/>
      <c r="AG46" s="265"/>
      <c r="AH46" s="265"/>
      <c r="AI46" s="265"/>
      <c r="AJ46" s="265"/>
      <c r="AK46" s="265"/>
    </row>
    <row r="47" spans="1:37" s="179" customFormat="1" x14ac:dyDescent="0.25">
      <c r="A47" s="71">
        <v>19</v>
      </c>
      <c r="B47" s="89"/>
      <c r="C47" s="82"/>
      <c r="D47" s="89"/>
      <c r="E47" s="82"/>
      <c r="F47" s="122"/>
      <c r="G47" s="202"/>
      <c r="H47" s="198" t="str">
        <f t="shared" si="0"/>
        <v/>
      </c>
      <c r="I47" s="97"/>
      <c r="J47" s="97"/>
      <c r="K47" s="91"/>
      <c r="L47" s="91"/>
      <c r="M47" s="97"/>
      <c r="N47" s="91"/>
      <c r="O47" s="97"/>
      <c r="P47" s="90"/>
      <c r="Q47" s="97"/>
      <c r="R47" s="97"/>
      <c r="S47" s="90"/>
      <c r="T47" s="97"/>
      <c r="U47" s="147"/>
      <c r="V47" s="91"/>
      <c r="W47" s="97"/>
      <c r="X47" s="97"/>
      <c r="Y47" s="90"/>
      <c r="Z47" s="90"/>
      <c r="AA47" s="229"/>
      <c r="AB47" s="122"/>
      <c r="AC47" s="226"/>
      <c r="AD47" s="264"/>
      <c r="AE47" s="264"/>
      <c r="AF47" s="265"/>
      <c r="AG47" s="265"/>
      <c r="AH47" s="265"/>
      <c r="AI47" s="265"/>
      <c r="AJ47" s="265"/>
      <c r="AK47" s="265"/>
    </row>
    <row r="48" spans="1:37" s="179" customFormat="1" x14ac:dyDescent="0.25">
      <c r="A48" s="71">
        <v>20</v>
      </c>
      <c r="B48" s="89"/>
      <c r="C48" s="82"/>
      <c r="D48" s="89"/>
      <c r="E48" s="82"/>
      <c r="F48" s="122"/>
      <c r="G48" s="202"/>
      <c r="H48" s="198" t="str">
        <f t="shared" si="0"/>
        <v/>
      </c>
      <c r="I48" s="97"/>
      <c r="J48" s="97"/>
      <c r="K48" s="91"/>
      <c r="L48" s="91"/>
      <c r="M48" s="97"/>
      <c r="N48" s="91"/>
      <c r="O48" s="97"/>
      <c r="P48" s="90"/>
      <c r="Q48" s="97"/>
      <c r="R48" s="97"/>
      <c r="S48" s="90"/>
      <c r="T48" s="97"/>
      <c r="U48" s="147"/>
      <c r="V48" s="91"/>
      <c r="W48" s="97"/>
      <c r="X48" s="97"/>
      <c r="Y48" s="90"/>
      <c r="Z48" s="90"/>
      <c r="AA48" s="229"/>
      <c r="AB48" s="122"/>
      <c r="AC48" s="226"/>
      <c r="AD48" s="264"/>
      <c r="AE48" s="264"/>
      <c r="AF48" s="265"/>
      <c r="AG48" s="265"/>
      <c r="AH48" s="265"/>
      <c r="AI48" s="265"/>
      <c r="AJ48" s="265"/>
      <c r="AK48" s="265"/>
    </row>
    <row r="49" spans="1:37" s="179" customFormat="1" x14ac:dyDescent="0.25">
      <c r="A49" s="71">
        <v>21</v>
      </c>
      <c r="B49" s="89"/>
      <c r="C49" s="82"/>
      <c r="D49" s="89"/>
      <c r="E49" s="82"/>
      <c r="F49" s="122"/>
      <c r="G49" s="202"/>
      <c r="H49" s="198" t="str">
        <f t="shared" si="0"/>
        <v/>
      </c>
      <c r="I49" s="97"/>
      <c r="J49" s="97"/>
      <c r="K49" s="91"/>
      <c r="L49" s="91"/>
      <c r="M49" s="97"/>
      <c r="N49" s="91"/>
      <c r="O49" s="97"/>
      <c r="P49" s="90"/>
      <c r="Q49" s="97"/>
      <c r="R49" s="97"/>
      <c r="S49" s="90"/>
      <c r="T49" s="97"/>
      <c r="U49" s="147"/>
      <c r="V49" s="91"/>
      <c r="W49" s="97"/>
      <c r="X49" s="97"/>
      <c r="Y49" s="90"/>
      <c r="Z49" s="90"/>
      <c r="AA49" s="229"/>
      <c r="AB49" s="122"/>
      <c r="AC49" s="226"/>
      <c r="AD49" s="264"/>
      <c r="AE49" s="264"/>
      <c r="AF49" s="265"/>
      <c r="AG49" s="265"/>
      <c r="AH49" s="265"/>
      <c r="AI49" s="265"/>
      <c r="AJ49" s="265"/>
      <c r="AK49" s="265"/>
    </row>
    <row r="50" spans="1:37" s="179" customFormat="1" x14ac:dyDescent="0.25">
      <c r="A50" s="71">
        <v>22</v>
      </c>
      <c r="B50" s="89"/>
      <c r="C50" s="82"/>
      <c r="D50" s="89"/>
      <c r="E50" s="82"/>
      <c r="F50" s="122"/>
      <c r="G50" s="202"/>
      <c r="H50" s="198" t="str">
        <f t="shared" si="0"/>
        <v/>
      </c>
      <c r="I50" s="97"/>
      <c r="J50" s="97"/>
      <c r="K50" s="91"/>
      <c r="L50" s="91"/>
      <c r="M50" s="97"/>
      <c r="N50" s="91"/>
      <c r="O50" s="97"/>
      <c r="P50" s="90"/>
      <c r="Q50" s="97"/>
      <c r="R50" s="97"/>
      <c r="S50" s="90"/>
      <c r="T50" s="97"/>
      <c r="U50" s="147"/>
      <c r="V50" s="91"/>
      <c r="W50" s="97"/>
      <c r="X50" s="97"/>
      <c r="Y50" s="90"/>
      <c r="Z50" s="90"/>
      <c r="AA50" s="229"/>
      <c r="AB50" s="122"/>
      <c r="AC50" s="226"/>
      <c r="AD50" s="264"/>
      <c r="AE50" s="264"/>
      <c r="AF50" s="265"/>
      <c r="AG50" s="265"/>
      <c r="AH50" s="265"/>
      <c r="AI50" s="265"/>
      <c r="AJ50" s="265"/>
      <c r="AK50" s="265"/>
    </row>
    <row r="51" spans="1:37" s="179" customFormat="1" x14ac:dyDescent="0.25">
      <c r="A51" s="71">
        <v>23</v>
      </c>
      <c r="B51" s="89"/>
      <c r="C51" s="82"/>
      <c r="D51" s="89"/>
      <c r="E51" s="82"/>
      <c r="F51" s="122"/>
      <c r="G51" s="202"/>
      <c r="H51" s="198" t="str">
        <f t="shared" si="0"/>
        <v/>
      </c>
      <c r="I51" s="97"/>
      <c r="J51" s="97"/>
      <c r="K51" s="91"/>
      <c r="L51" s="91"/>
      <c r="M51" s="97"/>
      <c r="N51" s="91"/>
      <c r="O51" s="97"/>
      <c r="P51" s="90"/>
      <c r="Q51" s="97"/>
      <c r="R51" s="97"/>
      <c r="S51" s="90"/>
      <c r="T51" s="97"/>
      <c r="U51" s="147"/>
      <c r="V51" s="91"/>
      <c r="W51" s="97"/>
      <c r="X51" s="97"/>
      <c r="Y51" s="90"/>
      <c r="Z51" s="90"/>
      <c r="AA51" s="229"/>
      <c r="AB51" s="122"/>
      <c r="AC51" s="226"/>
      <c r="AD51" s="264"/>
      <c r="AE51" s="264"/>
      <c r="AF51" s="265"/>
      <c r="AG51" s="265"/>
      <c r="AH51" s="265"/>
      <c r="AI51" s="265"/>
      <c r="AJ51" s="265"/>
      <c r="AK51" s="265"/>
    </row>
    <row r="52" spans="1:37" s="179" customFormat="1" x14ac:dyDescent="0.25">
      <c r="A52" s="71">
        <v>24</v>
      </c>
      <c r="B52" s="89"/>
      <c r="C52" s="82"/>
      <c r="D52" s="89"/>
      <c r="E52" s="82"/>
      <c r="F52" s="122"/>
      <c r="G52" s="202"/>
      <c r="H52" s="198" t="str">
        <f t="shared" si="0"/>
        <v/>
      </c>
      <c r="I52" s="97"/>
      <c r="J52" s="97"/>
      <c r="K52" s="91"/>
      <c r="L52" s="91"/>
      <c r="M52" s="97"/>
      <c r="N52" s="91"/>
      <c r="O52" s="97"/>
      <c r="P52" s="90"/>
      <c r="Q52" s="97"/>
      <c r="R52" s="97"/>
      <c r="S52" s="90"/>
      <c r="T52" s="97"/>
      <c r="U52" s="147"/>
      <c r="V52" s="91"/>
      <c r="W52" s="97"/>
      <c r="X52" s="97"/>
      <c r="Y52" s="90"/>
      <c r="Z52" s="90"/>
      <c r="AA52" s="229"/>
      <c r="AB52" s="122"/>
      <c r="AC52" s="226"/>
      <c r="AD52" s="264"/>
      <c r="AE52" s="264"/>
      <c r="AF52" s="265"/>
      <c r="AG52" s="265"/>
      <c r="AH52" s="265"/>
      <c r="AI52" s="265"/>
      <c r="AJ52" s="265"/>
      <c r="AK52" s="265"/>
    </row>
    <row r="53" spans="1:37" s="179" customFormat="1" x14ac:dyDescent="0.25">
      <c r="A53" s="71">
        <v>25</v>
      </c>
      <c r="B53" s="89"/>
      <c r="C53" s="82"/>
      <c r="D53" s="89"/>
      <c r="E53" s="82"/>
      <c r="F53" s="122"/>
      <c r="G53" s="202"/>
      <c r="H53" s="198" t="str">
        <f t="shared" si="0"/>
        <v/>
      </c>
      <c r="I53" s="97"/>
      <c r="J53" s="97"/>
      <c r="K53" s="91"/>
      <c r="L53" s="91"/>
      <c r="M53" s="97"/>
      <c r="N53" s="91"/>
      <c r="O53" s="97"/>
      <c r="P53" s="90"/>
      <c r="Q53" s="97"/>
      <c r="R53" s="97"/>
      <c r="S53" s="90"/>
      <c r="T53" s="97"/>
      <c r="U53" s="147"/>
      <c r="V53" s="91"/>
      <c r="W53" s="97"/>
      <c r="X53" s="97"/>
      <c r="Y53" s="90"/>
      <c r="Z53" s="90"/>
      <c r="AA53" s="229"/>
      <c r="AB53" s="122"/>
      <c r="AC53" s="226"/>
      <c r="AD53" s="264"/>
      <c r="AE53" s="264"/>
      <c r="AF53" s="265"/>
      <c r="AG53" s="265"/>
      <c r="AH53" s="265"/>
      <c r="AI53" s="265"/>
      <c r="AJ53" s="265"/>
      <c r="AK53" s="265"/>
    </row>
    <row r="54" spans="1:37" ht="24" customHeight="1" x14ac:dyDescent="0.25">
      <c r="B54" s="190" t="s">
        <v>67</v>
      </c>
      <c r="C54" s="126"/>
      <c r="D54" s="126"/>
      <c r="E54" s="126"/>
      <c r="F54" s="126"/>
      <c r="G54" s="126"/>
      <c r="H54" s="259" t="str">
        <f>IF(OR(AND(Count_Implemented, Count_FollowUp=0), AND(Count_Implemented=0,COUNTA(I29:AB53)&gt;0))," To be included here, actions must have a Date Implemented and there must be Date(s) of Follow-up above. &gt;&gt;","")</f>
        <v/>
      </c>
      <c r="I54" s="191">
        <f>SUM(I55:I60)</f>
        <v>0</v>
      </c>
      <c r="J54" s="192" t="s">
        <v>129</v>
      </c>
      <c r="K54" s="192" t="s">
        <v>129</v>
      </c>
      <c r="L54" s="192" t="s">
        <v>129</v>
      </c>
      <c r="M54" s="191">
        <f>SUM(M55:M60)</f>
        <v>0</v>
      </c>
      <c r="N54" s="192" t="s">
        <v>129</v>
      </c>
      <c r="O54" s="191">
        <f>SUM(O55:O60)</f>
        <v>0</v>
      </c>
      <c r="P54" s="191">
        <f>SUM(P55:P60)</f>
        <v>0</v>
      </c>
      <c r="Q54" s="191">
        <f t="shared" ref="Q54:W54" si="1">SUM(Q55:Q60)</f>
        <v>0</v>
      </c>
      <c r="R54" s="191">
        <f t="shared" si="1"/>
        <v>0</v>
      </c>
      <c r="S54" s="191">
        <f t="shared" si="1"/>
        <v>0</v>
      </c>
      <c r="T54" s="191">
        <f t="shared" si="1"/>
        <v>0</v>
      </c>
      <c r="U54" s="193">
        <f t="shared" si="1"/>
        <v>0</v>
      </c>
      <c r="V54" s="192" t="s">
        <v>129</v>
      </c>
      <c r="W54" s="191">
        <f t="shared" si="1"/>
        <v>0</v>
      </c>
      <c r="X54" s="192" t="s">
        <v>129</v>
      </c>
      <c r="Y54" s="192" t="s">
        <v>129</v>
      </c>
      <c r="Z54" s="191">
        <f t="shared" ref="Z54" si="2">SUM(Z55:Z60)</f>
        <v>0</v>
      </c>
      <c r="AA54" s="218" t="s">
        <v>129</v>
      </c>
      <c r="AB54" s="217">
        <f>COUNTIF(AB29:AB53,"Y")</f>
        <v>0</v>
      </c>
      <c r="AC54" s="218" t="s">
        <v>129</v>
      </c>
      <c r="AD54" s="266">
        <f t="shared" ref="AD54:AK54" si="3">SUM(AD55:AD60)</f>
        <v>0</v>
      </c>
      <c r="AE54" s="266">
        <f t="shared" si="3"/>
        <v>0</v>
      </c>
      <c r="AF54" s="267">
        <f t="shared" si="3"/>
        <v>0</v>
      </c>
      <c r="AG54" s="267">
        <f t="shared" si="3"/>
        <v>0</v>
      </c>
      <c r="AH54" s="267">
        <f t="shared" si="3"/>
        <v>0</v>
      </c>
      <c r="AI54" s="267">
        <f t="shared" si="3"/>
        <v>0</v>
      </c>
      <c r="AJ54" s="267">
        <f t="shared" si="3"/>
        <v>0</v>
      </c>
      <c r="AK54" s="267">
        <f t="shared" si="3"/>
        <v>0</v>
      </c>
    </row>
    <row r="55" spans="1:37" ht="24" customHeight="1" x14ac:dyDescent="0.25">
      <c r="B55" s="190" t="str">
        <f>"TOTAL REPORTED " &amp; C55</f>
        <v>TOTAL REPORTED 2023</v>
      </c>
      <c r="C55" s="126">
        <v>2023</v>
      </c>
      <c r="D55" s="126"/>
      <c r="E55" s="126"/>
      <c r="F55" s="126"/>
      <c r="G55" s="126"/>
      <c r="H55" s="126"/>
      <c r="I55" s="267">
        <f t="shared" ref="I55:I60" si="4">IF(Count_FollowUp,SUMIFS(I$29:I$53,$F$29:$F$53,"Y",$H$29:$H$53,$C55),0)</f>
        <v>0</v>
      </c>
      <c r="J55" s="192" t="s">
        <v>129</v>
      </c>
      <c r="K55" s="192" t="s">
        <v>129</v>
      </c>
      <c r="L55" s="192" t="s">
        <v>129</v>
      </c>
      <c r="M55" s="267">
        <f t="shared" ref="M55:M60" si="5">IF(Count_FollowUp,SUMIFS(M$29:M$53,$F$29:$F$53,"Y",$H$29:$H$53,$C55),0)</f>
        <v>0</v>
      </c>
      <c r="N55" s="192" t="s">
        <v>129</v>
      </c>
      <c r="O55" s="267">
        <f t="shared" ref="O55:O60" si="6">IF(Count_FollowUp,SUMIFS(O$29:O$53,$F$29:$F$53,"Y",$H$29:$H$53,$C55),0)</f>
        <v>0</v>
      </c>
      <c r="P55" s="191">
        <f t="shared" ref="P55:P60" si="7">IF(Count_FollowUp,COUNTIFS($F$29:$F$53,"Y",$H$29:$H$53,$C55,P$29:P$53,"Yes"),0)</f>
        <v>0</v>
      </c>
      <c r="Q55" s="267">
        <f t="shared" ref="Q55:R60" si="8">IF(Count_FollowUp,SUMIFS(Q$29:Q$53,$F$29:$F$53,"Y",$H$29:$H$53,$C55),0)</f>
        <v>0</v>
      </c>
      <c r="R55" s="267">
        <f t="shared" si="8"/>
        <v>0</v>
      </c>
      <c r="S55" s="191">
        <f t="shared" ref="S55:S60" si="9">IF(Count_FollowUp,COUNTIFS($F$29:$F$53,"Y",$H$29:$H$53,$C55,S$29:S$53,"Yes"),0)</f>
        <v>0</v>
      </c>
      <c r="T55" s="191">
        <f t="shared" ref="T55:T60" si="10">IF(Count_FollowUp,SUMIFS(T$29:T$53,$F$29:$F$53,"Y",$H$29:$H$53,$C55,U$29:U$53,"Units"),0)</f>
        <v>0</v>
      </c>
      <c r="U55" s="193">
        <f t="shared" ref="U55:U60" si="11">IF(Count_FollowUp,SUMIFS(T$29:T$53,$F$29:$F$53,"Y",$H$29:$H$53,$C55,U$29:U$53,"Dollars"),0)</f>
        <v>0</v>
      </c>
      <c r="V55" s="192" t="s">
        <v>129</v>
      </c>
      <c r="W55" s="267">
        <f t="shared" ref="W55:W60" si="12">IF(Count_FollowUp,SUMIFS(W$29:W$53,$F$29:$F$53,"Y",$H$29:$H$53,$C55),0)</f>
        <v>0</v>
      </c>
      <c r="X55" s="192" t="s">
        <v>129</v>
      </c>
      <c r="Y55" s="192" t="s">
        <v>129</v>
      </c>
      <c r="Z55" s="191">
        <f t="shared" ref="Z55:Z60" si="13">IF(Count_FollowUp,COUNTIFS($F$29:$F$53,"Y",$H$29:$H$53,$C55,Z$29:Z$53,"Yes"),0)</f>
        <v>0</v>
      </c>
      <c r="AA55" s="218" t="s">
        <v>129</v>
      </c>
      <c r="AB55" s="217">
        <f t="shared" ref="AB55:AB60" si="14">IF(Count_FollowUp,COUNTIFS($F$29:$F$53,"Y",$H$29:$H$53,$C55,AB$29:AB$53,"Y"),0)</f>
        <v>0</v>
      </c>
      <c r="AC55" s="218" t="s">
        <v>129</v>
      </c>
      <c r="AD55" s="266">
        <f t="shared" ref="AD55:AK60" si="15">IF(Count_FollowUp,SUMIFS(AD$29:AD$53,$F$29:$F$53,"Y",$H$29:$H$53,$C55),0)</f>
        <v>0</v>
      </c>
      <c r="AE55" s="266">
        <f t="shared" si="15"/>
        <v>0</v>
      </c>
      <c r="AF55" s="267">
        <f t="shared" si="15"/>
        <v>0</v>
      </c>
      <c r="AG55" s="267">
        <f t="shared" si="15"/>
        <v>0</v>
      </c>
      <c r="AH55" s="267">
        <f t="shared" si="15"/>
        <v>0</v>
      </c>
      <c r="AI55" s="267">
        <f t="shared" si="15"/>
        <v>0</v>
      </c>
      <c r="AJ55" s="267">
        <f t="shared" si="15"/>
        <v>0</v>
      </c>
      <c r="AK55" s="267">
        <f t="shared" si="15"/>
        <v>0</v>
      </c>
    </row>
    <row r="56" spans="1:37" ht="24" customHeight="1" x14ac:dyDescent="0.25">
      <c r="B56" s="190" t="str">
        <f t="shared" ref="B56:B60" si="16">"TOTAL REPORTED " &amp; C56</f>
        <v>TOTAL REPORTED 2024</v>
      </c>
      <c r="C56" s="126">
        <v>2024</v>
      </c>
      <c r="D56" s="126"/>
      <c r="E56" s="126"/>
      <c r="F56" s="126"/>
      <c r="G56" s="126"/>
      <c r="H56" s="126"/>
      <c r="I56" s="267">
        <f t="shared" si="4"/>
        <v>0</v>
      </c>
      <c r="J56" s="192" t="s">
        <v>129</v>
      </c>
      <c r="K56" s="192" t="s">
        <v>129</v>
      </c>
      <c r="L56" s="192" t="s">
        <v>129</v>
      </c>
      <c r="M56" s="267">
        <f t="shared" si="5"/>
        <v>0</v>
      </c>
      <c r="N56" s="192" t="s">
        <v>129</v>
      </c>
      <c r="O56" s="267">
        <f t="shared" si="6"/>
        <v>0</v>
      </c>
      <c r="P56" s="191">
        <f t="shared" si="7"/>
        <v>0</v>
      </c>
      <c r="Q56" s="267">
        <f t="shared" si="8"/>
        <v>0</v>
      </c>
      <c r="R56" s="267">
        <f t="shared" si="8"/>
        <v>0</v>
      </c>
      <c r="S56" s="191">
        <f t="shared" si="9"/>
        <v>0</v>
      </c>
      <c r="T56" s="191">
        <f t="shared" si="10"/>
        <v>0</v>
      </c>
      <c r="U56" s="193">
        <f t="shared" si="11"/>
        <v>0</v>
      </c>
      <c r="V56" s="192" t="s">
        <v>129</v>
      </c>
      <c r="W56" s="267">
        <f t="shared" si="12"/>
        <v>0</v>
      </c>
      <c r="X56" s="192" t="s">
        <v>129</v>
      </c>
      <c r="Y56" s="192" t="s">
        <v>129</v>
      </c>
      <c r="Z56" s="191">
        <f t="shared" si="13"/>
        <v>0</v>
      </c>
      <c r="AA56" s="218" t="s">
        <v>129</v>
      </c>
      <c r="AB56" s="217">
        <f t="shared" si="14"/>
        <v>0</v>
      </c>
      <c r="AC56" s="218" t="s">
        <v>129</v>
      </c>
      <c r="AD56" s="266">
        <f t="shared" si="15"/>
        <v>0</v>
      </c>
      <c r="AE56" s="266">
        <f t="shared" si="15"/>
        <v>0</v>
      </c>
      <c r="AF56" s="267">
        <f t="shared" si="15"/>
        <v>0</v>
      </c>
      <c r="AG56" s="267">
        <f t="shared" si="15"/>
        <v>0</v>
      </c>
      <c r="AH56" s="267">
        <f t="shared" si="15"/>
        <v>0</v>
      </c>
      <c r="AI56" s="267">
        <f t="shared" si="15"/>
        <v>0</v>
      </c>
      <c r="AJ56" s="267">
        <f t="shared" si="15"/>
        <v>0</v>
      </c>
      <c r="AK56" s="267">
        <f t="shared" si="15"/>
        <v>0</v>
      </c>
    </row>
    <row r="57" spans="1:37" ht="24" customHeight="1" x14ac:dyDescent="0.25">
      <c r="B57" s="190" t="str">
        <f t="shared" si="16"/>
        <v>TOTAL REPORTED 2025</v>
      </c>
      <c r="C57" s="126">
        <v>2025</v>
      </c>
      <c r="D57" s="126"/>
      <c r="E57" s="126"/>
      <c r="F57" s="126"/>
      <c r="G57" s="126"/>
      <c r="H57" s="126"/>
      <c r="I57" s="267">
        <f t="shared" si="4"/>
        <v>0</v>
      </c>
      <c r="J57" s="192" t="s">
        <v>129</v>
      </c>
      <c r="K57" s="192" t="s">
        <v>129</v>
      </c>
      <c r="L57" s="192" t="s">
        <v>129</v>
      </c>
      <c r="M57" s="267">
        <f t="shared" si="5"/>
        <v>0</v>
      </c>
      <c r="N57" s="192" t="s">
        <v>129</v>
      </c>
      <c r="O57" s="267">
        <f t="shared" si="6"/>
        <v>0</v>
      </c>
      <c r="P57" s="191">
        <f t="shared" si="7"/>
        <v>0</v>
      </c>
      <c r="Q57" s="267">
        <f t="shared" si="8"/>
        <v>0</v>
      </c>
      <c r="R57" s="267">
        <f t="shared" si="8"/>
        <v>0</v>
      </c>
      <c r="S57" s="191">
        <f t="shared" si="9"/>
        <v>0</v>
      </c>
      <c r="T57" s="191">
        <f t="shared" si="10"/>
        <v>0</v>
      </c>
      <c r="U57" s="193">
        <f t="shared" si="11"/>
        <v>0</v>
      </c>
      <c r="V57" s="192" t="s">
        <v>129</v>
      </c>
      <c r="W57" s="267">
        <f t="shared" si="12"/>
        <v>0</v>
      </c>
      <c r="X57" s="192" t="s">
        <v>129</v>
      </c>
      <c r="Y57" s="192" t="s">
        <v>129</v>
      </c>
      <c r="Z57" s="191">
        <f t="shared" si="13"/>
        <v>0</v>
      </c>
      <c r="AA57" s="218" t="s">
        <v>129</v>
      </c>
      <c r="AB57" s="217">
        <f t="shared" si="14"/>
        <v>0</v>
      </c>
      <c r="AC57" s="218" t="s">
        <v>129</v>
      </c>
      <c r="AD57" s="266">
        <f t="shared" si="15"/>
        <v>0</v>
      </c>
      <c r="AE57" s="266">
        <f t="shared" si="15"/>
        <v>0</v>
      </c>
      <c r="AF57" s="267">
        <f t="shared" si="15"/>
        <v>0</v>
      </c>
      <c r="AG57" s="267">
        <f t="shared" si="15"/>
        <v>0</v>
      </c>
      <c r="AH57" s="267">
        <f t="shared" si="15"/>
        <v>0</v>
      </c>
      <c r="AI57" s="267">
        <f t="shared" si="15"/>
        <v>0</v>
      </c>
      <c r="AJ57" s="267">
        <f t="shared" si="15"/>
        <v>0</v>
      </c>
      <c r="AK57" s="267">
        <f t="shared" si="15"/>
        <v>0</v>
      </c>
    </row>
    <row r="58" spans="1:37" ht="24" customHeight="1" x14ac:dyDescent="0.25">
      <c r="B58" s="190" t="str">
        <f t="shared" si="16"/>
        <v>TOTAL REPORTED 2026</v>
      </c>
      <c r="C58" s="126">
        <v>2026</v>
      </c>
      <c r="D58" s="126"/>
      <c r="E58" s="126"/>
      <c r="F58" s="126"/>
      <c r="G58" s="126"/>
      <c r="H58" s="126"/>
      <c r="I58" s="267">
        <f t="shared" si="4"/>
        <v>0</v>
      </c>
      <c r="J58" s="192" t="s">
        <v>129</v>
      </c>
      <c r="K58" s="192" t="s">
        <v>129</v>
      </c>
      <c r="L58" s="192" t="s">
        <v>129</v>
      </c>
      <c r="M58" s="267">
        <f t="shared" si="5"/>
        <v>0</v>
      </c>
      <c r="N58" s="192" t="s">
        <v>129</v>
      </c>
      <c r="O58" s="267">
        <f t="shared" si="6"/>
        <v>0</v>
      </c>
      <c r="P58" s="191">
        <f t="shared" si="7"/>
        <v>0</v>
      </c>
      <c r="Q58" s="267">
        <f t="shared" si="8"/>
        <v>0</v>
      </c>
      <c r="R58" s="267">
        <f t="shared" si="8"/>
        <v>0</v>
      </c>
      <c r="S58" s="191">
        <f t="shared" si="9"/>
        <v>0</v>
      </c>
      <c r="T58" s="191">
        <f t="shared" si="10"/>
        <v>0</v>
      </c>
      <c r="U58" s="193">
        <f t="shared" si="11"/>
        <v>0</v>
      </c>
      <c r="V58" s="192" t="s">
        <v>129</v>
      </c>
      <c r="W58" s="267">
        <f t="shared" si="12"/>
        <v>0</v>
      </c>
      <c r="X58" s="192" t="s">
        <v>129</v>
      </c>
      <c r="Y58" s="192" t="s">
        <v>129</v>
      </c>
      <c r="Z58" s="191">
        <f t="shared" si="13"/>
        <v>0</v>
      </c>
      <c r="AA58" s="218" t="s">
        <v>129</v>
      </c>
      <c r="AB58" s="217">
        <f t="shared" si="14"/>
        <v>0</v>
      </c>
      <c r="AC58" s="218" t="s">
        <v>129</v>
      </c>
      <c r="AD58" s="266">
        <f t="shared" si="15"/>
        <v>0</v>
      </c>
      <c r="AE58" s="266">
        <f t="shared" si="15"/>
        <v>0</v>
      </c>
      <c r="AF58" s="267">
        <f t="shared" si="15"/>
        <v>0</v>
      </c>
      <c r="AG58" s="267">
        <f t="shared" si="15"/>
        <v>0</v>
      </c>
      <c r="AH58" s="267">
        <f t="shared" si="15"/>
        <v>0</v>
      </c>
      <c r="AI58" s="267">
        <f t="shared" si="15"/>
        <v>0</v>
      </c>
      <c r="AJ58" s="267">
        <f t="shared" si="15"/>
        <v>0</v>
      </c>
      <c r="AK58" s="267">
        <f t="shared" si="15"/>
        <v>0</v>
      </c>
    </row>
    <row r="59" spans="1:37" ht="24" customHeight="1" x14ac:dyDescent="0.25">
      <c r="B59" s="190" t="str">
        <f t="shared" si="16"/>
        <v>TOTAL REPORTED 2027</v>
      </c>
      <c r="C59" s="126">
        <v>2027</v>
      </c>
      <c r="D59" s="126"/>
      <c r="E59" s="126"/>
      <c r="F59" s="126"/>
      <c r="G59" s="126"/>
      <c r="H59" s="126"/>
      <c r="I59" s="267">
        <f t="shared" si="4"/>
        <v>0</v>
      </c>
      <c r="J59" s="192" t="s">
        <v>129</v>
      </c>
      <c r="K59" s="192" t="s">
        <v>129</v>
      </c>
      <c r="L59" s="192" t="s">
        <v>129</v>
      </c>
      <c r="M59" s="267">
        <f t="shared" si="5"/>
        <v>0</v>
      </c>
      <c r="N59" s="192" t="s">
        <v>129</v>
      </c>
      <c r="O59" s="267">
        <f t="shared" si="6"/>
        <v>0</v>
      </c>
      <c r="P59" s="191">
        <f t="shared" si="7"/>
        <v>0</v>
      </c>
      <c r="Q59" s="267">
        <f t="shared" si="8"/>
        <v>0</v>
      </c>
      <c r="R59" s="267">
        <f t="shared" si="8"/>
        <v>0</v>
      </c>
      <c r="S59" s="191">
        <f t="shared" si="9"/>
        <v>0</v>
      </c>
      <c r="T59" s="191">
        <f t="shared" si="10"/>
        <v>0</v>
      </c>
      <c r="U59" s="193">
        <f t="shared" si="11"/>
        <v>0</v>
      </c>
      <c r="V59" s="192" t="s">
        <v>129</v>
      </c>
      <c r="W59" s="267">
        <f t="shared" si="12"/>
        <v>0</v>
      </c>
      <c r="X59" s="192" t="s">
        <v>129</v>
      </c>
      <c r="Y59" s="192" t="s">
        <v>129</v>
      </c>
      <c r="Z59" s="191">
        <f t="shared" si="13"/>
        <v>0</v>
      </c>
      <c r="AA59" s="218" t="s">
        <v>129</v>
      </c>
      <c r="AB59" s="217">
        <f t="shared" si="14"/>
        <v>0</v>
      </c>
      <c r="AC59" s="218" t="s">
        <v>129</v>
      </c>
      <c r="AD59" s="266">
        <f t="shared" si="15"/>
        <v>0</v>
      </c>
      <c r="AE59" s="266">
        <f t="shared" si="15"/>
        <v>0</v>
      </c>
      <c r="AF59" s="267">
        <f t="shared" si="15"/>
        <v>0</v>
      </c>
      <c r="AG59" s="267">
        <f t="shared" si="15"/>
        <v>0</v>
      </c>
      <c r="AH59" s="267">
        <f t="shared" si="15"/>
        <v>0</v>
      </c>
      <c r="AI59" s="267">
        <f t="shared" si="15"/>
        <v>0</v>
      </c>
      <c r="AJ59" s="267">
        <f t="shared" si="15"/>
        <v>0</v>
      </c>
      <c r="AK59" s="267">
        <f t="shared" si="15"/>
        <v>0</v>
      </c>
    </row>
    <row r="60" spans="1:37" ht="24" customHeight="1" x14ac:dyDescent="0.25">
      <c r="B60" s="190" t="str">
        <f t="shared" si="16"/>
        <v>TOTAL REPORTED 2028</v>
      </c>
      <c r="C60" s="126">
        <v>2028</v>
      </c>
      <c r="D60" s="126"/>
      <c r="E60" s="126"/>
      <c r="F60" s="126"/>
      <c r="G60" s="126"/>
      <c r="H60" s="126"/>
      <c r="I60" s="267">
        <f t="shared" si="4"/>
        <v>0</v>
      </c>
      <c r="J60" s="192" t="s">
        <v>129</v>
      </c>
      <c r="K60" s="192" t="s">
        <v>129</v>
      </c>
      <c r="L60" s="192" t="s">
        <v>129</v>
      </c>
      <c r="M60" s="267">
        <f t="shared" si="5"/>
        <v>0</v>
      </c>
      <c r="N60" s="192" t="s">
        <v>129</v>
      </c>
      <c r="O60" s="267">
        <f t="shared" si="6"/>
        <v>0</v>
      </c>
      <c r="P60" s="191">
        <f t="shared" si="7"/>
        <v>0</v>
      </c>
      <c r="Q60" s="267">
        <f t="shared" si="8"/>
        <v>0</v>
      </c>
      <c r="R60" s="267">
        <f t="shared" si="8"/>
        <v>0</v>
      </c>
      <c r="S60" s="191">
        <f t="shared" si="9"/>
        <v>0</v>
      </c>
      <c r="T60" s="191">
        <f t="shared" si="10"/>
        <v>0</v>
      </c>
      <c r="U60" s="193">
        <f t="shared" si="11"/>
        <v>0</v>
      </c>
      <c r="V60" s="192" t="s">
        <v>129</v>
      </c>
      <c r="W60" s="267">
        <f t="shared" si="12"/>
        <v>0</v>
      </c>
      <c r="X60" s="192" t="s">
        <v>129</v>
      </c>
      <c r="Y60" s="192" t="s">
        <v>129</v>
      </c>
      <c r="Z60" s="191">
        <f t="shared" si="13"/>
        <v>0</v>
      </c>
      <c r="AA60" s="218" t="s">
        <v>129</v>
      </c>
      <c r="AB60" s="217">
        <f t="shared" si="14"/>
        <v>0</v>
      </c>
      <c r="AC60" s="218" t="s">
        <v>129</v>
      </c>
      <c r="AD60" s="266">
        <f t="shared" si="15"/>
        <v>0</v>
      </c>
      <c r="AE60" s="266">
        <f t="shared" si="15"/>
        <v>0</v>
      </c>
      <c r="AF60" s="267">
        <f t="shared" si="15"/>
        <v>0</v>
      </c>
      <c r="AG60" s="267">
        <f t="shared" si="15"/>
        <v>0</v>
      </c>
      <c r="AH60" s="267">
        <f t="shared" si="15"/>
        <v>0</v>
      </c>
      <c r="AI60" s="267">
        <f t="shared" si="15"/>
        <v>0</v>
      </c>
      <c r="AJ60" s="267">
        <f t="shared" si="15"/>
        <v>0</v>
      </c>
      <c r="AK60" s="267">
        <f t="shared" si="15"/>
        <v>0</v>
      </c>
    </row>
    <row r="61" spans="1:37" x14ac:dyDescent="0.25">
      <c r="C61" s="137"/>
    </row>
    <row r="62" spans="1:37" x14ac:dyDescent="0.25">
      <c r="C62" s="137"/>
    </row>
  </sheetData>
  <sheetProtection algorithmName="SHA-512" hashValue="KYA2JkNWvz2iIpjoEGZQIBK4nMLsZNq6eoJTIo3y16HIr+tLImAEElWJS8oK/Y6iDuI+6EUTf/vRVFsMfS894Q==" saltValue="JL9Z6gGPFApiduvo9BeQoQ==" spinCount="100000" sheet="1" objects="1" scenarios="1" formatCells="0" formatRows="0" insertHyperlinks="0"/>
  <mergeCells count="28">
    <mergeCell ref="Q26:V26"/>
    <mergeCell ref="W26:AA27"/>
    <mergeCell ref="AD26:AK26"/>
    <mergeCell ref="I27:L27"/>
    <mergeCell ref="M27:N27"/>
    <mergeCell ref="O27:P27"/>
    <mergeCell ref="Q27:S27"/>
    <mergeCell ref="T27:V27"/>
    <mergeCell ref="AD27:AE27"/>
    <mergeCell ref="AF27:AK27"/>
    <mergeCell ref="C18:G18"/>
    <mergeCell ref="C20:G20"/>
    <mergeCell ref="C21:G21"/>
    <mergeCell ref="C22:G22"/>
    <mergeCell ref="C23:G23"/>
    <mergeCell ref="I26:P26"/>
    <mergeCell ref="C12:G12"/>
    <mergeCell ref="C13:G13"/>
    <mergeCell ref="C14:G14"/>
    <mergeCell ref="C15:G15"/>
    <mergeCell ref="C16:G16"/>
    <mergeCell ref="C17:G17"/>
    <mergeCell ref="C3:I3"/>
    <mergeCell ref="C6:G6"/>
    <mergeCell ref="C7:G7"/>
    <mergeCell ref="C8:G8"/>
    <mergeCell ref="C10:G10"/>
    <mergeCell ref="C11:G11"/>
  </mergeCells>
  <conditionalFormatting sqref="I29:L53">
    <cfRule type="expression" dxfId="433" priority="4" stopIfTrue="1">
      <formula>AND($C29&lt;&gt;"",$C29&lt;&gt;"Manufacturer (Production)")</formula>
    </cfRule>
  </conditionalFormatting>
  <conditionalFormatting sqref="M29:N53">
    <cfRule type="expression" dxfId="432" priority="5" stopIfTrue="1">
      <formula>AND($C29&lt;&gt;"",$C29&lt;&gt;"Manufacturer (Certification)")</formula>
    </cfRule>
  </conditionalFormatting>
  <conditionalFormatting sqref="O29:O53 M29:M53 I29:J53 Q29:R53 T29:T53 W29:X53">
    <cfRule type="expression" dxfId="431" priority="7">
      <formula>AND(TRIM(I29)&lt;&gt;"",ISNUMBER(I29)=FALSE)</formula>
    </cfRule>
  </conditionalFormatting>
  <conditionalFormatting sqref="O29:P53">
    <cfRule type="expression" dxfId="430" priority="6" stopIfTrue="1">
      <formula>AND($C29&lt;&gt;"",$C29&lt;&gt;"Manufacturer (Marketing)")</formula>
    </cfRule>
  </conditionalFormatting>
  <conditionalFormatting sqref="Q29:V53">
    <cfRule type="expression" dxfId="429" priority="3">
      <formula>AND($C29&lt;&gt;"",$C29&lt;&gt;"Distributor / Retailer")</formula>
    </cfRule>
  </conditionalFormatting>
  <conditionalFormatting sqref="W29:AA53">
    <cfRule type="expression" dxfId="428" priority="2">
      <formula>AND($C29&lt;&gt;"",$C29&lt;&gt;"Purchaser / User")</formula>
    </cfRule>
  </conditionalFormatting>
  <conditionalFormatting sqref="AD29:AK53">
    <cfRule type="expression" dxfId="427" priority="1">
      <formula>AND(TRIM(AD29)&lt;&gt;"",ISNUMBER(AD29)=FALSE)</formula>
    </cfRule>
  </conditionalFormatting>
  <dataValidations count="21">
    <dataValidation allowBlank="1" showInputMessage="1" showErrorMessage="1" prompt="If the case study is online, provide a link for EPA to view, download and share. Otherwise, please include attachments with report submission." sqref="AC28" xr:uid="{DE7702E5-BEDA-4161-AA23-117F0A76475B}"/>
    <dataValidation allowBlank="1" showInputMessage="1" showErrorMessage="1" prompt="For P2 actions and outcomes to be summarized on the Results Summary tab, this column must contain a Y. Additionally, a Date Implemented must be included and at least one follw-up date must be included in row 19." sqref="F28" xr:uid="{A8BA70F6-E82B-4601-BB52-65CC442D03FF}"/>
    <dataValidation allowBlank="1" showInputMessage="1" showErrorMessage="1" prompt="Either use the facility’s permit methodology or multiply wastewater gallons by 8.35 to get pounds and divide by 10,000 to eliminate water content." sqref="AI28" xr:uid="{E0EC5663-51EF-43EB-9514-5AEB13A0052C}"/>
    <dataValidation allowBlank="1" showInputMessage="1" showErrorMessage="1" prompt="Annualized reductions of green house gas emissions measured in metric tons of carbon dioxide equivalent (MTCO2e)." sqref="AK28" xr:uid="{9A73562D-A6A9-4D8B-B0BB-1F84A521265D}"/>
    <dataValidation allowBlank="1" showInputMessage="1" showErrorMessage="1" promptTitle="Products Offered for Sale" prompt="This can include products that are anticipated to be offered for sale._x000a__x000a_Report the number of product formulations/designs, not the number of individual units manufactured/sold. The same formulation in different size containers is considered one product." sqref="O28" xr:uid="{F6EFE536-11A5-432D-92EB-DDE94A55684F}"/>
    <dataValidation type="whole" allowBlank="1" showInputMessage="1" showErrorMessage="1" errorTitle="Facility NAICS Code" error="Please enter at least three digits of the NAICS code." promptTitle="Facility NAICS Code" prompt="Enter the NAICS for this facility. The link at left takes you to the NAICS Search website." sqref="C15:G15" xr:uid="{1CD0B92E-B19C-4DCF-8874-F6CEB8221808}">
      <formula1>100</formula1>
      <formula2>999999</formula2>
    </dataValidation>
    <dataValidation allowBlank="1" showInputMessage="1" showErrorMessage="1" promptTitle="Copy-Pasting into Merged Cells" prompt="To copy-paste into merged cells, either double-click the cell to enable the Edit feature OR select the cell and paste into the formula bar above instead of the cell itself." sqref="C10:G10" xr:uid="{2443A861-8614-41D4-9480-69348C3ECE84}"/>
    <dataValidation type="list" allowBlank="1" showDropDown="1" showInputMessage="1" showErrorMessage="1" error="Please enter Y or N." sqref="AB29:AB53 F29:F53" xr:uid="{BB10756E-0AE3-4CCB-BE5D-F9027ADED8BF}">
      <formula1>Lookup_YesNo</formula1>
    </dataValidation>
    <dataValidation type="date" allowBlank="1" showInputMessage="1" showErrorMessage="1" error="Please enter a valid date (mm/dd/yyyy) _x000a_between 10/01/2022 and 09/30/2028." sqref="G29:G53" xr:uid="{45362E56-580E-42A6-B113-B8BEF2C9E1F2}">
      <formula1>44835</formula1>
      <formula2>47026</formula2>
    </dataValidation>
    <dataValidation type="list" allowBlank="1" showDropDown="1" showInputMessage="1" showErrorMessage="1" error="Please enter Yes, No, or Unknown." sqref="C16:G16" xr:uid="{4018302B-BA62-4F49-9C0B-AF04097D9FA6}">
      <formula1>Lookup_YesNoUnknown</formula1>
    </dataValidation>
    <dataValidation type="list" allowBlank="1" showInputMessage="1" showErrorMessage="1" sqref="U29:U53" xr:uid="{C05B5290-619D-4DB7-80AE-DED09CD9BED8}">
      <formula1>Lookup_Units_Sales</formula1>
    </dataValidation>
    <dataValidation allowBlank="1" showInputMessage="1" showErrorMessage="1" prompt="Report the number of product formulations or designs, not the number of individual units of that product manufactured or sold. The same formulation sold in different size containers is considered one product" sqref="W28 M28 Q28 I28" xr:uid="{7FFBFFD8-4D2F-493E-B284-E95519CC7D6C}"/>
    <dataValidation type="list" allowBlank="1" showInputMessage="1" showErrorMessage="1" sqref="N29:N53" xr:uid="{E85FBC4A-16A8-4C88-AFB2-E26EBB89BDEB}">
      <formula1>Lookup_CertificationStatus</formula1>
    </dataValidation>
    <dataValidation type="list" allowBlank="1" showInputMessage="1" showErrorMessage="1" sqref="L29:L53 V29:V53" xr:uid="{AE554E8B-A6C6-4DFC-A9B5-FBF30EA5EDEA}">
      <formula1>Lookup_Type</formula1>
    </dataValidation>
    <dataValidation type="list" allowBlank="1" showInputMessage="1" showErrorMessage="1" sqref="K29:K53" xr:uid="{C57CC687-0E73-420A-A220-15DA298E2AF0}">
      <formula1>Lookup_Units</formula1>
    </dataValidation>
    <dataValidation type="list" allowBlank="1" showInputMessage="1" showErrorMessage="1" promptTitle="Outreach Activity" prompt="If you made contact with the business establishment through an activity noted on the “Outreach Activities” tab, indicate the activity by choosing it from the drop-down provided at right." sqref="C20" xr:uid="{F31F2AA9-83AA-4766-865B-172F780EE369}">
      <formula1>OFFSET(Outreach_Activities_Sorted,0,0,COUNTIF(Outreach_Activities_Sorted,"&lt;&gt;0"))</formula1>
    </dataValidation>
    <dataValidation type="list" allowBlank="1" showInputMessage="1" showErrorMessage="1" sqref="Z29:Z53 S29:S53 P29:P53" xr:uid="{ADB062F4-0700-412E-8C72-7F5FCDCC2B66}">
      <formula1>Lookup_YesNoUnknown</formula1>
    </dataValidation>
    <dataValidation type="list" allowBlank="1" showInputMessage="1" showErrorMessage="1" sqref="C29:C53" xr:uid="{FAD3B766-9B0A-4C13-815A-C4069E4D7EEA}">
      <formula1>Lookup_Role</formula1>
    </dataValidation>
    <dataValidation type="date" operator="greaterThan" allowBlank="1" showInputMessage="1" showErrorMessage="1" errorTitle="Date Required" error="Please enter a date in mm/dd/yyyy format." sqref="C19:G19" xr:uid="{04361942-DD85-4814-8B05-C70B4D1ED4B7}">
      <formula1>36526</formula1>
    </dataValidation>
    <dataValidation type="list" allowBlank="1" showDropDown="1" showInputMessage="1" showErrorMessage="1" sqref="C14" xr:uid="{B7186143-03A7-4D55-B8C3-24748661CF8B}">
      <formula1>Lookup_States</formula1>
    </dataValidation>
    <dataValidation allowBlank="1" showInputMessage="1" showErrorMessage="1" prompt="If the action listed is for certifying a new product, you can enter the date the process was initiated. For all other actions, this should be the date of actual implementation." sqref="G28" xr:uid="{A2AEBD90-0799-41A3-8D1D-0CA1F4682DCB}"/>
  </dataValidations>
  <hyperlinks>
    <hyperlink ref="B15" r:id="rId1" xr:uid="{26BE3B88-209B-4EF3-BDC0-B6A40160A3B6}"/>
    <hyperlink ref="B21" r:id="rId2" display="Description of Funding Mechanism_x000a_EPA is exploring ways to facilitate access to capital for P2 projects. Learn more here: https://www.epa.gov/p2/p2-financing. If known, describe the source of funding this business establishment used (e.g., self-funded, bank loan, external grant, etc.)  in implementing the P2 actions listed in the table below." xr:uid="{A9377C3F-9D77-4D8A-923F-E07B3265B968}"/>
  </hyperlinks>
  <printOptions horizontalCentered="1"/>
  <pageMargins left="0.45" right="0.45" top="0.75" bottom="0.75" header="0.3" footer="0.3"/>
  <pageSetup scale="22" fitToHeight="0" orientation="landscape" r:id="rId3"/>
  <headerFooter>
    <oddHeader>&amp;C&amp;16&amp;F</oddHeader>
    <oddFooter>&amp;C&amp;P of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A2CBB9-ECDA-4604-BCA6-74D047E9B32D}">
  <sheetPr>
    <tabColor rgb="FF92D050"/>
    <pageSetUpPr fitToPage="1"/>
  </sheetPr>
  <dimension ref="A1:AK62"/>
  <sheetViews>
    <sheetView showGridLines="0" zoomScaleNormal="100" zoomScaleSheetLayoutView="100" workbookViewId="0">
      <pane xSplit="2" ySplit="1" topLeftCell="C2" activePane="bottomRight" state="frozen"/>
      <selection pane="topRight" activeCell="C1" sqref="C1"/>
      <selection pane="bottomLeft" activeCell="A2" sqref="A2"/>
      <selection pane="bottomRight" activeCell="C11" sqref="C11:G11"/>
    </sheetView>
  </sheetViews>
  <sheetFormatPr defaultColWidth="9.140625" defaultRowHeight="15" x14ac:dyDescent="0.25"/>
  <cols>
    <col min="1" max="1" width="4.7109375" style="134" customWidth="1"/>
    <col min="2" max="2" width="56.7109375" style="134" customWidth="1"/>
    <col min="3" max="3" width="20.7109375" style="134" customWidth="1"/>
    <col min="4" max="4" width="32.7109375" style="134" customWidth="1"/>
    <col min="5" max="5" width="20.7109375" style="134" customWidth="1"/>
    <col min="6" max="6" width="15.7109375" style="134" bestFit="1" customWidth="1"/>
    <col min="7" max="7" width="19" style="134" bestFit="1" customWidth="1"/>
    <col min="8" max="8" width="10.28515625" style="134" customWidth="1"/>
    <col min="9" max="9" width="20.28515625" style="134" bestFit="1" customWidth="1"/>
    <col min="10" max="10" width="16.5703125" style="134" bestFit="1" customWidth="1"/>
    <col min="11" max="12" width="10.7109375" style="134" customWidth="1"/>
    <col min="13" max="13" width="20.28515625" style="134" customWidth="1"/>
    <col min="14" max="14" width="10.5703125" style="134" bestFit="1" customWidth="1"/>
    <col min="15" max="15" width="21.7109375" style="134" customWidth="1"/>
    <col min="16" max="16" width="11.5703125" style="134" customWidth="1"/>
    <col min="17" max="17" width="20.28515625" style="134" bestFit="1" customWidth="1"/>
    <col min="18" max="18" width="15" style="134" customWidth="1"/>
    <col min="19" max="19" width="12.7109375" style="134" customWidth="1"/>
    <col min="20" max="20" width="14.7109375" style="134" customWidth="1"/>
    <col min="21" max="22" width="12.7109375" style="134" customWidth="1"/>
    <col min="23" max="23" width="25.140625" style="134" customWidth="1"/>
    <col min="24" max="24" width="17.7109375" style="134" customWidth="1"/>
    <col min="25" max="25" width="14.85546875" style="134" customWidth="1"/>
    <col min="26" max="26" width="16" style="134" bestFit="1" customWidth="1"/>
    <col min="27" max="27" width="60.7109375" style="134" customWidth="1"/>
    <col min="28" max="28" width="10.42578125" style="134" customWidth="1"/>
    <col min="29" max="29" width="30.7109375" style="134" customWidth="1"/>
    <col min="30" max="37" width="13.7109375" style="134" customWidth="1"/>
    <col min="38" max="16384" width="9.140625" style="134"/>
  </cols>
  <sheetData>
    <row r="1" spans="2:30" s="200" customFormat="1" ht="20.100000000000001" customHeight="1" x14ac:dyDescent="0.25">
      <c r="B1" s="199" t="str">
        <f>SUBSTITUTE(TemplateTitle," Reporting Template",": " &amp;B2)</f>
        <v>P2 IIJA Products EJ Grant: Business Establishment 15</v>
      </c>
      <c r="C1" s="199"/>
      <c r="D1" s="199"/>
      <c r="E1" s="199"/>
      <c r="F1" s="199"/>
      <c r="G1" s="199"/>
      <c r="H1" s="199"/>
      <c r="I1" s="199"/>
      <c r="J1" s="201"/>
      <c r="K1" s="201"/>
      <c r="L1" s="201"/>
      <c r="M1" s="201"/>
      <c r="N1" s="201"/>
      <c r="O1" s="201"/>
      <c r="P1" s="201"/>
      <c r="Q1" s="201"/>
      <c r="R1" s="201"/>
      <c r="S1" s="201"/>
      <c r="T1" s="201"/>
      <c r="U1" s="201"/>
      <c r="V1" s="201"/>
      <c r="W1" s="201"/>
      <c r="X1" s="201"/>
      <c r="Y1" s="201"/>
      <c r="Z1" s="201"/>
      <c r="AA1" s="201"/>
    </row>
    <row r="2" spans="2:30" ht="9" customHeight="1" x14ac:dyDescent="0.25">
      <c r="B2" s="244" t="s">
        <v>387</v>
      </c>
      <c r="C2" s="154"/>
      <c r="D2" s="154"/>
      <c r="E2" s="154"/>
      <c r="F2" s="154"/>
      <c r="G2" s="154"/>
      <c r="H2" s="154"/>
      <c r="I2" s="210"/>
      <c r="J2" s="155"/>
    </row>
    <row r="3" spans="2:30" ht="200.1" customHeight="1" x14ac:dyDescent="0.25">
      <c r="B3" s="156" t="s">
        <v>5</v>
      </c>
      <c r="C3" s="355" t="s">
        <v>298</v>
      </c>
      <c r="D3" s="356"/>
      <c r="E3" s="356"/>
      <c r="F3" s="356"/>
      <c r="G3" s="356"/>
      <c r="H3" s="356"/>
      <c r="I3" s="357"/>
      <c r="J3" s="157"/>
    </row>
    <row r="4" spans="2:30" ht="9" customHeight="1" x14ac:dyDescent="0.25">
      <c r="B4" s="158"/>
      <c r="C4" s="159"/>
      <c r="D4" s="159"/>
      <c r="E4" s="159"/>
      <c r="F4" s="159"/>
      <c r="G4" s="159"/>
      <c r="H4" s="159"/>
      <c r="I4" s="211"/>
      <c r="J4" s="160"/>
    </row>
    <row r="5" spans="2:30" ht="15" customHeight="1" x14ac:dyDescent="0.25">
      <c r="B5" s="145"/>
      <c r="C5" s="145"/>
      <c r="D5" s="145"/>
      <c r="E5" s="145"/>
      <c r="F5" s="144"/>
      <c r="G5" s="144"/>
    </row>
    <row r="6" spans="2:30" ht="18.75" x14ac:dyDescent="0.3">
      <c r="B6" s="243" t="s">
        <v>284</v>
      </c>
      <c r="C6" s="358" t="s">
        <v>299</v>
      </c>
      <c r="D6" s="358"/>
      <c r="E6" s="358"/>
      <c r="F6" s="358"/>
      <c r="G6" s="359"/>
    </row>
    <row r="7" spans="2:30" x14ac:dyDescent="0.25">
      <c r="B7" s="161" t="s">
        <v>0</v>
      </c>
      <c r="C7" s="360" t="str">
        <f>IF('Grant Project Data'!D5&lt;&gt;"",'Grant Project Data'!D5,"")</f>
        <v/>
      </c>
      <c r="D7" s="361"/>
      <c r="E7" s="361"/>
      <c r="F7" s="361"/>
      <c r="G7" s="362"/>
    </row>
    <row r="8" spans="2:30" x14ac:dyDescent="0.25">
      <c r="B8" s="163" t="s">
        <v>4</v>
      </c>
      <c r="C8" s="360" t="str">
        <f>IF('Grant Project Data'!D6&lt;&gt;"",'Grant Project Data'!D6,"")</f>
        <v/>
      </c>
      <c r="D8" s="361"/>
      <c r="E8" s="361"/>
      <c r="F8" s="361"/>
      <c r="G8" s="362"/>
    </row>
    <row r="9" spans="2:30" ht="15" customHeight="1" x14ac:dyDescent="0.25">
      <c r="B9" s="145"/>
      <c r="C9" s="145"/>
      <c r="D9" s="145"/>
      <c r="E9" s="145"/>
      <c r="F9" s="144"/>
      <c r="G9" s="144"/>
    </row>
    <row r="10" spans="2:30" ht="18.75" x14ac:dyDescent="0.3">
      <c r="B10" s="243" t="s">
        <v>203</v>
      </c>
      <c r="C10" s="358" t="s">
        <v>355</v>
      </c>
      <c r="D10" s="358"/>
      <c r="E10" s="358"/>
      <c r="F10" s="358"/>
      <c r="G10" s="359"/>
    </row>
    <row r="11" spans="2:30" x14ac:dyDescent="0.25">
      <c r="B11" s="167" t="s">
        <v>236</v>
      </c>
      <c r="C11" s="391"/>
      <c r="D11" s="391"/>
      <c r="E11" s="391"/>
      <c r="F11" s="391"/>
      <c r="G11" s="391"/>
      <c r="H11" s="168"/>
      <c r="I11" s="168"/>
      <c r="J11" s="169"/>
      <c r="K11" s="169"/>
      <c r="L11" s="169"/>
      <c r="M11" s="169"/>
      <c r="N11" s="169"/>
      <c r="O11" s="169"/>
      <c r="P11" s="169"/>
      <c r="Q11" s="169"/>
      <c r="R11" s="169"/>
      <c r="S11" s="169"/>
      <c r="T11" s="169"/>
      <c r="U11" s="169"/>
      <c r="V11" s="169"/>
      <c r="W11" s="169"/>
      <c r="X11" s="169"/>
      <c r="Y11" s="169"/>
      <c r="Z11" s="169"/>
      <c r="AA11" s="169"/>
    </row>
    <row r="12" spans="2:30" ht="15" customHeight="1" x14ac:dyDescent="0.25">
      <c r="B12" s="170" t="s">
        <v>228</v>
      </c>
      <c r="C12" s="391"/>
      <c r="D12" s="391"/>
      <c r="E12" s="391"/>
      <c r="F12" s="391"/>
      <c r="G12" s="391"/>
      <c r="H12" s="168"/>
      <c r="I12" s="168"/>
      <c r="J12" s="169"/>
      <c r="K12" s="169"/>
      <c r="L12" s="169"/>
      <c r="M12" s="169"/>
      <c r="N12" s="169"/>
      <c r="O12" s="169"/>
      <c r="P12" s="169"/>
      <c r="Q12" s="169"/>
      <c r="R12" s="169"/>
      <c r="S12" s="169"/>
      <c r="T12" s="169"/>
      <c r="U12" s="169"/>
      <c r="V12" s="169"/>
      <c r="W12" s="169"/>
      <c r="X12" s="169"/>
      <c r="Y12" s="169"/>
      <c r="Z12" s="169"/>
      <c r="AA12" s="169"/>
    </row>
    <row r="13" spans="2:30" ht="15" customHeight="1" x14ac:dyDescent="0.25">
      <c r="B13" s="170" t="s">
        <v>229</v>
      </c>
      <c r="C13" s="391"/>
      <c r="D13" s="391"/>
      <c r="E13" s="391"/>
      <c r="F13" s="391"/>
      <c r="G13" s="391"/>
      <c r="H13" s="168"/>
      <c r="I13" s="168"/>
      <c r="J13" s="169"/>
      <c r="K13" s="169"/>
      <c r="L13" s="169"/>
      <c r="M13" s="169"/>
      <c r="N13" s="169"/>
      <c r="O13" s="169"/>
      <c r="P13" s="169"/>
      <c r="Q13" s="169"/>
      <c r="R13" s="169"/>
      <c r="S13" s="169"/>
      <c r="T13" s="169"/>
      <c r="U13" s="169"/>
      <c r="V13" s="169"/>
      <c r="W13" s="169"/>
      <c r="X13" s="169"/>
      <c r="Y13" s="169"/>
      <c r="Z13" s="169"/>
      <c r="AA13" s="169"/>
    </row>
    <row r="14" spans="2:30" ht="15" customHeight="1" x14ac:dyDescent="0.25">
      <c r="B14" s="171" t="s">
        <v>230</v>
      </c>
      <c r="C14" s="391"/>
      <c r="D14" s="391"/>
      <c r="E14" s="391"/>
      <c r="F14" s="391"/>
      <c r="G14" s="391"/>
      <c r="H14" s="168"/>
      <c r="I14" s="168"/>
      <c r="J14" s="169"/>
      <c r="K14" s="169"/>
      <c r="L14" s="169"/>
      <c r="M14" s="169"/>
      <c r="N14" s="169"/>
      <c r="O14" s="169"/>
      <c r="P14" s="169"/>
      <c r="Q14" s="169"/>
      <c r="R14" s="169"/>
      <c r="S14" s="169"/>
      <c r="T14" s="169"/>
      <c r="U14" s="169"/>
      <c r="V14" s="169"/>
      <c r="W14" s="169"/>
      <c r="X14" s="169"/>
      <c r="Y14" s="169"/>
      <c r="Z14" s="169"/>
      <c r="AA14" s="169"/>
      <c r="AB14" s="172"/>
    </row>
    <row r="15" spans="2:30" ht="30" x14ac:dyDescent="0.25">
      <c r="B15" s="231" t="s">
        <v>270</v>
      </c>
      <c r="C15" s="392"/>
      <c r="D15" s="392"/>
      <c r="E15" s="392"/>
      <c r="F15" s="392"/>
      <c r="G15" s="392"/>
      <c r="H15" s="173"/>
      <c r="J15" s="169"/>
      <c r="K15" s="169"/>
      <c r="L15" s="169"/>
      <c r="M15" s="169"/>
      <c r="N15" s="169"/>
      <c r="O15" s="169"/>
      <c r="P15" s="169"/>
      <c r="Q15" s="169"/>
      <c r="R15" s="169"/>
      <c r="S15" s="169"/>
      <c r="T15" s="169"/>
      <c r="U15" s="169"/>
      <c r="V15" s="169"/>
      <c r="W15" s="169"/>
      <c r="X15" s="169"/>
      <c r="Y15" s="169"/>
      <c r="Z15" s="169"/>
      <c r="AA15" s="169"/>
      <c r="AB15" s="172"/>
    </row>
    <row r="16" spans="2:30" ht="45" x14ac:dyDescent="0.25">
      <c r="B16" s="203" t="s">
        <v>276</v>
      </c>
      <c r="C16" s="392"/>
      <c r="D16" s="392"/>
      <c r="E16" s="392"/>
      <c r="F16" s="392"/>
      <c r="G16" s="392"/>
      <c r="H16" s="174"/>
      <c r="J16" s="169"/>
      <c r="K16" s="169"/>
      <c r="L16" s="169"/>
      <c r="M16" s="169"/>
      <c r="N16" s="169"/>
      <c r="O16" s="169"/>
      <c r="P16" s="169"/>
      <c r="Q16" s="169"/>
      <c r="R16" s="169"/>
      <c r="S16" s="169"/>
      <c r="T16" s="169"/>
      <c r="U16" s="169"/>
      <c r="V16" s="169"/>
      <c r="W16" s="169"/>
      <c r="X16" s="169"/>
      <c r="Y16" s="169"/>
      <c r="Z16" s="169"/>
      <c r="AA16" s="169"/>
      <c r="AB16" s="162"/>
      <c r="AC16" s="162"/>
      <c r="AD16" s="162"/>
    </row>
    <row r="17" spans="1:37" ht="69.95" customHeight="1" x14ac:dyDescent="0.25">
      <c r="B17" s="127" t="s">
        <v>235</v>
      </c>
      <c r="C17" s="393"/>
      <c r="D17" s="393"/>
      <c r="E17" s="393"/>
      <c r="F17" s="393"/>
      <c r="G17" s="393"/>
      <c r="H17" s="175"/>
      <c r="J17" s="169"/>
      <c r="K17" s="169"/>
      <c r="L17" s="169"/>
      <c r="M17" s="169"/>
      <c r="N17" s="169"/>
      <c r="O17" s="169"/>
      <c r="P17" s="169"/>
      <c r="Q17" s="169"/>
      <c r="R17" s="169"/>
      <c r="S17" s="169"/>
      <c r="T17" s="169"/>
      <c r="U17" s="169"/>
      <c r="V17" s="169"/>
      <c r="W17" s="169"/>
      <c r="X17" s="169"/>
      <c r="Y17" s="169"/>
      <c r="Z17" s="169"/>
      <c r="AA17" s="169"/>
      <c r="AB17" s="162"/>
      <c r="AC17" s="162"/>
      <c r="AD17" s="162"/>
    </row>
    <row r="18" spans="1:37" ht="30" x14ac:dyDescent="0.25">
      <c r="B18" s="127" t="s">
        <v>354</v>
      </c>
      <c r="C18" s="394"/>
      <c r="D18" s="395"/>
      <c r="E18" s="395"/>
      <c r="F18" s="395"/>
      <c r="G18" s="396"/>
      <c r="H18" s="175"/>
      <c r="J18" s="169"/>
      <c r="K18" s="169"/>
      <c r="L18" s="169"/>
      <c r="M18" s="169"/>
      <c r="N18" s="169"/>
      <c r="O18" s="169"/>
      <c r="P18" s="169"/>
      <c r="Q18" s="169"/>
      <c r="R18" s="169"/>
      <c r="S18" s="169"/>
      <c r="T18" s="169"/>
      <c r="U18" s="169"/>
      <c r="V18" s="169"/>
      <c r="W18" s="169"/>
      <c r="X18" s="169"/>
      <c r="Y18" s="169"/>
      <c r="Z18" s="169"/>
      <c r="AA18" s="169"/>
      <c r="AB18" s="162"/>
      <c r="AC18" s="162"/>
      <c r="AD18" s="162"/>
    </row>
    <row r="19" spans="1:37" s="179" customFormat="1" x14ac:dyDescent="0.25">
      <c r="B19" s="176" t="s">
        <v>232</v>
      </c>
      <c r="C19" s="212"/>
      <c r="D19" s="212"/>
      <c r="E19" s="212"/>
      <c r="F19" s="212"/>
      <c r="G19" s="212"/>
      <c r="H19" s="177" t="str">
        <f>IF(AND(E24&gt;0,COUNTA(C19:G19)=0),"&lt;&lt; Your P2 actions below will not be summarized until you enter a date of follow-up.","")</f>
        <v/>
      </c>
      <c r="I19" s="178"/>
      <c r="J19" s="169"/>
      <c r="K19" s="169"/>
      <c r="L19" s="169"/>
      <c r="M19" s="169"/>
      <c r="N19" s="169"/>
      <c r="O19" s="169"/>
      <c r="P19" s="169"/>
      <c r="Q19" s="169"/>
      <c r="R19" s="169"/>
      <c r="S19" s="169"/>
      <c r="T19" s="169"/>
      <c r="U19" s="169"/>
      <c r="V19" s="169"/>
      <c r="W19" s="169"/>
      <c r="X19" s="169"/>
      <c r="Y19" s="169"/>
      <c r="Z19" s="169"/>
      <c r="AA19" s="169"/>
      <c r="AB19" s="96"/>
    </row>
    <row r="20" spans="1:37" ht="53.25" x14ac:dyDescent="0.25">
      <c r="B20" s="213" t="s">
        <v>273</v>
      </c>
      <c r="C20" s="391"/>
      <c r="D20" s="391"/>
      <c r="E20" s="391"/>
      <c r="F20" s="391"/>
      <c r="G20" s="391"/>
      <c r="H20" s="168"/>
      <c r="I20" s="169"/>
      <c r="J20" s="169"/>
      <c r="K20" s="169"/>
      <c r="L20" s="169"/>
      <c r="M20" s="169"/>
      <c r="N20" s="169"/>
      <c r="O20" s="169"/>
      <c r="P20" s="169"/>
      <c r="Q20" s="169"/>
      <c r="R20" s="169"/>
      <c r="S20" s="169"/>
      <c r="T20" s="169"/>
      <c r="U20" s="169"/>
      <c r="V20" s="169"/>
      <c r="W20" s="169"/>
      <c r="X20" s="169"/>
      <c r="Y20" s="169"/>
      <c r="Z20" s="169"/>
      <c r="AA20" s="169"/>
      <c r="AB20" s="162"/>
      <c r="AC20" s="162"/>
      <c r="AD20" s="162"/>
    </row>
    <row r="21" spans="1:37" ht="80.099999999999994" customHeight="1" x14ac:dyDescent="0.25">
      <c r="B21" s="230" t="s">
        <v>271</v>
      </c>
      <c r="C21" s="393"/>
      <c r="D21" s="393"/>
      <c r="E21" s="393"/>
      <c r="F21" s="393"/>
      <c r="G21" s="393"/>
      <c r="H21" s="175"/>
      <c r="J21" s="169"/>
      <c r="K21" s="169"/>
      <c r="L21" s="169"/>
      <c r="M21" s="169"/>
      <c r="N21" s="169"/>
      <c r="O21" s="169"/>
      <c r="P21" s="169"/>
      <c r="Q21" s="169"/>
      <c r="R21" s="169"/>
      <c r="S21" s="169"/>
      <c r="T21" s="169"/>
      <c r="U21" s="169"/>
      <c r="V21" s="169"/>
      <c r="W21" s="169"/>
      <c r="X21" s="169"/>
      <c r="Y21" s="169"/>
      <c r="Z21" s="169"/>
      <c r="AA21" s="169"/>
      <c r="AB21" s="162"/>
      <c r="AC21" s="162"/>
      <c r="AD21" s="162"/>
    </row>
    <row r="22" spans="1:37" ht="69.95" customHeight="1" x14ac:dyDescent="0.25">
      <c r="B22" s="127" t="s">
        <v>272</v>
      </c>
      <c r="C22" s="393"/>
      <c r="D22" s="393"/>
      <c r="E22" s="393"/>
      <c r="F22" s="393"/>
      <c r="G22" s="393"/>
      <c r="H22" s="175"/>
      <c r="J22" s="169"/>
      <c r="K22" s="169"/>
      <c r="L22" s="169"/>
      <c r="M22" s="169"/>
      <c r="N22" s="169"/>
      <c r="O22" s="169"/>
      <c r="P22" s="169"/>
      <c r="Q22" s="169"/>
      <c r="R22" s="169"/>
      <c r="S22" s="169"/>
      <c r="T22" s="169"/>
      <c r="U22" s="169"/>
      <c r="V22" s="169"/>
      <c r="W22" s="169"/>
      <c r="X22" s="169"/>
      <c r="Y22" s="169"/>
      <c r="Z22" s="169"/>
      <c r="AA22" s="169"/>
      <c r="AB22" s="162"/>
      <c r="AC22" s="162"/>
      <c r="AD22" s="162"/>
    </row>
    <row r="23" spans="1:37" ht="69.95" customHeight="1" x14ac:dyDescent="0.25">
      <c r="B23" s="127" t="s">
        <v>274</v>
      </c>
      <c r="C23" s="393"/>
      <c r="D23" s="393"/>
      <c r="E23" s="393"/>
      <c r="F23" s="393"/>
      <c r="G23" s="393"/>
      <c r="H23" s="175"/>
      <c r="J23" s="169"/>
      <c r="K23" s="169"/>
      <c r="L23" s="169"/>
      <c r="M23" s="169"/>
      <c r="N23" s="169"/>
      <c r="O23" s="169"/>
      <c r="P23" s="169"/>
      <c r="Q23" s="169"/>
      <c r="R23" s="169"/>
      <c r="S23" s="169"/>
      <c r="T23" s="169"/>
      <c r="U23" s="169"/>
      <c r="V23" s="169"/>
      <c r="W23" s="169"/>
      <c r="X23" s="169"/>
      <c r="Y23" s="169"/>
      <c r="Z23" s="169"/>
      <c r="AA23" s="169"/>
      <c r="AB23" s="162"/>
      <c r="AC23" s="162"/>
      <c r="AD23" s="162"/>
    </row>
    <row r="24" spans="1:37" ht="15" customHeight="1" x14ac:dyDescent="0.25">
      <c r="C24" s="194">
        <f>IF(COUNTA(C11:G23,B29:G53,I29:AC53)&gt;0,1,0)</f>
        <v>0</v>
      </c>
      <c r="D24" s="194">
        <f>IF(COUNTA(C19:G19)&gt;0,1,0)</f>
        <v>0</v>
      </c>
      <c r="E24" s="194">
        <f>IF(COUNTA(G29:G53)&gt;0,1,0)</f>
        <v>0</v>
      </c>
      <c r="F24" s="268"/>
      <c r="H24" s="144"/>
      <c r="I24" s="144"/>
      <c r="J24" s="169"/>
      <c r="K24" s="169"/>
      <c r="L24" s="169"/>
      <c r="M24" s="169"/>
      <c r="N24" s="169"/>
      <c r="O24" s="169"/>
      <c r="P24" s="169"/>
      <c r="Q24" s="169"/>
      <c r="R24" s="169"/>
      <c r="S24" s="169"/>
      <c r="T24" s="169"/>
      <c r="U24" s="169"/>
      <c r="V24" s="169"/>
      <c r="W24" s="169"/>
      <c r="X24" s="169"/>
      <c r="Y24" s="169"/>
      <c r="Z24" s="169"/>
      <c r="AA24" s="169"/>
    </row>
    <row r="25" spans="1:37" ht="18.75" customHeight="1" x14ac:dyDescent="0.3">
      <c r="B25" s="243" t="s">
        <v>1</v>
      </c>
      <c r="C25" s="164"/>
      <c r="D25" s="164"/>
      <c r="E25" s="164"/>
      <c r="F25" s="164"/>
      <c r="G25" s="164"/>
      <c r="H25" s="164"/>
      <c r="I25" s="165"/>
      <c r="J25" s="165"/>
      <c r="K25" s="165"/>
      <c r="L25" s="165"/>
      <c r="M25" s="165"/>
      <c r="N25" s="165"/>
      <c r="O25" s="165"/>
      <c r="P25" s="165"/>
      <c r="Q25" s="165"/>
      <c r="R25" s="165"/>
      <c r="S25" s="165"/>
      <c r="T25" s="165"/>
      <c r="U25" s="165"/>
      <c r="V25" s="165"/>
      <c r="W25" s="165"/>
      <c r="X25" s="165"/>
      <c r="Y25" s="165"/>
      <c r="Z25" s="165"/>
      <c r="AA25" s="165"/>
      <c r="AB25" s="165"/>
      <c r="AC25" s="165"/>
      <c r="AD25" s="165"/>
      <c r="AE25" s="165"/>
      <c r="AF25" s="165"/>
      <c r="AG25" s="165"/>
      <c r="AH25" s="165"/>
      <c r="AI25" s="165"/>
      <c r="AJ25" s="165"/>
      <c r="AK25" s="166"/>
    </row>
    <row r="26" spans="1:37" ht="39.950000000000003" customHeight="1" x14ac:dyDescent="0.25">
      <c r="B26" s="204"/>
      <c r="C26" s="205"/>
      <c r="D26" s="205"/>
      <c r="E26" s="205"/>
      <c r="F26" s="205"/>
      <c r="G26" s="205"/>
      <c r="H26" s="205"/>
      <c r="I26" s="365" t="s">
        <v>103</v>
      </c>
      <c r="J26" s="366"/>
      <c r="K26" s="366"/>
      <c r="L26" s="366"/>
      <c r="M26" s="366"/>
      <c r="N26" s="366"/>
      <c r="O26" s="366"/>
      <c r="P26" s="367"/>
      <c r="Q26" s="388" t="s">
        <v>104</v>
      </c>
      <c r="R26" s="389"/>
      <c r="S26" s="389"/>
      <c r="T26" s="389"/>
      <c r="U26" s="389"/>
      <c r="V26" s="390"/>
      <c r="W26" s="368" t="s">
        <v>105</v>
      </c>
      <c r="X26" s="369"/>
      <c r="Y26" s="369"/>
      <c r="Z26" s="369"/>
      <c r="AA26" s="370"/>
      <c r="AB26" s="204"/>
      <c r="AC26" s="206"/>
      <c r="AD26" s="401" t="s">
        <v>340</v>
      </c>
      <c r="AE26" s="402"/>
      <c r="AF26" s="402"/>
      <c r="AG26" s="402"/>
      <c r="AH26" s="402"/>
      <c r="AI26" s="402"/>
      <c r="AJ26" s="402"/>
      <c r="AK26" s="403"/>
    </row>
    <row r="27" spans="1:37" ht="15" customHeight="1" x14ac:dyDescent="0.25">
      <c r="B27" s="256" t="s">
        <v>341</v>
      </c>
      <c r="C27" s="208"/>
      <c r="D27" s="208"/>
      <c r="E27" s="208"/>
      <c r="F27" s="208"/>
      <c r="G27" s="208"/>
      <c r="H27" s="208"/>
      <c r="I27" s="377" t="s">
        <v>108</v>
      </c>
      <c r="J27" s="378"/>
      <c r="K27" s="378"/>
      <c r="L27" s="379"/>
      <c r="M27" s="380" t="s">
        <v>109</v>
      </c>
      <c r="N27" s="380"/>
      <c r="O27" s="377" t="s">
        <v>111</v>
      </c>
      <c r="P27" s="379"/>
      <c r="Q27" s="381" t="s">
        <v>111</v>
      </c>
      <c r="R27" s="382"/>
      <c r="S27" s="382"/>
      <c r="T27" s="383" t="s">
        <v>110</v>
      </c>
      <c r="U27" s="383"/>
      <c r="V27" s="383"/>
      <c r="W27" s="371"/>
      <c r="X27" s="372"/>
      <c r="Y27" s="372"/>
      <c r="Z27" s="372"/>
      <c r="AA27" s="373"/>
      <c r="AB27" s="207"/>
      <c r="AC27" s="209"/>
      <c r="AD27" s="397" t="s">
        <v>332</v>
      </c>
      <c r="AE27" s="397"/>
      <c r="AF27" s="398" t="s">
        <v>333</v>
      </c>
      <c r="AG27" s="399"/>
      <c r="AH27" s="399"/>
      <c r="AI27" s="399"/>
      <c r="AJ27" s="399"/>
      <c r="AK27" s="400"/>
    </row>
    <row r="28" spans="1:37" s="189" customFormat="1" ht="51" customHeight="1" x14ac:dyDescent="0.2">
      <c r="B28" s="277" t="s">
        <v>353</v>
      </c>
      <c r="C28" s="180" t="s">
        <v>216</v>
      </c>
      <c r="D28" s="180" t="s">
        <v>99</v>
      </c>
      <c r="E28" s="180" t="s">
        <v>262</v>
      </c>
      <c r="F28" s="269" t="s">
        <v>356</v>
      </c>
      <c r="G28" s="215" t="s">
        <v>357</v>
      </c>
      <c r="H28" s="181" t="s">
        <v>233</v>
      </c>
      <c r="I28" s="182" t="s">
        <v>358</v>
      </c>
      <c r="J28" s="182" t="s">
        <v>251</v>
      </c>
      <c r="K28" s="182" t="s">
        <v>107</v>
      </c>
      <c r="L28" s="182" t="s">
        <v>100</v>
      </c>
      <c r="M28" s="183" t="s">
        <v>359</v>
      </c>
      <c r="N28" s="183" t="s">
        <v>121</v>
      </c>
      <c r="O28" s="182" t="s">
        <v>360</v>
      </c>
      <c r="P28" s="182" t="s">
        <v>127</v>
      </c>
      <c r="Q28" s="184" t="s">
        <v>361</v>
      </c>
      <c r="R28" s="185" t="s">
        <v>126</v>
      </c>
      <c r="S28" s="216" t="s">
        <v>128</v>
      </c>
      <c r="T28" s="187" t="s">
        <v>250</v>
      </c>
      <c r="U28" s="188" t="s">
        <v>107</v>
      </c>
      <c r="V28" s="187" t="s">
        <v>125</v>
      </c>
      <c r="W28" s="183" t="s">
        <v>362</v>
      </c>
      <c r="X28" s="183" t="s">
        <v>252</v>
      </c>
      <c r="Y28" s="183" t="s">
        <v>206</v>
      </c>
      <c r="Z28" s="183" t="s">
        <v>102</v>
      </c>
      <c r="AA28" s="228" t="s">
        <v>263</v>
      </c>
      <c r="AB28" s="214" t="s">
        <v>294</v>
      </c>
      <c r="AC28" s="214" t="s">
        <v>373</v>
      </c>
      <c r="AD28" s="262" t="s">
        <v>334</v>
      </c>
      <c r="AE28" s="262" t="s">
        <v>335</v>
      </c>
      <c r="AF28" s="263" t="s">
        <v>336</v>
      </c>
      <c r="AG28" s="263" t="s">
        <v>337</v>
      </c>
      <c r="AH28" s="263" t="s">
        <v>338</v>
      </c>
      <c r="AI28" s="263" t="s">
        <v>363</v>
      </c>
      <c r="AJ28" s="263" t="s">
        <v>339</v>
      </c>
      <c r="AK28" s="263" t="s">
        <v>364</v>
      </c>
    </row>
    <row r="29" spans="1:37" s="179" customFormat="1" x14ac:dyDescent="0.25">
      <c r="A29" s="71">
        <v>1</v>
      </c>
      <c r="B29" s="89"/>
      <c r="C29" s="82"/>
      <c r="D29" s="89"/>
      <c r="E29" s="82"/>
      <c r="F29" s="122"/>
      <c r="G29" s="202"/>
      <c r="H29" s="198" t="str">
        <f>IF(G29="","",IF(MONTH(G29)&gt;=10,YEAR(G29) + 1,YEAR(G29)))</f>
        <v/>
      </c>
      <c r="I29" s="97"/>
      <c r="J29" s="97"/>
      <c r="K29" s="90"/>
      <c r="L29" s="91"/>
      <c r="M29" s="97"/>
      <c r="N29" s="91"/>
      <c r="O29" s="97"/>
      <c r="P29" s="90"/>
      <c r="Q29" s="97"/>
      <c r="R29" s="97"/>
      <c r="S29" s="90"/>
      <c r="T29" s="97"/>
      <c r="U29" s="147"/>
      <c r="V29" s="91"/>
      <c r="W29" s="97"/>
      <c r="X29" s="97"/>
      <c r="Y29" s="90"/>
      <c r="Z29" s="90"/>
      <c r="AA29" s="229"/>
      <c r="AB29" s="122"/>
      <c r="AC29" s="227"/>
      <c r="AD29" s="264"/>
      <c r="AE29" s="264"/>
      <c r="AF29" s="265"/>
      <c r="AG29" s="265"/>
      <c r="AH29" s="265"/>
      <c r="AI29" s="265"/>
      <c r="AJ29" s="265"/>
      <c r="AK29" s="265"/>
    </row>
    <row r="30" spans="1:37" s="179" customFormat="1" x14ac:dyDescent="0.25">
      <c r="A30" s="71">
        <v>2</v>
      </c>
      <c r="B30" s="89"/>
      <c r="C30" s="82"/>
      <c r="D30" s="89"/>
      <c r="E30" s="82"/>
      <c r="F30" s="122"/>
      <c r="G30" s="202"/>
      <c r="H30" s="198" t="str">
        <f>IF(G30="","",IF(MONTH(G30)&gt;=10,YEAR(G30) + 1,YEAR(G30)))</f>
        <v/>
      </c>
      <c r="I30" s="97"/>
      <c r="J30" s="97"/>
      <c r="K30" s="91"/>
      <c r="L30" s="91"/>
      <c r="M30" s="97"/>
      <c r="N30" s="91"/>
      <c r="O30" s="97"/>
      <c r="P30" s="90"/>
      <c r="Q30" s="97"/>
      <c r="R30" s="97"/>
      <c r="S30" s="90"/>
      <c r="T30" s="97"/>
      <c r="U30" s="147"/>
      <c r="V30" s="91"/>
      <c r="W30" s="97"/>
      <c r="X30" s="97"/>
      <c r="Y30" s="90"/>
      <c r="Z30" s="90"/>
      <c r="AA30" s="229"/>
      <c r="AB30" s="122"/>
      <c r="AC30" s="226"/>
      <c r="AD30" s="264"/>
      <c r="AE30" s="264"/>
      <c r="AF30" s="265"/>
      <c r="AG30" s="265"/>
      <c r="AH30" s="265"/>
      <c r="AI30" s="265"/>
      <c r="AJ30" s="265"/>
      <c r="AK30" s="265"/>
    </row>
    <row r="31" spans="1:37" s="179" customFormat="1" x14ac:dyDescent="0.25">
      <c r="A31" s="71">
        <v>3</v>
      </c>
      <c r="B31" s="89"/>
      <c r="C31" s="82"/>
      <c r="D31" s="89"/>
      <c r="E31" s="82"/>
      <c r="F31" s="122"/>
      <c r="G31" s="202"/>
      <c r="H31" s="198" t="str">
        <f t="shared" ref="H31:H53" si="0">IF(G31="","",IF(MONTH(G31)&gt;=10,YEAR(G31) + 1,YEAR(G31)))</f>
        <v/>
      </c>
      <c r="I31" s="97"/>
      <c r="J31" s="97"/>
      <c r="K31" s="90"/>
      <c r="L31" s="90"/>
      <c r="M31" s="97"/>
      <c r="N31" s="90"/>
      <c r="O31" s="97"/>
      <c r="P31" s="90"/>
      <c r="Q31" s="97"/>
      <c r="R31" s="97"/>
      <c r="S31" s="90"/>
      <c r="T31" s="97"/>
      <c r="U31" s="147"/>
      <c r="V31" s="90"/>
      <c r="W31" s="97"/>
      <c r="X31" s="97"/>
      <c r="Y31" s="90"/>
      <c r="Z31" s="90"/>
      <c r="AA31" s="229"/>
      <c r="AB31" s="122"/>
      <c r="AC31" s="226"/>
      <c r="AD31" s="264"/>
      <c r="AE31" s="264"/>
      <c r="AF31" s="265"/>
      <c r="AG31" s="265"/>
      <c r="AH31" s="265"/>
      <c r="AI31" s="265"/>
      <c r="AJ31" s="265"/>
      <c r="AK31" s="265"/>
    </row>
    <row r="32" spans="1:37" s="179" customFormat="1" x14ac:dyDescent="0.25">
      <c r="A32" s="71">
        <v>4</v>
      </c>
      <c r="B32" s="89"/>
      <c r="C32" s="82"/>
      <c r="D32" s="89"/>
      <c r="E32" s="82"/>
      <c r="F32" s="122"/>
      <c r="G32" s="202"/>
      <c r="H32" s="198" t="str">
        <f t="shared" si="0"/>
        <v/>
      </c>
      <c r="I32" s="97"/>
      <c r="J32" s="97"/>
      <c r="K32" s="91"/>
      <c r="L32" s="91"/>
      <c r="M32" s="97"/>
      <c r="N32" s="91"/>
      <c r="O32" s="97"/>
      <c r="P32" s="90"/>
      <c r="Q32" s="97"/>
      <c r="R32" s="97"/>
      <c r="S32" s="90"/>
      <c r="T32" s="97"/>
      <c r="U32" s="147"/>
      <c r="V32" s="91"/>
      <c r="W32" s="97"/>
      <c r="X32" s="97"/>
      <c r="Y32" s="90"/>
      <c r="Z32" s="90"/>
      <c r="AA32" s="229"/>
      <c r="AB32" s="122"/>
      <c r="AC32" s="226"/>
      <c r="AD32" s="264"/>
      <c r="AE32" s="264"/>
      <c r="AF32" s="265"/>
      <c r="AG32" s="265"/>
      <c r="AH32" s="265"/>
      <c r="AI32" s="265"/>
      <c r="AJ32" s="265"/>
      <c r="AK32" s="265"/>
    </row>
    <row r="33" spans="1:37" s="179" customFormat="1" x14ac:dyDescent="0.25">
      <c r="A33" s="71">
        <v>5</v>
      </c>
      <c r="B33" s="89"/>
      <c r="C33" s="82"/>
      <c r="D33" s="89"/>
      <c r="E33" s="82"/>
      <c r="F33" s="122"/>
      <c r="G33" s="202"/>
      <c r="H33" s="198" t="str">
        <f t="shared" si="0"/>
        <v/>
      </c>
      <c r="I33" s="97"/>
      <c r="J33" s="97"/>
      <c r="K33" s="91"/>
      <c r="L33" s="91"/>
      <c r="M33" s="97"/>
      <c r="N33" s="91"/>
      <c r="O33" s="97"/>
      <c r="P33" s="90"/>
      <c r="Q33" s="97"/>
      <c r="R33" s="97"/>
      <c r="S33" s="90"/>
      <c r="T33" s="97"/>
      <c r="U33" s="147"/>
      <c r="V33" s="91"/>
      <c r="W33" s="97"/>
      <c r="X33" s="97"/>
      <c r="Y33" s="90"/>
      <c r="Z33" s="90"/>
      <c r="AA33" s="229"/>
      <c r="AB33" s="122"/>
      <c r="AC33" s="226"/>
      <c r="AD33" s="264"/>
      <c r="AE33" s="264"/>
      <c r="AF33" s="265"/>
      <c r="AG33" s="265"/>
      <c r="AH33" s="265"/>
      <c r="AI33" s="265"/>
      <c r="AJ33" s="265"/>
      <c r="AK33" s="265"/>
    </row>
    <row r="34" spans="1:37" s="179" customFormat="1" x14ac:dyDescent="0.25">
      <c r="A34" s="71">
        <v>6</v>
      </c>
      <c r="B34" s="89"/>
      <c r="C34" s="82"/>
      <c r="D34" s="89"/>
      <c r="E34" s="82"/>
      <c r="F34" s="122"/>
      <c r="G34" s="202"/>
      <c r="H34" s="198" t="str">
        <f t="shared" si="0"/>
        <v/>
      </c>
      <c r="I34" s="97"/>
      <c r="J34" s="97"/>
      <c r="K34" s="91"/>
      <c r="L34" s="91"/>
      <c r="M34" s="97"/>
      <c r="N34" s="91"/>
      <c r="O34" s="97"/>
      <c r="P34" s="90"/>
      <c r="Q34" s="97"/>
      <c r="R34" s="97"/>
      <c r="S34" s="90"/>
      <c r="T34" s="97"/>
      <c r="U34" s="147"/>
      <c r="V34" s="91"/>
      <c r="W34" s="97"/>
      <c r="X34" s="97"/>
      <c r="Y34" s="90"/>
      <c r="Z34" s="90"/>
      <c r="AA34" s="229"/>
      <c r="AB34" s="122"/>
      <c r="AC34" s="226"/>
      <c r="AD34" s="264"/>
      <c r="AE34" s="264"/>
      <c r="AF34" s="265"/>
      <c r="AG34" s="265"/>
      <c r="AH34" s="265"/>
      <c r="AI34" s="265"/>
      <c r="AJ34" s="265"/>
      <c r="AK34" s="265"/>
    </row>
    <row r="35" spans="1:37" s="179" customFormat="1" x14ac:dyDescent="0.25">
      <c r="A35" s="71">
        <v>7</v>
      </c>
      <c r="B35" s="89"/>
      <c r="C35" s="82"/>
      <c r="D35" s="89"/>
      <c r="E35" s="82"/>
      <c r="F35" s="122"/>
      <c r="G35" s="202"/>
      <c r="H35" s="198" t="str">
        <f t="shared" si="0"/>
        <v/>
      </c>
      <c r="I35" s="97"/>
      <c r="J35" s="97"/>
      <c r="K35" s="91"/>
      <c r="L35" s="91"/>
      <c r="M35" s="97"/>
      <c r="N35" s="91"/>
      <c r="O35" s="97"/>
      <c r="P35" s="90"/>
      <c r="Q35" s="97"/>
      <c r="R35" s="97"/>
      <c r="S35" s="90"/>
      <c r="T35" s="97"/>
      <c r="U35" s="147"/>
      <c r="V35" s="91"/>
      <c r="W35" s="97"/>
      <c r="X35" s="97"/>
      <c r="Y35" s="90"/>
      <c r="Z35" s="90"/>
      <c r="AA35" s="229"/>
      <c r="AB35" s="122"/>
      <c r="AC35" s="226"/>
      <c r="AD35" s="264"/>
      <c r="AE35" s="264"/>
      <c r="AF35" s="265"/>
      <c r="AG35" s="265"/>
      <c r="AH35" s="265"/>
      <c r="AI35" s="265"/>
      <c r="AJ35" s="265"/>
      <c r="AK35" s="265"/>
    </row>
    <row r="36" spans="1:37" s="179" customFormat="1" x14ac:dyDescent="0.25">
      <c r="A36" s="71">
        <v>8</v>
      </c>
      <c r="B36" s="89"/>
      <c r="C36" s="82"/>
      <c r="D36" s="89"/>
      <c r="E36" s="82"/>
      <c r="F36" s="122"/>
      <c r="G36" s="202"/>
      <c r="H36" s="198" t="str">
        <f t="shared" si="0"/>
        <v/>
      </c>
      <c r="I36" s="97"/>
      <c r="J36" s="97"/>
      <c r="K36" s="91"/>
      <c r="L36" s="91"/>
      <c r="M36" s="97"/>
      <c r="N36" s="91"/>
      <c r="O36" s="97"/>
      <c r="P36" s="90"/>
      <c r="Q36" s="97"/>
      <c r="R36" s="97"/>
      <c r="S36" s="90"/>
      <c r="T36" s="97"/>
      <c r="U36" s="147"/>
      <c r="V36" s="91"/>
      <c r="W36" s="97"/>
      <c r="X36" s="97"/>
      <c r="Y36" s="90"/>
      <c r="Z36" s="90"/>
      <c r="AA36" s="229"/>
      <c r="AB36" s="122"/>
      <c r="AC36" s="226"/>
      <c r="AD36" s="264"/>
      <c r="AE36" s="264"/>
      <c r="AF36" s="265"/>
      <c r="AG36" s="265"/>
      <c r="AH36" s="265"/>
      <c r="AI36" s="265"/>
      <c r="AJ36" s="265"/>
      <c r="AK36" s="265"/>
    </row>
    <row r="37" spans="1:37" s="179" customFormat="1" x14ac:dyDescent="0.25">
      <c r="A37" s="71">
        <v>9</v>
      </c>
      <c r="B37" s="89"/>
      <c r="C37" s="82"/>
      <c r="D37" s="89"/>
      <c r="E37" s="82"/>
      <c r="F37" s="122"/>
      <c r="G37" s="202"/>
      <c r="H37" s="198" t="str">
        <f t="shared" si="0"/>
        <v/>
      </c>
      <c r="I37" s="97"/>
      <c r="J37" s="97"/>
      <c r="K37" s="91"/>
      <c r="L37" s="91"/>
      <c r="M37" s="97"/>
      <c r="N37" s="91"/>
      <c r="O37" s="97"/>
      <c r="P37" s="90"/>
      <c r="Q37" s="97"/>
      <c r="R37" s="97"/>
      <c r="S37" s="90"/>
      <c r="T37" s="97"/>
      <c r="U37" s="147"/>
      <c r="V37" s="91"/>
      <c r="W37" s="97"/>
      <c r="X37" s="97"/>
      <c r="Y37" s="90"/>
      <c r="Z37" s="90"/>
      <c r="AA37" s="229"/>
      <c r="AB37" s="122"/>
      <c r="AC37" s="226"/>
      <c r="AD37" s="264"/>
      <c r="AE37" s="264"/>
      <c r="AF37" s="265"/>
      <c r="AG37" s="265"/>
      <c r="AH37" s="265"/>
      <c r="AI37" s="265"/>
      <c r="AJ37" s="265"/>
      <c r="AK37" s="265"/>
    </row>
    <row r="38" spans="1:37" s="179" customFormat="1" x14ac:dyDescent="0.25">
      <c r="A38" s="71">
        <v>10</v>
      </c>
      <c r="B38" s="89"/>
      <c r="C38" s="82"/>
      <c r="D38" s="89"/>
      <c r="E38" s="82"/>
      <c r="F38" s="122"/>
      <c r="G38" s="202"/>
      <c r="H38" s="198" t="str">
        <f t="shared" si="0"/>
        <v/>
      </c>
      <c r="I38" s="97"/>
      <c r="J38" s="97"/>
      <c r="K38" s="91"/>
      <c r="L38" s="91"/>
      <c r="M38" s="97"/>
      <c r="N38" s="91"/>
      <c r="O38" s="97"/>
      <c r="P38" s="90"/>
      <c r="Q38" s="97"/>
      <c r="R38" s="97"/>
      <c r="S38" s="90"/>
      <c r="T38" s="97"/>
      <c r="U38" s="147"/>
      <c r="V38" s="91"/>
      <c r="W38" s="97"/>
      <c r="X38" s="97"/>
      <c r="Y38" s="90"/>
      <c r="Z38" s="90"/>
      <c r="AA38" s="229"/>
      <c r="AB38" s="122"/>
      <c r="AC38" s="226"/>
      <c r="AD38" s="264"/>
      <c r="AE38" s="264"/>
      <c r="AF38" s="265"/>
      <c r="AG38" s="265"/>
      <c r="AH38" s="265"/>
      <c r="AI38" s="265"/>
      <c r="AJ38" s="265"/>
      <c r="AK38" s="265"/>
    </row>
    <row r="39" spans="1:37" s="179" customFormat="1" x14ac:dyDescent="0.25">
      <c r="A39" s="71">
        <v>11</v>
      </c>
      <c r="B39" s="89"/>
      <c r="C39" s="82"/>
      <c r="D39" s="89"/>
      <c r="E39" s="82"/>
      <c r="F39" s="122"/>
      <c r="G39" s="202"/>
      <c r="H39" s="198" t="str">
        <f t="shared" si="0"/>
        <v/>
      </c>
      <c r="I39" s="97"/>
      <c r="J39" s="97"/>
      <c r="K39" s="91"/>
      <c r="L39" s="91"/>
      <c r="M39" s="97"/>
      <c r="N39" s="91"/>
      <c r="O39" s="97"/>
      <c r="P39" s="90"/>
      <c r="Q39" s="97"/>
      <c r="R39" s="97"/>
      <c r="S39" s="90"/>
      <c r="T39" s="97"/>
      <c r="U39" s="147"/>
      <c r="V39" s="91"/>
      <c r="W39" s="97"/>
      <c r="X39" s="97"/>
      <c r="Y39" s="90"/>
      <c r="Z39" s="90"/>
      <c r="AA39" s="229"/>
      <c r="AB39" s="122"/>
      <c r="AC39" s="226"/>
      <c r="AD39" s="264"/>
      <c r="AE39" s="264"/>
      <c r="AF39" s="265"/>
      <c r="AG39" s="265"/>
      <c r="AH39" s="265"/>
      <c r="AI39" s="265"/>
      <c r="AJ39" s="265"/>
      <c r="AK39" s="265"/>
    </row>
    <row r="40" spans="1:37" s="179" customFormat="1" x14ac:dyDescent="0.25">
      <c r="A40" s="71">
        <v>12</v>
      </c>
      <c r="B40" s="89"/>
      <c r="C40" s="82"/>
      <c r="D40" s="89"/>
      <c r="E40" s="82"/>
      <c r="F40" s="122"/>
      <c r="G40" s="202"/>
      <c r="H40" s="198" t="str">
        <f t="shared" si="0"/>
        <v/>
      </c>
      <c r="I40" s="97"/>
      <c r="J40" s="97"/>
      <c r="K40" s="91"/>
      <c r="L40" s="91"/>
      <c r="M40" s="97"/>
      <c r="N40" s="91"/>
      <c r="O40" s="97"/>
      <c r="P40" s="90"/>
      <c r="Q40" s="97"/>
      <c r="R40" s="97"/>
      <c r="S40" s="90"/>
      <c r="T40" s="97"/>
      <c r="U40" s="147"/>
      <c r="V40" s="91"/>
      <c r="W40" s="97"/>
      <c r="X40" s="97"/>
      <c r="Y40" s="90"/>
      <c r="Z40" s="90"/>
      <c r="AA40" s="229"/>
      <c r="AB40" s="122"/>
      <c r="AC40" s="226"/>
      <c r="AD40" s="264"/>
      <c r="AE40" s="264"/>
      <c r="AF40" s="265"/>
      <c r="AG40" s="265"/>
      <c r="AH40" s="265"/>
      <c r="AI40" s="265"/>
      <c r="AJ40" s="265"/>
      <c r="AK40" s="265"/>
    </row>
    <row r="41" spans="1:37" s="179" customFormat="1" x14ac:dyDescent="0.25">
      <c r="A41" s="71">
        <v>13</v>
      </c>
      <c r="B41" s="89"/>
      <c r="C41" s="82"/>
      <c r="D41" s="89"/>
      <c r="E41" s="82"/>
      <c r="F41" s="122"/>
      <c r="G41" s="202"/>
      <c r="H41" s="198" t="str">
        <f t="shared" si="0"/>
        <v/>
      </c>
      <c r="I41" s="97"/>
      <c r="J41" s="97"/>
      <c r="K41" s="91"/>
      <c r="L41" s="91"/>
      <c r="M41" s="97"/>
      <c r="N41" s="91"/>
      <c r="O41" s="97"/>
      <c r="P41" s="90"/>
      <c r="Q41" s="97"/>
      <c r="R41" s="97"/>
      <c r="S41" s="90"/>
      <c r="T41" s="97"/>
      <c r="U41" s="147"/>
      <c r="V41" s="91"/>
      <c r="W41" s="97"/>
      <c r="X41" s="97"/>
      <c r="Y41" s="90"/>
      <c r="Z41" s="90"/>
      <c r="AA41" s="229"/>
      <c r="AB41" s="122"/>
      <c r="AC41" s="226"/>
      <c r="AD41" s="264"/>
      <c r="AE41" s="264"/>
      <c r="AF41" s="265"/>
      <c r="AG41" s="265"/>
      <c r="AH41" s="265"/>
      <c r="AI41" s="265"/>
      <c r="AJ41" s="265"/>
      <c r="AK41" s="265"/>
    </row>
    <row r="42" spans="1:37" s="179" customFormat="1" x14ac:dyDescent="0.25">
      <c r="A42" s="71">
        <v>14</v>
      </c>
      <c r="B42" s="89"/>
      <c r="C42" s="82"/>
      <c r="D42" s="89"/>
      <c r="E42" s="82"/>
      <c r="F42" s="122"/>
      <c r="G42" s="202"/>
      <c r="H42" s="198" t="str">
        <f t="shared" si="0"/>
        <v/>
      </c>
      <c r="I42" s="97"/>
      <c r="J42" s="97"/>
      <c r="K42" s="91"/>
      <c r="L42" s="91"/>
      <c r="M42" s="97"/>
      <c r="N42" s="91"/>
      <c r="O42" s="97"/>
      <c r="P42" s="90"/>
      <c r="Q42" s="97"/>
      <c r="R42" s="97"/>
      <c r="S42" s="90"/>
      <c r="T42" s="97"/>
      <c r="U42" s="147"/>
      <c r="V42" s="91"/>
      <c r="W42" s="97"/>
      <c r="X42" s="97"/>
      <c r="Y42" s="90"/>
      <c r="Z42" s="90"/>
      <c r="AA42" s="229"/>
      <c r="AB42" s="122"/>
      <c r="AC42" s="226"/>
      <c r="AD42" s="264"/>
      <c r="AE42" s="264"/>
      <c r="AF42" s="265"/>
      <c r="AG42" s="265"/>
      <c r="AH42" s="265"/>
      <c r="AI42" s="265"/>
      <c r="AJ42" s="265"/>
      <c r="AK42" s="265"/>
    </row>
    <row r="43" spans="1:37" s="179" customFormat="1" x14ac:dyDescent="0.25">
      <c r="A43" s="71">
        <v>15</v>
      </c>
      <c r="B43" s="89"/>
      <c r="C43" s="82"/>
      <c r="D43" s="89"/>
      <c r="E43" s="82"/>
      <c r="F43" s="122"/>
      <c r="G43" s="202"/>
      <c r="H43" s="198" t="str">
        <f t="shared" si="0"/>
        <v/>
      </c>
      <c r="I43" s="97"/>
      <c r="J43" s="97"/>
      <c r="K43" s="91"/>
      <c r="L43" s="91"/>
      <c r="M43" s="97"/>
      <c r="N43" s="91"/>
      <c r="O43" s="97"/>
      <c r="P43" s="90"/>
      <c r="Q43" s="97"/>
      <c r="R43" s="97"/>
      <c r="S43" s="90"/>
      <c r="T43" s="97"/>
      <c r="U43" s="147"/>
      <c r="V43" s="91"/>
      <c r="W43" s="97"/>
      <c r="X43" s="97"/>
      <c r="Y43" s="90"/>
      <c r="Z43" s="90"/>
      <c r="AA43" s="229"/>
      <c r="AB43" s="122"/>
      <c r="AC43" s="226"/>
      <c r="AD43" s="264"/>
      <c r="AE43" s="264"/>
      <c r="AF43" s="265"/>
      <c r="AG43" s="265"/>
      <c r="AH43" s="265"/>
      <c r="AI43" s="265"/>
      <c r="AJ43" s="265"/>
      <c r="AK43" s="265"/>
    </row>
    <row r="44" spans="1:37" s="179" customFormat="1" x14ac:dyDescent="0.25">
      <c r="A44" s="71">
        <v>16</v>
      </c>
      <c r="B44" s="89"/>
      <c r="C44" s="82"/>
      <c r="D44" s="89"/>
      <c r="E44" s="82"/>
      <c r="F44" s="122"/>
      <c r="G44" s="202"/>
      <c r="H44" s="198" t="str">
        <f t="shared" si="0"/>
        <v/>
      </c>
      <c r="I44" s="97"/>
      <c r="J44" s="97"/>
      <c r="K44" s="91"/>
      <c r="L44" s="91"/>
      <c r="M44" s="97"/>
      <c r="N44" s="91"/>
      <c r="O44" s="97"/>
      <c r="P44" s="90"/>
      <c r="Q44" s="97"/>
      <c r="R44" s="97"/>
      <c r="S44" s="90"/>
      <c r="T44" s="97"/>
      <c r="U44" s="147"/>
      <c r="V44" s="91"/>
      <c r="W44" s="97"/>
      <c r="X44" s="97"/>
      <c r="Y44" s="90"/>
      <c r="Z44" s="90"/>
      <c r="AA44" s="229"/>
      <c r="AB44" s="122"/>
      <c r="AC44" s="226"/>
      <c r="AD44" s="264"/>
      <c r="AE44" s="264"/>
      <c r="AF44" s="265"/>
      <c r="AG44" s="265"/>
      <c r="AH44" s="265"/>
      <c r="AI44" s="265"/>
      <c r="AJ44" s="265"/>
      <c r="AK44" s="265"/>
    </row>
    <row r="45" spans="1:37" s="179" customFormat="1" x14ac:dyDescent="0.25">
      <c r="A45" s="71">
        <v>17</v>
      </c>
      <c r="B45" s="89"/>
      <c r="C45" s="82"/>
      <c r="D45" s="89"/>
      <c r="E45" s="82"/>
      <c r="F45" s="122"/>
      <c r="G45" s="202"/>
      <c r="H45" s="198" t="str">
        <f t="shared" si="0"/>
        <v/>
      </c>
      <c r="I45" s="97"/>
      <c r="J45" s="97"/>
      <c r="K45" s="91"/>
      <c r="L45" s="91"/>
      <c r="M45" s="97"/>
      <c r="N45" s="91"/>
      <c r="O45" s="97"/>
      <c r="P45" s="90"/>
      <c r="Q45" s="97"/>
      <c r="R45" s="97"/>
      <c r="S45" s="90"/>
      <c r="T45" s="97"/>
      <c r="U45" s="147"/>
      <c r="V45" s="91"/>
      <c r="W45" s="97"/>
      <c r="X45" s="97"/>
      <c r="Y45" s="90"/>
      <c r="Z45" s="90"/>
      <c r="AA45" s="229"/>
      <c r="AB45" s="122"/>
      <c r="AC45" s="226"/>
      <c r="AD45" s="264"/>
      <c r="AE45" s="264"/>
      <c r="AF45" s="265"/>
      <c r="AG45" s="265"/>
      <c r="AH45" s="265"/>
      <c r="AI45" s="265"/>
      <c r="AJ45" s="265"/>
      <c r="AK45" s="265"/>
    </row>
    <row r="46" spans="1:37" s="179" customFormat="1" x14ac:dyDescent="0.25">
      <c r="A46" s="71">
        <v>18</v>
      </c>
      <c r="B46" s="89"/>
      <c r="C46" s="82"/>
      <c r="D46" s="89"/>
      <c r="E46" s="82"/>
      <c r="F46" s="122"/>
      <c r="G46" s="202"/>
      <c r="H46" s="198" t="str">
        <f t="shared" si="0"/>
        <v/>
      </c>
      <c r="I46" s="97"/>
      <c r="J46" s="97"/>
      <c r="K46" s="91"/>
      <c r="L46" s="91"/>
      <c r="M46" s="97"/>
      <c r="N46" s="91"/>
      <c r="O46" s="97"/>
      <c r="P46" s="90"/>
      <c r="Q46" s="97"/>
      <c r="R46" s="97"/>
      <c r="S46" s="90"/>
      <c r="T46" s="97"/>
      <c r="U46" s="147"/>
      <c r="V46" s="91"/>
      <c r="W46" s="97"/>
      <c r="X46" s="97"/>
      <c r="Y46" s="90"/>
      <c r="Z46" s="90"/>
      <c r="AA46" s="229"/>
      <c r="AB46" s="122"/>
      <c r="AC46" s="226"/>
      <c r="AD46" s="264"/>
      <c r="AE46" s="264"/>
      <c r="AF46" s="265"/>
      <c r="AG46" s="265"/>
      <c r="AH46" s="265"/>
      <c r="AI46" s="265"/>
      <c r="AJ46" s="265"/>
      <c r="AK46" s="265"/>
    </row>
    <row r="47" spans="1:37" s="179" customFormat="1" x14ac:dyDescent="0.25">
      <c r="A47" s="71">
        <v>19</v>
      </c>
      <c r="B47" s="89"/>
      <c r="C47" s="82"/>
      <c r="D47" s="89"/>
      <c r="E47" s="82"/>
      <c r="F47" s="122"/>
      <c r="G47" s="202"/>
      <c r="H47" s="198" t="str">
        <f t="shared" si="0"/>
        <v/>
      </c>
      <c r="I47" s="97"/>
      <c r="J47" s="97"/>
      <c r="K47" s="91"/>
      <c r="L47" s="91"/>
      <c r="M47" s="97"/>
      <c r="N47" s="91"/>
      <c r="O47" s="97"/>
      <c r="P47" s="90"/>
      <c r="Q47" s="97"/>
      <c r="R47" s="97"/>
      <c r="S47" s="90"/>
      <c r="T47" s="97"/>
      <c r="U47" s="147"/>
      <c r="V47" s="91"/>
      <c r="W47" s="97"/>
      <c r="X47" s="97"/>
      <c r="Y47" s="90"/>
      <c r="Z47" s="90"/>
      <c r="AA47" s="229"/>
      <c r="AB47" s="122"/>
      <c r="AC47" s="226"/>
      <c r="AD47" s="264"/>
      <c r="AE47" s="264"/>
      <c r="AF47" s="265"/>
      <c r="AG47" s="265"/>
      <c r="AH47" s="265"/>
      <c r="AI47" s="265"/>
      <c r="AJ47" s="265"/>
      <c r="AK47" s="265"/>
    </row>
    <row r="48" spans="1:37" s="179" customFormat="1" x14ac:dyDescent="0.25">
      <c r="A48" s="71">
        <v>20</v>
      </c>
      <c r="B48" s="89"/>
      <c r="C48" s="82"/>
      <c r="D48" s="89"/>
      <c r="E48" s="82"/>
      <c r="F48" s="122"/>
      <c r="G48" s="202"/>
      <c r="H48" s="198" t="str">
        <f t="shared" si="0"/>
        <v/>
      </c>
      <c r="I48" s="97"/>
      <c r="J48" s="97"/>
      <c r="K48" s="91"/>
      <c r="L48" s="91"/>
      <c r="M48" s="97"/>
      <c r="N48" s="91"/>
      <c r="O48" s="97"/>
      <c r="P48" s="90"/>
      <c r="Q48" s="97"/>
      <c r="R48" s="97"/>
      <c r="S48" s="90"/>
      <c r="T48" s="97"/>
      <c r="U48" s="147"/>
      <c r="V48" s="91"/>
      <c r="W48" s="97"/>
      <c r="X48" s="97"/>
      <c r="Y48" s="90"/>
      <c r="Z48" s="90"/>
      <c r="AA48" s="229"/>
      <c r="AB48" s="122"/>
      <c r="AC48" s="226"/>
      <c r="AD48" s="264"/>
      <c r="AE48" s="264"/>
      <c r="AF48" s="265"/>
      <c r="AG48" s="265"/>
      <c r="AH48" s="265"/>
      <c r="AI48" s="265"/>
      <c r="AJ48" s="265"/>
      <c r="AK48" s="265"/>
    </row>
    <row r="49" spans="1:37" s="179" customFormat="1" x14ac:dyDescent="0.25">
      <c r="A49" s="71">
        <v>21</v>
      </c>
      <c r="B49" s="89"/>
      <c r="C49" s="82"/>
      <c r="D49" s="89"/>
      <c r="E49" s="82"/>
      <c r="F49" s="122"/>
      <c r="G49" s="202"/>
      <c r="H49" s="198" t="str">
        <f t="shared" si="0"/>
        <v/>
      </c>
      <c r="I49" s="97"/>
      <c r="J49" s="97"/>
      <c r="K49" s="91"/>
      <c r="L49" s="91"/>
      <c r="M49" s="97"/>
      <c r="N49" s="91"/>
      <c r="O49" s="97"/>
      <c r="P49" s="90"/>
      <c r="Q49" s="97"/>
      <c r="R49" s="97"/>
      <c r="S49" s="90"/>
      <c r="T49" s="97"/>
      <c r="U49" s="147"/>
      <c r="V49" s="91"/>
      <c r="W49" s="97"/>
      <c r="X49" s="97"/>
      <c r="Y49" s="90"/>
      <c r="Z49" s="90"/>
      <c r="AA49" s="229"/>
      <c r="AB49" s="122"/>
      <c r="AC49" s="226"/>
      <c r="AD49" s="264"/>
      <c r="AE49" s="264"/>
      <c r="AF49" s="265"/>
      <c r="AG49" s="265"/>
      <c r="AH49" s="265"/>
      <c r="AI49" s="265"/>
      <c r="AJ49" s="265"/>
      <c r="AK49" s="265"/>
    </row>
    <row r="50" spans="1:37" s="179" customFormat="1" x14ac:dyDescent="0.25">
      <c r="A50" s="71">
        <v>22</v>
      </c>
      <c r="B50" s="89"/>
      <c r="C50" s="82"/>
      <c r="D50" s="89"/>
      <c r="E50" s="82"/>
      <c r="F50" s="122"/>
      <c r="G50" s="202"/>
      <c r="H50" s="198" t="str">
        <f t="shared" si="0"/>
        <v/>
      </c>
      <c r="I50" s="97"/>
      <c r="J50" s="97"/>
      <c r="K50" s="91"/>
      <c r="L50" s="91"/>
      <c r="M50" s="97"/>
      <c r="N50" s="91"/>
      <c r="O50" s="97"/>
      <c r="P50" s="90"/>
      <c r="Q50" s="97"/>
      <c r="R50" s="97"/>
      <c r="S50" s="90"/>
      <c r="T50" s="97"/>
      <c r="U50" s="147"/>
      <c r="V50" s="91"/>
      <c r="W50" s="97"/>
      <c r="X50" s="97"/>
      <c r="Y50" s="90"/>
      <c r="Z50" s="90"/>
      <c r="AA50" s="229"/>
      <c r="AB50" s="122"/>
      <c r="AC50" s="226"/>
      <c r="AD50" s="264"/>
      <c r="AE50" s="264"/>
      <c r="AF50" s="265"/>
      <c r="AG50" s="265"/>
      <c r="AH50" s="265"/>
      <c r="AI50" s="265"/>
      <c r="AJ50" s="265"/>
      <c r="AK50" s="265"/>
    </row>
    <row r="51" spans="1:37" s="179" customFormat="1" x14ac:dyDescent="0.25">
      <c r="A51" s="71">
        <v>23</v>
      </c>
      <c r="B51" s="89"/>
      <c r="C51" s="82"/>
      <c r="D51" s="89"/>
      <c r="E51" s="82"/>
      <c r="F51" s="122"/>
      <c r="G51" s="202"/>
      <c r="H51" s="198" t="str">
        <f t="shared" si="0"/>
        <v/>
      </c>
      <c r="I51" s="97"/>
      <c r="J51" s="97"/>
      <c r="K51" s="91"/>
      <c r="L51" s="91"/>
      <c r="M51" s="97"/>
      <c r="N51" s="91"/>
      <c r="O51" s="97"/>
      <c r="P51" s="90"/>
      <c r="Q51" s="97"/>
      <c r="R51" s="97"/>
      <c r="S51" s="90"/>
      <c r="T51" s="97"/>
      <c r="U51" s="147"/>
      <c r="V51" s="91"/>
      <c r="W51" s="97"/>
      <c r="X51" s="97"/>
      <c r="Y51" s="90"/>
      <c r="Z51" s="90"/>
      <c r="AA51" s="229"/>
      <c r="AB51" s="122"/>
      <c r="AC51" s="226"/>
      <c r="AD51" s="264"/>
      <c r="AE51" s="264"/>
      <c r="AF51" s="265"/>
      <c r="AG51" s="265"/>
      <c r="AH51" s="265"/>
      <c r="AI51" s="265"/>
      <c r="AJ51" s="265"/>
      <c r="AK51" s="265"/>
    </row>
    <row r="52" spans="1:37" s="179" customFormat="1" x14ac:dyDescent="0.25">
      <c r="A52" s="71">
        <v>24</v>
      </c>
      <c r="B52" s="89"/>
      <c r="C52" s="82"/>
      <c r="D52" s="89"/>
      <c r="E52" s="82"/>
      <c r="F52" s="122"/>
      <c r="G52" s="202"/>
      <c r="H52" s="198" t="str">
        <f t="shared" si="0"/>
        <v/>
      </c>
      <c r="I52" s="97"/>
      <c r="J52" s="97"/>
      <c r="K52" s="91"/>
      <c r="L52" s="91"/>
      <c r="M52" s="97"/>
      <c r="N52" s="91"/>
      <c r="O52" s="97"/>
      <c r="P52" s="90"/>
      <c r="Q52" s="97"/>
      <c r="R52" s="97"/>
      <c r="S52" s="90"/>
      <c r="T52" s="97"/>
      <c r="U52" s="147"/>
      <c r="V52" s="91"/>
      <c r="W52" s="97"/>
      <c r="X52" s="97"/>
      <c r="Y52" s="90"/>
      <c r="Z52" s="90"/>
      <c r="AA52" s="229"/>
      <c r="AB52" s="122"/>
      <c r="AC52" s="226"/>
      <c r="AD52" s="264"/>
      <c r="AE52" s="264"/>
      <c r="AF52" s="265"/>
      <c r="AG52" s="265"/>
      <c r="AH52" s="265"/>
      <c r="AI52" s="265"/>
      <c r="AJ52" s="265"/>
      <c r="AK52" s="265"/>
    </row>
    <row r="53" spans="1:37" s="179" customFormat="1" x14ac:dyDescent="0.25">
      <c r="A53" s="71">
        <v>25</v>
      </c>
      <c r="B53" s="89"/>
      <c r="C53" s="82"/>
      <c r="D53" s="89"/>
      <c r="E53" s="82"/>
      <c r="F53" s="122"/>
      <c r="G53" s="202"/>
      <c r="H53" s="198" t="str">
        <f t="shared" si="0"/>
        <v/>
      </c>
      <c r="I53" s="97"/>
      <c r="J53" s="97"/>
      <c r="K53" s="91"/>
      <c r="L53" s="91"/>
      <c r="M53" s="97"/>
      <c r="N53" s="91"/>
      <c r="O53" s="97"/>
      <c r="P53" s="90"/>
      <c r="Q53" s="97"/>
      <c r="R53" s="97"/>
      <c r="S53" s="90"/>
      <c r="T53" s="97"/>
      <c r="U53" s="147"/>
      <c r="V53" s="91"/>
      <c r="W53" s="97"/>
      <c r="X53" s="97"/>
      <c r="Y53" s="90"/>
      <c r="Z53" s="90"/>
      <c r="AA53" s="229"/>
      <c r="AB53" s="122"/>
      <c r="AC53" s="226"/>
      <c r="AD53" s="264"/>
      <c r="AE53" s="264"/>
      <c r="AF53" s="265"/>
      <c r="AG53" s="265"/>
      <c r="AH53" s="265"/>
      <c r="AI53" s="265"/>
      <c r="AJ53" s="265"/>
      <c r="AK53" s="265"/>
    </row>
    <row r="54" spans="1:37" ht="24" customHeight="1" x14ac:dyDescent="0.25">
      <c r="B54" s="190" t="s">
        <v>67</v>
      </c>
      <c r="C54" s="126"/>
      <c r="D54" s="126"/>
      <c r="E54" s="126"/>
      <c r="F54" s="126"/>
      <c r="G54" s="126"/>
      <c r="H54" s="259" t="str">
        <f>IF(OR(AND(Count_Implemented, Count_FollowUp=0), AND(Count_Implemented=0,COUNTA(I29:AB53)&gt;0))," To be included here, actions must have a Date Implemented and there must be Date(s) of Follow-up above. &gt;&gt;","")</f>
        <v/>
      </c>
      <c r="I54" s="191">
        <f>SUM(I55:I60)</f>
        <v>0</v>
      </c>
      <c r="J54" s="192" t="s">
        <v>129</v>
      </c>
      <c r="K54" s="192" t="s">
        <v>129</v>
      </c>
      <c r="L54" s="192" t="s">
        <v>129</v>
      </c>
      <c r="M54" s="191">
        <f>SUM(M55:M60)</f>
        <v>0</v>
      </c>
      <c r="N54" s="192" t="s">
        <v>129</v>
      </c>
      <c r="O54" s="191">
        <f>SUM(O55:O60)</f>
        <v>0</v>
      </c>
      <c r="P54" s="191">
        <f>SUM(P55:P60)</f>
        <v>0</v>
      </c>
      <c r="Q54" s="191">
        <f t="shared" ref="Q54:W54" si="1">SUM(Q55:Q60)</f>
        <v>0</v>
      </c>
      <c r="R54" s="191">
        <f t="shared" si="1"/>
        <v>0</v>
      </c>
      <c r="S54" s="191">
        <f t="shared" si="1"/>
        <v>0</v>
      </c>
      <c r="T54" s="191">
        <f t="shared" si="1"/>
        <v>0</v>
      </c>
      <c r="U54" s="193">
        <f t="shared" si="1"/>
        <v>0</v>
      </c>
      <c r="V54" s="192" t="s">
        <v>129</v>
      </c>
      <c r="W54" s="191">
        <f t="shared" si="1"/>
        <v>0</v>
      </c>
      <c r="X54" s="192" t="s">
        <v>129</v>
      </c>
      <c r="Y54" s="192" t="s">
        <v>129</v>
      </c>
      <c r="Z54" s="191">
        <f t="shared" ref="Z54" si="2">SUM(Z55:Z60)</f>
        <v>0</v>
      </c>
      <c r="AA54" s="218" t="s">
        <v>129</v>
      </c>
      <c r="AB54" s="217">
        <f>COUNTIF(AB29:AB53,"Y")</f>
        <v>0</v>
      </c>
      <c r="AC54" s="218" t="s">
        <v>129</v>
      </c>
      <c r="AD54" s="266">
        <f t="shared" ref="AD54:AK54" si="3">SUM(AD55:AD60)</f>
        <v>0</v>
      </c>
      <c r="AE54" s="266">
        <f t="shared" si="3"/>
        <v>0</v>
      </c>
      <c r="AF54" s="267">
        <f t="shared" si="3"/>
        <v>0</v>
      </c>
      <c r="AG54" s="267">
        <f t="shared" si="3"/>
        <v>0</v>
      </c>
      <c r="AH54" s="267">
        <f t="shared" si="3"/>
        <v>0</v>
      </c>
      <c r="AI54" s="267">
        <f t="shared" si="3"/>
        <v>0</v>
      </c>
      <c r="AJ54" s="267">
        <f t="shared" si="3"/>
        <v>0</v>
      </c>
      <c r="AK54" s="267">
        <f t="shared" si="3"/>
        <v>0</v>
      </c>
    </row>
    <row r="55" spans="1:37" ht="24" customHeight="1" x14ac:dyDescent="0.25">
      <c r="B55" s="190" t="str">
        <f>"TOTAL REPORTED " &amp; C55</f>
        <v>TOTAL REPORTED 2023</v>
      </c>
      <c r="C55" s="126">
        <v>2023</v>
      </c>
      <c r="D55" s="126"/>
      <c r="E55" s="126"/>
      <c r="F55" s="126"/>
      <c r="G55" s="126"/>
      <c r="H55" s="126"/>
      <c r="I55" s="267">
        <f t="shared" ref="I55:I60" si="4">IF(Count_FollowUp,SUMIFS(I$29:I$53,$F$29:$F$53,"Y",$H$29:$H$53,$C55),0)</f>
        <v>0</v>
      </c>
      <c r="J55" s="192" t="s">
        <v>129</v>
      </c>
      <c r="K55" s="192" t="s">
        <v>129</v>
      </c>
      <c r="L55" s="192" t="s">
        <v>129</v>
      </c>
      <c r="M55" s="267">
        <f t="shared" ref="M55:M60" si="5">IF(Count_FollowUp,SUMIFS(M$29:M$53,$F$29:$F$53,"Y",$H$29:$H$53,$C55),0)</f>
        <v>0</v>
      </c>
      <c r="N55" s="192" t="s">
        <v>129</v>
      </c>
      <c r="O55" s="267">
        <f t="shared" ref="O55:O60" si="6">IF(Count_FollowUp,SUMIFS(O$29:O$53,$F$29:$F$53,"Y",$H$29:$H$53,$C55),0)</f>
        <v>0</v>
      </c>
      <c r="P55" s="191">
        <f t="shared" ref="P55:P60" si="7">IF(Count_FollowUp,COUNTIFS($F$29:$F$53,"Y",$H$29:$H$53,$C55,P$29:P$53,"Yes"),0)</f>
        <v>0</v>
      </c>
      <c r="Q55" s="267">
        <f t="shared" ref="Q55:R60" si="8">IF(Count_FollowUp,SUMIFS(Q$29:Q$53,$F$29:$F$53,"Y",$H$29:$H$53,$C55),0)</f>
        <v>0</v>
      </c>
      <c r="R55" s="267">
        <f t="shared" si="8"/>
        <v>0</v>
      </c>
      <c r="S55" s="191">
        <f t="shared" ref="S55:S60" si="9">IF(Count_FollowUp,COUNTIFS($F$29:$F$53,"Y",$H$29:$H$53,$C55,S$29:S$53,"Yes"),0)</f>
        <v>0</v>
      </c>
      <c r="T55" s="191">
        <f t="shared" ref="T55:T60" si="10">IF(Count_FollowUp,SUMIFS(T$29:T$53,$F$29:$F$53,"Y",$H$29:$H$53,$C55,U$29:U$53,"Units"),0)</f>
        <v>0</v>
      </c>
      <c r="U55" s="193">
        <f t="shared" ref="U55:U60" si="11">IF(Count_FollowUp,SUMIFS(T$29:T$53,$F$29:$F$53,"Y",$H$29:$H$53,$C55,U$29:U$53,"Dollars"),0)</f>
        <v>0</v>
      </c>
      <c r="V55" s="192" t="s">
        <v>129</v>
      </c>
      <c r="W55" s="267">
        <f t="shared" ref="W55:W60" si="12">IF(Count_FollowUp,SUMIFS(W$29:W$53,$F$29:$F$53,"Y",$H$29:$H$53,$C55),0)</f>
        <v>0</v>
      </c>
      <c r="X55" s="192" t="s">
        <v>129</v>
      </c>
      <c r="Y55" s="192" t="s">
        <v>129</v>
      </c>
      <c r="Z55" s="191">
        <f t="shared" ref="Z55:Z60" si="13">IF(Count_FollowUp,COUNTIFS($F$29:$F$53,"Y",$H$29:$H$53,$C55,Z$29:Z$53,"Yes"),0)</f>
        <v>0</v>
      </c>
      <c r="AA55" s="218" t="s">
        <v>129</v>
      </c>
      <c r="AB55" s="217">
        <f t="shared" ref="AB55:AB60" si="14">IF(Count_FollowUp,COUNTIFS($F$29:$F$53,"Y",$H$29:$H$53,$C55,AB$29:AB$53,"Y"),0)</f>
        <v>0</v>
      </c>
      <c r="AC55" s="218" t="s">
        <v>129</v>
      </c>
      <c r="AD55" s="266">
        <f t="shared" ref="AD55:AK60" si="15">IF(Count_FollowUp,SUMIFS(AD$29:AD$53,$F$29:$F$53,"Y",$H$29:$H$53,$C55),0)</f>
        <v>0</v>
      </c>
      <c r="AE55" s="266">
        <f t="shared" si="15"/>
        <v>0</v>
      </c>
      <c r="AF55" s="267">
        <f t="shared" si="15"/>
        <v>0</v>
      </c>
      <c r="AG55" s="267">
        <f t="shared" si="15"/>
        <v>0</v>
      </c>
      <c r="AH55" s="267">
        <f t="shared" si="15"/>
        <v>0</v>
      </c>
      <c r="AI55" s="267">
        <f t="shared" si="15"/>
        <v>0</v>
      </c>
      <c r="AJ55" s="267">
        <f t="shared" si="15"/>
        <v>0</v>
      </c>
      <c r="AK55" s="267">
        <f t="shared" si="15"/>
        <v>0</v>
      </c>
    </row>
    <row r="56" spans="1:37" ht="24" customHeight="1" x14ac:dyDescent="0.25">
      <c r="B56" s="190" t="str">
        <f t="shared" ref="B56:B60" si="16">"TOTAL REPORTED " &amp; C56</f>
        <v>TOTAL REPORTED 2024</v>
      </c>
      <c r="C56" s="126">
        <v>2024</v>
      </c>
      <c r="D56" s="126"/>
      <c r="E56" s="126"/>
      <c r="F56" s="126"/>
      <c r="G56" s="126"/>
      <c r="H56" s="126"/>
      <c r="I56" s="267">
        <f t="shared" si="4"/>
        <v>0</v>
      </c>
      <c r="J56" s="192" t="s">
        <v>129</v>
      </c>
      <c r="K56" s="192" t="s">
        <v>129</v>
      </c>
      <c r="L56" s="192" t="s">
        <v>129</v>
      </c>
      <c r="M56" s="267">
        <f t="shared" si="5"/>
        <v>0</v>
      </c>
      <c r="N56" s="192" t="s">
        <v>129</v>
      </c>
      <c r="O56" s="267">
        <f t="shared" si="6"/>
        <v>0</v>
      </c>
      <c r="P56" s="191">
        <f t="shared" si="7"/>
        <v>0</v>
      </c>
      <c r="Q56" s="267">
        <f t="shared" si="8"/>
        <v>0</v>
      </c>
      <c r="R56" s="267">
        <f t="shared" si="8"/>
        <v>0</v>
      </c>
      <c r="S56" s="191">
        <f t="shared" si="9"/>
        <v>0</v>
      </c>
      <c r="T56" s="191">
        <f t="shared" si="10"/>
        <v>0</v>
      </c>
      <c r="U56" s="193">
        <f t="shared" si="11"/>
        <v>0</v>
      </c>
      <c r="V56" s="192" t="s">
        <v>129</v>
      </c>
      <c r="W56" s="267">
        <f t="shared" si="12"/>
        <v>0</v>
      </c>
      <c r="X56" s="192" t="s">
        <v>129</v>
      </c>
      <c r="Y56" s="192" t="s">
        <v>129</v>
      </c>
      <c r="Z56" s="191">
        <f t="shared" si="13"/>
        <v>0</v>
      </c>
      <c r="AA56" s="218" t="s">
        <v>129</v>
      </c>
      <c r="AB56" s="217">
        <f t="shared" si="14"/>
        <v>0</v>
      </c>
      <c r="AC56" s="218" t="s">
        <v>129</v>
      </c>
      <c r="AD56" s="266">
        <f t="shared" si="15"/>
        <v>0</v>
      </c>
      <c r="AE56" s="266">
        <f t="shared" si="15"/>
        <v>0</v>
      </c>
      <c r="AF56" s="267">
        <f t="shared" si="15"/>
        <v>0</v>
      </c>
      <c r="AG56" s="267">
        <f t="shared" si="15"/>
        <v>0</v>
      </c>
      <c r="AH56" s="267">
        <f t="shared" si="15"/>
        <v>0</v>
      </c>
      <c r="AI56" s="267">
        <f t="shared" si="15"/>
        <v>0</v>
      </c>
      <c r="AJ56" s="267">
        <f t="shared" si="15"/>
        <v>0</v>
      </c>
      <c r="AK56" s="267">
        <f t="shared" si="15"/>
        <v>0</v>
      </c>
    </row>
    <row r="57" spans="1:37" ht="24" customHeight="1" x14ac:dyDescent="0.25">
      <c r="B57" s="190" t="str">
        <f t="shared" si="16"/>
        <v>TOTAL REPORTED 2025</v>
      </c>
      <c r="C57" s="126">
        <v>2025</v>
      </c>
      <c r="D57" s="126"/>
      <c r="E57" s="126"/>
      <c r="F57" s="126"/>
      <c r="G57" s="126"/>
      <c r="H57" s="126"/>
      <c r="I57" s="267">
        <f t="shared" si="4"/>
        <v>0</v>
      </c>
      <c r="J57" s="192" t="s">
        <v>129</v>
      </c>
      <c r="K57" s="192" t="s">
        <v>129</v>
      </c>
      <c r="L57" s="192" t="s">
        <v>129</v>
      </c>
      <c r="M57" s="267">
        <f t="shared" si="5"/>
        <v>0</v>
      </c>
      <c r="N57" s="192" t="s">
        <v>129</v>
      </c>
      <c r="O57" s="267">
        <f t="shared" si="6"/>
        <v>0</v>
      </c>
      <c r="P57" s="191">
        <f t="shared" si="7"/>
        <v>0</v>
      </c>
      <c r="Q57" s="267">
        <f t="shared" si="8"/>
        <v>0</v>
      </c>
      <c r="R57" s="267">
        <f t="shared" si="8"/>
        <v>0</v>
      </c>
      <c r="S57" s="191">
        <f t="shared" si="9"/>
        <v>0</v>
      </c>
      <c r="T57" s="191">
        <f t="shared" si="10"/>
        <v>0</v>
      </c>
      <c r="U57" s="193">
        <f t="shared" si="11"/>
        <v>0</v>
      </c>
      <c r="V57" s="192" t="s">
        <v>129</v>
      </c>
      <c r="W57" s="267">
        <f t="shared" si="12"/>
        <v>0</v>
      </c>
      <c r="X57" s="192" t="s">
        <v>129</v>
      </c>
      <c r="Y57" s="192" t="s">
        <v>129</v>
      </c>
      <c r="Z57" s="191">
        <f t="shared" si="13"/>
        <v>0</v>
      </c>
      <c r="AA57" s="218" t="s">
        <v>129</v>
      </c>
      <c r="AB57" s="217">
        <f t="shared" si="14"/>
        <v>0</v>
      </c>
      <c r="AC57" s="218" t="s">
        <v>129</v>
      </c>
      <c r="AD57" s="266">
        <f t="shared" si="15"/>
        <v>0</v>
      </c>
      <c r="AE57" s="266">
        <f t="shared" si="15"/>
        <v>0</v>
      </c>
      <c r="AF57" s="267">
        <f t="shared" si="15"/>
        <v>0</v>
      </c>
      <c r="AG57" s="267">
        <f t="shared" si="15"/>
        <v>0</v>
      </c>
      <c r="AH57" s="267">
        <f t="shared" si="15"/>
        <v>0</v>
      </c>
      <c r="AI57" s="267">
        <f t="shared" si="15"/>
        <v>0</v>
      </c>
      <c r="AJ57" s="267">
        <f t="shared" si="15"/>
        <v>0</v>
      </c>
      <c r="AK57" s="267">
        <f t="shared" si="15"/>
        <v>0</v>
      </c>
    </row>
    <row r="58" spans="1:37" ht="24" customHeight="1" x14ac:dyDescent="0.25">
      <c r="B58" s="190" t="str">
        <f t="shared" si="16"/>
        <v>TOTAL REPORTED 2026</v>
      </c>
      <c r="C58" s="126">
        <v>2026</v>
      </c>
      <c r="D58" s="126"/>
      <c r="E58" s="126"/>
      <c r="F58" s="126"/>
      <c r="G58" s="126"/>
      <c r="H58" s="126"/>
      <c r="I58" s="267">
        <f t="shared" si="4"/>
        <v>0</v>
      </c>
      <c r="J58" s="192" t="s">
        <v>129</v>
      </c>
      <c r="K58" s="192" t="s">
        <v>129</v>
      </c>
      <c r="L58" s="192" t="s">
        <v>129</v>
      </c>
      <c r="M58" s="267">
        <f t="shared" si="5"/>
        <v>0</v>
      </c>
      <c r="N58" s="192" t="s">
        <v>129</v>
      </c>
      <c r="O58" s="267">
        <f t="shared" si="6"/>
        <v>0</v>
      </c>
      <c r="P58" s="191">
        <f t="shared" si="7"/>
        <v>0</v>
      </c>
      <c r="Q58" s="267">
        <f t="shared" si="8"/>
        <v>0</v>
      </c>
      <c r="R58" s="267">
        <f t="shared" si="8"/>
        <v>0</v>
      </c>
      <c r="S58" s="191">
        <f t="shared" si="9"/>
        <v>0</v>
      </c>
      <c r="T58" s="191">
        <f t="shared" si="10"/>
        <v>0</v>
      </c>
      <c r="U58" s="193">
        <f t="shared" si="11"/>
        <v>0</v>
      </c>
      <c r="V58" s="192" t="s">
        <v>129</v>
      </c>
      <c r="W58" s="267">
        <f t="shared" si="12"/>
        <v>0</v>
      </c>
      <c r="X58" s="192" t="s">
        <v>129</v>
      </c>
      <c r="Y58" s="192" t="s">
        <v>129</v>
      </c>
      <c r="Z58" s="191">
        <f t="shared" si="13"/>
        <v>0</v>
      </c>
      <c r="AA58" s="218" t="s">
        <v>129</v>
      </c>
      <c r="AB58" s="217">
        <f t="shared" si="14"/>
        <v>0</v>
      </c>
      <c r="AC58" s="218" t="s">
        <v>129</v>
      </c>
      <c r="AD58" s="266">
        <f t="shared" si="15"/>
        <v>0</v>
      </c>
      <c r="AE58" s="266">
        <f t="shared" si="15"/>
        <v>0</v>
      </c>
      <c r="AF58" s="267">
        <f t="shared" si="15"/>
        <v>0</v>
      </c>
      <c r="AG58" s="267">
        <f t="shared" si="15"/>
        <v>0</v>
      </c>
      <c r="AH58" s="267">
        <f t="shared" si="15"/>
        <v>0</v>
      </c>
      <c r="AI58" s="267">
        <f t="shared" si="15"/>
        <v>0</v>
      </c>
      <c r="AJ58" s="267">
        <f t="shared" si="15"/>
        <v>0</v>
      </c>
      <c r="AK58" s="267">
        <f t="shared" si="15"/>
        <v>0</v>
      </c>
    </row>
    <row r="59" spans="1:37" ht="24" customHeight="1" x14ac:dyDescent="0.25">
      <c r="B59" s="190" t="str">
        <f t="shared" si="16"/>
        <v>TOTAL REPORTED 2027</v>
      </c>
      <c r="C59" s="126">
        <v>2027</v>
      </c>
      <c r="D59" s="126"/>
      <c r="E59" s="126"/>
      <c r="F59" s="126"/>
      <c r="G59" s="126"/>
      <c r="H59" s="126"/>
      <c r="I59" s="267">
        <f t="shared" si="4"/>
        <v>0</v>
      </c>
      <c r="J59" s="192" t="s">
        <v>129</v>
      </c>
      <c r="K59" s="192" t="s">
        <v>129</v>
      </c>
      <c r="L59" s="192" t="s">
        <v>129</v>
      </c>
      <c r="M59" s="267">
        <f t="shared" si="5"/>
        <v>0</v>
      </c>
      <c r="N59" s="192" t="s">
        <v>129</v>
      </c>
      <c r="O59" s="267">
        <f t="shared" si="6"/>
        <v>0</v>
      </c>
      <c r="P59" s="191">
        <f t="shared" si="7"/>
        <v>0</v>
      </c>
      <c r="Q59" s="267">
        <f t="shared" si="8"/>
        <v>0</v>
      </c>
      <c r="R59" s="267">
        <f t="shared" si="8"/>
        <v>0</v>
      </c>
      <c r="S59" s="191">
        <f t="shared" si="9"/>
        <v>0</v>
      </c>
      <c r="T59" s="191">
        <f t="shared" si="10"/>
        <v>0</v>
      </c>
      <c r="U59" s="193">
        <f t="shared" si="11"/>
        <v>0</v>
      </c>
      <c r="V59" s="192" t="s">
        <v>129</v>
      </c>
      <c r="W59" s="267">
        <f t="shared" si="12"/>
        <v>0</v>
      </c>
      <c r="X59" s="192" t="s">
        <v>129</v>
      </c>
      <c r="Y59" s="192" t="s">
        <v>129</v>
      </c>
      <c r="Z59" s="191">
        <f t="shared" si="13"/>
        <v>0</v>
      </c>
      <c r="AA59" s="218" t="s">
        <v>129</v>
      </c>
      <c r="AB59" s="217">
        <f t="shared" si="14"/>
        <v>0</v>
      </c>
      <c r="AC59" s="218" t="s">
        <v>129</v>
      </c>
      <c r="AD59" s="266">
        <f t="shared" si="15"/>
        <v>0</v>
      </c>
      <c r="AE59" s="266">
        <f t="shared" si="15"/>
        <v>0</v>
      </c>
      <c r="AF59" s="267">
        <f t="shared" si="15"/>
        <v>0</v>
      </c>
      <c r="AG59" s="267">
        <f t="shared" si="15"/>
        <v>0</v>
      </c>
      <c r="AH59" s="267">
        <f t="shared" si="15"/>
        <v>0</v>
      </c>
      <c r="AI59" s="267">
        <f t="shared" si="15"/>
        <v>0</v>
      </c>
      <c r="AJ59" s="267">
        <f t="shared" si="15"/>
        <v>0</v>
      </c>
      <c r="AK59" s="267">
        <f t="shared" si="15"/>
        <v>0</v>
      </c>
    </row>
    <row r="60" spans="1:37" ht="24" customHeight="1" x14ac:dyDescent="0.25">
      <c r="B60" s="190" t="str">
        <f t="shared" si="16"/>
        <v>TOTAL REPORTED 2028</v>
      </c>
      <c r="C60" s="126">
        <v>2028</v>
      </c>
      <c r="D60" s="126"/>
      <c r="E60" s="126"/>
      <c r="F60" s="126"/>
      <c r="G60" s="126"/>
      <c r="H60" s="126"/>
      <c r="I60" s="267">
        <f t="shared" si="4"/>
        <v>0</v>
      </c>
      <c r="J60" s="192" t="s">
        <v>129</v>
      </c>
      <c r="K60" s="192" t="s">
        <v>129</v>
      </c>
      <c r="L60" s="192" t="s">
        <v>129</v>
      </c>
      <c r="M60" s="267">
        <f t="shared" si="5"/>
        <v>0</v>
      </c>
      <c r="N60" s="192" t="s">
        <v>129</v>
      </c>
      <c r="O60" s="267">
        <f t="shared" si="6"/>
        <v>0</v>
      </c>
      <c r="P60" s="191">
        <f t="shared" si="7"/>
        <v>0</v>
      </c>
      <c r="Q60" s="267">
        <f t="shared" si="8"/>
        <v>0</v>
      </c>
      <c r="R60" s="267">
        <f t="shared" si="8"/>
        <v>0</v>
      </c>
      <c r="S60" s="191">
        <f t="shared" si="9"/>
        <v>0</v>
      </c>
      <c r="T60" s="191">
        <f t="shared" si="10"/>
        <v>0</v>
      </c>
      <c r="U60" s="193">
        <f t="shared" si="11"/>
        <v>0</v>
      </c>
      <c r="V60" s="192" t="s">
        <v>129</v>
      </c>
      <c r="W60" s="267">
        <f t="shared" si="12"/>
        <v>0</v>
      </c>
      <c r="X60" s="192" t="s">
        <v>129</v>
      </c>
      <c r="Y60" s="192" t="s">
        <v>129</v>
      </c>
      <c r="Z60" s="191">
        <f t="shared" si="13"/>
        <v>0</v>
      </c>
      <c r="AA60" s="218" t="s">
        <v>129</v>
      </c>
      <c r="AB60" s="217">
        <f t="shared" si="14"/>
        <v>0</v>
      </c>
      <c r="AC60" s="218" t="s">
        <v>129</v>
      </c>
      <c r="AD60" s="266">
        <f t="shared" si="15"/>
        <v>0</v>
      </c>
      <c r="AE60" s="266">
        <f t="shared" si="15"/>
        <v>0</v>
      </c>
      <c r="AF60" s="267">
        <f t="shared" si="15"/>
        <v>0</v>
      </c>
      <c r="AG60" s="267">
        <f t="shared" si="15"/>
        <v>0</v>
      </c>
      <c r="AH60" s="267">
        <f t="shared" si="15"/>
        <v>0</v>
      </c>
      <c r="AI60" s="267">
        <f t="shared" si="15"/>
        <v>0</v>
      </c>
      <c r="AJ60" s="267">
        <f t="shared" si="15"/>
        <v>0</v>
      </c>
      <c r="AK60" s="267">
        <f t="shared" si="15"/>
        <v>0</v>
      </c>
    </row>
    <row r="61" spans="1:37" x14ac:dyDescent="0.25">
      <c r="C61" s="137"/>
    </row>
    <row r="62" spans="1:37" x14ac:dyDescent="0.25">
      <c r="C62" s="137"/>
    </row>
  </sheetData>
  <sheetProtection algorithmName="SHA-512" hashValue="zeNcC3dPgSW5P4OsfIHqlWP3H6vlTaS54R2Z6D3ToVtMxu6FweaUTvL0BQwOy33U6a8jR53zCXpW3N0/rbiOGg==" saltValue="qatMtMD9YQ81/eCqP/P3ZQ==" spinCount="100000" sheet="1" objects="1" scenarios="1" formatCells="0" formatRows="0" insertHyperlinks="0"/>
  <mergeCells count="28">
    <mergeCell ref="Q26:V26"/>
    <mergeCell ref="W26:AA27"/>
    <mergeCell ref="AD26:AK26"/>
    <mergeCell ref="I27:L27"/>
    <mergeCell ref="M27:N27"/>
    <mergeCell ref="O27:P27"/>
    <mergeCell ref="Q27:S27"/>
    <mergeCell ref="T27:V27"/>
    <mergeCell ref="AD27:AE27"/>
    <mergeCell ref="AF27:AK27"/>
    <mergeCell ref="C18:G18"/>
    <mergeCell ref="C20:G20"/>
    <mergeCell ref="C21:G21"/>
    <mergeCell ref="C22:G22"/>
    <mergeCell ref="C23:G23"/>
    <mergeCell ref="I26:P26"/>
    <mergeCell ref="C12:G12"/>
    <mergeCell ref="C13:G13"/>
    <mergeCell ref="C14:G14"/>
    <mergeCell ref="C15:G15"/>
    <mergeCell ref="C16:G16"/>
    <mergeCell ref="C17:G17"/>
    <mergeCell ref="C3:I3"/>
    <mergeCell ref="C6:G6"/>
    <mergeCell ref="C7:G7"/>
    <mergeCell ref="C8:G8"/>
    <mergeCell ref="C10:G10"/>
    <mergeCell ref="C11:G11"/>
  </mergeCells>
  <conditionalFormatting sqref="I29:L53">
    <cfRule type="expression" dxfId="426" priority="4" stopIfTrue="1">
      <formula>AND($C29&lt;&gt;"",$C29&lt;&gt;"Manufacturer (Production)")</formula>
    </cfRule>
  </conditionalFormatting>
  <conditionalFormatting sqref="M29:N53">
    <cfRule type="expression" dxfId="425" priority="5" stopIfTrue="1">
      <formula>AND($C29&lt;&gt;"",$C29&lt;&gt;"Manufacturer (Certification)")</formula>
    </cfRule>
  </conditionalFormatting>
  <conditionalFormatting sqref="O29:O53 M29:M53 I29:J53 Q29:R53 T29:T53 W29:X53">
    <cfRule type="expression" dxfId="424" priority="7">
      <formula>AND(TRIM(I29)&lt;&gt;"",ISNUMBER(I29)=FALSE)</formula>
    </cfRule>
  </conditionalFormatting>
  <conditionalFormatting sqref="O29:P53">
    <cfRule type="expression" dxfId="423" priority="6" stopIfTrue="1">
      <formula>AND($C29&lt;&gt;"",$C29&lt;&gt;"Manufacturer (Marketing)")</formula>
    </cfRule>
  </conditionalFormatting>
  <conditionalFormatting sqref="Q29:V53">
    <cfRule type="expression" dxfId="422" priority="3">
      <formula>AND($C29&lt;&gt;"",$C29&lt;&gt;"Distributor / Retailer")</formula>
    </cfRule>
  </conditionalFormatting>
  <conditionalFormatting sqref="W29:AA53">
    <cfRule type="expression" dxfId="421" priority="2">
      <formula>AND($C29&lt;&gt;"",$C29&lt;&gt;"Purchaser / User")</formula>
    </cfRule>
  </conditionalFormatting>
  <conditionalFormatting sqref="AD29:AK53">
    <cfRule type="expression" dxfId="420" priority="1">
      <formula>AND(TRIM(AD29)&lt;&gt;"",ISNUMBER(AD29)=FALSE)</formula>
    </cfRule>
  </conditionalFormatting>
  <dataValidations count="21">
    <dataValidation allowBlank="1" showInputMessage="1" showErrorMessage="1" prompt="If the case study is online, provide a link for EPA to view, download and share. Otherwise, please include attachments with report submission." sqref="AC28" xr:uid="{D52F7D51-5028-43A4-92DC-3D5EE076765B}"/>
    <dataValidation allowBlank="1" showInputMessage="1" showErrorMessage="1" prompt="For P2 actions and outcomes to be summarized on the Results Summary tab, this column must contain a Y. Additionally, a Date Implemented must be included and at least one follw-up date must be included in row 19." sqref="F28" xr:uid="{8564474D-EEAC-4C77-AD3E-FA1502698AFB}"/>
    <dataValidation allowBlank="1" showInputMessage="1" showErrorMessage="1" prompt="Either use the facility’s permit methodology or multiply wastewater gallons by 8.35 to get pounds and divide by 10,000 to eliminate water content." sqref="AI28" xr:uid="{9C81942C-CE16-4F3D-9348-EFE305412009}"/>
    <dataValidation allowBlank="1" showInputMessage="1" showErrorMessage="1" prompt="Annualized reductions of green house gas emissions measured in metric tons of carbon dioxide equivalent (MTCO2e)." sqref="AK28" xr:uid="{922FAA84-3D74-4422-9167-E161BB52690D}"/>
    <dataValidation allowBlank="1" showInputMessage="1" showErrorMessage="1" promptTitle="Products Offered for Sale" prompt="This can include products that are anticipated to be offered for sale._x000a__x000a_Report the number of product formulations/designs, not the number of individual units manufactured/sold. The same formulation in different size containers is considered one product." sqref="O28" xr:uid="{5A642F76-DE80-4210-98D7-B05B31486127}"/>
    <dataValidation type="whole" allowBlank="1" showInputMessage="1" showErrorMessage="1" errorTitle="Facility NAICS Code" error="Please enter at least three digits of the NAICS code." promptTitle="Facility NAICS Code" prompt="Enter the NAICS for this facility. The link at left takes you to the NAICS Search website." sqref="C15:G15" xr:uid="{C1D55554-93E6-48EE-9CAF-20FEE7B5C26F}">
      <formula1>100</formula1>
      <formula2>999999</formula2>
    </dataValidation>
    <dataValidation allowBlank="1" showInputMessage="1" showErrorMessage="1" promptTitle="Copy-Pasting into Merged Cells" prompt="To copy-paste into merged cells, either double-click the cell to enable the Edit feature OR select the cell and paste into the formula bar above instead of the cell itself." sqref="C10:G10" xr:uid="{F743429E-3F61-4BFA-99E6-317BBE715256}"/>
    <dataValidation type="list" allowBlank="1" showDropDown="1" showInputMessage="1" showErrorMessage="1" error="Please enter Y or N." sqref="AB29:AB53 F29:F53" xr:uid="{ABEF49B1-FFBA-4012-A490-5A7D105E5F38}">
      <formula1>Lookup_YesNo</formula1>
    </dataValidation>
    <dataValidation type="date" allowBlank="1" showInputMessage="1" showErrorMessage="1" error="Please enter a valid date (mm/dd/yyyy) _x000a_between 10/01/2022 and 09/30/2028." sqref="G29:G53" xr:uid="{8A378518-97EB-43B1-991C-260D6CD38065}">
      <formula1>44835</formula1>
      <formula2>47026</formula2>
    </dataValidation>
    <dataValidation type="list" allowBlank="1" showDropDown="1" showInputMessage="1" showErrorMessage="1" error="Please enter Yes, No, or Unknown." sqref="C16:G16" xr:uid="{BDEA4497-3312-42D5-8DC4-7A42DC198498}">
      <formula1>Lookup_YesNoUnknown</formula1>
    </dataValidation>
    <dataValidation type="list" allowBlank="1" showInputMessage="1" showErrorMessage="1" sqref="U29:U53" xr:uid="{4CFD45AB-380D-4D12-B9EC-29D0AF0FCBD3}">
      <formula1>Lookup_Units_Sales</formula1>
    </dataValidation>
    <dataValidation allowBlank="1" showInputMessage="1" showErrorMessage="1" prompt="Report the number of product formulations or designs, not the number of individual units of that product manufactured or sold. The same formulation sold in different size containers is considered one product" sqref="W28 M28 Q28 I28" xr:uid="{85A0B744-4FAB-43EC-B651-1A56F977DA6A}"/>
    <dataValidation type="list" allowBlank="1" showInputMessage="1" showErrorMessage="1" sqref="N29:N53" xr:uid="{01E0F78A-BA79-4355-A556-A831D7932DB3}">
      <formula1>Lookup_CertificationStatus</formula1>
    </dataValidation>
    <dataValidation type="list" allowBlank="1" showInputMessage="1" showErrorMessage="1" sqref="L29:L53 V29:V53" xr:uid="{7FCD8448-7692-4203-BC74-040276D9B71B}">
      <formula1>Lookup_Type</formula1>
    </dataValidation>
    <dataValidation type="list" allowBlank="1" showInputMessage="1" showErrorMessage="1" sqref="K29:K53" xr:uid="{2EDBD1B9-01AA-4B13-9E2A-217622FC393E}">
      <formula1>Lookup_Units</formula1>
    </dataValidation>
    <dataValidation type="list" allowBlank="1" showInputMessage="1" showErrorMessage="1" promptTitle="Outreach Activity" prompt="If you made contact with the business establishment through an activity noted on the “Outreach Activities” tab, indicate the activity by choosing it from the drop-down provided at right." sqref="C20" xr:uid="{EBAAD0A9-6C7E-4BB2-9E7D-DB9C2DED9B1D}">
      <formula1>OFFSET(Outreach_Activities_Sorted,0,0,COUNTIF(Outreach_Activities_Sorted,"&lt;&gt;0"))</formula1>
    </dataValidation>
    <dataValidation type="list" allowBlank="1" showInputMessage="1" showErrorMessage="1" sqref="Z29:Z53 S29:S53 P29:P53" xr:uid="{A91F9298-93CD-4AC9-8E44-1AAC08A465C0}">
      <formula1>Lookup_YesNoUnknown</formula1>
    </dataValidation>
    <dataValidation type="list" allowBlank="1" showInputMessage="1" showErrorMessage="1" sqref="C29:C53" xr:uid="{2BD59BF6-5C81-4FD5-B5AF-1369CC4BC054}">
      <formula1>Lookup_Role</formula1>
    </dataValidation>
    <dataValidation type="date" operator="greaterThan" allowBlank="1" showInputMessage="1" showErrorMessage="1" errorTitle="Date Required" error="Please enter a date in mm/dd/yyyy format." sqref="C19:G19" xr:uid="{F5034B99-AAA0-4B81-848B-EA555D7745BB}">
      <formula1>36526</formula1>
    </dataValidation>
    <dataValidation type="list" allowBlank="1" showDropDown="1" showInputMessage="1" showErrorMessage="1" sqref="C14" xr:uid="{ABF72435-3600-4ACC-B2AF-51E32783CE22}">
      <formula1>Lookup_States</formula1>
    </dataValidation>
    <dataValidation allowBlank="1" showInputMessage="1" showErrorMessage="1" prompt="If the action listed is for certifying a new product, you can enter the date the process was initiated. For all other actions, this should be the date of actual implementation." sqref="G28" xr:uid="{49291138-A896-4560-9938-AD3B0E2DDD01}"/>
  </dataValidations>
  <hyperlinks>
    <hyperlink ref="B15" r:id="rId1" xr:uid="{B7BC28E6-8650-422D-8AB8-7351AD598DCF}"/>
    <hyperlink ref="B21" r:id="rId2" display="Description of Funding Mechanism_x000a_EPA is exploring ways to facilitate access to capital for P2 projects. Learn more here: https://www.epa.gov/p2/p2-financing. If known, describe the source of funding this business establishment used (e.g., self-funded, bank loan, external grant, etc.)  in implementing the P2 actions listed in the table below." xr:uid="{26804EE8-27B2-48EB-9047-6CA6B8290D0B}"/>
  </hyperlinks>
  <printOptions horizontalCentered="1"/>
  <pageMargins left="0.45" right="0.45" top="0.75" bottom="0.75" header="0.3" footer="0.3"/>
  <pageSetup scale="22" fitToHeight="0" orientation="landscape" r:id="rId3"/>
  <headerFooter>
    <oddHeader>&amp;C&amp;16&amp;F</oddHeader>
    <oddFooter>&amp;C&amp;P of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B334C-CEF1-4DE5-8503-EAD5BC7344F8}">
  <sheetPr>
    <tabColor rgb="FF92D050"/>
    <pageSetUpPr fitToPage="1"/>
  </sheetPr>
  <dimension ref="A1:AK62"/>
  <sheetViews>
    <sheetView showGridLines="0" zoomScaleNormal="100" zoomScaleSheetLayoutView="100" workbookViewId="0">
      <pane xSplit="2" ySplit="1" topLeftCell="C2" activePane="bottomRight" state="frozen"/>
      <selection pane="topRight" activeCell="C1" sqref="C1"/>
      <selection pane="bottomLeft" activeCell="A2" sqref="A2"/>
      <selection pane="bottomRight" activeCell="C11" sqref="C11:G11"/>
    </sheetView>
  </sheetViews>
  <sheetFormatPr defaultColWidth="9.140625" defaultRowHeight="15" x14ac:dyDescent="0.25"/>
  <cols>
    <col min="1" max="1" width="4.7109375" style="134" customWidth="1"/>
    <col min="2" max="2" width="56.7109375" style="134" customWidth="1"/>
    <col min="3" max="3" width="20.7109375" style="134" customWidth="1"/>
    <col min="4" max="4" width="32.7109375" style="134" customWidth="1"/>
    <col min="5" max="5" width="20.7109375" style="134" customWidth="1"/>
    <col min="6" max="6" width="15.7109375" style="134" bestFit="1" customWidth="1"/>
    <col min="7" max="7" width="19" style="134" bestFit="1" customWidth="1"/>
    <col min="8" max="8" width="10.28515625" style="134" customWidth="1"/>
    <col min="9" max="9" width="20.28515625" style="134" bestFit="1" customWidth="1"/>
    <col min="10" max="10" width="16.5703125" style="134" bestFit="1" customWidth="1"/>
    <col min="11" max="12" width="10.7109375" style="134" customWidth="1"/>
    <col min="13" max="13" width="20.28515625" style="134" customWidth="1"/>
    <col min="14" max="14" width="10.5703125" style="134" bestFit="1" customWidth="1"/>
    <col min="15" max="15" width="21.7109375" style="134" customWidth="1"/>
    <col min="16" max="16" width="11.5703125" style="134" customWidth="1"/>
    <col min="17" max="17" width="20.28515625" style="134" bestFit="1" customWidth="1"/>
    <col min="18" max="18" width="15" style="134" customWidth="1"/>
    <col min="19" max="19" width="12.7109375" style="134" customWidth="1"/>
    <col min="20" max="20" width="14.7109375" style="134" customWidth="1"/>
    <col min="21" max="22" width="12.7109375" style="134" customWidth="1"/>
    <col min="23" max="23" width="25.140625" style="134" customWidth="1"/>
    <col min="24" max="24" width="17.7109375" style="134" customWidth="1"/>
    <col min="25" max="25" width="14.85546875" style="134" customWidth="1"/>
    <col min="26" max="26" width="16" style="134" bestFit="1" customWidth="1"/>
    <col min="27" max="27" width="60.7109375" style="134" customWidth="1"/>
    <col min="28" max="28" width="10.42578125" style="134" customWidth="1"/>
    <col min="29" max="29" width="30.7109375" style="134" customWidth="1"/>
    <col min="30" max="37" width="13.7109375" style="134" customWidth="1"/>
    <col min="38" max="16384" width="9.140625" style="134"/>
  </cols>
  <sheetData>
    <row r="1" spans="2:30" s="200" customFormat="1" ht="20.100000000000001" customHeight="1" x14ac:dyDescent="0.25">
      <c r="B1" s="199" t="str">
        <f>SUBSTITUTE(TemplateTitle," Reporting Template",": " &amp;B2)</f>
        <v>P2 IIJA Products EJ Grant: Business Establishment 16</v>
      </c>
      <c r="C1" s="199"/>
      <c r="D1" s="199"/>
      <c r="E1" s="199"/>
      <c r="F1" s="199"/>
      <c r="G1" s="199"/>
      <c r="H1" s="199"/>
      <c r="I1" s="199"/>
      <c r="J1" s="201"/>
      <c r="K1" s="201"/>
      <c r="L1" s="201"/>
      <c r="M1" s="201"/>
      <c r="N1" s="201"/>
      <c r="O1" s="201"/>
      <c r="P1" s="201"/>
      <c r="Q1" s="201"/>
      <c r="R1" s="201"/>
      <c r="S1" s="201"/>
      <c r="T1" s="201"/>
      <c r="U1" s="201"/>
      <c r="V1" s="201"/>
      <c r="W1" s="201"/>
      <c r="X1" s="201"/>
      <c r="Y1" s="201"/>
      <c r="Z1" s="201"/>
      <c r="AA1" s="201"/>
    </row>
    <row r="2" spans="2:30" ht="9" customHeight="1" x14ac:dyDescent="0.25">
      <c r="B2" s="244" t="s">
        <v>388</v>
      </c>
      <c r="C2" s="154"/>
      <c r="D2" s="154"/>
      <c r="E2" s="154"/>
      <c r="F2" s="154"/>
      <c r="G2" s="154"/>
      <c r="H2" s="154"/>
      <c r="I2" s="210"/>
      <c r="J2" s="155"/>
    </row>
    <row r="3" spans="2:30" ht="200.1" customHeight="1" x14ac:dyDescent="0.25">
      <c r="B3" s="156" t="s">
        <v>5</v>
      </c>
      <c r="C3" s="355" t="s">
        <v>298</v>
      </c>
      <c r="D3" s="356"/>
      <c r="E3" s="356"/>
      <c r="F3" s="356"/>
      <c r="G3" s="356"/>
      <c r="H3" s="356"/>
      <c r="I3" s="357"/>
      <c r="J3" s="157"/>
    </row>
    <row r="4" spans="2:30" ht="9" customHeight="1" x14ac:dyDescent="0.25">
      <c r="B4" s="158"/>
      <c r="C4" s="159"/>
      <c r="D4" s="159"/>
      <c r="E4" s="159"/>
      <c r="F4" s="159"/>
      <c r="G4" s="159"/>
      <c r="H4" s="159"/>
      <c r="I4" s="211"/>
      <c r="J4" s="160"/>
    </row>
    <row r="5" spans="2:30" ht="15" customHeight="1" x14ac:dyDescent="0.25">
      <c r="B5" s="145"/>
      <c r="C5" s="145"/>
      <c r="D5" s="145"/>
      <c r="E5" s="145"/>
      <c r="F5" s="144"/>
      <c r="G5" s="144"/>
    </row>
    <row r="6" spans="2:30" ht="18.75" x14ac:dyDescent="0.3">
      <c r="B6" s="243" t="s">
        <v>284</v>
      </c>
      <c r="C6" s="358" t="s">
        <v>299</v>
      </c>
      <c r="D6" s="358"/>
      <c r="E6" s="358"/>
      <c r="F6" s="358"/>
      <c r="G6" s="359"/>
    </row>
    <row r="7" spans="2:30" x14ac:dyDescent="0.25">
      <c r="B7" s="161" t="s">
        <v>0</v>
      </c>
      <c r="C7" s="360" t="str">
        <f>IF('Grant Project Data'!D5&lt;&gt;"",'Grant Project Data'!D5,"")</f>
        <v/>
      </c>
      <c r="D7" s="361"/>
      <c r="E7" s="361"/>
      <c r="F7" s="361"/>
      <c r="G7" s="362"/>
    </row>
    <row r="8" spans="2:30" x14ac:dyDescent="0.25">
      <c r="B8" s="163" t="s">
        <v>4</v>
      </c>
      <c r="C8" s="360" t="str">
        <f>IF('Grant Project Data'!D6&lt;&gt;"",'Grant Project Data'!D6,"")</f>
        <v/>
      </c>
      <c r="D8" s="361"/>
      <c r="E8" s="361"/>
      <c r="F8" s="361"/>
      <c r="G8" s="362"/>
    </row>
    <row r="9" spans="2:30" ht="15" customHeight="1" x14ac:dyDescent="0.25">
      <c r="B9" s="145"/>
      <c r="C9" s="145"/>
      <c r="D9" s="145"/>
      <c r="E9" s="145"/>
      <c r="F9" s="144"/>
      <c r="G9" s="144"/>
    </row>
    <row r="10" spans="2:30" ht="18.75" x14ac:dyDescent="0.3">
      <c r="B10" s="243" t="s">
        <v>203</v>
      </c>
      <c r="C10" s="358" t="s">
        <v>355</v>
      </c>
      <c r="D10" s="358"/>
      <c r="E10" s="358"/>
      <c r="F10" s="358"/>
      <c r="G10" s="359"/>
    </row>
    <row r="11" spans="2:30" x14ac:dyDescent="0.25">
      <c r="B11" s="167" t="s">
        <v>236</v>
      </c>
      <c r="C11" s="391"/>
      <c r="D11" s="391"/>
      <c r="E11" s="391"/>
      <c r="F11" s="391"/>
      <c r="G11" s="391"/>
      <c r="H11" s="168"/>
      <c r="I11" s="168"/>
      <c r="J11" s="169"/>
      <c r="K11" s="169"/>
      <c r="L11" s="169"/>
      <c r="M11" s="169"/>
      <c r="N11" s="169"/>
      <c r="O11" s="169"/>
      <c r="P11" s="169"/>
      <c r="Q11" s="169"/>
      <c r="R11" s="169"/>
      <c r="S11" s="169"/>
      <c r="T11" s="169"/>
      <c r="U11" s="169"/>
      <c r="V11" s="169"/>
      <c r="W11" s="169"/>
      <c r="X11" s="169"/>
      <c r="Y11" s="169"/>
      <c r="Z11" s="169"/>
      <c r="AA11" s="169"/>
    </row>
    <row r="12" spans="2:30" ht="15" customHeight="1" x14ac:dyDescent="0.25">
      <c r="B12" s="170" t="s">
        <v>228</v>
      </c>
      <c r="C12" s="391"/>
      <c r="D12" s="391"/>
      <c r="E12" s="391"/>
      <c r="F12" s="391"/>
      <c r="G12" s="391"/>
      <c r="H12" s="168"/>
      <c r="I12" s="168"/>
      <c r="J12" s="169"/>
      <c r="K12" s="169"/>
      <c r="L12" s="169"/>
      <c r="M12" s="169"/>
      <c r="N12" s="169"/>
      <c r="O12" s="169"/>
      <c r="P12" s="169"/>
      <c r="Q12" s="169"/>
      <c r="R12" s="169"/>
      <c r="S12" s="169"/>
      <c r="T12" s="169"/>
      <c r="U12" s="169"/>
      <c r="V12" s="169"/>
      <c r="W12" s="169"/>
      <c r="X12" s="169"/>
      <c r="Y12" s="169"/>
      <c r="Z12" s="169"/>
      <c r="AA12" s="169"/>
    </row>
    <row r="13" spans="2:30" ht="15" customHeight="1" x14ac:dyDescent="0.25">
      <c r="B13" s="170" t="s">
        <v>229</v>
      </c>
      <c r="C13" s="391"/>
      <c r="D13" s="391"/>
      <c r="E13" s="391"/>
      <c r="F13" s="391"/>
      <c r="G13" s="391"/>
      <c r="H13" s="168"/>
      <c r="I13" s="168"/>
      <c r="J13" s="169"/>
      <c r="K13" s="169"/>
      <c r="L13" s="169"/>
      <c r="M13" s="169"/>
      <c r="N13" s="169"/>
      <c r="O13" s="169"/>
      <c r="P13" s="169"/>
      <c r="Q13" s="169"/>
      <c r="R13" s="169"/>
      <c r="S13" s="169"/>
      <c r="T13" s="169"/>
      <c r="U13" s="169"/>
      <c r="V13" s="169"/>
      <c r="W13" s="169"/>
      <c r="X13" s="169"/>
      <c r="Y13" s="169"/>
      <c r="Z13" s="169"/>
      <c r="AA13" s="169"/>
    </row>
    <row r="14" spans="2:30" ht="15" customHeight="1" x14ac:dyDescent="0.25">
      <c r="B14" s="171" t="s">
        <v>230</v>
      </c>
      <c r="C14" s="391"/>
      <c r="D14" s="391"/>
      <c r="E14" s="391"/>
      <c r="F14" s="391"/>
      <c r="G14" s="391"/>
      <c r="H14" s="168"/>
      <c r="I14" s="168"/>
      <c r="J14" s="169"/>
      <c r="K14" s="169"/>
      <c r="L14" s="169"/>
      <c r="M14" s="169"/>
      <c r="N14" s="169"/>
      <c r="O14" s="169"/>
      <c r="P14" s="169"/>
      <c r="Q14" s="169"/>
      <c r="R14" s="169"/>
      <c r="S14" s="169"/>
      <c r="T14" s="169"/>
      <c r="U14" s="169"/>
      <c r="V14" s="169"/>
      <c r="W14" s="169"/>
      <c r="X14" s="169"/>
      <c r="Y14" s="169"/>
      <c r="Z14" s="169"/>
      <c r="AA14" s="169"/>
      <c r="AB14" s="172"/>
    </row>
    <row r="15" spans="2:30" ht="30" x14ac:dyDescent="0.25">
      <c r="B15" s="231" t="s">
        <v>270</v>
      </c>
      <c r="C15" s="392"/>
      <c r="D15" s="392"/>
      <c r="E15" s="392"/>
      <c r="F15" s="392"/>
      <c r="G15" s="392"/>
      <c r="H15" s="173"/>
      <c r="J15" s="169"/>
      <c r="K15" s="169"/>
      <c r="L15" s="169"/>
      <c r="M15" s="169"/>
      <c r="N15" s="169"/>
      <c r="O15" s="169"/>
      <c r="P15" s="169"/>
      <c r="Q15" s="169"/>
      <c r="R15" s="169"/>
      <c r="S15" s="169"/>
      <c r="T15" s="169"/>
      <c r="U15" s="169"/>
      <c r="V15" s="169"/>
      <c r="W15" s="169"/>
      <c r="X15" s="169"/>
      <c r="Y15" s="169"/>
      <c r="Z15" s="169"/>
      <c r="AA15" s="169"/>
      <c r="AB15" s="172"/>
    </row>
    <row r="16" spans="2:30" ht="45" x14ac:dyDescent="0.25">
      <c r="B16" s="203" t="s">
        <v>276</v>
      </c>
      <c r="C16" s="392"/>
      <c r="D16" s="392"/>
      <c r="E16" s="392"/>
      <c r="F16" s="392"/>
      <c r="G16" s="392"/>
      <c r="H16" s="174"/>
      <c r="J16" s="169"/>
      <c r="K16" s="169"/>
      <c r="L16" s="169"/>
      <c r="M16" s="169"/>
      <c r="N16" s="169"/>
      <c r="O16" s="169"/>
      <c r="P16" s="169"/>
      <c r="Q16" s="169"/>
      <c r="R16" s="169"/>
      <c r="S16" s="169"/>
      <c r="T16" s="169"/>
      <c r="U16" s="169"/>
      <c r="V16" s="169"/>
      <c r="W16" s="169"/>
      <c r="X16" s="169"/>
      <c r="Y16" s="169"/>
      <c r="Z16" s="169"/>
      <c r="AA16" s="169"/>
      <c r="AB16" s="162"/>
      <c r="AC16" s="162"/>
      <c r="AD16" s="162"/>
    </row>
    <row r="17" spans="1:37" ht="69.95" customHeight="1" x14ac:dyDescent="0.25">
      <c r="B17" s="127" t="s">
        <v>235</v>
      </c>
      <c r="C17" s="393"/>
      <c r="D17" s="393"/>
      <c r="E17" s="393"/>
      <c r="F17" s="393"/>
      <c r="G17" s="393"/>
      <c r="H17" s="175"/>
      <c r="J17" s="169"/>
      <c r="K17" s="169"/>
      <c r="L17" s="169"/>
      <c r="M17" s="169"/>
      <c r="N17" s="169"/>
      <c r="O17" s="169"/>
      <c r="P17" s="169"/>
      <c r="Q17" s="169"/>
      <c r="R17" s="169"/>
      <c r="S17" s="169"/>
      <c r="T17" s="169"/>
      <c r="U17" s="169"/>
      <c r="V17" s="169"/>
      <c r="W17" s="169"/>
      <c r="X17" s="169"/>
      <c r="Y17" s="169"/>
      <c r="Z17" s="169"/>
      <c r="AA17" s="169"/>
      <c r="AB17" s="162"/>
      <c r="AC17" s="162"/>
      <c r="AD17" s="162"/>
    </row>
    <row r="18" spans="1:37" ht="30" x14ac:dyDescent="0.25">
      <c r="B18" s="127" t="s">
        <v>354</v>
      </c>
      <c r="C18" s="394"/>
      <c r="D18" s="395"/>
      <c r="E18" s="395"/>
      <c r="F18" s="395"/>
      <c r="G18" s="396"/>
      <c r="H18" s="175"/>
      <c r="J18" s="169"/>
      <c r="K18" s="169"/>
      <c r="L18" s="169"/>
      <c r="M18" s="169"/>
      <c r="N18" s="169"/>
      <c r="O18" s="169"/>
      <c r="P18" s="169"/>
      <c r="Q18" s="169"/>
      <c r="R18" s="169"/>
      <c r="S18" s="169"/>
      <c r="T18" s="169"/>
      <c r="U18" s="169"/>
      <c r="V18" s="169"/>
      <c r="W18" s="169"/>
      <c r="X18" s="169"/>
      <c r="Y18" s="169"/>
      <c r="Z18" s="169"/>
      <c r="AA18" s="169"/>
      <c r="AB18" s="162"/>
      <c r="AC18" s="162"/>
      <c r="AD18" s="162"/>
    </row>
    <row r="19" spans="1:37" s="179" customFormat="1" x14ac:dyDescent="0.25">
      <c r="B19" s="176" t="s">
        <v>232</v>
      </c>
      <c r="C19" s="212"/>
      <c r="D19" s="212"/>
      <c r="E19" s="212"/>
      <c r="F19" s="212"/>
      <c r="G19" s="212"/>
      <c r="H19" s="177" t="str">
        <f>IF(AND(E24&gt;0,COUNTA(C19:G19)=0),"&lt;&lt; Your P2 actions below will not be summarized until you enter a date of follow-up.","")</f>
        <v/>
      </c>
      <c r="I19" s="178"/>
      <c r="J19" s="169"/>
      <c r="K19" s="169"/>
      <c r="L19" s="169"/>
      <c r="M19" s="169"/>
      <c r="N19" s="169"/>
      <c r="O19" s="169"/>
      <c r="P19" s="169"/>
      <c r="Q19" s="169"/>
      <c r="R19" s="169"/>
      <c r="S19" s="169"/>
      <c r="T19" s="169"/>
      <c r="U19" s="169"/>
      <c r="V19" s="169"/>
      <c r="W19" s="169"/>
      <c r="X19" s="169"/>
      <c r="Y19" s="169"/>
      <c r="Z19" s="169"/>
      <c r="AA19" s="169"/>
      <c r="AB19" s="96"/>
    </row>
    <row r="20" spans="1:37" ht="53.25" x14ac:dyDescent="0.25">
      <c r="B20" s="213" t="s">
        <v>273</v>
      </c>
      <c r="C20" s="391"/>
      <c r="D20" s="391"/>
      <c r="E20" s="391"/>
      <c r="F20" s="391"/>
      <c r="G20" s="391"/>
      <c r="H20" s="168"/>
      <c r="I20" s="169"/>
      <c r="J20" s="169"/>
      <c r="K20" s="169"/>
      <c r="L20" s="169"/>
      <c r="M20" s="169"/>
      <c r="N20" s="169"/>
      <c r="O20" s="169"/>
      <c r="P20" s="169"/>
      <c r="Q20" s="169"/>
      <c r="R20" s="169"/>
      <c r="S20" s="169"/>
      <c r="T20" s="169"/>
      <c r="U20" s="169"/>
      <c r="V20" s="169"/>
      <c r="W20" s="169"/>
      <c r="X20" s="169"/>
      <c r="Y20" s="169"/>
      <c r="Z20" s="169"/>
      <c r="AA20" s="169"/>
      <c r="AB20" s="162"/>
      <c r="AC20" s="162"/>
      <c r="AD20" s="162"/>
    </row>
    <row r="21" spans="1:37" ht="80.099999999999994" customHeight="1" x14ac:dyDescent="0.25">
      <c r="B21" s="230" t="s">
        <v>271</v>
      </c>
      <c r="C21" s="393"/>
      <c r="D21" s="393"/>
      <c r="E21" s="393"/>
      <c r="F21" s="393"/>
      <c r="G21" s="393"/>
      <c r="H21" s="175"/>
      <c r="J21" s="169"/>
      <c r="K21" s="169"/>
      <c r="L21" s="169"/>
      <c r="M21" s="169"/>
      <c r="N21" s="169"/>
      <c r="O21" s="169"/>
      <c r="P21" s="169"/>
      <c r="Q21" s="169"/>
      <c r="R21" s="169"/>
      <c r="S21" s="169"/>
      <c r="T21" s="169"/>
      <c r="U21" s="169"/>
      <c r="V21" s="169"/>
      <c r="W21" s="169"/>
      <c r="X21" s="169"/>
      <c r="Y21" s="169"/>
      <c r="Z21" s="169"/>
      <c r="AA21" s="169"/>
      <c r="AB21" s="162"/>
      <c r="AC21" s="162"/>
      <c r="AD21" s="162"/>
    </row>
    <row r="22" spans="1:37" ht="69.95" customHeight="1" x14ac:dyDescent="0.25">
      <c r="B22" s="127" t="s">
        <v>272</v>
      </c>
      <c r="C22" s="393"/>
      <c r="D22" s="393"/>
      <c r="E22" s="393"/>
      <c r="F22" s="393"/>
      <c r="G22" s="393"/>
      <c r="H22" s="175"/>
      <c r="J22" s="169"/>
      <c r="K22" s="169"/>
      <c r="L22" s="169"/>
      <c r="M22" s="169"/>
      <c r="N22" s="169"/>
      <c r="O22" s="169"/>
      <c r="P22" s="169"/>
      <c r="Q22" s="169"/>
      <c r="R22" s="169"/>
      <c r="S22" s="169"/>
      <c r="T22" s="169"/>
      <c r="U22" s="169"/>
      <c r="V22" s="169"/>
      <c r="W22" s="169"/>
      <c r="X22" s="169"/>
      <c r="Y22" s="169"/>
      <c r="Z22" s="169"/>
      <c r="AA22" s="169"/>
      <c r="AB22" s="162"/>
      <c r="AC22" s="162"/>
      <c r="AD22" s="162"/>
    </row>
    <row r="23" spans="1:37" ht="69.95" customHeight="1" x14ac:dyDescent="0.25">
      <c r="B23" s="127" t="s">
        <v>274</v>
      </c>
      <c r="C23" s="393"/>
      <c r="D23" s="393"/>
      <c r="E23" s="393"/>
      <c r="F23" s="393"/>
      <c r="G23" s="393"/>
      <c r="H23" s="175"/>
      <c r="J23" s="169"/>
      <c r="K23" s="169"/>
      <c r="L23" s="169"/>
      <c r="M23" s="169"/>
      <c r="N23" s="169"/>
      <c r="O23" s="169"/>
      <c r="P23" s="169"/>
      <c r="Q23" s="169"/>
      <c r="R23" s="169"/>
      <c r="S23" s="169"/>
      <c r="T23" s="169"/>
      <c r="U23" s="169"/>
      <c r="V23" s="169"/>
      <c r="W23" s="169"/>
      <c r="X23" s="169"/>
      <c r="Y23" s="169"/>
      <c r="Z23" s="169"/>
      <c r="AA23" s="169"/>
      <c r="AB23" s="162"/>
      <c r="AC23" s="162"/>
      <c r="AD23" s="162"/>
    </row>
    <row r="24" spans="1:37" ht="15" customHeight="1" x14ac:dyDescent="0.25">
      <c r="C24" s="194">
        <f>IF(COUNTA(C11:G23,B29:G53,I29:AC53)&gt;0,1,0)</f>
        <v>0</v>
      </c>
      <c r="D24" s="194">
        <f>IF(COUNTA(C19:G19)&gt;0,1,0)</f>
        <v>0</v>
      </c>
      <c r="E24" s="194">
        <f>IF(COUNTA(G29:G53)&gt;0,1,0)</f>
        <v>0</v>
      </c>
      <c r="F24" s="268"/>
      <c r="H24" s="144"/>
      <c r="I24" s="144"/>
      <c r="J24" s="169"/>
      <c r="K24" s="169"/>
      <c r="L24" s="169"/>
      <c r="M24" s="169"/>
      <c r="N24" s="169"/>
      <c r="O24" s="169"/>
      <c r="P24" s="169"/>
      <c r="Q24" s="169"/>
      <c r="R24" s="169"/>
      <c r="S24" s="169"/>
      <c r="T24" s="169"/>
      <c r="U24" s="169"/>
      <c r="V24" s="169"/>
      <c r="W24" s="169"/>
      <c r="X24" s="169"/>
      <c r="Y24" s="169"/>
      <c r="Z24" s="169"/>
      <c r="AA24" s="169"/>
    </row>
    <row r="25" spans="1:37" ht="18.75" customHeight="1" x14ac:dyDescent="0.3">
      <c r="B25" s="243" t="s">
        <v>1</v>
      </c>
      <c r="C25" s="164"/>
      <c r="D25" s="164"/>
      <c r="E25" s="164"/>
      <c r="F25" s="164"/>
      <c r="G25" s="164"/>
      <c r="H25" s="164"/>
      <c r="I25" s="165"/>
      <c r="J25" s="165"/>
      <c r="K25" s="165"/>
      <c r="L25" s="165"/>
      <c r="M25" s="165"/>
      <c r="N25" s="165"/>
      <c r="O25" s="165"/>
      <c r="P25" s="165"/>
      <c r="Q25" s="165"/>
      <c r="R25" s="165"/>
      <c r="S25" s="165"/>
      <c r="T25" s="165"/>
      <c r="U25" s="165"/>
      <c r="V25" s="165"/>
      <c r="W25" s="165"/>
      <c r="X25" s="165"/>
      <c r="Y25" s="165"/>
      <c r="Z25" s="165"/>
      <c r="AA25" s="165"/>
      <c r="AB25" s="165"/>
      <c r="AC25" s="165"/>
      <c r="AD25" s="165"/>
      <c r="AE25" s="165"/>
      <c r="AF25" s="165"/>
      <c r="AG25" s="165"/>
      <c r="AH25" s="165"/>
      <c r="AI25" s="165"/>
      <c r="AJ25" s="165"/>
      <c r="AK25" s="166"/>
    </row>
    <row r="26" spans="1:37" ht="39.950000000000003" customHeight="1" x14ac:dyDescent="0.25">
      <c r="B26" s="204"/>
      <c r="C26" s="205"/>
      <c r="D26" s="205"/>
      <c r="E26" s="205"/>
      <c r="F26" s="205"/>
      <c r="G26" s="205"/>
      <c r="H26" s="205"/>
      <c r="I26" s="365" t="s">
        <v>103</v>
      </c>
      <c r="J26" s="366"/>
      <c r="K26" s="366"/>
      <c r="L26" s="366"/>
      <c r="M26" s="366"/>
      <c r="N26" s="366"/>
      <c r="O26" s="366"/>
      <c r="P26" s="367"/>
      <c r="Q26" s="388" t="s">
        <v>104</v>
      </c>
      <c r="R26" s="389"/>
      <c r="S26" s="389"/>
      <c r="T26" s="389"/>
      <c r="U26" s="389"/>
      <c r="V26" s="390"/>
      <c r="W26" s="368" t="s">
        <v>105</v>
      </c>
      <c r="X26" s="369"/>
      <c r="Y26" s="369"/>
      <c r="Z26" s="369"/>
      <c r="AA26" s="370"/>
      <c r="AB26" s="204"/>
      <c r="AC26" s="206"/>
      <c r="AD26" s="401" t="s">
        <v>340</v>
      </c>
      <c r="AE26" s="402"/>
      <c r="AF26" s="402"/>
      <c r="AG26" s="402"/>
      <c r="AH26" s="402"/>
      <c r="AI26" s="402"/>
      <c r="AJ26" s="402"/>
      <c r="AK26" s="403"/>
    </row>
    <row r="27" spans="1:37" ht="15" customHeight="1" x14ac:dyDescent="0.25">
      <c r="B27" s="256" t="s">
        <v>341</v>
      </c>
      <c r="C27" s="208"/>
      <c r="D27" s="208"/>
      <c r="E27" s="208"/>
      <c r="F27" s="208"/>
      <c r="G27" s="208"/>
      <c r="H27" s="208"/>
      <c r="I27" s="377" t="s">
        <v>108</v>
      </c>
      <c r="J27" s="378"/>
      <c r="K27" s="378"/>
      <c r="L27" s="379"/>
      <c r="M27" s="380" t="s">
        <v>109</v>
      </c>
      <c r="N27" s="380"/>
      <c r="O27" s="377" t="s">
        <v>111</v>
      </c>
      <c r="P27" s="379"/>
      <c r="Q27" s="381" t="s">
        <v>111</v>
      </c>
      <c r="R27" s="382"/>
      <c r="S27" s="382"/>
      <c r="T27" s="383" t="s">
        <v>110</v>
      </c>
      <c r="U27" s="383"/>
      <c r="V27" s="383"/>
      <c r="W27" s="371"/>
      <c r="X27" s="372"/>
      <c r="Y27" s="372"/>
      <c r="Z27" s="372"/>
      <c r="AA27" s="373"/>
      <c r="AB27" s="207"/>
      <c r="AC27" s="209"/>
      <c r="AD27" s="397" t="s">
        <v>332</v>
      </c>
      <c r="AE27" s="397"/>
      <c r="AF27" s="398" t="s">
        <v>333</v>
      </c>
      <c r="AG27" s="399"/>
      <c r="AH27" s="399"/>
      <c r="AI27" s="399"/>
      <c r="AJ27" s="399"/>
      <c r="AK27" s="400"/>
    </row>
    <row r="28" spans="1:37" s="189" customFormat="1" ht="51" customHeight="1" x14ac:dyDescent="0.2">
      <c r="B28" s="277" t="s">
        <v>353</v>
      </c>
      <c r="C28" s="180" t="s">
        <v>216</v>
      </c>
      <c r="D28" s="180" t="s">
        <v>99</v>
      </c>
      <c r="E28" s="180" t="s">
        <v>262</v>
      </c>
      <c r="F28" s="269" t="s">
        <v>356</v>
      </c>
      <c r="G28" s="215" t="s">
        <v>357</v>
      </c>
      <c r="H28" s="181" t="s">
        <v>233</v>
      </c>
      <c r="I28" s="182" t="s">
        <v>358</v>
      </c>
      <c r="J28" s="182" t="s">
        <v>251</v>
      </c>
      <c r="K28" s="182" t="s">
        <v>107</v>
      </c>
      <c r="L28" s="182" t="s">
        <v>100</v>
      </c>
      <c r="M28" s="183" t="s">
        <v>359</v>
      </c>
      <c r="N28" s="183" t="s">
        <v>121</v>
      </c>
      <c r="O28" s="182" t="s">
        <v>360</v>
      </c>
      <c r="P28" s="182" t="s">
        <v>127</v>
      </c>
      <c r="Q28" s="184" t="s">
        <v>361</v>
      </c>
      <c r="R28" s="185" t="s">
        <v>126</v>
      </c>
      <c r="S28" s="216" t="s">
        <v>128</v>
      </c>
      <c r="T28" s="187" t="s">
        <v>250</v>
      </c>
      <c r="U28" s="188" t="s">
        <v>107</v>
      </c>
      <c r="V28" s="187" t="s">
        <v>125</v>
      </c>
      <c r="W28" s="183" t="s">
        <v>362</v>
      </c>
      <c r="X28" s="183" t="s">
        <v>252</v>
      </c>
      <c r="Y28" s="183" t="s">
        <v>206</v>
      </c>
      <c r="Z28" s="183" t="s">
        <v>102</v>
      </c>
      <c r="AA28" s="228" t="s">
        <v>263</v>
      </c>
      <c r="AB28" s="214" t="s">
        <v>294</v>
      </c>
      <c r="AC28" s="214" t="s">
        <v>373</v>
      </c>
      <c r="AD28" s="262" t="s">
        <v>334</v>
      </c>
      <c r="AE28" s="262" t="s">
        <v>335</v>
      </c>
      <c r="AF28" s="263" t="s">
        <v>336</v>
      </c>
      <c r="AG28" s="263" t="s">
        <v>337</v>
      </c>
      <c r="AH28" s="263" t="s">
        <v>338</v>
      </c>
      <c r="AI28" s="263" t="s">
        <v>363</v>
      </c>
      <c r="AJ28" s="263" t="s">
        <v>339</v>
      </c>
      <c r="AK28" s="263" t="s">
        <v>364</v>
      </c>
    </row>
    <row r="29" spans="1:37" s="179" customFormat="1" x14ac:dyDescent="0.25">
      <c r="A29" s="71">
        <v>1</v>
      </c>
      <c r="B29" s="89"/>
      <c r="C29" s="82"/>
      <c r="D29" s="89"/>
      <c r="E29" s="82"/>
      <c r="F29" s="122"/>
      <c r="G29" s="202"/>
      <c r="H29" s="198" t="str">
        <f>IF(G29="","",IF(MONTH(G29)&gt;=10,YEAR(G29) + 1,YEAR(G29)))</f>
        <v/>
      </c>
      <c r="I29" s="97"/>
      <c r="J29" s="97"/>
      <c r="K29" s="90"/>
      <c r="L29" s="91"/>
      <c r="M29" s="97"/>
      <c r="N29" s="91"/>
      <c r="O29" s="97"/>
      <c r="P29" s="90"/>
      <c r="Q29" s="97"/>
      <c r="R29" s="97"/>
      <c r="S29" s="90"/>
      <c r="T29" s="97"/>
      <c r="U29" s="147"/>
      <c r="V29" s="91"/>
      <c r="W29" s="97"/>
      <c r="X29" s="97"/>
      <c r="Y29" s="90"/>
      <c r="Z29" s="90"/>
      <c r="AA29" s="229"/>
      <c r="AB29" s="122"/>
      <c r="AC29" s="227"/>
      <c r="AD29" s="264"/>
      <c r="AE29" s="264"/>
      <c r="AF29" s="265"/>
      <c r="AG29" s="265"/>
      <c r="AH29" s="265"/>
      <c r="AI29" s="265"/>
      <c r="AJ29" s="265"/>
      <c r="AK29" s="265"/>
    </row>
    <row r="30" spans="1:37" s="179" customFormat="1" x14ac:dyDescent="0.25">
      <c r="A30" s="71">
        <v>2</v>
      </c>
      <c r="B30" s="89"/>
      <c r="C30" s="82"/>
      <c r="D30" s="89"/>
      <c r="E30" s="82"/>
      <c r="F30" s="122"/>
      <c r="G30" s="202"/>
      <c r="H30" s="198" t="str">
        <f>IF(G30="","",IF(MONTH(G30)&gt;=10,YEAR(G30) + 1,YEAR(G30)))</f>
        <v/>
      </c>
      <c r="I30" s="97"/>
      <c r="J30" s="97"/>
      <c r="K30" s="91"/>
      <c r="L30" s="91"/>
      <c r="M30" s="97"/>
      <c r="N30" s="91"/>
      <c r="O30" s="97"/>
      <c r="P30" s="90"/>
      <c r="Q30" s="97"/>
      <c r="R30" s="97"/>
      <c r="S30" s="90"/>
      <c r="T30" s="97"/>
      <c r="U30" s="147"/>
      <c r="V30" s="91"/>
      <c r="W30" s="97"/>
      <c r="X30" s="97"/>
      <c r="Y30" s="90"/>
      <c r="Z30" s="90"/>
      <c r="AA30" s="229"/>
      <c r="AB30" s="122"/>
      <c r="AC30" s="226"/>
      <c r="AD30" s="264"/>
      <c r="AE30" s="264"/>
      <c r="AF30" s="265"/>
      <c r="AG30" s="265"/>
      <c r="AH30" s="265"/>
      <c r="AI30" s="265"/>
      <c r="AJ30" s="265"/>
      <c r="AK30" s="265"/>
    </row>
    <row r="31" spans="1:37" s="179" customFormat="1" x14ac:dyDescent="0.25">
      <c r="A31" s="71">
        <v>3</v>
      </c>
      <c r="B31" s="89"/>
      <c r="C31" s="82"/>
      <c r="D31" s="89"/>
      <c r="E31" s="82"/>
      <c r="F31" s="122"/>
      <c r="G31" s="202"/>
      <c r="H31" s="198" t="str">
        <f t="shared" ref="H31:H53" si="0">IF(G31="","",IF(MONTH(G31)&gt;=10,YEAR(G31) + 1,YEAR(G31)))</f>
        <v/>
      </c>
      <c r="I31" s="97"/>
      <c r="J31" s="97"/>
      <c r="K31" s="90"/>
      <c r="L31" s="90"/>
      <c r="M31" s="97"/>
      <c r="N31" s="90"/>
      <c r="O31" s="97"/>
      <c r="P31" s="90"/>
      <c r="Q31" s="97"/>
      <c r="R31" s="97"/>
      <c r="S31" s="90"/>
      <c r="T31" s="97"/>
      <c r="U31" s="147"/>
      <c r="V31" s="90"/>
      <c r="W31" s="97"/>
      <c r="X31" s="97"/>
      <c r="Y31" s="90"/>
      <c r="Z31" s="90"/>
      <c r="AA31" s="229"/>
      <c r="AB31" s="122"/>
      <c r="AC31" s="226"/>
      <c r="AD31" s="264"/>
      <c r="AE31" s="264"/>
      <c r="AF31" s="265"/>
      <c r="AG31" s="265"/>
      <c r="AH31" s="265"/>
      <c r="AI31" s="265"/>
      <c r="AJ31" s="265"/>
      <c r="AK31" s="265"/>
    </row>
    <row r="32" spans="1:37" s="179" customFormat="1" x14ac:dyDescent="0.25">
      <c r="A32" s="71">
        <v>4</v>
      </c>
      <c r="B32" s="89"/>
      <c r="C32" s="82"/>
      <c r="D32" s="89"/>
      <c r="E32" s="82"/>
      <c r="F32" s="122"/>
      <c r="G32" s="202"/>
      <c r="H32" s="198" t="str">
        <f t="shared" si="0"/>
        <v/>
      </c>
      <c r="I32" s="97"/>
      <c r="J32" s="97"/>
      <c r="K32" s="91"/>
      <c r="L32" s="91"/>
      <c r="M32" s="97"/>
      <c r="N32" s="91"/>
      <c r="O32" s="97"/>
      <c r="P32" s="90"/>
      <c r="Q32" s="97"/>
      <c r="R32" s="97"/>
      <c r="S32" s="90"/>
      <c r="T32" s="97"/>
      <c r="U32" s="147"/>
      <c r="V32" s="91"/>
      <c r="W32" s="97"/>
      <c r="X32" s="97"/>
      <c r="Y32" s="90"/>
      <c r="Z32" s="90"/>
      <c r="AA32" s="229"/>
      <c r="AB32" s="122"/>
      <c r="AC32" s="226"/>
      <c r="AD32" s="264"/>
      <c r="AE32" s="264"/>
      <c r="AF32" s="265"/>
      <c r="AG32" s="265"/>
      <c r="AH32" s="265"/>
      <c r="AI32" s="265"/>
      <c r="AJ32" s="265"/>
      <c r="AK32" s="265"/>
    </row>
    <row r="33" spans="1:37" s="179" customFormat="1" x14ac:dyDescent="0.25">
      <c r="A33" s="71">
        <v>5</v>
      </c>
      <c r="B33" s="89"/>
      <c r="C33" s="82"/>
      <c r="D33" s="89"/>
      <c r="E33" s="82"/>
      <c r="F33" s="122"/>
      <c r="G33" s="202"/>
      <c r="H33" s="198" t="str">
        <f t="shared" si="0"/>
        <v/>
      </c>
      <c r="I33" s="97"/>
      <c r="J33" s="97"/>
      <c r="K33" s="91"/>
      <c r="L33" s="91"/>
      <c r="M33" s="97"/>
      <c r="N33" s="91"/>
      <c r="O33" s="97"/>
      <c r="P33" s="90"/>
      <c r="Q33" s="97"/>
      <c r="R33" s="97"/>
      <c r="S33" s="90"/>
      <c r="T33" s="97"/>
      <c r="U33" s="147"/>
      <c r="V33" s="91"/>
      <c r="W33" s="97"/>
      <c r="X33" s="97"/>
      <c r="Y33" s="90"/>
      <c r="Z33" s="90"/>
      <c r="AA33" s="229"/>
      <c r="AB33" s="122"/>
      <c r="AC33" s="226"/>
      <c r="AD33" s="264"/>
      <c r="AE33" s="264"/>
      <c r="AF33" s="265"/>
      <c r="AG33" s="265"/>
      <c r="AH33" s="265"/>
      <c r="AI33" s="265"/>
      <c r="AJ33" s="265"/>
      <c r="AK33" s="265"/>
    </row>
    <row r="34" spans="1:37" s="179" customFormat="1" x14ac:dyDescent="0.25">
      <c r="A34" s="71">
        <v>6</v>
      </c>
      <c r="B34" s="89"/>
      <c r="C34" s="82"/>
      <c r="D34" s="89"/>
      <c r="E34" s="82"/>
      <c r="F34" s="122"/>
      <c r="G34" s="202"/>
      <c r="H34" s="198" t="str">
        <f t="shared" si="0"/>
        <v/>
      </c>
      <c r="I34" s="97"/>
      <c r="J34" s="97"/>
      <c r="K34" s="91"/>
      <c r="L34" s="91"/>
      <c r="M34" s="97"/>
      <c r="N34" s="91"/>
      <c r="O34" s="97"/>
      <c r="P34" s="90"/>
      <c r="Q34" s="97"/>
      <c r="R34" s="97"/>
      <c r="S34" s="90"/>
      <c r="T34" s="97"/>
      <c r="U34" s="147"/>
      <c r="V34" s="91"/>
      <c r="W34" s="97"/>
      <c r="X34" s="97"/>
      <c r="Y34" s="90"/>
      <c r="Z34" s="90"/>
      <c r="AA34" s="229"/>
      <c r="AB34" s="122"/>
      <c r="AC34" s="226"/>
      <c r="AD34" s="264"/>
      <c r="AE34" s="264"/>
      <c r="AF34" s="265"/>
      <c r="AG34" s="265"/>
      <c r="AH34" s="265"/>
      <c r="AI34" s="265"/>
      <c r="AJ34" s="265"/>
      <c r="AK34" s="265"/>
    </row>
    <row r="35" spans="1:37" s="179" customFormat="1" x14ac:dyDescent="0.25">
      <c r="A35" s="71">
        <v>7</v>
      </c>
      <c r="B35" s="89"/>
      <c r="C35" s="82"/>
      <c r="D35" s="89"/>
      <c r="E35" s="82"/>
      <c r="F35" s="122"/>
      <c r="G35" s="202"/>
      <c r="H35" s="198" t="str">
        <f t="shared" si="0"/>
        <v/>
      </c>
      <c r="I35" s="97"/>
      <c r="J35" s="97"/>
      <c r="K35" s="91"/>
      <c r="L35" s="91"/>
      <c r="M35" s="97"/>
      <c r="N35" s="91"/>
      <c r="O35" s="97"/>
      <c r="P35" s="90"/>
      <c r="Q35" s="97"/>
      <c r="R35" s="97"/>
      <c r="S35" s="90"/>
      <c r="T35" s="97"/>
      <c r="U35" s="147"/>
      <c r="V35" s="91"/>
      <c r="W35" s="97"/>
      <c r="X35" s="97"/>
      <c r="Y35" s="90"/>
      <c r="Z35" s="90"/>
      <c r="AA35" s="229"/>
      <c r="AB35" s="122"/>
      <c r="AC35" s="226"/>
      <c r="AD35" s="264"/>
      <c r="AE35" s="264"/>
      <c r="AF35" s="265"/>
      <c r="AG35" s="265"/>
      <c r="AH35" s="265"/>
      <c r="AI35" s="265"/>
      <c r="AJ35" s="265"/>
      <c r="AK35" s="265"/>
    </row>
    <row r="36" spans="1:37" s="179" customFormat="1" x14ac:dyDescent="0.25">
      <c r="A36" s="71">
        <v>8</v>
      </c>
      <c r="B36" s="89"/>
      <c r="C36" s="82"/>
      <c r="D36" s="89"/>
      <c r="E36" s="82"/>
      <c r="F36" s="122"/>
      <c r="G36" s="202"/>
      <c r="H36" s="198" t="str">
        <f t="shared" si="0"/>
        <v/>
      </c>
      <c r="I36" s="97"/>
      <c r="J36" s="97"/>
      <c r="K36" s="91"/>
      <c r="L36" s="91"/>
      <c r="M36" s="97"/>
      <c r="N36" s="91"/>
      <c r="O36" s="97"/>
      <c r="P36" s="90"/>
      <c r="Q36" s="97"/>
      <c r="R36" s="97"/>
      <c r="S36" s="90"/>
      <c r="T36" s="97"/>
      <c r="U36" s="147"/>
      <c r="V36" s="91"/>
      <c r="W36" s="97"/>
      <c r="X36" s="97"/>
      <c r="Y36" s="90"/>
      <c r="Z36" s="90"/>
      <c r="AA36" s="229"/>
      <c r="AB36" s="122"/>
      <c r="AC36" s="226"/>
      <c r="AD36" s="264"/>
      <c r="AE36" s="264"/>
      <c r="AF36" s="265"/>
      <c r="AG36" s="265"/>
      <c r="AH36" s="265"/>
      <c r="AI36" s="265"/>
      <c r="AJ36" s="265"/>
      <c r="AK36" s="265"/>
    </row>
    <row r="37" spans="1:37" s="179" customFormat="1" x14ac:dyDescent="0.25">
      <c r="A37" s="71">
        <v>9</v>
      </c>
      <c r="B37" s="89"/>
      <c r="C37" s="82"/>
      <c r="D37" s="89"/>
      <c r="E37" s="82"/>
      <c r="F37" s="122"/>
      <c r="G37" s="202"/>
      <c r="H37" s="198" t="str">
        <f t="shared" si="0"/>
        <v/>
      </c>
      <c r="I37" s="97"/>
      <c r="J37" s="97"/>
      <c r="K37" s="91"/>
      <c r="L37" s="91"/>
      <c r="M37" s="97"/>
      <c r="N37" s="91"/>
      <c r="O37" s="97"/>
      <c r="P37" s="90"/>
      <c r="Q37" s="97"/>
      <c r="R37" s="97"/>
      <c r="S37" s="90"/>
      <c r="T37" s="97"/>
      <c r="U37" s="147"/>
      <c r="V37" s="91"/>
      <c r="W37" s="97"/>
      <c r="X37" s="97"/>
      <c r="Y37" s="90"/>
      <c r="Z37" s="90"/>
      <c r="AA37" s="229"/>
      <c r="AB37" s="122"/>
      <c r="AC37" s="226"/>
      <c r="AD37" s="264"/>
      <c r="AE37" s="264"/>
      <c r="AF37" s="265"/>
      <c r="AG37" s="265"/>
      <c r="AH37" s="265"/>
      <c r="AI37" s="265"/>
      <c r="AJ37" s="265"/>
      <c r="AK37" s="265"/>
    </row>
    <row r="38" spans="1:37" s="179" customFormat="1" x14ac:dyDescent="0.25">
      <c r="A38" s="71">
        <v>10</v>
      </c>
      <c r="B38" s="89"/>
      <c r="C38" s="82"/>
      <c r="D38" s="89"/>
      <c r="E38" s="82"/>
      <c r="F38" s="122"/>
      <c r="G38" s="202"/>
      <c r="H38" s="198" t="str">
        <f t="shared" si="0"/>
        <v/>
      </c>
      <c r="I38" s="97"/>
      <c r="J38" s="97"/>
      <c r="K38" s="91"/>
      <c r="L38" s="91"/>
      <c r="M38" s="97"/>
      <c r="N38" s="91"/>
      <c r="O38" s="97"/>
      <c r="P38" s="90"/>
      <c r="Q38" s="97"/>
      <c r="R38" s="97"/>
      <c r="S38" s="90"/>
      <c r="T38" s="97"/>
      <c r="U38" s="147"/>
      <c r="V38" s="91"/>
      <c r="W38" s="97"/>
      <c r="X38" s="97"/>
      <c r="Y38" s="90"/>
      <c r="Z38" s="90"/>
      <c r="AA38" s="229"/>
      <c r="AB38" s="122"/>
      <c r="AC38" s="226"/>
      <c r="AD38" s="264"/>
      <c r="AE38" s="264"/>
      <c r="AF38" s="265"/>
      <c r="AG38" s="265"/>
      <c r="AH38" s="265"/>
      <c r="AI38" s="265"/>
      <c r="AJ38" s="265"/>
      <c r="AK38" s="265"/>
    </row>
    <row r="39" spans="1:37" s="179" customFormat="1" x14ac:dyDescent="0.25">
      <c r="A39" s="71">
        <v>11</v>
      </c>
      <c r="B39" s="89"/>
      <c r="C39" s="82"/>
      <c r="D39" s="89"/>
      <c r="E39" s="82"/>
      <c r="F39" s="122"/>
      <c r="G39" s="202"/>
      <c r="H39" s="198" t="str">
        <f t="shared" si="0"/>
        <v/>
      </c>
      <c r="I39" s="97"/>
      <c r="J39" s="97"/>
      <c r="K39" s="91"/>
      <c r="L39" s="91"/>
      <c r="M39" s="97"/>
      <c r="N39" s="91"/>
      <c r="O39" s="97"/>
      <c r="P39" s="90"/>
      <c r="Q39" s="97"/>
      <c r="R39" s="97"/>
      <c r="S39" s="90"/>
      <c r="T39" s="97"/>
      <c r="U39" s="147"/>
      <c r="V39" s="91"/>
      <c r="W39" s="97"/>
      <c r="X39" s="97"/>
      <c r="Y39" s="90"/>
      <c r="Z39" s="90"/>
      <c r="AA39" s="229"/>
      <c r="AB39" s="122"/>
      <c r="AC39" s="226"/>
      <c r="AD39" s="264"/>
      <c r="AE39" s="264"/>
      <c r="AF39" s="265"/>
      <c r="AG39" s="265"/>
      <c r="AH39" s="265"/>
      <c r="AI39" s="265"/>
      <c r="AJ39" s="265"/>
      <c r="AK39" s="265"/>
    </row>
    <row r="40" spans="1:37" s="179" customFormat="1" x14ac:dyDescent="0.25">
      <c r="A40" s="71">
        <v>12</v>
      </c>
      <c r="B40" s="89"/>
      <c r="C40" s="82"/>
      <c r="D40" s="89"/>
      <c r="E40" s="82"/>
      <c r="F40" s="122"/>
      <c r="G40" s="202"/>
      <c r="H40" s="198" t="str">
        <f t="shared" si="0"/>
        <v/>
      </c>
      <c r="I40" s="97"/>
      <c r="J40" s="97"/>
      <c r="K40" s="91"/>
      <c r="L40" s="91"/>
      <c r="M40" s="97"/>
      <c r="N40" s="91"/>
      <c r="O40" s="97"/>
      <c r="P40" s="90"/>
      <c r="Q40" s="97"/>
      <c r="R40" s="97"/>
      <c r="S40" s="90"/>
      <c r="T40" s="97"/>
      <c r="U40" s="147"/>
      <c r="V40" s="91"/>
      <c r="W40" s="97"/>
      <c r="X40" s="97"/>
      <c r="Y40" s="90"/>
      <c r="Z40" s="90"/>
      <c r="AA40" s="229"/>
      <c r="AB40" s="122"/>
      <c r="AC40" s="226"/>
      <c r="AD40" s="264"/>
      <c r="AE40" s="264"/>
      <c r="AF40" s="265"/>
      <c r="AG40" s="265"/>
      <c r="AH40" s="265"/>
      <c r="AI40" s="265"/>
      <c r="AJ40" s="265"/>
      <c r="AK40" s="265"/>
    </row>
    <row r="41" spans="1:37" s="179" customFormat="1" x14ac:dyDescent="0.25">
      <c r="A41" s="71">
        <v>13</v>
      </c>
      <c r="B41" s="89"/>
      <c r="C41" s="82"/>
      <c r="D41" s="89"/>
      <c r="E41" s="82"/>
      <c r="F41" s="122"/>
      <c r="G41" s="202"/>
      <c r="H41" s="198" t="str">
        <f t="shared" si="0"/>
        <v/>
      </c>
      <c r="I41" s="97"/>
      <c r="J41" s="97"/>
      <c r="K41" s="91"/>
      <c r="L41" s="91"/>
      <c r="M41" s="97"/>
      <c r="N41" s="91"/>
      <c r="O41" s="97"/>
      <c r="P41" s="90"/>
      <c r="Q41" s="97"/>
      <c r="R41" s="97"/>
      <c r="S41" s="90"/>
      <c r="T41" s="97"/>
      <c r="U41" s="147"/>
      <c r="V41" s="91"/>
      <c r="W41" s="97"/>
      <c r="X41" s="97"/>
      <c r="Y41" s="90"/>
      <c r="Z41" s="90"/>
      <c r="AA41" s="229"/>
      <c r="AB41" s="122"/>
      <c r="AC41" s="226"/>
      <c r="AD41" s="264"/>
      <c r="AE41" s="264"/>
      <c r="AF41" s="265"/>
      <c r="AG41" s="265"/>
      <c r="AH41" s="265"/>
      <c r="AI41" s="265"/>
      <c r="AJ41" s="265"/>
      <c r="AK41" s="265"/>
    </row>
    <row r="42" spans="1:37" s="179" customFormat="1" x14ac:dyDescent="0.25">
      <c r="A42" s="71">
        <v>14</v>
      </c>
      <c r="B42" s="89"/>
      <c r="C42" s="82"/>
      <c r="D42" s="89"/>
      <c r="E42" s="82"/>
      <c r="F42" s="122"/>
      <c r="G42" s="202"/>
      <c r="H42" s="198" t="str">
        <f t="shared" si="0"/>
        <v/>
      </c>
      <c r="I42" s="97"/>
      <c r="J42" s="97"/>
      <c r="K42" s="91"/>
      <c r="L42" s="91"/>
      <c r="M42" s="97"/>
      <c r="N42" s="91"/>
      <c r="O42" s="97"/>
      <c r="P42" s="90"/>
      <c r="Q42" s="97"/>
      <c r="R42" s="97"/>
      <c r="S42" s="90"/>
      <c r="T42" s="97"/>
      <c r="U42" s="147"/>
      <c r="V42" s="91"/>
      <c r="W42" s="97"/>
      <c r="X42" s="97"/>
      <c r="Y42" s="90"/>
      <c r="Z42" s="90"/>
      <c r="AA42" s="229"/>
      <c r="AB42" s="122"/>
      <c r="AC42" s="226"/>
      <c r="AD42" s="264"/>
      <c r="AE42" s="264"/>
      <c r="AF42" s="265"/>
      <c r="AG42" s="265"/>
      <c r="AH42" s="265"/>
      <c r="AI42" s="265"/>
      <c r="AJ42" s="265"/>
      <c r="AK42" s="265"/>
    </row>
    <row r="43" spans="1:37" s="179" customFormat="1" x14ac:dyDescent="0.25">
      <c r="A43" s="71">
        <v>15</v>
      </c>
      <c r="B43" s="89"/>
      <c r="C43" s="82"/>
      <c r="D43" s="89"/>
      <c r="E43" s="82"/>
      <c r="F43" s="122"/>
      <c r="G43" s="202"/>
      <c r="H43" s="198" t="str">
        <f t="shared" si="0"/>
        <v/>
      </c>
      <c r="I43" s="97"/>
      <c r="J43" s="97"/>
      <c r="K43" s="91"/>
      <c r="L43" s="91"/>
      <c r="M43" s="97"/>
      <c r="N43" s="91"/>
      <c r="O43" s="97"/>
      <c r="P43" s="90"/>
      <c r="Q43" s="97"/>
      <c r="R43" s="97"/>
      <c r="S43" s="90"/>
      <c r="T43" s="97"/>
      <c r="U43" s="147"/>
      <c r="V43" s="91"/>
      <c r="W43" s="97"/>
      <c r="X43" s="97"/>
      <c r="Y43" s="90"/>
      <c r="Z43" s="90"/>
      <c r="AA43" s="229"/>
      <c r="AB43" s="122"/>
      <c r="AC43" s="226"/>
      <c r="AD43" s="264"/>
      <c r="AE43" s="264"/>
      <c r="AF43" s="265"/>
      <c r="AG43" s="265"/>
      <c r="AH43" s="265"/>
      <c r="AI43" s="265"/>
      <c r="AJ43" s="265"/>
      <c r="AK43" s="265"/>
    </row>
    <row r="44" spans="1:37" s="179" customFormat="1" x14ac:dyDescent="0.25">
      <c r="A44" s="71">
        <v>16</v>
      </c>
      <c r="B44" s="89"/>
      <c r="C44" s="82"/>
      <c r="D44" s="89"/>
      <c r="E44" s="82"/>
      <c r="F44" s="122"/>
      <c r="G44" s="202"/>
      <c r="H44" s="198" t="str">
        <f t="shared" si="0"/>
        <v/>
      </c>
      <c r="I44" s="97"/>
      <c r="J44" s="97"/>
      <c r="K44" s="91"/>
      <c r="L44" s="91"/>
      <c r="M44" s="97"/>
      <c r="N44" s="91"/>
      <c r="O44" s="97"/>
      <c r="P44" s="90"/>
      <c r="Q44" s="97"/>
      <c r="R44" s="97"/>
      <c r="S44" s="90"/>
      <c r="T44" s="97"/>
      <c r="U44" s="147"/>
      <c r="V44" s="91"/>
      <c r="W44" s="97"/>
      <c r="X44" s="97"/>
      <c r="Y44" s="90"/>
      <c r="Z44" s="90"/>
      <c r="AA44" s="229"/>
      <c r="AB44" s="122"/>
      <c r="AC44" s="226"/>
      <c r="AD44" s="264"/>
      <c r="AE44" s="264"/>
      <c r="AF44" s="265"/>
      <c r="AG44" s="265"/>
      <c r="AH44" s="265"/>
      <c r="AI44" s="265"/>
      <c r="AJ44" s="265"/>
      <c r="AK44" s="265"/>
    </row>
    <row r="45" spans="1:37" s="179" customFormat="1" x14ac:dyDescent="0.25">
      <c r="A45" s="71">
        <v>17</v>
      </c>
      <c r="B45" s="89"/>
      <c r="C45" s="82"/>
      <c r="D45" s="89"/>
      <c r="E45" s="82"/>
      <c r="F45" s="122"/>
      <c r="G45" s="202"/>
      <c r="H45" s="198" t="str">
        <f t="shared" si="0"/>
        <v/>
      </c>
      <c r="I45" s="97"/>
      <c r="J45" s="97"/>
      <c r="K45" s="91"/>
      <c r="L45" s="91"/>
      <c r="M45" s="97"/>
      <c r="N45" s="91"/>
      <c r="O45" s="97"/>
      <c r="P45" s="90"/>
      <c r="Q45" s="97"/>
      <c r="R45" s="97"/>
      <c r="S45" s="90"/>
      <c r="T45" s="97"/>
      <c r="U45" s="147"/>
      <c r="V45" s="91"/>
      <c r="W45" s="97"/>
      <c r="X45" s="97"/>
      <c r="Y45" s="90"/>
      <c r="Z45" s="90"/>
      <c r="AA45" s="229"/>
      <c r="AB45" s="122"/>
      <c r="AC45" s="226"/>
      <c r="AD45" s="264"/>
      <c r="AE45" s="264"/>
      <c r="AF45" s="265"/>
      <c r="AG45" s="265"/>
      <c r="AH45" s="265"/>
      <c r="AI45" s="265"/>
      <c r="AJ45" s="265"/>
      <c r="AK45" s="265"/>
    </row>
    <row r="46" spans="1:37" s="179" customFormat="1" x14ac:dyDescent="0.25">
      <c r="A46" s="71">
        <v>18</v>
      </c>
      <c r="B46" s="89"/>
      <c r="C46" s="82"/>
      <c r="D46" s="89"/>
      <c r="E46" s="82"/>
      <c r="F46" s="122"/>
      <c r="G46" s="202"/>
      <c r="H46" s="198" t="str">
        <f t="shared" si="0"/>
        <v/>
      </c>
      <c r="I46" s="97"/>
      <c r="J46" s="97"/>
      <c r="K46" s="91"/>
      <c r="L46" s="91"/>
      <c r="M46" s="97"/>
      <c r="N46" s="91"/>
      <c r="O46" s="97"/>
      <c r="P46" s="90"/>
      <c r="Q46" s="97"/>
      <c r="R46" s="97"/>
      <c r="S46" s="90"/>
      <c r="T46" s="97"/>
      <c r="U46" s="147"/>
      <c r="V46" s="91"/>
      <c r="W46" s="97"/>
      <c r="X46" s="97"/>
      <c r="Y46" s="90"/>
      <c r="Z46" s="90"/>
      <c r="AA46" s="229"/>
      <c r="AB46" s="122"/>
      <c r="AC46" s="226"/>
      <c r="AD46" s="264"/>
      <c r="AE46" s="264"/>
      <c r="AF46" s="265"/>
      <c r="AG46" s="265"/>
      <c r="AH46" s="265"/>
      <c r="AI46" s="265"/>
      <c r="AJ46" s="265"/>
      <c r="AK46" s="265"/>
    </row>
    <row r="47" spans="1:37" s="179" customFormat="1" x14ac:dyDescent="0.25">
      <c r="A47" s="71">
        <v>19</v>
      </c>
      <c r="B47" s="89"/>
      <c r="C47" s="82"/>
      <c r="D47" s="89"/>
      <c r="E47" s="82"/>
      <c r="F47" s="122"/>
      <c r="G47" s="202"/>
      <c r="H47" s="198" t="str">
        <f t="shared" si="0"/>
        <v/>
      </c>
      <c r="I47" s="97"/>
      <c r="J47" s="97"/>
      <c r="K47" s="91"/>
      <c r="L47" s="91"/>
      <c r="M47" s="97"/>
      <c r="N47" s="91"/>
      <c r="O47" s="97"/>
      <c r="P47" s="90"/>
      <c r="Q47" s="97"/>
      <c r="R47" s="97"/>
      <c r="S47" s="90"/>
      <c r="T47" s="97"/>
      <c r="U47" s="147"/>
      <c r="V47" s="91"/>
      <c r="W47" s="97"/>
      <c r="X47" s="97"/>
      <c r="Y47" s="90"/>
      <c r="Z47" s="90"/>
      <c r="AA47" s="229"/>
      <c r="AB47" s="122"/>
      <c r="AC47" s="226"/>
      <c r="AD47" s="264"/>
      <c r="AE47" s="264"/>
      <c r="AF47" s="265"/>
      <c r="AG47" s="265"/>
      <c r="AH47" s="265"/>
      <c r="AI47" s="265"/>
      <c r="AJ47" s="265"/>
      <c r="AK47" s="265"/>
    </row>
    <row r="48" spans="1:37" s="179" customFormat="1" x14ac:dyDescent="0.25">
      <c r="A48" s="71">
        <v>20</v>
      </c>
      <c r="B48" s="89"/>
      <c r="C48" s="82"/>
      <c r="D48" s="89"/>
      <c r="E48" s="82"/>
      <c r="F48" s="122"/>
      <c r="G48" s="202"/>
      <c r="H48" s="198" t="str">
        <f t="shared" si="0"/>
        <v/>
      </c>
      <c r="I48" s="97"/>
      <c r="J48" s="97"/>
      <c r="K48" s="91"/>
      <c r="L48" s="91"/>
      <c r="M48" s="97"/>
      <c r="N48" s="91"/>
      <c r="O48" s="97"/>
      <c r="P48" s="90"/>
      <c r="Q48" s="97"/>
      <c r="R48" s="97"/>
      <c r="S48" s="90"/>
      <c r="T48" s="97"/>
      <c r="U48" s="147"/>
      <c r="V48" s="91"/>
      <c r="W48" s="97"/>
      <c r="X48" s="97"/>
      <c r="Y48" s="90"/>
      <c r="Z48" s="90"/>
      <c r="AA48" s="229"/>
      <c r="AB48" s="122"/>
      <c r="AC48" s="226"/>
      <c r="AD48" s="264"/>
      <c r="AE48" s="264"/>
      <c r="AF48" s="265"/>
      <c r="AG48" s="265"/>
      <c r="AH48" s="265"/>
      <c r="AI48" s="265"/>
      <c r="AJ48" s="265"/>
      <c r="AK48" s="265"/>
    </row>
    <row r="49" spans="1:37" s="179" customFormat="1" x14ac:dyDescent="0.25">
      <c r="A49" s="71">
        <v>21</v>
      </c>
      <c r="B49" s="89"/>
      <c r="C49" s="82"/>
      <c r="D49" s="89"/>
      <c r="E49" s="82"/>
      <c r="F49" s="122"/>
      <c r="G49" s="202"/>
      <c r="H49" s="198" t="str">
        <f t="shared" si="0"/>
        <v/>
      </c>
      <c r="I49" s="97"/>
      <c r="J49" s="97"/>
      <c r="K49" s="91"/>
      <c r="L49" s="91"/>
      <c r="M49" s="97"/>
      <c r="N49" s="91"/>
      <c r="O49" s="97"/>
      <c r="P49" s="90"/>
      <c r="Q49" s="97"/>
      <c r="R49" s="97"/>
      <c r="S49" s="90"/>
      <c r="T49" s="97"/>
      <c r="U49" s="147"/>
      <c r="V49" s="91"/>
      <c r="W49" s="97"/>
      <c r="X49" s="97"/>
      <c r="Y49" s="90"/>
      <c r="Z49" s="90"/>
      <c r="AA49" s="229"/>
      <c r="AB49" s="122"/>
      <c r="AC49" s="226"/>
      <c r="AD49" s="264"/>
      <c r="AE49" s="264"/>
      <c r="AF49" s="265"/>
      <c r="AG49" s="265"/>
      <c r="AH49" s="265"/>
      <c r="AI49" s="265"/>
      <c r="AJ49" s="265"/>
      <c r="AK49" s="265"/>
    </row>
    <row r="50" spans="1:37" s="179" customFormat="1" x14ac:dyDescent="0.25">
      <c r="A50" s="71">
        <v>22</v>
      </c>
      <c r="B50" s="89"/>
      <c r="C50" s="82"/>
      <c r="D50" s="89"/>
      <c r="E50" s="82"/>
      <c r="F50" s="122"/>
      <c r="G50" s="202"/>
      <c r="H50" s="198" t="str">
        <f t="shared" si="0"/>
        <v/>
      </c>
      <c r="I50" s="97"/>
      <c r="J50" s="97"/>
      <c r="K50" s="91"/>
      <c r="L50" s="91"/>
      <c r="M50" s="97"/>
      <c r="N50" s="91"/>
      <c r="O50" s="97"/>
      <c r="P50" s="90"/>
      <c r="Q50" s="97"/>
      <c r="R50" s="97"/>
      <c r="S50" s="90"/>
      <c r="T50" s="97"/>
      <c r="U50" s="147"/>
      <c r="V50" s="91"/>
      <c r="W50" s="97"/>
      <c r="X50" s="97"/>
      <c r="Y50" s="90"/>
      <c r="Z50" s="90"/>
      <c r="AA50" s="229"/>
      <c r="AB50" s="122"/>
      <c r="AC50" s="226"/>
      <c r="AD50" s="264"/>
      <c r="AE50" s="264"/>
      <c r="AF50" s="265"/>
      <c r="AG50" s="265"/>
      <c r="AH50" s="265"/>
      <c r="AI50" s="265"/>
      <c r="AJ50" s="265"/>
      <c r="AK50" s="265"/>
    </row>
    <row r="51" spans="1:37" s="179" customFormat="1" x14ac:dyDescent="0.25">
      <c r="A51" s="71">
        <v>23</v>
      </c>
      <c r="B51" s="89"/>
      <c r="C51" s="82"/>
      <c r="D51" s="89"/>
      <c r="E51" s="82"/>
      <c r="F51" s="122"/>
      <c r="G51" s="202"/>
      <c r="H51" s="198" t="str">
        <f t="shared" si="0"/>
        <v/>
      </c>
      <c r="I51" s="97"/>
      <c r="J51" s="97"/>
      <c r="K51" s="91"/>
      <c r="L51" s="91"/>
      <c r="M51" s="97"/>
      <c r="N51" s="91"/>
      <c r="O51" s="97"/>
      <c r="P51" s="90"/>
      <c r="Q51" s="97"/>
      <c r="R51" s="97"/>
      <c r="S51" s="90"/>
      <c r="T51" s="97"/>
      <c r="U51" s="147"/>
      <c r="V51" s="91"/>
      <c r="W51" s="97"/>
      <c r="X51" s="97"/>
      <c r="Y51" s="90"/>
      <c r="Z51" s="90"/>
      <c r="AA51" s="229"/>
      <c r="AB51" s="122"/>
      <c r="AC51" s="226"/>
      <c r="AD51" s="264"/>
      <c r="AE51" s="264"/>
      <c r="AF51" s="265"/>
      <c r="AG51" s="265"/>
      <c r="AH51" s="265"/>
      <c r="AI51" s="265"/>
      <c r="AJ51" s="265"/>
      <c r="AK51" s="265"/>
    </row>
    <row r="52" spans="1:37" s="179" customFormat="1" x14ac:dyDescent="0.25">
      <c r="A52" s="71">
        <v>24</v>
      </c>
      <c r="B52" s="89"/>
      <c r="C52" s="82"/>
      <c r="D52" s="89"/>
      <c r="E52" s="82"/>
      <c r="F52" s="122"/>
      <c r="G52" s="202"/>
      <c r="H52" s="198" t="str">
        <f t="shared" si="0"/>
        <v/>
      </c>
      <c r="I52" s="97"/>
      <c r="J52" s="97"/>
      <c r="K52" s="91"/>
      <c r="L52" s="91"/>
      <c r="M52" s="97"/>
      <c r="N52" s="91"/>
      <c r="O52" s="97"/>
      <c r="P52" s="90"/>
      <c r="Q52" s="97"/>
      <c r="R52" s="97"/>
      <c r="S52" s="90"/>
      <c r="T52" s="97"/>
      <c r="U52" s="147"/>
      <c r="V52" s="91"/>
      <c r="W52" s="97"/>
      <c r="X52" s="97"/>
      <c r="Y52" s="90"/>
      <c r="Z52" s="90"/>
      <c r="AA52" s="229"/>
      <c r="AB52" s="122"/>
      <c r="AC52" s="226"/>
      <c r="AD52" s="264"/>
      <c r="AE52" s="264"/>
      <c r="AF52" s="265"/>
      <c r="AG52" s="265"/>
      <c r="AH52" s="265"/>
      <c r="AI52" s="265"/>
      <c r="AJ52" s="265"/>
      <c r="AK52" s="265"/>
    </row>
    <row r="53" spans="1:37" s="179" customFormat="1" x14ac:dyDescent="0.25">
      <c r="A53" s="71">
        <v>25</v>
      </c>
      <c r="B53" s="89"/>
      <c r="C53" s="82"/>
      <c r="D53" s="89"/>
      <c r="E53" s="82"/>
      <c r="F53" s="122"/>
      <c r="G53" s="202"/>
      <c r="H53" s="198" t="str">
        <f t="shared" si="0"/>
        <v/>
      </c>
      <c r="I53" s="97"/>
      <c r="J53" s="97"/>
      <c r="K53" s="91"/>
      <c r="L53" s="91"/>
      <c r="M53" s="97"/>
      <c r="N53" s="91"/>
      <c r="O53" s="97"/>
      <c r="P53" s="90"/>
      <c r="Q53" s="97"/>
      <c r="R53" s="97"/>
      <c r="S53" s="90"/>
      <c r="T53" s="97"/>
      <c r="U53" s="147"/>
      <c r="V53" s="91"/>
      <c r="W53" s="97"/>
      <c r="X53" s="97"/>
      <c r="Y53" s="90"/>
      <c r="Z53" s="90"/>
      <c r="AA53" s="229"/>
      <c r="AB53" s="122"/>
      <c r="AC53" s="226"/>
      <c r="AD53" s="264"/>
      <c r="AE53" s="264"/>
      <c r="AF53" s="265"/>
      <c r="AG53" s="265"/>
      <c r="AH53" s="265"/>
      <c r="AI53" s="265"/>
      <c r="AJ53" s="265"/>
      <c r="AK53" s="265"/>
    </row>
    <row r="54" spans="1:37" ht="24" customHeight="1" x14ac:dyDescent="0.25">
      <c r="B54" s="190" t="s">
        <v>67</v>
      </c>
      <c r="C54" s="126"/>
      <c r="D54" s="126"/>
      <c r="E54" s="126"/>
      <c r="F54" s="126"/>
      <c r="G54" s="126"/>
      <c r="H54" s="259" t="str">
        <f>IF(OR(AND(Count_Implemented, Count_FollowUp=0), AND(Count_Implemented=0,COUNTA(I29:AB53)&gt;0))," To be included here, actions must have a Date Implemented and there must be Date(s) of Follow-up above. &gt;&gt;","")</f>
        <v/>
      </c>
      <c r="I54" s="191">
        <f>SUM(I55:I60)</f>
        <v>0</v>
      </c>
      <c r="J54" s="192" t="s">
        <v>129</v>
      </c>
      <c r="K54" s="192" t="s">
        <v>129</v>
      </c>
      <c r="L54" s="192" t="s">
        <v>129</v>
      </c>
      <c r="M54" s="191">
        <f>SUM(M55:M60)</f>
        <v>0</v>
      </c>
      <c r="N54" s="192" t="s">
        <v>129</v>
      </c>
      <c r="O54" s="191">
        <f>SUM(O55:O60)</f>
        <v>0</v>
      </c>
      <c r="P54" s="191">
        <f>SUM(P55:P60)</f>
        <v>0</v>
      </c>
      <c r="Q54" s="191">
        <f t="shared" ref="Q54:W54" si="1">SUM(Q55:Q60)</f>
        <v>0</v>
      </c>
      <c r="R54" s="191">
        <f t="shared" si="1"/>
        <v>0</v>
      </c>
      <c r="S54" s="191">
        <f t="shared" si="1"/>
        <v>0</v>
      </c>
      <c r="T54" s="191">
        <f t="shared" si="1"/>
        <v>0</v>
      </c>
      <c r="U54" s="193">
        <f t="shared" si="1"/>
        <v>0</v>
      </c>
      <c r="V54" s="192" t="s">
        <v>129</v>
      </c>
      <c r="W54" s="191">
        <f t="shared" si="1"/>
        <v>0</v>
      </c>
      <c r="X54" s="192" t="s">
        <v>129</v>
      </c>
      <c r="Y54" s="192" t="s">
        <v>129</v>
      </c>
      <c r="Z54" s="191">
        <f t="shared" ref="Z54" si="2">SUM(Z55:Z60)</f>
        <v>0</v>
      </c>
      <c r="AA54" s="218" t="s">
        <v>129</v>
      </c>
      <c r="AB54" s="217">
        <f>COUNTIF(AB29:AB53,"Y")</f>
        <v>0</v>
      </c>
      <c r="AC54" s="218" t="s">
        <v>129</v>
      </c>
      <c r="AD54" s="266">
        <f t="shared" ref="AD54:AK54" si="3">SUM(AD55:AD60)</f>
        <v>0</v>
      </c>
      <c r="AE54" s="266">
        <f t="shared" si="3"/>
        <v>0</v>
      </c>
      <c r="AF54" s="267">
        <f t="shared" si="3"/>
        <v>0</v>
      </c>
      <c r="AG54" s="267">
        <f t="shared" si="3"/>
        <v>0</v>
      </c>
      <c r="AH54" s="267">
        <f t="shared" si="3"/>
        <v>0</v>
      </c>
      <c r="AI54" s="267">
        <f t="shared" si="3"/>
        <v>0</v>
      </c>
      <c r="AJ54" s="267">
        <f t="shared" si="3"/>
        <v>0</v>
      </c>
      <c r="AK54" s="267">
        <f t="shared" si="3"/>
        <v>0</v>
      </c>
    </row>
    <row r="55" spans="1:37" ht="24" customHeight="1" x14ac:dyDescent="0.25">
      <c r="B55" s="190" t="str">
        <f>"TOTAL REPORTED " &amp; C55</f>
        <v>TOTAL REPORTED 2023</v>
      </c>
      <c r="C55" s="126">
        <v>2023</v>
      </c>
      <c r="D55" s="126"/>
      <c r="E55" s="126"/>
      <c r="F55" s="126"/>
      <c r="G55" s="126"/>
      <c r="H55" s="126"/>
      <c r="I55" s="267">
        <f t="shared" ref="I55:I60" si="4">IF(Count_FollowUp,SUMIFS(I$29:I$53,$F$29:$F$53,"Y",$H$29:$H$53,$C55),0)</f>
        <v>0</v>
      </c>
      <c r="J55" s="192" t="s">
        <v>129</v>
      </c>
      <c r="K55" s="192" t="s">
        <v>129</v>
      </c>
      <c r="L55" s="192" t="s">
        <v>129</v>
      </c>
      <c r="M55" s="267">
        <f t="shared" ref="M55:M60" si="5">IF(Count_FollowUp,SUMIFS(M$29:M$53,$F$29:$F$53,"Y",$H$29:$H$53,$C55),0)</f>
        <v>0</v>
      </c>
      <c r="N55" s="192" t="s">
        <v>129</v>
      </c>
      <c r="O55" s="267">
        <f t="shared" ref="O55:O60" si="6">IF(Count_FollowUp,SUMIFS(O$29:O$53,$F$29:$F$53,"Y",$H$29:$H$53,$C55),0)</f>
        <v>0</v>
      </c>
      <c r="P55" s="191">
        <f t="shared" ref="P55:P60" si="7">IF(Count_FollowUp,COUNTIFS($F$29:$F$53,"Y",$H$29:$H$53,$C55,P$29:P$53,"Yes"),0)</f>
        <v>0</v>
      </c>
      <c r="Q55" s="267">
        <f t="shared" ref="Q55:R60" si="8">IF(Count_FollowUp,SUMIFS(Q$29:Q$53,$F$29:$F$53,"Y",$H$29:$H$53,$C55),0)</f>
        <v>0</v>
      </c>
      <c r="R55" s="267">
        <f t="shared" si="8"/>
        <v>0</v>
      </c>
      <c r="S55" s="191">
        <f t="shared" ref="S55:S60" si="9">IF(Count_FollowUp,COUNTIFS($F$29:$F$53,"Y",$H$29:$H$53,$C55,S$29:S$53,"Yes"),0)</f>
        <v>0</v>
      </c>
      <c r="T55" s="191">
        <f t="shared" ref="T55:T60" si="10">IF(Count_FollowUp,SUMIFS(T$29:T$53,$F$29:$F$53,"Y",$H$29:$H$53,$C55,U$29:U$53,"Units"),0)</f>
        <v>0</v>
      </c>
      <c r="U55" s="193">
        <f t="shared" ref="U55:U60" si="11">IF(Count_FollowUp,SUMIFS(T$29:T$53,$F$29:$F$53,"Y",$H$29:$H$53,$C55,U$29:U$53,"Dollars"),0)</f>
        <v>0</v>
      </c>
      <c r="V55" s="192" t="s">
        <v>129</v>
      </c>
      <c r="W55" s="267">
        <f t="shared" ref="W55:W60" si="12">IF(Count_FollowUp,SUMIFS(W$29:W$53,$F$29:$F$53,"Y",$H$29:$H$53,$C55),0)</f>
        <v>0</v>
      </c>
      <c r="X55" s="192" t="s">
        <v>129</v>
      </c>
      <c r="Y55" s="192" t="s">
        <v>129</v>
      </c>
      <c r="Z55" s="191">
        <f t="shared" ref="Z55:Z60" si="13">IF(Count_FollowUp,COUNTIFS($F$29:$F$53,"Y",$H$29:$H$53,$C55,Z$29:Z$53,"Yes"),0)</f>
        <v>0</v>
      </c>
      <c r="AA55" s="218" t="s">
        <v>129</v>
      </c>
      <c r="AB55" s="217">
        <f t="shared" ref="AB55:AB60" si="14">IF(Count_FollowUp,COUNTIFS($F$29:$F$53,"Y",$H$29:$H$53,$C55,AB$29:AB$53,"Y"),0)</f>
        <v>0</v>
      </c>
      <c r="AC55" s="218" t="s">
        <v>129</v>
      </c>
      <c r="AD55" s="266">
        <f t="shared" ref="AD55:AK60" si="15">IF(Count_FollowUp,SUMIFS(AD$29:AD$53,$F$29:$F$53,"Y",$H$29:$H$53,$C55),0)</f>
        <v>0</v>
      </c>
      <c r="AE55" s="266">
        <f t="shared" si="15"/>
        <v>0</v>
      </c>
      <c r="AF55" s="267">
        <f t="shared" si="15"/>
        <v>0</v>
      </c>
      <c r="AG55" s="267">
        <f t="shared" si="15"/>
        <v>0</v>
      </c>
      <c r="AH55" s="267">
        <f t="shared" si="15"/>
        <v>0</v>
      </c>
      <c r="AI55" s="267">
        <f t="shared" si="15"/>
        <v>0</v>
      </c>
      <c r="AJ55" s="267">
        <f t="shared" si="15"/>
        <v>0</v>
      </c>
      <c r="AK55" s="267">
        <f t="shared" si="15"/>
        <v>0</v>
      </c>
    </row>
    <row r="56" spans="1:37" ht="24" customHeight="1" x14ac:dyDescent="0.25">
      <c r="B56" s="190" t="str">
        <f t="shared" ref="B56:B60" si="16">"TOTAL REPORTED " &amp; C56</f>
        <v>TOTAL REPORTED 2024</v>
      </c>
      <c r="C56" s="126">
        <v>2024</v>
      </c>
      <c r="D56" s="126"/>
      <c r="E56" s="126"/>
      <c r="F56" s="126"/>
      <c r="G56" s="126"/>
      <c r="H56" s="126"/>
      <c r="I56" s="267">
        <f t="shared" si="4"/>
        <v>0</v>
      </c>
      <c r="J56" s="192" t="s">
        <v>129</v>
      </c>
      <c r="K56" s="192" t="s">
        <v>129</v>
      </c>
      <c r="L56" s="192" t="s">
        <v>129</v>
      </c>
      <c r="M56" s="267">
        <f t="shared" si="5"/>
        <v>0</v>
      </c>
      <c r="N56" s="192" t="s">
        <v>129</v>
      </c>
      <c r="O56" s="267">
        <f t="shared" si="6"/>
        <v>0</v>
      </c>
      <c r="P56" s="191">
        <f t="shared" si="7"/>
        <v>0</v>
      </c>
      <c r="Q56" s="267">
        <f t="shared" si="8"/>
        <v>0</v>
      </c>
      <c r="R56" s="267">
        <f t="shared" si="8"/>
        <v>0</v>
      </c>
      <c r="S56" s="191">
        <f t="shared" si="9"/>
        <v>0</v>
      </c>
      <c r="T56" s="191">
        <f t="shared" si="10"/>
        <v>0</v>
      </c>
      <c r="U56" s="193">
        <f t="shared" si="11"/>
        <v>0</v>
      </c>
      <c r="V56" s="192" t="s">
        <v>129</v>
      </c>
      <c r="W56" s="267">
        <f t="shared" si="12"/>
        <v>0</v>
      </c>
      <c r="X56" s="192" t="s">
        <v>129</v>
      </c>
      <c r="Y56" s="192" t="s">
        <v>129</v>
      </c>
      <c r="Z56" s="191">
        <f t="shared" si="13"/>
        <v>0</v>
      </c>
      <c r="AA56" s="218" t="s">
        <v>129</v>
      </c>
      <c r="AB56" s="217">
        <f t="shared" si="14"/>
        <v>0</v>
      </c>
      <c r="AC56" s="218" t="s">
        <v>129</v>
      </c>
      <c r="AD56" s="266">
        <f t="shared" si="15"/>
        <v>0</v>
      </c>
      <c r="AE56" s="266">
        <f t="shared" si="15"/>
        <v>0</v>
      </c>
      <c r="AF56" s="267">
        <f t="shared" si="15"/>
        <v>0</v>
      </c>
      <c r="AG56" s="267">
        <f t="shared" si="15"/>
        <v>0</v>
      </c>
      <c r="AH56" s="267">
        <f t="shared" si="15"/>
        <v>0</v>
      </c>
      <c r="AI56" s="267">
        <f t="shared" si="15"/>
        <v>0</v>
      </c>
      <c r="AJ56" s="267">
        <f t="shared" si="15"/>
        <v>0</v>
      </c>
      <c r="AK56" s="267">
        <f t="shared" si="15"/>
        <v>0</v>
      </c>
    </row>
    <row r="57" spans="1:37" ht="24" customHeight="1" x14ac:dyDescent="0.25">
      <c r="B57" s="190" t="str">
        <f t="shared" si="16"/>
        <v>TOTAL REPORTED 2025</v>
      </c>
      <c r="C57" s="126">
        <v>2025</v>
      </c>
      <c r="D57" s="126"/>
      <c r="E57" s="126"/>
      <c r="F57" s="126"/>
      <c r="G57" s="126"/>
      <c r="H57" s="126"/>
      <c r="I57" s="267">
        <f t="shared" si="4"/>
        <v>0</v>
      </c>
      <c r="J57" s="192" t="s">
        <v>129</v>
      </c>
      <c r="K57" s="192" t="s">
        <v>129</v>
      </c>
      <c r="L57" s="192" t="s">
        <v>129</v>
      </c>
      <c r="M57" s="267">
        <f t="shared" si="5"/>
        <v>0</v>
      </c>
      <c r="N57" s="192" t="s">
        <v>129</v>
      </c>
      <c r="O57" s="267">
        <f t="shared" si="6"/>
        <v>0</v>
      </c>
      <c r="P57" s="191">
        <f t="shared" si="7"/>
        <v>0</v>
      </c>
      <c r="Q57" s="267">
        <f t="shared" si="8"/>
        <v>0</v>
      </c>
      <c r="R57" s="267">
        <f t="shared" si="8"/>
        <v>0</v>
      </c>
      <c r="S57" s="191">
        <f t="shared" si="9"/>
        <v>0</v>
      </c>
      <c r="T57" s="191">
        <f t="shared" si="10"/>
        <v>0</v>
      </c>
      <c r="U57" s="193">
        <f t="shared" si="11"/>
        <v>0</v>
      </c>
      <c r="V57" s="192" t="s">
        <v>129</v>
      </c>
      <c r="W57" s="267">
        <f t="shared" si="12"/>
        <v>0</v>
      </c>
      <c r="X57" s="192" t="s">
        <v>129</v>
      </c>
      <c r="Y57" s="192" t="s">
        <v>129</v>
      </c>
      <c r="Z57" s="191">
        <f t="shared" si="13"/>
        <v>0</v>
      </c>
      <c r="AA57" s="218" t="s">
        <v>129</v>
      </c>
      <c r="AB57" s="217">
        <f t="shared" si="14"/>
        <v>0</v>
      </c>
      <c r="AC57" s="218" t="s">
        <v>129</v>
      </c>
      <c r="AD57" s="266">
        <f t="shared" si="15"/>
        <v>0</v>
      </c>
      <c r="AE57" s="266">
        <f t="shared" si="15"/>
        <v>0</v>
      </c>
      <c r="AF57" s="267">
        <f t="shared" si="15"/>
        <v>0</v>
      </c>
      <c r="AG57" s="267">
        <f t="shared" si="15"/>
        <v>0</v>
      </c>
      <c r="AH57" s="267">
        <f t="shared" si="15"/>
        <v>0</v>
      </c>
      <c r="AI57" s="267">
        <f t="shared" si="15"/>
        <v>0</v>
      </c>
      <c r="AJ57" s="267">
        <f t="shared" si="15"/>
        <v>0</v>
      </c>
      <c r="AK57" s="267">
        <f t="shared" si="15"/>
        <v>0</v>
      </c>
    </row>
    <row r="58" spans="1:37" ht="24" customHeight="1" x14ac:dyDescent="0.25">
      <c r="B58" s="190" t="str">
        <f t="shared" si="16"/>
        <v>TOTAL REPORTED 2026</v>
      </c>
      <c r="C58" s="126">
        <v>2026</v>
      </c>
      <c r="D58" s="126"/>
      <c r="E58" s="126"/>
      <c r="F58" s="126"/>
      <c r="G58" s="126"/>
      <c r="H58" s="126"/>
      <c r="I58" s="267">
        <f t="shared" si="4"/>
        <v>0</v>
      </c>
      <c r="J58" s="192" t="s">
        <v>129</v>
      </c>
      <c r="K58" s="192" t="s">
        <v>129</v>
      </c>
      <c r="L58" s="192" t="s">
        <v>129</v>
      </c>
      <c r="M58" s="267">
        <f t="shared" si="5"/>
        <v>0</v>
      </c>
      <c r="N58" s="192" t="s">
        <v>129</v>
      </c>
      <c r="O58" s="267">
        <f t="shared" si="6"/>
        <v>0</v>
      </c>
      <c r="P58" s="191">
        <f t="shared" si="7"/>
        <v>0</v>
      </c>
      <c r="Q58" s="267">
        <f t="shared" si="8"/>
        <v>0</v>
      </c>
      <c r="R58" s="267">
        <f t="shared" si="8"/>
        <v>0</v>
      </c>
      <c r="S58" s="191">
        <f t="shared" si="9"/>
        <v>0</v>
      </c>
      <c r="T58" s="191">
        <f t="shared" si="10"/>
        <v>0</v>
      </c>
      <c r="U58" s="193">
        <f t="shared" si="11"/>
        <v>0</v>
      </c>
      <c r="V58" s="192" t="s">
        <v>129</v>
      </c>
      <c r="W58" s="267">
        <f t="shared" si="12"/>
        <v>0</v>
      </c>
      <c r="X58" s="192" t="s">
        <v>129</v>
      </c>
      <c r="Y58" s="192" t="s">
        <v>129</v>
      </c>
      <c r="Z58" s="191">
        <f t="shared" si="13"/>
        <v>0</v>
      </c>
      <c r="AA58" s="218" t="s">
        <v>129</v>
      </c>
      <c r="AB58" s="217">
        <f t="shared" si="14"/>
        <v>0</v>
      </c>
      <c r="AC58" s="218" t="s">
        <v>129</v>
      </c>
      <c r="AD58" s="266">
        <f t="shared" si="15"/>
        <v>0</v>
      </c>
      <c r="AE58" s="266">
        <f t="shared" si="15"/>
        <v>0</v>
      </c>
      <c r="AF58" s="267">
        <f t="shared" si="15"/>
        <v>0</v>
      </c>
      <c r="AG58" s="267">
        <f t="shared" si="15"/>
        <v>0</v>
      </c>
      <c r="AH58" s="267">
        <f t="shared" si="15"/>
        <v>0</v>
      </c>
      <c r="AI58" s="267">
        <f t="shared" si="15"/>
        <v>0</v>
      </c>
      <c r="AJ58" s="267">
        <f t="shared" si="15"/>
        <v>0</v>
      </c>
      <c r="AK58" s="267">
        <f t="shared" si="15"/>
        <v>0</v>
      </c>
    </row>
    <row r="59" spans="1:37" ht="24" customHeight="1" x14ac:dyDescent="0.25">
      <c r="B59" s="190" t="str">
        <f t="shared" si="16"/>
        <v>TOTAL REPORTED 2027</v>
      </c>
      <c r="C59" s="126">
        <v>2027</v>
      </c>
      <c r="D59" s="126"/>
      <c r="E59" s="126"/>
      <c r="F59" s="126"/>
      <c r="G59" s="126"/>
      <c r="H59" s="126"/>
      <c r="I59" s="267">
        <f t="shared" si="4"/>
        <v>0</v>
      </c>
      <c r="J59" s="192" t="s">
        <v>129</v>
      </c>
      <c r="K59" s="192" t="s">
        <v>129</v>
      </c>
      <c r="L59" s="192" t="s">
        <v>129</v>
      </c>
      <c r="M59" s="267">
        <f t="shared" si="5"/>
        <v>0</v>
      </c>
      <c r="N59" s="192" t="s">
        <v>129</v>
      </c>
      <c r="O59" s="267">
        <f t="shared" si="6"/>
        <v>0</v>
      </c>
      <c r="P59" s="191">
        <f t="shared" si="7"/>
        <v>0</v>
      </c>
      <c r="Q59" s="267">
        <f t="shared" si="8"/>
        <v>0</v>
      </c>
      <c r="R59" s="267">
        <f t="shared" si="8"/>
        <v>0</v>
      </c>
      <c r="S59" s="191">
        <f t="shared" si="9"/>
        <v>0</v>
      </c>
      <c r="T59" s="191">
        <f t="shared" si="10"/>
        <v>0</v>
      </c>
      <c r="U59" s="193">
        <f t="shared" si="11"/>
        <v>0</v>
      </c>
      <c r="V59" s="192" t="s">
        <v>129</v>
      </c>
      <c r="W59" s="267">
        <f t="shared" si="12"/>
        <v>0</v>
      </c>
      <c r="X59" s="192" t="s">
        <v>129</v>
      </c>
      <c r="Y59" s="192" t="s">
        <v>129</v>
      </c>
      <c r="Z59" s="191">
        <f t="shared" si="13"/>
        <v>0</v>
      </c>
      <c r="AA59" s="218" t="s">
        <v>129</v>
      </c>
      <c r="AB59" s="217">
        <f t="shared" si="14"/>
        <v>0</v>
      </c>
      <c r="AC59" s="218" t="s">
        <v>129</v>
      </c>
      <c r="AD59" s="266">
        <f t="shared" si="15"/>
        <v>0</v>
      </c>
      <c r="AE59" s="266">
        <f t="shared" si="15"/>
        <v>0</v>
      </c>
      <c r="AF59" s="267">
        <f t="shared" si="15"/>
        <v>0</v>
      </c>
      <c r="AG59" s="267">
        <f t="shared" si="15"/>
        <v>0</v>
      </c>
      <c r="AH59" s="267">
        <f t="shared" si="15"/>
        <v>0</v>
      </c>
      <c r="AI59" s="267">
        <f t="shared" si="15"/>
        <v>0</v>
      </c>
      <c r="AJ59" s="267">
        <f t="shared" si="15"/>
        <v>0</v>
      </c>
      <c r="AK59" s="267">
        <f t="shared" si="15"/>
        <v>0</v>
      </c>
    </row>
    <row r="60" spans="1:37" ht="24" customHeight="1" x14ac:dyDescent="0.25">
      <c r="B60" s="190" t="str">
        <f t="shared" si="16"/>
        <v>TOTAL REPORTED 2028</v>
      </c>
      <c r="C60" s="126">
        <v>2028</v>
      </c>
      <c r="D60" s="126"/>
      <c r="E60" s="126"/>
      <c r="F60" s="126"/>
      <c r="G60" s="126"/>
      <c r="H60" s="126"/>
      <c r="I60" s="267">
        <f t="shared" si="4"/>
        <v>0</v>
      </c>
      <c r="J60" s="192" t="s">
        <v>129</v>
      </c>
      <c r="K60" s="192" t="s">
        <v>129</v>
      </c>
      <c r="L60" s="192" t="s">
        <v>129</v>
      </c>
      <c r="M60" s="267">
        <f t="shared" si="5"/>
        <v>0</v>
      </c>
      <c r="N60" s="192" t="s">
        <v>129</v>
      </c>
      <c r="O60" s="267">
        <f t="shared" si="6"/>
        <v>0</v>
      </c>
      <c r="P60" s="191">
        <f t="shared" si="7"/>
        <v>0</v>
      </c>
      <c r="Q60" s="267">
        <f t="shared" si="8"/>
        <v>0</v>
      </c>
      <c r="R60" s="267">
        <f t="shared" si="8"/>
        <v>0</v>
      </c>
      <c r="S60" s="191">
        <f t="shared" si="9"/>
        <v>0</v>
      </c>
      <c r="T60" s="191">
        <f t="shared" si="10"/>
        <v>0</v>
      </c>
      <c r="U60" s="193">
        <f t="shared" si="11"/>
        <v>0</v>
      </c>
      <c r="V60" s="192" t="s">
        <v>129</v>
      </c>
      <c r="W60" s="267">
        <f t="shared" si="12"/>
        <v>0</v>
      </c>
      <c r="X60" s="192" t="s">
        <v>129</v>
      </c>
      <c r="Y60" s="192" t="s">
        <v>129</v>
      </c>
      <c r="Z60" s="191">
        <f t="shared" si="13"/>
        <v>0</v>
      </c>
      <c r="AA60" s="218" t="s">
        <v>129</v>
      </c>
      <c r="AB60" s="217">
        <f t="shared" si="14"/>
        <v>0</v>
      </c>
      <c r="AC60" s="218" t="s">
        <v>129</v>
      </c>
      <c r="AD60" s="266">
        <f t="shared" si="15"/>
        <v>0</v>
      </c>
      <c r="AE60" s="266">
        <f t="shared" si="15"/>
        <v>0</v>
      </c>
      <c r="AF60" s="267">
        <f t="shared" si="15"/>
        <v>0</v>
      </c>
      <c r="AG60" s="267">
        <f t="shared" si="15"/>
        <v>0</v>
      </c>
      <c r="AH60" s="267">
        <f t="shared" si="15"/>
        <v>0</v>
      </c>
      <c r="AI60" s="267">
        <f t="shared" si="15"/>
        <v>0</v>
      </c>
      <c r="AJ60" s="267">
        <f t="shared" si="15"/>
        <v>0</v>
      </c>
      <c r="AK60" s="267">
        <f t="shared" si="15"/>
        <v>0</v>
      </c>
    </row>
    <row r="61" spans="1:37" x14ac:dyDescent="0.25">
      <c r="C61" s="137"/>
    </row>
    <row r="62" spans="1:37" x14ac:dyDescent="0.25">
      <c r="C62" s="137"/>
    </row>
  </sheetData>
  <sheetProtection algorithmName="SHA-512" hashValue="Epz0MqeHQqptQEZ7/9918LMTV8tK/kR62YpJJpwbYV+meDXycdW2+fjWj6C72peI67L9ZZ2kFWbXQHcKVivqJA==" saltValue="C0NcGyqg7TEAxHCprIVFhQ==" spinCount="100000" sheet="1" objects="1" scenarios="1" formatCells="0" formatRows="0" insertHyperlinks="0"/>
  <mergeCells count="28">
    <mergeCell ref="Q26:V26"/>
    <mergeCell ref="W26:AA27"/>
    <mergeCell ref="AD26:AK26"/>
    <mergeCell ref="I27:L27"/>
    <mergeCell ref="M27:N27"/>
    <mergeCell ref="O27:P27"/>
    <mergeCell ref="Q27:S27"/>
    <mergeCell ref="T27:V27"/>
    <mergeCell ref="AD27:AE27"/>
    <mergeCell ref="AF27:AK27"/>
    <mergeCell ref="C18:G18"/>
    <mergeCell ref="C20:G20"/>
    <mergeCell ref="C21:G21"/>
    <mergeCell ref="C22:G22"/>
    <mergeCell ref="C23:G23"/>
    <mergeCell ref="I26:P26"/>
    <mergeCell ref="C12:G12"/>
    <mergeCell ref="C13:G13"/>
    <mergeCell ref="C14:G14"/>
    <mergeCell ref="C15:G15"/>
    <mergeCell ref="C16:G16"/>
    <mergeCell ref="C17:G17"/>
    <mergeCell ref="C3:I3"/>
    <mergeCell ref="C6:G6"/>
    <mergeCell ref="C7:G7"/>
    <mergeCell ref="C8:G8"/>
    <mergeCell ref="C10:G10"/>
    <mergeCell ref="C11:G11"/>
  </mergeCells>
  <conditionalFormatting sqref="I29:L53">
    <cfRule type="expression" dxfId="419" priority="4" stopIfTrue="1">
      <formula>AND($C29&lt;&gt;"",$C29&lt;&gt;"Manufacturer (Production)")</formula>
    </cfRule>
  </conditionalFormatting>
  <conditionalFormatting sqref="M29:N53">
    <cfRule type="expression" dxfId="418" priority="5" stopIfTrue="1">
      <formula>AND($C29&lt;&gt;"",$C29&lt;&gt;"Manufacturer (Certification)")</formula>
    </cfRule>
  </conditionalFormatting>
  <conditionalFormatting sqref="O29:O53 M29:M53 I29:J53 Q29:R53 T29:T53 W29:X53">
    <cfRule type="expression" dxfId="417" priority="7">
      <formula>AND(TRIM(I29)&lt;&gt;"",ISNUMBER(I29)=FALSE)</formula>
    </cfRule>
  </conditionalFormatting>
  <conditionalFormatting sqref="O29:P53">
    <cfRule type="expression" dxfId="416" priority="6" stopIfTrue="1">
      <formula>AND($C29&lt;&gt;"",$C29&lt;&gt;"Manufacturer (Marketing)")</formula>
    </cfRule>
  </conditionalFormatting>
  <conditionalFormatting sqref="Q29:V53">
    <cfRule type="expression" dxfId="415" priority="3">
      <formula>AND($C29&lt;&gt;"",$C29&lt;&gt;"Distributor / Retailer")</formula>
    </cfRule>
  </conditionalFormatting>
  <conditionalFormatting sqref="W29:AA53">
    <cfRule type="expression" dxfId="414" priority="2">
      <formula>AND($C29&lt;&gt;"",$C29&lt;&gt;"Purchaser / User")</formula>
    </cfRule>
  </conditionalFormatting>
  <conditionalFormatting sqref="AD29:AK53">
    <cfRule type="expression" dxfId="413" priority="1">
      <formula>AND(TRIM(AD29)&lt;&gt;"",ISNUMBER(AD29)=FALSE)</formula>
    </cfRule>
  </conditionalFormatting>
  <dataValidations count="21">
    <dataValidation allowBlank="1" showInputMessage="1" showErrorMessage="1" prompt="If the case study is online, provide a link for EPA to view, download and share. Otherwise, please include attachments with report submission." sqref="AC28" xr:uid="{A992770C-01B5-417F-9633-B1E24B31711C}"/>
    <dataValidation allowBlank="1" showInputMessage="1" showErrorMessage="1" prompt="For P2 actions and outcomes to be summarized on the Results Summary tab, this column must contain a Y. Additionally, a Date Implemented must be included and at least one follw-up date must be included in row 19." sqref="F28" xr:uid="{62685CE3-0804-4F02-9708-7B5505161AD1}"/>
    <dataValidation allowBlank="1" showInputMessage="1" showErrorMessage="1" prompt="Either use the facility’s permit methodology or multiply wastewater gallons by 8.35 to get pounds and divide by 10,000 to eliminate water content." sqref="AI28" xr:uid="{4DD8F010-68F5-469B-AE60-2670B7591437}"/>
    <dataValidation allowBlank="1" showInputMessage="1" showErrorMessage="1" prompt="Annualized reductions of green house gas emissions measured in metric tons of carbon dioxide equivalent (MTCO2e)." sqref="AK28" xr:uid="{437E5EEB-3FA0-4B48-A02C-51F85706B771}"/>
    <dataValidation allowBlank="1" showInputMessage="1" showErrorMessage="1" promptTitle="Products Offered for Sale" prompt="This can include products that are anticipated to be offered for sale._x000a__x000a_Report the number of product formulations/designs, not the number of individual units manufactured/sold. The same formulation in different size containers is considered one product." sqref="O28" xr:uid="{CB9CA570-60A0-477C-8D00-D915609AD3F9}"/>
    <dataValidation type="whole" allowBlank="1" showInputMessage="1" showErrorMessage="1" errorTitle="Facility NAICS Code" error="Please enter at least three digits of the NAICS code." promptTitle="Facility NAICS Code" prompt="Enter the NAICS for this facility. The link at left takes you to the NAICS Search website." sqref="C15:G15" xr:uid="{6EB8AC87-25DF-486C-8344-61234EF751C3}">
      <formula1>100</formula1>
      <formula2>999999</formula2>
    </dataValidation>
    <dataValidation allowBlank="1" showInputMessage="1" showErrorMessage="1" promptTitle="Copy-Pasting into Merged Cells" prompt="To copy-paste into merged cells, either double-click the cell to enable the Edit feature OR select the cell and paste into the formula bar above instead of the cell itself." sqref="C10:G10" xr:uid="{AB5B3E99-A5DB-49EB-9709-039D2645A5BC}"/>
    <dataValidation type="list" allowBlank="1" showDropDown="1" showInputMessage="1" showErrorMessage="1" error="Please enter Y or N." sqref="AB29:AB53 F29:F53" xr:uid="{35CAF201-8A3E-47E6-B6A9-B5750D80E4B9}">
      <formula1>Lookup_YesNo</formula1>
    </dataValidation>
    <dataValidation type="date" allowBlank="1" showInputMessage="1" showErrorMessage="1" error="Please enter a valid date (mm/dd/yyyy) _x000a_between 10/01/2022 and 09/30/2028." sqref="G29:G53" xr:uid="{67F12FF7-0CD0-4105-9EBA-056E8DE5B582}">
      <formula1>44835</formula1>
      <formula2>47026</formula2>
    </dataValidation>
    <dataValidation type="list" allowBlank="1" showDropDown="1" showInputMessage="1" showErrorMessage="1" error="Please enter Yes, No, or Unknown." sqref="C16:G16" xr:uid="{33BBE634-CFB7-469A-A188-19600D0F03EB}">
      <formula1>Lookup_YesNoUnknown</formula1>
    </dataValidation>
    <dataValidation type="list" allowBlank="1" showInputMessage="1" showErrorMessage="1" sqref="U29:U53" xr:uid="{7C520D7D-8404-4C8E-9A83-12E175A0DC84}">
      <formula1>Lookup_Units_Sales</formula1>
    </dataValidation>
    <dataValidation allowBlank="1" showInputMessage="1" showErrorMessage="1" prompt="Report the number of product formulations or designs, not the number of individual units of that product manufactured or sold. The same formulation sold in different size containers is considered one product" sqref="W28 M28 Q28 I28" xr:uid="{EA171D68-29D4-465E-8985-E4D0F5448391}"/>
    <dataValidation type="list" allowBlank="1" showInputMessage="1" showErrorMessage="1" sqref="N29:N53" xr:uid="{9071DF12-C5E2-4B46-B985-1E9A59F09466}">
      <formula1>Lookup_CertificationStatus</formula1>
    </dataValidation>
    <dataValidation type="list" allowBlank="1" showInputMessage="1" showErrorMessage="1" sqref="L29:L53 V29:V53" xr:uid="{4014446F-91C5-4585-B6D6-D391A3398709}">
      <formula1>Lookup_Type</formula1>
    </dataValidation>
    <dataValidation type="list" allowBlank="1" showInputMessage="1" showErrorMessage="1" sqref="K29:K53" xr:uid="{8CB0C963-6278-4317-AF76-5F56226E8386}">
      <formula1>Lookup_Units</formula1>
    </dataValidation>
    <dataValidation type="list" allowBlank="1" showInputMessage="1" showErrorMessage="1" promptTitle="Outreach Activity" prompt="If you made contact with the business establishment through an activity noted on the “Outreach Activities” tab, indicate the activity by choosing it from the drop-down provided at right." sqref="C20" xr:uid="{8DD77513-4892-42F4-8C05-6A62213FB9D1}">
      <formula1>OFFSET(Outreach_Activities_Sorted,0,0,COUNTIF(Outreach_Activities_Sorted,"&lt;&gt;0"))</formula1>
    </dataValidation>
    <dataValidation type="list" allowBlank="1" showInputMessage="1" showErrorMessage="1" sqref="Z29:Z53 S29:S53 P29:P53" xr:uid="{23538DC4-892C-43AC-8446-086CE1D3095A}">
      <formula1>Lookup_YesNoUnknown</formula1>
    </dataValidation>
    <dataValidation type="list" allowBlank="1" showInputMessage="1" showErrorMessage="1" sqref="C29:C53" xr:uid="{E223331E-1BCB-48D5-B14A-D1BA408630E0}">
      <formula1>Lookup_Role</formula1>
    </dataValidation>
    <dataValidation type="date" operator="greaterThan" allowBlank="1" showInputMessage="1" showErrorMessage="1" errorTitle="Date Required" error="Please enter a date in mm/dd/yyyy format." sqref="C19:G19" xr:uid="{96D4CDB0-DD7C-4B5D-9FEA-9A8E7824D71A}">
      <formula1>36526</formula1>
    </dataValidation>
    <dataValidation type="list" allowBlank="1" showDropDown="1" showInputMessage="1" showErrorMessage="1" sqref="C14" xr:uid="{541F2167-8E71-4DDC-877F-47991732C849}">
      <formula1>Lookup_States</formula1>
    </dataValidation>
    <dataValidation allowBlank="1" showInputMessage="1" showErrorMessage="1" prompt="If the action listed is for certifying a new product, you can enter the date the process was initiated. For all other actions, this should be the date of actual implementation." sqref="G28" xr:uid="{551A33D9-794D-48DB-B400-618E1C476C00}"/>
  </dataValidations>
  <hyperlinks>
    <hyperlink ref="B15" r:id="rId1" xr:uid="{3C38B2E7-E4A4-4FB3-A88F-47E176EE3827}"/>
    <hyperlink ref="B21" r:id="rId2" display="Description of Funding Mechanism_x000a_EPA is exploring ways to facilitate access to capital for P2 projects. Learn more here: https://www.epa.gov/p2/p2-financing. If known, describe the source of funding this business establishment used (e.g., self-funded, bank loan, external grant, etc.)  in implementing the P2 actions listed in the table below." xr:uid="{1F5650EA-047F-4197-8202-716E22EBF8D9}"/>
  </hyperlinks>
  <printOptions horizontalCentered="1"/>
  <pageMargins left="0.45" right="0.45" top="0.75" bottom="0.75" header="0.3" footer="0.3"/>
  <pageSetup scale="22" fitToHeight="0" orientation="landscape" r:id="rId3"/>
  <headerFooter>
    <oddHeader>&amp;C&amp;16&amp;F</oddHeader>
    <oddFooter>&amp;C&amp;P of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DCA8A-C7F5-4281-9706-3926A2CA0A0A}">
  <sheetPr>
    <tabColor rgb="FF92D050"/>
    <pageSetUpPr fitToPage="1"/>
  </sheetPr>
  <dimension ref="A1:AK62"/>
  <sheetViews>
    <sheetView showGridLines="0" zoomScaleNormal="100" zoomScaleSheetLayoutView="100" workbookViewId="0">
      <pane xSplit="2" ySplit="1" topLeftCell="C2" activePane="bottomRight" state="frozen"/>
      <selection pane="topRight" activeCell="C1" sqref="C1"/>
      <selection pane="bottomLeft" activeCell="A2" sqref="A2"/>
      <selection pane="bottomRight" activeCell="C11" sqref="C11:G11"/>
    </sheetView>
  </sheetViews>
  <sheetFormatPr defaultColWidth="9.140625" defaultRowHeight="15" x14ac:dyDescent="0.25"/>
  <cols>
    <col min="1" max="1" width="4.7109375" style="134" customWidth="1"/>
    <col min="2" max="2" width="56.7109375" style="134" customWidth="1"/>
    <col min="3" max="3" width="20.7109375" style="134" customWidth="1"/>
    <col min="4" max="4" width="32.7109375" style="134" customWidth="1"/>
    <col min="5" max="5" width="20.7109375" style="134" customWidth="1"/>
    <col min="6" max="6" width="15.7109375" style="134" bestFit="1" customWidth="1"/>
    <col min="7" max="7" width="19" style="134" bestFit="1" customWidth="1"/>
    <col min="8" max="8" width="10.28515625" style="134" customWidth="1"/>
    <col min="9" max="9" width="20.28515625" style="134" bestFit="1" customWidth="1"/>
    <col min="10" max="10" width="16.5703125" style="134" bestFit="1" customWidth="1"/>
    <col min="11" max="12" width="10.7109375" style="134" customWidth="1"/>
    <col min="13" max="13" width="20.28515625" style="134" customWidth="1"/>
    <col min="14" max="14" width="10.5703125" style="134" bestFit="1" customWidth="1"/>
    <col min="15" max="15" width="21.7109375" style="134" customWidth="1"/>
    <col min="16" max="16" width="11.5703125" style="134" customWidth="1"/>
    <col min="17" max="17" width="20.28515625" style="134" bestFit="1" customWidth="1"/>
    <col min="18" max="18" width="15" style="134" customWidth="1"/>
    <col min="19" max="19" width="12.7109375" style="134" customWidth="1"/>
    <col min="20" max="20" width="14.7109375" style="134" customWidth="1"/>
    <col min="21" max="22" width="12.7109375" style="134" customWidth="1"/>
    <col min="23" max="23" width="25.140625" style="134" customWidth="1"/>
    <col min="24" max="24" width="17.7109375" style="134" customWidth="1"/>
    <col min="25" max="25" width="14.85546875" style="134" customWidth="1"/>
    <col min="26" max="26" width="16" style="134" bestFit="1" customWidth="1"/>
    <col min="27" max="27" width="60.7109375" style="134" customWidth="1"/>
    <col min="28" max="28" width="10.42578125" style="134" customWidth="1"/>
    <col min="29" max="29" width="30.7109375" style="134" customWidth="1"/>
    <col min="30" max="37" width="13.7109375" style="134" customWidth="1"/>
    <col min="38" max="16384" width="9.140625" style="134"/>
  </cols>
  <sheetData>
    <row r="1" spans="2:30" s="200" customFormat="1" ht="20.100000000000001" customHeight="1" x14ac:dyDescent="0.25">
      <c r="B1" s="199" t="str">
        <f>SUBSTITUTE(TemplateTitle," Reporting Template",": " &amp;B2)</f>
        <v>P2 IIJA Products EJ Grant: Business Establishment 17</v>
      </c>
      <c r="C1" s="199"/>
      <c r="D1" s="199"/>
      <c r="E1" s="199"/>
      <c r="F1" s="199"/>
      <c r="G1" s="199"/>
      <c r="H1" s="199"/>
      <c r="I1" s="199"/>
      <c r="J1" s="201"/>
      <c r="K1" s="201"/>
      <c r="L1" s="201"/>
      <c r="M1" s="201"/>
      <c r="N1" s="201"/>
      <c r="O1" s="201"/>
      <c r="P1" s="201"/>
      <c r="Q1" s="201"/>
      <c r="R1" s="201"/>
      <c r="S1" s="201"/>
      <c r="T1" s="201"/>
      <c r="U1" s="201"/>
      <c r="V1" s="201"/>
      <c r="W1" s="201"/>
      <c r="X1" s="201"/>
      <c r="Y1" s="201"/>
      <c r="Z1" s="201"/>
      <c r="AA1" s="201"/>
    </row>
    <row r="2" spans="2:30" ht="9" customHeight="1" x14ac:dyDescent="0.25">
      <c r="B2" s="244" t="s">
        <v>389</v>
      </c>
      <c r="C2" s="154"/>
      <c r="D2" s="154"/>
      <c r="E2" s="154"/>
      <c r="F2" s="154"/>
      <c r="G2" s="154"/>
      <c r="H2" s="154"/>
      <c r="I2" s="210"/>
      <c r="J2" s="155"/>
    </row>
    <row r="3" spans="2:30" ht="200.1" customHeight="1" x14ac:dyDescent="0.25">
      <c r="B3" s="156" t="s">
        <v>5</v>
      </c>
      <c r="C3" s="355" t="s">
        <v>298</v>
      </c>
      <c r="D3" s="356"/>
      <c r="E3" s="356"/>
      <c r="F3" s="356"/>
      <c r="G3" s="356"/>
      <c r="H3" s="356"/>
      <c r="I3" s="357"/>
      <c r="J3" s="157"/>
    </row>
    <row r="4" spans="2:30" ht="9" customHeight="1" x14ac:dyDescent="0.25">
      <c r="B4" s="158"/>
      <c r="C4" s="159"/>
      <c r="D4" s="159"/>
      <c r="E4" s="159"/>
      <c r="F4" s="159"/>
      <c r="G4" s="159"/>
      <c r="H4" s="159"/>
      <c r="I4" s="211"/>
      <c r="J4" s="160"/>
    </row>
    <row r="5" spans="2:30" ht="15" customHeight="1" x14ac:dyDescent="0.25">
      <c r="B5" s="145"/>
      <c r="C5" s="145"/>
      <c r="D5" s="145"/>
      <c r="E5" s="145"/>
      <c r="F5" s="144"/>
      <c r="G5" s="144"/>
    </row>
    <row r="6" spans="2:30" ht="18.75" x14ac:dyDescent="0.3">
      <c r="B6" s="243" t="s">
        <v>284</v>
      </c>
      <c r="C6" s="358" t="s">
        <v>299</v>
      </c>
      <c r="D6" s="358"/>
      <c r="E6" s="358"/>
      <c r="F6" s="358"/>
      <c r="G6" s="359"/>
    </row>
    <row r="7" spans="2:30" x14ac:dyDescent="0.25">
      <c r="B7" s="161" t="s">
        <v>0</v>
      </c>
      <c r="C7" s="360" t="str">
        <f>IF('Grant Project Data'!D5&lt;&gt;"",'Grant Project Data'!D5,"")</f>
        <v/>
      </c>
      <c r="D7" s="361"/>
      <c r="E7" s="361"/>
      <c r="F7" s="361"/>
      <c r="G7" s="362"/>
    </row>
    <row r="8" spans="2:30" x14ac:dyDescent="0.25">
      <c r="B8" s="163" t="s">
        <v>4</v>
      </c>
      <c r="C8" s="360" t="str">
        <f>IF('Grant Project Data'!D6&lt;&gt;"",'Grant Project Data'!D6,"")</f>
        <v/>
      </c>
      <c r="D8" s="361"/>
      <c r="E8" s="361"/>
      <c r="F8" s="361"/>
      <c r="G8" s="362"/>
    </row>
    <row r="9" spans="2:30" ht="15" customHeight="1" x14ac:dyDescent="0.25">
      <c r="B9" s="145"/>
      <c r="C9" s="145"/>
      <c r="D9" s="145"/>
      <c r="E9" s="145"/>
      <c r="F9" s="144"/>
      <c r="G9" s="144"/>
    </row>
    <row r="10" spans="2:30" ht="18.75" x14ac:dyDescent="0.3">
      <c r="B10" s="243" t="s">
        <v>203</v>
      </c>
      <c r="C10" s="358" t="s">
        <v>355</v>
      </c>
      <c r="D10" s="358"/>
      <c r="E10" s="358"/>
      <c r="F10" s="358"/>
      <c r="G10" s="359"/>
    </row>
    <row r="11" spans="2:30" x14ac:dyDescent="0.25">
      <c r="B11" s="167" t="s">
        <v>236</v>
      </c>
      <c r="C11" s="391"/>
      <c r="D11" s="391"/>
      <c r="E11" s="391"/>
      <c r="F11" s="391"/>
      <c r="G11" s="391"/>
      <c r="H11" s="168"/>
      <c r="I11" s="168"/>
      <c r="J11" s="169"/>
      <c r="K11" s="169"/>
      <c r="L11" s="169"/>
      <c r="M11" s="169"/>
      <c r="N11" s="169"/>
      <c r="O11" s="169"/>
      <c r="P11" s="169"/>
      <c r="Q11" s="169"/>
      <c r="R11" s="169"/>
      <c r="S11" s="169"/>
      <c r="T11" s="169"/>
      <c r="U11" s="169"/>
      <c r="V11" s="169"/>
      <c r="W11" s="169"/>
      <c r="X11" s="169"/>
      <c r="Y11" s="169"/>
      <c r="Z11" s="169"/>
      <c r="AA11" s="169"/>
    </row>
    <row r="12" spans="2:30" ht="15" customHeight="1" x14ac:dyDescent="0.25">
      <c r="B12" s="170" t="s">
        <v>228</v>
      </c>
      <c r="C12" s="391"/>
      <c r="D12" s="391"/>
      <c r="E12" s="391"/>
      <c r="F12" s="391"/>
      <c r="G12" s="391"/>
      <c r="H12" s="168"/>
      <c r="I12" s="168"/>
      <c r="J12" s="169"/>
      <c r="K12" s="169"/>
      <c r="L12" s="169"/>
      <c r="M12" s="169"/>
      <c r="N12" s="169"/>
      <c r="O12" s="169"/>
      <c r="P12" s="169"/>
      <c r="Q12" s="169"/>
      <c r="R12" s="169"/>
      <c r="S12" s="169"/>
      <c r="T12" s="169"/>
      <c r="U12" s="169"/>
      <c r="V12" s="169"/>
      <c r="W12" s="169"/>
      <c r="X12" s="169"/>
      <c r="Y12" s="169"/>
      <c r="Z12" s="169"/>
      <c r="AA12" s="169"/>
    </row>
    <row r="13" spans="2:30" ht="15" customHeight="1" x14ac:dyDescent="0.25">
      <c r="B13" s="170" t="s">
        <v>229</v>
      </c>
      <c r="C13" s="391"/>
      <c r="D13" s="391"/>
      <c r="E13" s="391"/>
      <c r="F13" s="391"/>
      <c r="G13" s="391"/>
      <c r="H13" s="168"/>
      <c r="I13" s="168"/>
      <c r="J13" s="169"/>
      <c r="K13" s="169"/>
      <c r="L13" s="169"/>
      <c r="M13" s="169"/>
      <c r="N13" s="169"/>
      <c r="O13" s="169"/>
      <c r="P13" s="169"/>
      <c r="Q13" s="169"/>
      <c r="R13" s="169"/>
      <c r="S13" s="169"/>
      <c r="T13" s="169"/>
      <c r="U13" s="169"/>
      <c r="V13" s="169"/>
      <c r="W13" s="169"/>
      <c r="X13" s="169"/>
      <c r="Y13" s="169"/>
      <c r="Z13" s="169"/>
      <c r="AA13" s="169"/>
    </row>
    <row r="14" spans="2:30" ht="15" customHeight="1" x14ac:dyDescent="0.25">
      <c r="B14" s="171" t="s">
        <v>230</v>
      </c>
      <c r="C14" s="391"/>
      <c r="D14" s="391"/>
      <c r="E14" s="391"/>
      <c r="F14" s="391"/>
      <c r="G14" s="391"/>
      <c r="H14" s="168"/>
      <c r="I14" s="168"/>
      <c r="J14" s="169"/>
      <c r="K14" s="169"/>
      <c r="L14" s="169"/>
      <c r="M14" s="169"/>
      <c r="N14" s="169"/>
      <c r="O14" s="169"/>
      <c r="P14" s="169"/>
      <c r="Q14" s="169"/>
      <c r="R14" s="169"/>
      <c r="S14" s="169"/>
      <c r="T14" s="169"/>
      <c r="U14" s="169"/>
      <c r="V14" s="169"/>
      <c r="W14" s="169"/>
      <c r="X14" s="169"/>
      <c r="Y14" s="169"/>
      <c r="Z14" s="169"/>
      <c r="AA14" s="169"/>
      <c r="AB14" s="172"/>
    </row>
    <row r="15" spans="2:30" ht="30" x14ac:dyDescent="0.25">
      <c r="B15" s="231" t="s">
        <v>270</v>
      </c>
      <c r="C15" s="392"/>
      <c r="D15" s="392"/>
      <c r="E15" s="392"/>
      <c r="F15" s="392"/>
      <c r="G15" s="392"/>
      <c r="H15" s="173"/>
      <c r="J15" s="169"/>
      <c r="K15" s="169"/>
      <c r="L15" s="169"/>
      <c r="M15" s="169"/>
      <c r="N15" s="169"/>
      <c r="O15" s="169"/>
      <c r="P15" s="169"/>
      <c r="Q15" s="169"/>
      <c r="R15" s="169"/>
      <c r="S15" s="169"/>
      <c r="T15" s="169"/>
      <c r="U15" s="169"/>
      <c r="V15" s="169"/>
      <c r="W15" s="169"/>
      <c r="X15" s="169"/>
      <c r="Y15" s="169"/>
      <c r="Z15" s="169"/>
      <c r="AA15" s="169"/>
      <c r="AB15" s="172"/>
    </row>
    <row r="16" spans="2:30" ht="45" x14ac:dyDescent="0.25">
      <c r="B16" s="203" t="s">
        <v>276</v>
      </c>
      <c r="C16" s="392"/>
      <c r="D16" s="392"/>
      <c r="E16" s="392"/>
      <c r="F16" s="392"/>
      <c r="G16" s="392"/>
      <c r="H16" s="174"/>
      <c r="J16" s="169"/>
      <c r="K16" s="169"/>
      <c r="L16" s="169"/>
      <c r="M16" s="169"/>
      <c r="N16" s="169"/>
      <c r="O16" s="169"/>
      <c r="P16" s="169"/>
      <c r="Q16" s="169"/>
      <c r="R16" s="169"/>
      <c r="S16" s="169"/>
      <c r="T16" s="169"/>
      <c r="U16" s="169"/>
      <c r="V16" s="169"/>
      <c r="W16" s="169"/>
      <c r="X16" s="169"/>
      <c r="Y16" s="169"/>
      <c r="Z16" s="169"/>
      <c r="AA16" s="169"/>
      <c r="AB16" s="162"/>
      <c r="AC16" s="162"/>
      <c r="AD16" s="162"/>
    </row>
    <row r="17" spans="1:37" ht="69.95" customHeight="1" x14ac:dyDescent="0.25">
      <c r="B17" s="127" t="s">
        <v>235</v>
      </c>
      <c r="C17" s="393"/>
      <c r="D17" s="393"/>
      <c r="E17" s="393"/>
      <c r="F17" s="393"/>
      <c r="G17" s="393"/>
      <c r="H17" s="175"/>
      <c r="J17" s="169"/>
      <c r="K17" s="169"/>
      <c r="L17" s="169"/>
      <c r="M17" s="169"/>
      <c r="N17" s="169"/>
      <c r="O17" s="169"/>
      <c r="P17" s="169"/>
      <c r="Q17" s="169"/>
      <c r="R17" s="169"/>
      <c r="S17" s="169"/>
      <c r="T17" s="169"/>
      <c r="U17" s="169"/>
      <c r="V17" s="169"/>
      <c r="W17" s="169"/>
      <c r="X17" s="169"/>
      <c r="Y17" s="169"/>
      <c r="Z17" s="169"/>
      <c r="AA17" s="169"/>
      <c r="AB17" s="162"/>
      <c r="AC17" s="162"/>
      <c r="AD17" s="162"/>
    </row>
    <row r="18" spans="1:37" ht="30" x14ac:dyDescent="0.25">
      <c r="B18" s="127" t="s">
        <v>354</v>
      </c>
      <c r="C18" s="394"/>
      <c r="D18" s="395"/>
      <c r="E18" s="395"/>
      <c r="F18" s="395"/>
      <c r="G18" s="396"/>
      <c r="H18" s="175"/>
      <c r="J18" s="169"/>
      <c r="K18" s="169"/>
      <c r="L18" s="169"/>
      <c r="M18" s="169"/>
      <c r="N18" s="169"/>
      <c r="O18" s="169"/>
      <c r="P18" s="169"/>
      <c r="Q18" s="169"/>
      <c r="R18" s="169"/>
      <c r="S18" s="169"/>
      <c r="T18" s="169"/>
      <c r="U18" s="169"/>
      <c r="V18" s="169"/>
      <c r="W18" s="169"/>
      <c r="X18" s="169"/>
      <c r="Y18" s="169"/>
      <c r="Z18" s="169"/>
      <c r="AA18" s="169"/>
      <c r="AB18" s="162"/>
      <c r="AC18" s="162"/>
      <c r="AD18" s="162"/>
    </row>
    <row r="19" spans="1:37" s="179" customFormat="1" x14ac:dyDescent="0.25">
      <c r="B19" s="176" t="s">
        <v>232</v>
      </c>
      <c r="C19" s="212"/>
      <c r="D19" s="212"/>
      <c r="E19" s="212"/>
      <c r="F19" s="212"/>
      <c r="G19" s="212"/>
      <c r="H19" s="177" t="str">
        <f>IF(AND(E24&gt;0,COUNTA(C19:G19)=0),"&lt;&lt; Your P2 actions below will not be summarized until you enter a date of follow-up.","")</f>
        <v/>
      </c>
      <c r="I19" s="178"/>
      <c r="J19" s="169"/>
      <c r="K19" s="169"/>
      <c r="L19" s="169"/>
      <c r="M19" s="169"/>
      <c r="N19" s="169"/>
      <c r="O19" s="169"/>
      <c r="P19" s="169"/>
      <c r="Q19" s="169"/>
      <c r="R19" s="169"/>
      <c r="S19" s="169"/>
      <c r="T19" s="169"/>
      <c r="U19" s="169"/>
      <c r="V19" s="169"/>
      <c r="W19" s="169"/>
      <c r="X19" s="169"/>
      <c r="Y19" s="169"/>
      <c r="Z19" s="169"/>
      <c r="AA19" s="169"/>
      <c r="AB19" s="96"/>
    </row>
    <row r="20" spans="1:37" ht="53.25" x14ac:dyDescent="0.25">
      <c r="B20" s="213" t="s">
        <v>273</v>
      </c>
      <c r="C20" s="391"/>
      <c r="D20" s="391"/>
      <c r="E20" s="391"/>
      <c r="F20" s="391"/>
      <c r="G20" s="391"/>
      <c r="H20" s="168"/>
      <c r="I20" s="169"/>
      <c r="J20" s="169"/>
      <c r="K20" s="169"/>
      <c r="L20" s="169"/>
      <c r="M20" s="169"/>
      <c r="N20" s="169"/>
      <c r="O20" s="169"/>
      <c r="P20" s="169"/>
      <c r="Q20" s="169"/>
      <c r="R20" s="169"/>
      <c r="S20" s="169"/>
      <c r="T20" s="169"/>
      <c r="U20" s="169"/>
      <c r="V20" s="169"/>
      <c r="W20" s="169"/>
      <c r="X20" s="169"/>
      <c r="Y20" s="169"/>
      <c r="Z20" s="169"/>
      <c r="AA20" s="169"/>
      <c r="AB20" s="162"/>
      <c r="AC20" s="162"/>
      <c r="AD20" s="162"/>
    </row>
    <row r="21" spans="1:37" ht="80.099999999999994" customHeight="1" x14ac:dyDescent="0.25">
      <c r="B21" s="230" t="s">
        <v>271</v>
      </c>
      <c r="C21" s="393"/>
      <c r="D21" s="393"/>
      <c r="E21" s="393"/>
      <c r="F21" s="393"/>
      <c r="G21" s="393"/>
      <c r="H21" s="175"/>
      <c r="J21" s="169"/>
      <c r="K21" s="169"/>
      <c r="L21" s="169"/>
      <c r="M21" s="169"/>
      <c r="N21" s="169"/>
      <c r="O21" s="169"/>
      <c r="P21" s="169"/>
      <c r="Q21" s="169"/>
      <c r="R21" s="169"/>
      <c r="S21" s="169"/>
      <c r="T21" s="169"/>
      <c r="U21" s="169"/>
      <c r="V21" s="169"/>
      <c r="W21" s="169"/>
      <c r="X21" s="169"/>
      <c r="Y21" s="169"/>
      <c r="Z21" s="169"/>
      <c r="AA21" s="169"/>
      <c r="AB21" s="162"/>
      <c r="AC21" s="162"/>
      <c r="AD21" s="162"/>
    </row>
    <row r="22" spans="1:37" ht="69.95" customHeight="1" x14ac:dyDescent="0.25">
      <c r="B22" s="127" t="s">
        <v>272</v>
      </c>
      <c r="C22" s="393"/>
      <c r="D22" s="393"/>
      <c r="E22" s="393"/>
      <c r="F22" s="393"/>
      <c r="G22" s="393"/>
      <c r="H22" s="175"/>
      <c r="J22" s="169"/>
      <c r="K22" s="169"/>
      <c r="L22" s="169"/>
      <c r="M22" s="169"/>
      <c r="N22" s="169"/>
      <c r="O22" s="169"/>
      <c r="P22" s="169"/>
      <c r="Q22" s="169"/>
      <c r="R22" s="169"/>
      <c r="S22" s="169"/>
      <c r="T22" s="169"/>
      <c r="U22" s="169"/>
      <c r="V22" s="169"/>
      <c r="W22" s="169"/>
      <c r="X22" s="169"/>
      <c r="Y22" s="169"/>
      <c r="Z22" s="169"/>
      <c r="AA22" s="169"/>
      <c r="AB22" s="162"/>
      <c r="AC22" s="162"/>
      <c r="AD22" s="162"/>
    </row>
    <row r="23" spans="1:37" ht="69.95" customHeight="1" x14ac:dyDescent="0.25">
      <c r="B23" s="127" t="s">
        <v>274</v>
      </c>
      <c r="C23" s="393"/>
      <c r="D23" s="393"/>
      <c r="E23" s="393"/>
      <c r="F23" s="393"/>
      <c r="G23" s="393"/>
      <c r="H23" s="175"/>
      <c r="J23" s="169"/>
      <c r="K23" s="169"/>
      <c r="L23" s="169"/>
      <c r="M23" s="169"/>
      <c r="N23" s="169"/>
      <c r="O23" s="169"/>
      <c r="P23" s="169"/>
      <c r="Q23" s="169"/>
      <c r="R23" s="169"/>
      <c r="S23" s="169"/>
      <c r="T23" s="169"/>
      <c r="U23" s="169"/>
      <c r="V23" s="169"/>
      <c r="W23" s="169"/>
      <c r="X23" s="169"/>
      <c r="Y23" s="169"/>
      <c r="Z23" s="169"/>
      <c r="AA23" s="169"/>
      <c r="AB23" s="162"/>
      <c r="AC23" s="162"/>
      <c r="AD23" s="162"/>
    </row>
    <row r="24" spans="1:37" ht="15" customHeight="1" x14ac:dyDescent="0.25">
      <c r="C24" s="194">
        <f>IF(COUNTA(C11:G23,B29:G53,I29:AC53)&gt;0,1,0)</f>
        <v>0</v>
      </c>
      <c r="D24" s="194">
        <f>IF(COUNTA(C19:G19)&gt;0,1,0)</f>
        <v>0</v>
      </c>
      <c r="E24" s="194">
        <f>IF(COUNTA(G29:G53)&gt;0,1,0)</f>
        <v>0</v>
      </c>
      <c r="F24" s="268"/>
      <c r="H24" s="144"/>
      <c r="I24" s="144"/>
      <c r="J24" s="169"/>
      <c r="K24" s="169"/>
      <c r="L24" s="169"/>
      <c r="M24" s="169"/>
      <c r="N24" s="169"/>
      <c r="O24" s="169"/>
      <c r="P24" s="169"/>
      <c r="Q24" s="169"/>
      <c r="R24" s="169"/>
      <c r="S24" s="169"/>
      <c r="T24" s="169"/>
      <c r="U24" s="169"/>
      <c r="V24" s="169"/>
      <c r="W24" s="169"/>
      <c r="X24" s="169"/>
      <c r="Y24" s="169"/>
      <c r="Z24" s="169"/>
      <c r="AA24" s="169"/>
    </row>
    <row r="25" spans="1:37" ht="18.75" customHeight="1" x14ac:dyDescent="0.3">
      <c r="B25" s="243" t="s">
        <v>1</v>
      </c>
      <c r="C25" s="164"/>
      <c r="D25" s="164"/>
      <c r="E25" s="164"/>
      <c r="F25" s="164"/>
      <c r="G25" s="164"/>
      <c r="H25" s="164"/>
      <c r="I25" s="165"/>
      <c r="J25" s="165"/>
      <c r="K25" s="165"/>
      <c r="L25" s="165"/>
      <c r="M25" s="165"/>
      <c r="N25" s="165"/>
      <c r="O25" s="165"/>
      <c r="P25" s="165"/>
      <c r="Q25" s="165"/>
      <c r="R25" s="165"/>
      <c r="S25" s="165"/>
      <c r="T25" s="165"/>
      <c r="U25" s="165"/>
      <c r="V25" s="165"/>
      <c r="W25" s="165"/>
      <c r="X25" s="165"/>
      <c r="Y25" s="165"/>
      <c r="Z25" s="165"/>
      <c r="AA25" s="165"/>
      <c r="AB25" s="165"/>
      <c r="AC25" s="165"/>
      <c r="AD25" s="165"/>
      <c r="AE25" s="165"/>
      <c r="AF25" s="165"/>
      <c r="AG25" s="165"/>
      <c r="AH25" s="165"/>
      <c r="AI25" s="165"/>
      <c r="AJ25" s="165"/>
      <c r="AK25" s="166"/>
    </row>
    <row r="26" spans="1:37" ht="39.950000000000003" customHeight="1" x14ac:dyDescent="0.25">
      <c r="B26" s="204"/>
      <c r="C26" s="205"/>
      <c r="D26" s="205"/>
      <c r="E26" s="205"/>
      <c r="F26" s="205"/>
      <c r="G26" s="205"/>
      <c r="H26" s="205"/>
      <c r="I26" s="365" t="s">
        <v>103</v>
      </c>
      <c r="J26" s="366"/>
      <c r="K26" s="366"/>
      <c r="L26" s="366"/>
      <c r="M26" s="366"/>
      <c r="N26" s="366"/>
      <c r="O26" s="366"/>
      <c r="P26" s="367"/>
      <c r="Q26" s="388" t="s">
        <v>104</v>
      </c>
      <c r="R26" s="389"/>
      <c r="S26" s="389"/>
      <c r="T26" s="389"/>
      <c r="U26" s="389"/>
      <c r="V26" s="390"/>
      <c r="W26" s="368" t="s">
        <v>105</v>
      </c>
      <c r="X26" s="369"/>
      <c r="Y26" s="369"/>
      <c r="Z26" s="369"/>
      <c r="AA26" s="370"/>
      <c r="AB26" s="204"/>
      <c r="AC26" s="206"/>
      <c r="AD26" s="401" t="s">
        <v>340</v>
      </c>
      <c r="AE26" s="402"/>
      <c r="AF26" s="402"/>
      <c r="AG26" s="402"/>
      <c r="AH26" s="402"/>
      <c r="AI26" s="402"/>
      <c r="AJ26" s="402"/>
      <c r="AK26" s="403"/>
    </row>
    <row r="27" spans="1:37" ht="15" customHeight="1" x14ac:dyDescent="0.25">
      <c r="B27" s="256" t="s">
        <v>341</v>
      </c>
      <c r="C27" s="208"/>
      <c r="D27" s="208"/>
      <c r="E27" s="208"/>
      <c r="F27" s="208"/>
      <c r="G27" s="208"/>
      <c r="H27" s="208"/>
      <c r="I27" s="377" t="s">
        <v>108</v>
      </c>
      <c r="J27" s="378"/>
      <c r="K27" s="378"/>
      <c r="L27" s="379"/>
      <c r="M27" s="380" t="s">
        <v>109</v>
      </c>
      <c r="N27" s="380"/>
      <c r="O27" s="377" t="s">
        <v>111</v>
      </c>
      <c r="P27" s="379"/>
      <c r="Q27" s="381" t="s">
        <v>111</v>
      </c>
      <c r="R27" s="382"/>
      <c r="S27" s="382"/>
      <c r="T27" s="383" t="s">
        <v>110</v>
      </c>
      <c r="U27" s="383"/>
      <c r="V27" s="383"/>
      <c r="W27" s="371"/>
      <c r="X27" s="372"/>
      <c r="Y27" s="372"/>
      <c r="Z27" s="372"/>
      <c r="AA27" s="373"/>
      <c r="AB27" s="207"/>
      <c r="AC27" s="209"/>
      <c r="AD27" s="397" t="s">
        <v>332</v>
      </c>
      <c r="AE27" s="397"/>
      <c r="AF27" s="398" t="s">
        <v>333</v>
      </c>
      <c r="AG27" s="399"/>
      <c r="AH27" s="399"/>
      <c r="AI27" s="399"/>
      <c r="AJ27" s="399"/>
      <c r="AK27" s="400"/>
    </row>
    <row r="28" spans="1:37" s="189" customFormat="1" ht="51" customHeight="1" x14ac:dyDescent="0.2">
      <c r="B28" s="277" t="s">
        <v>353</v>
      </c>
      <c r="C28" s="180" t="s">
        <v>216</v>
      </c>
      <c r="D28" s="180" t="s">
        <v>99</v>
      </c>
      <c r="E28" s="180" t="s">
        <v>262</v>
      </c>
      <c r="F28" s="269" t="s">
        <v>356</v>
      </c>
      <c r="G28" s="215" t="s">
        <v>357</v>
      </c>
      <c r="H28" s="181" t="s">
        <v>233</v>
      </c>
      <c r="I28" s="182" t="s">
        <v>358</v>
      </c>
      <c r="J28" s="182" t="s">
        <v>251</v>
      </c>
      <c r="K28" s="182" t="s">
        <v>107</v>
      </c>
      <c r="L28" s="182" t="s">
        <v>100</v>
      </c>
      <c r="M28" s="183" t="s">
        <v>359</v>
      </c>
      <c r="N28" s="183" t="s">
        <v>121</v>
      </c>
      <c r="O28" s="182" t="s">
        <v>360</v>
      </c>
      <c r="P28" s="182" t="s">
        <v>127</v>
      </c>
      <c r="Q28" s="184" t="s">
        <v>361</v>
      </c>
      <c r="R28" s="185" t="s">
        <v>126</v>
      </c>
      <c r="S28" s="216" t="s">
        <v>128</v>
      </c>
      <c r="T28" s="187" t="s">
        <v>250</v>
      </c>
      <c r="U28" s="188" t="s">
        <v>107</v>
      </c>
      <c r="V28" s="187" t="s">
        <v>125</v>
      </c>
      <c r="W28" s="183" t="s">
        <v>362</v>
      </c>
      <c r="X28" s="183" t="s">
        <v>252</v>
      </c>
      <c r="Y28" s="183" t="s">
        <v>206</v>
      </c>
      <c r="Z28" s="183" t="s">
        <v>102</v>
      </c>
      <c r="AA28" s="228" t="s">
        <v>263</v>
      </c>
      <c r="AB28" s="214" t="s">
        <v>294</v>
      </c>
      <c r="AC28" s="214" t="s">
        <v>373</v>
      </c>
      <c r="AD28" s="262" t="s">
        <v>334</v>
      </c>
      <c r="AE28" s="262" t="s">
        <v>335</v>
      </c>
      <c r="AF28" s="263" t="s">
        <v>336</v>
      </c>
      <c r="AG28" s="263" t="s">
        <v>337</v>
      </c>
      <c r="AH28" s="263" t="s">
        <v>338</v>
      </c>
      <c r="AI28" s="263" t="s">
        <v>363</v>
      </c>
      <c r="AJ28" s="263" t="s">
        <v>339</v>
      </c>
      <c r="AK28" s="263" t="s">
        <v>364</v>
      </c>
    </row>
    <row r="29" spans="1:37" s="179" customFormat="1" x14ac:dyDescent="0.25">
      <c r="A29" s="71">
        <v>1</v>
      </c>
      <c r="B29" s="89"/>
      <c r="C29" s="82"/>
      <c r="D29" s="89"/>
      <c r="E29" s="82"/>
      <c r="F29" s="122"/>
      <c r="G29" s="202"/>
      <c r="H29" s="198" t="str">
        <f>IF(G29="","",IF(MONTH(G29)&gt;=10,YEAR(G29) + 1,YEAR(G29)))</f>
        <v/>
      </c>
      <c r="I29" s="97"/>
      <c r="J29" s="97"/>
      <c r="K29" s="90"/>
      <c r="L29" s="91"/>
      <c r="M29" s="97"/>
      <c r="N29" s="91"/>
      <c r="O29" s="97"/>
      <c r="P29" s="90"/>
      <c r="Q29" s="97"/>
      <c r="R29" s="97"/>
      <c r="S29" s="90"/>
      <c r="T29" s="97"/>
      <c r="U29" s="147"/>
      <c r="V29" s="91"/>
      <c r="W29" s="97"/>
      <c r="X29" s="97"/>
      <c r="Y29" s="90"/>
      <c r="Z29" s="90"/>
      <c r="AA29" s="229"/>
      <c r="AB29" s="122"/>
      <c r="AC29" s="227"/>
      <c r="AD29" s="264"/>
      <c r="AE29" s="264"/>
      <c r="AF29" s="265"/>
      <c r="AG29" s="265"/>
      <c r="AH29" s="265"/>
      <c r="AI29" s="265"/>
      <c r="AJ29" s="265"/>
      <c r="AK29" s="265"/>
    </row>
    <row r="30" spans="1:37" s="179" customFormat="1" x14ac:dyDescent="0.25">
      <c r="A30" s="71">
        <v>2</v>
      </c>
      <c r="B30" s="89"/>
      <c r="C30" s="82"/>
      <c r="D30" s="89"/>
      <c r="E30" s="82"/>
      <c r="F30" s="122"/>
      <c r="G30" s="202"/>
      <c r="H30" s="198" t="str">
        <f>IF(G30="","",IF(MONTH(G30)&gt;=10,YEAR(G30) + 1,YEAR(G30)))</f>
        <v/>
      </c>
      <c r="I30" s="97"/>
      <c r="J30" s="97"/>
      <c r="K30" s="91"/>
      <c r="L30" s="91"/>
      <c r="M30" s="97"/>
      <c r="N30" s="91"/>
      <c r="O30" s="97"/>
      <c r="P30" s="90"/>
      <c r="Q30" s="97"/>
      <c r="R30" s="97"/>
      <c r="S30" s="90"/>
      <c r="T30" s="97"/>
      <c r="U30" s="147"/>
      <c r="V30" s="91"/>
      <c r="W30" s="97"/>
      <c r="X30" s="97"/>
      <c r="Y30" s="90"/>
      <c r="Z30" s="90"/>
      <c r="AA30" s="229"/>
      <c r="AB30" s="122"/>
      <c r="AC30" s="226"/>
      <c r="AD30" s="264"/>
      <c r="AE30" s="264"/>
      <c r="AF30" s="265"/>
      <c r="AG30" s="265"/>
      <c r="AH30" s="265"/>
      <c r="AI30" s="265"/>
      <c r="AJ30" s="265"/>
      <c r="AK30" s="265"/>
    </row>
    <row r="31" spans="1:37" s="179" customFormat="1" x14ac:dyDescent="0.25">
      <c r="A31" s="71">
        <v>3</v>
      </c>
      <c r="B31" s="89"/>
      <c r="C31" s="82"/>
      <c r="D31" s="89"/>
      <c r="E31" s="82"/>
      <c r="F31" s="122"/>
      <c r="G31" s="202"/>
      <c r="H31" s="198" t="str">
        <f t="shared" ref="H31:H53" si="0">IF(G31="","",IF(MONTH(G31)&gt;=10,YEAR(G31) + 1,YEAR(G31)))</f>
        <v/>
      </c>
      <c r="I31" s="97"/>
      <c r="J31" s="97"/>
      <c r="K31" s="90"/>
      <c r="L31" s="90"/>
      <c r="M31" s="97"/>
      <c r="N31" s="90"/>
      <c r="O31" s="97"/>
      <c r="P31" s="90"/>
      <c r="Q31" s="97"/>
      <c r="R31" s="97"/>
      <c r="S31" s="90"/>
      <c r="T31" s="97"/>
      <c r="U31" s="147"/>
      <c r="V31" s="90"/>
      <c r="W31" s="97"/>
      <c r="X31" s="97"/>
      <c r="Y31" s="90"/>
      <c r="Z31" s="90"/>
      <c r="AA31" s="229"/>
      <c r="AB31" s="122"/>
      <c r="AC31" s="226"/>
      <c r="AD31" s="264"/>
      <c r="AE31" s="264"/>
      <c r="AF31" s="265"/>
      <c r="AG31" s="265"/>
      <c r="AH31" s="265"/>
      <c r="AI31" s="265"/>
      <c r="AJ31" s="265"/>
      <c r="AK31" s="265"/>
    </row>
    <row r="32" spans="1:37" s="179" customFormat="1" x14ac:dyDescent="0.25">
      <c r="A32" s="71">
        <v>4</v>
      </c>
      <c r="B32" s="89"/>
      <c r="C32" s="82"/>
      <c r="D32" s="89"/>
      <c r="E32" s="82"/>
      <c r="F32" s="122"/>
      <c r="G32" s="202"/>
      <c r="H32" s="198" t="str">
        <f t="shared" si="0"/>
        <v/>
      </c>
      <c r="I32" s="97"/>
      <c r="J32" s="97"/>
      <c r="K32" s="91"/>
      <c r="L32" s="91"/>
      <c r="M32" s="97"/>
      <c r="N32" s="91"/>
      <c r="O32" s="97"/>
      <c r="P32" s="90"/>
      <c r="Q32" s="97"/>
      <c r="R32" s="97"/>
      <c r="S32" s="90"/>
      <c r="T32" s="97"/>
      <c r="U32" s="147"/>
      <c r="V32" s="91"/>
      <c r="W32" s="97"/>
      <c r="X32" s="97"/>
      <c r="Y32" s="90"/>
      <c r="Z32" s="90"/>
      <c r="AA32" s="229"/>
      <c r="AB32" s="122"/>
      <c r="AC32" s="226"/>
      <c r="AD32" s="264"/>
      <c r="AE32" s="264"/>
      <c r="AF32" s="265"/>
      <c r="AG32" s="265"/>
      <c r="AH32" s="265"/>
      <c r="AI32" s="265"/>
      <c r="AJ32" s="265"/>
      <c r="AK32" s="265"/>
    </row>
    <row r="33" spans="1:37" s="179" customFormat="1" x14ac:dyDescent="0.25">
      <c r="A33" s="71">
        <v>5</v>
      </c>
      <c r="B33" s="89"/>
      <c r="C33" s="82"/>
      <c r="D33" s="89"/>
      <c r="E33" s="82"/>
      <c r="F33" s="122"/>
      <c r="G33" s="202"/>
      <c r="H33" s="198" t="str">
        <f t="shared" si="0"/>
        <v/>
      </c>
      <c r="I33" s="97"/>
      <c r="J33" s="97"/>
      <c r="K33" s="91"/>
      <c r="L33" s="91"/>
      <c r="M33" s="97"/>
      <c r="N33" s="91"/>
      <c r="O33" s="97"/>
      <c r="P33" s="90"/>
      <c r="Q33" s="97"/>
      <c r="R33" s="97"/>
      <c r="S33" s="90"/>
      <c r="T33" s="97"/>
      <c r="U33" s="147"/>
      <c r="V33" s="91"/>
      <c r="W33" s="97"/>
      <c r="X33" s="97"/>
      <c r="Y33" s="90"/>
      <c r="Z33" s="90"/>
      <c r="AA33" s="229"/>
      <c r="AB33" s="122"/>
      <c r="AC33" s="226"/>
      <c r="AD33" s="264"/>
      <c r="AE33" s="264"/>
      <c r="AF33" s="265"/>
      <c r="AG33" s="265"/>
      <c r="AH33" s="265"/>
      <c r="AI33" s="265"/>
      <c r="AJ33" s="265"/>
      <c r="AK33" s="265"/>
    </row>
    <row r="34" spans="1:37" s="179" customFormat="1" x14ac:dyDescent="0.25">
      <c r="A34" s="71">
        <v>6</v>
      </c>
      <c r="B34" s="89"/>
      <c r="C34" s="82"/>
      <c r="D34" s="89"/>
      <c r="E34" s="82"/>
      <c r="F34" s="122"/>
      <c r="G34" s="202"/>
      <c r="H34" s="198" t="str">
        <f t="shared" si="0"/>
        <v/>
      </c>
      <c r="I34" s="97"/>
      <c r="J34" s="97"/>
      <c r="K34" s="91"/>
      <c r="L34" s="91"/>
      <c r="M34" s="97"/>
      <c r="N34" s="91"/>
      <c r="O34" s="97"/>
      <c r="P34" s="90"/>
      <c r="Q34" s="97"/>
      <c r="R34" s="97"/>
      <c r="S34" s="90"/>
      <c r="T34" s="97"/>
      <c r="U34" s="147"/>
      <c r="V34" s="91"/>
      <c r="W34" s="97"/>
      <c r="X34" s="97"/>
      <c r="Y34" s="90"/>
      <c r="Z34" s="90"/>
      <c r="AA34" s="229"/>
      <c r="AB34" s="122"/>
      <c r="AC34" s="226"/>
      <c r="AD34" s="264"/>
      <c r="AE34" s="264"/>
      <c r="AF34" s="265"/>
      <c r="AG34" s="265"/>
      <c r="AH34" s="265"/>
      <c r="AI34" s="265"/>
      <c r="AJ34" s="265"/>
      <c r="AK34" s="265"/>
    </row>
    <row r="35" spans="1:37" s="179" customFormat="1" x14ac:dyDescent="0.25">
      <c r="A35" s="71">
        <v>7</v>
      </c>
      <c r="B35" s="89"/>
      <c r="C35" s="82"/>
      <c r="D35" s="89"/>
      <c r="E35" s="82"/>
      <c r="F35" s="122"/>
      <c r="G35" s="202"/>
      <c r="H35" s="198" t="str">
        <f t="shared" si="0"/>
        <v/>
      </c>
      <c r="I35" s="97"/>
      <c r="J35" s="97"/>
      <c r="K35" s="91"/>
      <c r="L35" s="91"/>
      <c r="M35" s="97"/>
      <c r="N35" s="91"/>
      <c r="O35" s="97"/>
      <c r="P35" s="90"/>
      <c r="Q35" s="97"/>
      <c r="R35" s="97"/>
      <c r="S35" s="90"/>
      <c r="T35" s="97"/>
      <c r="U35" s="147"/>
      <c r="V35" s="91"/>
      <c r="W35" s="97"/>
      <c r="X35" s="97"/>
      <c r="Y35" s="90"/>
      <c r="Z35" s="90"/>
      <c r="AA35" s="229"/>
      <c r="AB35" s="122"/>
      <c r="AC35" s="226"/>
      <c r="AD35" s="264"/>
      <c r="AE35" s="264"/>
      <c r="AF35" s="265"/>
      <c r="AG35" s="265"/>
      <c r="AH35" s="265"/>
      <c r="AI35" s="265"/>
      <c r="AJ35" s="265"/>
      <c r="AK35" s="265"/>
    </row>
    <row r="36" spans="1:37" s="179" customFormat="1" x14ac:dyDescent="0.25">
      <c r="A36" s="71">
        <v>8</v>
      </c>
      <c r="B36" s="89"/>
      <c r="C36" s="82"/>
      <c r="D36" s="89"/>
      <c r="E36" s="82"/>
      <c r="F36" s="122"/>
      <c r="G36" s="202"/>
      <c r="H36" s="198" t="str">
        <f t="shared" si="0"/>
        <v/>
      </c>
      <c r="I36" s="97"/>
      <c r="J36" s="97"/>
      <c r="K36" s="91"/>
      <c r="L36" s="91"/>
      <c r="M36" s="97"/>
      <c r="N36" s="91"/>
      <c r="O36" s="97"/>
      <c r="P36" s="90"/>
      <c r="Q36" s="97"/>
      <c r="R36" s="97"/>
      <c r="S36" s="90"/>
      <c r="T36" s="97"/>
      <c r="U36" s="147"/>
      <c r="V36" s="91"/>
      <c r="W36" s="97"/>
      <c r="X36" s="97"/>
      <c r="Y36" s="90"/>
      <c r="Z36" s="90"/>
      <c r="AA36" s="229"/>
      <c r="AB36" s="122"/>
      <c r="AC36" s="226"/>
      <c r="AD36" s="264"/>
      <c r="AE36" s="264"/>
      <c r="AF36" s="265"/>
      <c r="AG36" s="265"/>
      <c r="AH36" s="265"/>
      <c r="AI36" s="265"/>
      <c r="AJ36" s="265"/>
      <c r="AK36" s="265"/>
    </row>
    <row r="37" spans="1:37" s="179" customFormat="1" x14ac:dyDescent="0.25">
      <c r="A37" s="71">
        <v>9</v>
      </c>
      <c r="B37" s="89"/>
      <c r="C37" s="82"/>
      <c r="D37" s="89"/>
      <c r="E37" s="82"/>
      <c r="F37" s="122"/>
      <c r="G37" s="202"/>
      <c r="H37" s="198" t="str">
        <f t="shared" si="0"/>
        <v/>
      </c>
      <c r="I37" s="97"/>
      <c r="J37" s="97"/>
      <c r="K37" s="91"/>
      <c r="L37" s="91"/>
      <c r="M37" s="97"/>
      <c r="N37" s="91"/>
      <c r="O37" s="97"/>
      <c r="P37" s="90"/>
      <c r="Q37" s="97"/>
      <c r="R37" s="97"/>
      <c r="S37" s="90"/>
      <c r="T37" s="97"/>
      <c r="U37" s="147"/>
      <c r="V37" s="91"/>
      <c r="W37" s="97"/>
      <c r="X37" s="97"/>
      <c r="Y37" s="90"/>
      <c r="Z37" s="90"/>
      <c r="AA37" s="229"/>
      <c r="AB37" s="122"/>
      <c r="AC37" s="226"/>
      <c r="AD37" s="264"/>
      <c r="AE37" s="264"/>
      <c r="AF37" s="265"/>
      <c r="AG37" s="265"/>
      <c r="AH37" s="265"/>
      <c r="AI37" s="265"/>
      <c r="AJ37" s="265"/>
      <c r="AK37" s="265"/>
    </row>
    <row r="38" spans="1:37" s="179" customFormat="1" x14ac:dyDescent="0.25">
      <c r="A38" s="71">
        <v>10</v>
      </c>
      <c r="B38" s="89"/>
      <c r="C38" s="82"/>
      <c r="D38" s="89"/>
      <c r="E38" s="82"/>
      <c r="F38" s="122"/>
      <c r="G38" s="202"/>
      <c r="H38" s="198" t="str">
        <f t="shared" si="0"/>
        <v/>
      </c>
      <c r="I38" s="97"/>
      <c r="J38" s="97"/>
      <c r="K38" s="91"/>
      <c r="L38" s="91"/>
      <c r="M38" s="97"/>
      <c r="N38" s="91"/>
      <c r="O38" s="97"/>
      <c r="P38" s="90"/>
      <c r="Q38" s="97"/>
      <c r="R38" s="97"/>
      <c r="S38" s="90"/>
      <c r="T38" s="97"/>
      <c r="U38" s="147"/>
      <c r="V38" s="91"/>
      <c r="W38" s="97"/>
      <c r="X38" s="97"/>
      <c r="Y38" s="90"/>
      <c r="Z38" s="90"/>
      <c r="AA38" s="229"/>
      <c r="AB38" s="122"/>
      <c r="AC38" s="226"/>
      <c r="AD38" s="264"/>
      <c r="AE38" s="264"/>
      <c r="AF38" s="265"/>
      <c r="AG38" s="265"/>
      <c r="AH38" s="265"/>
      <c r="AI38" s="265"/>
      <c r="AJ38" s="265"/>
      <c r="AK38" s="265"/>
    </row>
    <row r="39" spans="1:37" s="179" customFormat="1" x14ac:dyDescent="0.25">
      <c r="A39" s="71">
        <v>11</v>
      </c>
      <c r="B39" s="89"/>
      <c r="C39" s="82"/>
      <c r="D39" s="89"/>
      <c r="E39" s="82"/>
      <c r="F39" s="122"/>
      <c r="G39" s="202"/>
      <c r="H39" s="198" t="str">
        <f t="shared" si="0"/>
        <v/>
      </c>
      <c r="I39" s="97"/>
      <c r="J39" s="97"/>
      <c r="K39" s="91"/>
      <c r="L39" s="91"/>
      <c r="M39" s="97"/>
      <c r="N39" s="91"/>
      <c r="O39" s="97"/>
      <c r="P39" s="90"/>
      <c r="Q39" s="97"/>
      <c r="R39" s="97"/>
      <c r="S39" s="90"/>
      <c r="T39" s="97"/>
      <c r="U39" s="147"/>
      <c r="V39" s="91"/>
      <c r="W39" s="97"/>
      <c r="X39" s="97"/>
      <c r="Y39" s="90"/>
      <c r="Z39" s="90"/>
      <c r="AA39" s="229"/>
      <c r="AB39" s="122"/>
      <c r="AC39" s="226"/>
      <c r="AD39" s="264"/>
      <c r="AE39" s="264"/>
      <c r="AF39" s="265"/>
      <c r="AG39" s="265"/>
      <c r="AH39" s="265"/>
      <c r="AI39" s="265"/>
      <c r="AJ39" s="265"/>
      <c r="AK39" s="265"/>
    </row>
    <row r="40" spans="1:37" s="179" customFormat="1" x14ac:dyDescent="0.25">
      <c r="A40" s="71">
        <v>12</v>
      </c>
      <c r="B40" s="89"/>
      <c r="C40" s="82"/>
      <c r="D40" s="89"/>
      <c r="E40" s="82"/>
      <c r="F40" s="122"/>
      <c r="G40" s="202"/>
      <c r="H40" s="198" t="str">
        <f t="shared" si="0"/>
        <v/>
      </c>
      <c r="I40" s="97"/>
      <c r="J40" s="97"/>
      <c r="K40" s="91"/>
      <c r="L40" s="91"/>
      <c r="M40" s="97"/>
      <c r="N40" s="91"/>
      <c r="O40" s="97"/>
      <c r="P40" s="90"/>
      <c r="Q40" s="97"/>
      <c r="R40" s="97"/>
      <c r="S40" s="90"/>
      <c r="T40" s="97"/>
      <c r="U40" s="147"/>
      <c r="V40" s="91"/>
      <c r="W40" s="97"/>
      <c r="X40" s="97"/>
      <c r="Y40" s="90"/>
      <c r="Z40" s="90"/>
      <c r="AA40" s="229"/>
      <c r="AB40" s="122"/>
      <c r="AC40" s="226"/>
      <c r="AD40" s="264"/>
      <c r="AE40" s="264"/>
      <c r="AF40" s="265"/>
      <c r="AG40" s="265"/>
      <c r="AH40" s="265"/>
      <c r="AI40" s="265"/>
      <c r="AJ40" s="265"/>
      <c r="AK40" s="265"/>
    </row>
    <row r="41" spans="1:37" s="179" customFormat="1" x14ac:dyDescent="0.25">
      <c r="A41" s="71">
        <v>13</v>
      </c>
      <c r="B41" s="89"/>
      <c r="C41" s="82"/>
      <c r="D41" s="89"/>
      <c r="E41" s="82"/>
      <c r="F41" s="122"/>
      <c r="G41" s="202"/>
      <c r="H41" s="198" t="str">
        <f t="shared" si="0"/>
        <v/>
      </c>
      <c r="I41" s="97"/>
      <c r="J41" s="97"/>
      <c r="K41" s="91"/>
      <c r="L41" s="91"/>
      <c r="M41" s="97"/>
      <c r="N41" s="91"/>
      <c r="O41" s="97"/>
      <c r="P41" s="90"/>
      <c r="Q41" s="97"/>
      <c r="R41" s="97"/>
      <c r="S41" s="90"/>
      <c r="T41" s="97"/>
      <c r="U41" s="147"/>
      <c r="V41" s="91"/>
      <c r="W41" s="97"/>
      <c r="X41" s="97"/>
      <c r="Y41" s="90"/>
      <c r="Z41" s="90"/>
      <c r="AA41" s="229"/>
      <c r="AB41" s="122"/>
      <c r="AC41" s="226"/>
      <c r="AD41" s="264"/>
      <c r="AE41" s="264"/>
      <c r="AF41" s="265"/>
      <c r="AG41" s="265"/>
      <c r="AH41" s="265"/>
      <c r="AI41" s="265"/>
      <c r="AJ41" s="265"/>
      <c r="AK41" s="265"/>
    </row>
    <row r="42" spans="1:37" s="179" customFormat="1" x14ac:dyDescent="0.25">
      <c r="A42" s="71">
        <v>14</v>
      </c>
      <c r="B42" s="89"/>
      <c r="C42" s="82"/>
      <c r="D42" s="89"/>
      <c r="E42" s="82"/>
      <c r="F42" s="122"/>
      <c r="G42" s="202"/>
      <c r="H42" s="198" t="str">
        <f t="shared" si="0"/>
        <v/>
      </c>
      <c r="I42" s="97"/>
      <c r="J42" s="97"/>
      <c r="K42" s="91"/>
      <c r="L42" s="91"/>
      <c r="M42" s="97"/>
      <c r="N42" s="91"/>
      <c r="O42" s="97"/>
      <c r="P42" s="90"/>
      <c r="Q42" s="97"/>
      <c r="R42" s="97"/>
      <c r="S42" s="90"/>
      <c r="T42" s="97"/>
      <c r="U42" s="147"/>
      <c r="V42" s="91"/>
      <c r="W42" s="97"/>
      <c r="X42" s="97"/>
      <c r="Y42" s="90"/>
      <c r="Z42" s="90"/>
      <c r="AA42" s="229"/>
      <c r="AB42" s="122"/>
      <c r="AC42" s="226"/>
      <c r="AD42" s="264"/>
      <c r="AE42" s="264"/>
      <c r="AF42" s="265"/>
      <c r="AG42" s="265"/>
      <c r="AH42" s="265"/>
      <c r="AI42" s="265"/>
      <c r="AJ42" s="265"/>
      <c r="AK42" s="265"/>
    </row>
    <row r="43" spans="1:37" s="179" customFormat="1" x14ac:dyDescent="0.25">
      <c r="A43" s="71">
        <v>15</v>
      </c>
      <c r="B43" s="89"/>
      <c r="C43" s="82"/>
      <c r="D43" s="89"/>
      <c r="E43" s="82"/>
      <c r="F43" s="122"/>
      <c r="G43" s="202"/>
      <c r="H43" s="198" t="str">
        <f t="shared" si="0"/>
        <v/>
      </c>
      <c r="I43" s="97"/>
      <c r="J43" s="97"/>
      <c r="K43" s="91"/>
      <c r="L43" s="91"/>
      <c r="M43" s="97"/>
      <c r="N43" s="91"/>
      <c r="O43" s="97"/>
      <c r="P43" s="90"/>
      <c r="Q43" s="97"/>
      <c r="R43" s="97"/>
      <c r="S43" s="90"/>
      <c r="T43" s="97"/>
      <c r="U43" s="147"/>
      <c r="V43" s="91"/>
      <c r="W43" s="97"/>
      <c r="X43" s="97"/>
      <c r="Y43" s="90"/>
      <c r="Z43" s="90"/>
      <c r="AA43" s="229"/>
      <c r="AB43" s="122"/>
      <c r="AC43" s="226"/>
      <c r="AD43" s="264"/>
      <c r="AE43" s="264"/>
      <c r="AF43" s="265"/>
      <c r="AG43" s="265"/>
      <c r="AH43" s="265"/>
      <c r="AI43" s="265"/>
      <c r="AJ43" s="265"/>
      <c r="AK43" s="265"/>
    </row>
    <row r="44" spans="1:37" s="179" customFormat="1" x14ac:dyDescent="0.25">
      <c r="A44" s="71">
        <v>16</v>
      </c>
      <c r="B44" s="89"/>
      <c r="C44" s="82"/>
      <c r="D44" s="89"/>
      <c r="E44" s="82"/>
      <c r="F44" s="122"/>
      <c r="G44" s="202"/>
      <c r="H44" s="198" t="str">
        <f t="shared" si="0"/>
        <v/>
      </c>
      <c r="I44" s="97"/>
      <c r="J44" s="97"/>
      <c r="K44" s="91"/>
      <c r="L44" s="91"/>
      <c r="M44" s="97"/>
      <c r="N44" s="91"/>
      <c r="O44" s="97"/>
      <c r="P44" s="90"/>
      <c r="Q44" s="97"/>
      <c r="R44" s="97"/>
      <c r="S44" s="90"/>
      <c r="T44" s="97"/>
      <c r="U44" s="147"/>
      <c r="V44" s="91"/>
      <c r="W44" s="97"/>
      <c r="X44" s="97"/>
      <c r="Y44" s="90"/>
      <c r="Z44" s="90"/>
      <c r="AA44" s="229"/>
      <c r="AB44" s="122"/>
      <c r="AC44" s="226"/>
      <c r="AD44" s="264"/>
      <c r="AE44" s="264"/>
      <c r="AF44" s="265"/>
      <c r="AG44" s="265"/>
      <c r="AH44" s="265"/>
      <c r="AI44" s="265"/>
      <c r="AJ44" s="265"/>
      <c r="AK44" s="265"/>
    </row>
    <row r="45" spans="1:37" s="179" customFormat="1" x14ac:dyDescent="0.25">
      <c r="A45" s="71">
        <v>17</v>
      </c>
      <c r="B45" s="89"/>
      <c r="C45" s="82"/>
      <c r="D45" s="89"/>
      <c r="E45" s="82"/>
      <c r="F45" s="122"/>
      <c r="G45" s="202"/>
      <c r="H45" s="198" t="str">
        <f t="shared" si="0"/>
        <v/>
      </c>
      <c r="I45" s="97"/>
      <c r="J45" s="97"/>
      <c r="K45" s="91"/>
      <c r="L45" s="91"/>
      <c r="M45" s="97"/>
      <c r="N45" s="91"/>
      <c r="O45" s="97"/>
      <c r="P45" s="90"/>
      <c r="Q45" s="97"/>
      <c r="R45" s="97"/>
      <c r="S45" s="90"/>
      <c r="T45" s="97"/>
      <c r="U45" s="147"/>
      <c r="V45" s="91"/>
      <c r="W45" s="97"/>
      <c r="X45" s="97"/>
      <c r="Y45" s="90"/>
      <c r="Z45" s="90"/>
      <c r="AA45" s="229"/>
      <c r="AB45" s="122"/>
      <c r="AC45" s="226"/>
      <c r="AD45" s="264"/>
      <c r="AE45" s="264"/>
      <c r="AF45" s="265"/>
      <c r="AG45" s="265"/>
      <c r="AH45" s="265"/>
      <c r="AI45" s="265"/>
      <c r="AJ45" s="265"/>
      <c r="AK45" s="265"/>
    </row>
    <row r="46" spans="1:37" s="179" customFormat="1" x14ac:dyDescent="0.25">
      <c r="A46" s="71">
        <v>18</v>
      </c>
      <c r="B46" s="89"/>
      <c r="C46" s="82"/>
      <c r="D46" s="89"/>
      <c r="E46" s="82"/>
      <c r="F46" s="122"/>
      <c r="G46" s="202"/>
      <c r="H46" s="198" t="str">
        <f t="shared" si="0"/>
        <v/>
      </c>
      <c r="I46" s="97"/>
      <c r="J46" s="97"/>
      <c r="K46" s="91"/>
      <c r="L46" s="91"/>
      <c r="M46" s="97"/>
      <c r="N46" s="91"/>
      <c r="O46" s="97"/>
      <c r="P46" s="90"/>
      <c r="Q46" s="97"/>
      <c r="R46" s="97"/>
      <c r="S46" s="90"/>
      <c r="T46" s="97"/>
      <c r="U46" s="147"/>
      <c r="V46" s="91"/>
      <c r="W46" s="97"/>
      <c r="X46" s="97"/>
      <c r="Y46" s="90"/>
      <c r="Z46" s="90"/>
      <c r="AA46" s="229"/>
      <c r="AB46" s="122"/>
      <c r="AC46" s="226"/>
      <c r="AD46" s="264"/>
      <c r="AE46" s="264"/>
      <c r="AF46" s="265"/>
      <c r="AG46" s="265"/>
      <c r="AH46" s="265"/>
      <c r="AI46" s="265"/>
      <c r="AJ46" s="265"/>
      <c r="AK46" s="265"/>
    </row>
    <row r="47" spans="1:37" s="179" customFormat="1" x14ac:dyDescent="0.25">
      <c r="A47" s="71">
        <v>19</v>
      </c>
      <c r="B47" s="89"/>
      <c r="C47" s="82"/>
      <c r="D47" s="89"/>
      <c r="E47" s="82"/>
      <c r="F47" s="122"/>
      <c r="G47" s="202"/>
      <c r="H47" s="198" t="str">
        <f t="shared" si="0"/>
        <v/>
      </c>
      <c r="I47" s="97"/>
      <c r="J47" s="97"/>
      <c r="K47" s="91"/>
      <c r="L47" s="91"/>
      <c r="M47" s="97"/>
      <c r="N47" s="91"/>
      <c r="O47" s="97"/>
      <c r="P47" s="90"/>
      <c r="Q47" s="97"/>
      <c r="R47" s="97"/>
      <c r="S47" s="90"/>
      <c r="T47" s="97"/>
      <c r="U47" s="147"/>
      <c r="V47" s="91"/>
      <c r="W47" s="97"/>
      <c r="X47" s="97"/>
      <c r="Y47" s="90"/>
      <c r="Z47" s="90"/>
      <c r="AA47" s="229"/>
      <c r="AB47" s="122"/>
      <c r="AC47" s="226"/>
      <c r="AD47" s="264"/>
      <c r="AE47" s="264"/>
      <c r="AF47" s="265"/>
      <c r="AG47" s="265"/>
      <c r="AH47" s="265"/>
      <c r="AI47" s="265"/>
      <c r="AJ47" s="265"/>
      <c r="AK47" s="265"/>
    </row>
    <row r="48" spans="1:37" s="179" customFormat="1" x14ac:dyDescent="0.25">
      <c r="A48" s="71">
        <v>20</v>
      </c>
      <c r="B48" s="89"/>
      <c r="C48" s="82"/>
      <c r="D48" s="89"/>
      <c r="E48" s="82"/>
      <c r="F48" s="122"/>
      <c r="G48" s="202"/>
      <c r="H48" s="198" t="str">
        <f t="shared" si="0"/>
        <v/>
      </c>
      <c r="I48" s="97"/>
      <c r="J48" s="97"/>
      <c r="K48" s="91"/>
      <c r="L48" s="91"/>
      <c r="M48" s="97"/>
      <c r="N48" s="91"/>
      <c r="O48" s="97"/>
      <c r="P48" s="90"/>
      <c r="Q48" s="97"/>
      <c r="R48" s="97"/>
      <c r="S48" s="90"/>
      <c r="T48" s="97"/>
      <c r="U48" s="147"/>
      <c r="V48" s="91"/>
      <c r="W48" s="97"/>
      <c r="X48" s="97"/>
      <c r="Y48" s="90"/>
      <c r="Z48" s="90"/>
      <c r="AA48" s="229"/>
      <c r="AB48" s="122"/>
      <c r="AC48" s="226"/>
      <c r="AD48" s="264"/>
      <c r="AE48" s="264"/>
      <c r="AF48" s="265"/>
      <c r="AG48" s="265"/>
      <c r="AH48" s="265"/>
      <c r="AI48" s="265"/>
      <c r="AJ48" s="265"/>
      <c r="AK48" s="265"/>
    </row>
    <row r="49" spans="1:37" s="179" customFormat="1" x14ac:dyDescent="0.25">
      <c r="A49" s="71">
        <v>21</v>
      </c>
      <c r="B49" s="89"/>
      <c r="C49" s="82"/>
      <c r="D49" s="89"/>
      <c r="E49" s="82"/>
      <c r="F49" s="122"/>
      <c r="G49" s="202"/>
      <c r="H49" s="198" t="str">
        <f t="shared" si="0"/>
        <v/>
      </c>
      <c r="I49" s="97"/>
      <c r="J49" s="97"/>
      <c r="K49" s="91"/>
      <c r="L49" s="91"/>
      <c r="M49" s="97"/>
      <c r="N49" s="91"/>
      <c r="O49" s="97"/>
      <c r="P49" s="90"/>
      <c r="Q49" s="97"/>
      <c r="R49" s="97"/>
      <c r="S49" s="90"/>
      <c r="T49" s="97"/>
      <c r="U49" s="147"/>
      <c r="V49" s="91"/>
      <c r="W49" s="97"/>
      <c r="X49" s="97"/>
      <c r="Y49" s="90"/>
      <c r="Z49" s="90"/>
      <c r="AA49" s="229"/>
      <c r="AB49" s="122"/>
      <c r="AC49" s="226"/>
      <c r="AD49" s="264"/>
      <c r="AE49" s="264"/>
      <c r="AF49" s="265"/>
      <c r="AG49" s="265"/>
      <c r="AH49" s="265"/>
      <c r="AI49" s="265"/>
      <c r="AJ49" s="265"/>
      <c r="AK49" s="265"/>
    </row>
    <row r="50" spans="1:37" s="179" customFormat="1" x14ac:dyDescent="0.25">
      <c r="A50" s="71">
        <v>22</v>
      </c>
      <c r="B50" s="89"/>
      <c r="C50" s="82"/>
      <c r="D50" s="89"/>
      <c r="E50" s="82"/>
      <c r="F50" s="122"/>
      <c r="G50" s="202"/>
      <c r="H50" s="198" t="str">
        <f t="shared" si="0"/>
        <v/>
      </c>
      <c r="I50" s="97"/>
      <c r="J50" s="97"/>
      <c r="K50" s="91"/>
      <c r="L50" s="91"/>
      <c r="M50" s="97"/>
      <c r="N50" s="91"/>
      <c r="O50" s="97"/>
      <c r="P50" s="90"/>
      <c r="Q50" s="97"/>
      <c r="R50" s="97"/>
      <c r="S50" s="90"/>
      <c r="T50" s="97"/>
      <c r="U50" s="147"/>
      <c r="V50" s="91"/>
      <c r="W50" s="97"/>
      <c r="X50" s="97"/>
      <c r="Y50" s="90"/>
      <c r="Z50" s="90"/>
      <c r="AA50" s="229"/>
      <c r="AB50" s="122"/>
      <c r="AC50" s="226"/>
      <c r="AD50" s="264"/>
      <c r="AE50" s="264"/>
      <c r="AF50" s="265"/>
      <c r="AG50" s="265"/>
      <c r="AH50" s="265"/>
      <c r="AI50" s="265"/>
      <c r="AJ50" s="265"/>
      <c r="AK50" s="265"/>
    </row>
    <row r="51" spans="1:37" s="179" customFormat="1" x14ac:dyDescent="0.25">
      <c r="A51" s="71">
        <v>23</v>
      </c>
      <c r="B51" s="89"/>
      <c r="C51" s="82"/>
      <c r="D51" s="89"/>
      <c r="E51" s="82"/>
      <c r="F51" s="122"/>
      <c r="G51" s="202"/>
      <c r="H51" s="198" t="str">
        <f t="shared" si="0"/>
        <v/>
      </c>
      <c r="I51" s="97"/>
      <c r="J51" s="97"/>
      <c r="K51" s="91"/>
      <c r="L51" s="91"/>
      <c r="M51" s="97"/>
      <c r="N51" s="91"/>
      <c r="O51" s="97"/>
      <c r="P51" s="90"/>
      <c r="Q51" s="97"/>
      <c r="R51" s="97"/>
      <c r="S51" s="90"/>
      <c r="T51" s="97"/>
      <c r="U51" s="147"/>
      <c r="V51" s="91"/>
      <c r="W51" s="97"/>
      <c r="X51" s="97"/>
      <c r="Y51" s="90"/>
      <c r="Z51" s="90"/>
      <c r="AA51" s="229"/>
      <c r="AB51" s="122"/>
      <c r="AC51" s="226"/>
      <c r="AD51" s="264"/>
      <c r="AE51" s="264"/>
      <c r="AF51" s="265"/>
      <c r="AG51" s="265"/>
      <c r="AH51" s="265"/>
      <c r="AI51" s="265"/>
      <c r="AJ51" s="265"/>
      <c r="AK51" s="265"/>
    </row>
    <row r="52" spans="1:37" s="179" customFormat="1" x14ac:dyDescent="0.25">
      <c r="A52" s="71">
        <v>24</v>
      </c>
      <c r="B52" s="89"/>
      <c r="C52" s="82"/>
      <c r="D52" s="89"/>
      <c r="E52" s="82"/>
      <c r="F52" s="122"/>
      <c r="G52" s="202"/>
      <c r="H52" s="198" t="str">
        <f t="shared" si="0"/>
        <v/>
      </c>
      <c r="I52" s="97"/>
      <c r="J52" s="97"/>
      <c r="K52" s="91"/>
      <c r="L52" s="91"/>
      <c r="M52" s="97"/>
      <c r="N52" s="91"/>
      <c r="O52" s="97"/>
      <c r="P52" s="90"/>
      <c r="Q52" s="97"/>
      <c r="R52" s="97"/>
      <c r="S52" s="90"/>
      <c r="T52" s="97"/>
      <c r="U52" s="147"/>
      <c r="V52" s="91"/>
      <c r="W52" s="97"/>
      <c r="X52" s="97"/>
      <c r="Y52" s="90"/>
      <c r="Z52" s="90"/>
      <c r="AA52" s="229"/>
      <c r="AB52" s="122"/>
      <c r="AC52" s="226"/>
      <c r="AD52" s="264"/>
      <c r="AE52" s="264"/>
      <c r="AF52" s="265"/>
      <c r="AG52" s="265"/>
      <c r="AH52" s="265"/>
      <c r="AI52" s="265"/>
      <c r="AJ52" s="265"/>
      <c r="AK52" s="265"/>
    </row>
    <row r="53" spans="1:37" s="179" customFormat="1" x14ac:dyDescent="0.25">
      <c r="A53" s="71">
        <v>25</v>
      </c>
      <c r="B53" s="89"/>
      <c r="C53" s="82"/>
      <c r="D53" s="89"/>
      <c r="E53" s="82"/>
      <c r="F53" s="122"/>
      <c r="G53" s="202"/>
      <c r="H53" s="198" t="str">
        <f t="shared" si="0"/>
        <v/>
      </c>
      <c r="I53" s="97"/>
      <c r="J53" s="97"/>
      <c r="K53" s="91"/>
      <c r="L53" s="91"/>
      <c r="M53" s="97"/>
      <c r="N53" s="91"/>
      <c r="O53" s="97"/>
      <c r="P53" s="90"/>
      <c r="Q53" s="97"/>
      <c r="R53" s="97"/>
      <c r="S53" s="90"/>
      <c r="T53" s="97"/>
      <c r="U53" s="147"/>
      <c r="V53" s="91"/>
      <c r="W53" s="97"/>
      <c r="X53" s="97"/>
      <c r="Y53" s="90"/>
      <c r="Z53" s="90"/>
      <c r="AA53" s="229"/>
      <c r="AB53" s="122"/>
      <c r="AC53" s="226"/>
      <c r="AD53" s="264"/>
      <c r="AE53" s="264"/>
      <c r="AF53" s="265"/>
      <c r="AG53" s="265"/>
      <c r="AH53" s="265"/>
      <c r="AI53" s="265"/>
      <c r="AJ53" s="265"/>
      <c r="AK53" s="265"/>
    </row>
    <row r="54" spans="1:37" ht="24" customHeight="1" x14ac:dyDescent="0.25">
      <c r="B54" s="190" t="s">
        <v>67</v>
      </c>
      <c r="C54" s="126"/>
      <c r="D54" s="126"/>
      <c r="E54" s="126"/>
      <c r="F54" s="126"/>
      <c r="G54" s="126"/>
      <c r="H54" s="259" t="str">
        <f>IF(OR(AND(Count_Implemented, Count_FollowUp=0), AND(Count_Implemented=0,COUNTA(I29:AB53)&gt;0))," To be included here, actions must have a Date Implemented and there must be Date(s) of Follow-up above. &gt;&gt;","")</f>
        <v/>
      </c>
      <c r="I54" s="191">
        <f>SUM(I55:I60)</f>
        <v>0</v>
      </c>
      <c r="J54" s="192" t="s">
        <v>129</v>
      </c>
      <c r="K54" s="192" t="s">
        <v>129</v>
      </c>
      <c r="L54" s="192" t="s">
        <v>129</v>
      </c>
      <c r="M54" s="191">
        <f>SUM(M55:M60)</f>
        <v>0</v>
      </c>
      <c r="N54" s="192" t="s">
        <v>129</v>
      </c>
      <c r="O54" s="191">
        <f>SUM(O55:O60)</f>
        <v>0</v>
      </c>
      <c r="P54" s="191">
        <f>SUM(P55:P60)</f>
        <v>0</v>
      </c>
      <c r="Q54" s="191">
        <f t="shared" ref="Q54:W54" si="1">SUM(Q55:Q60)</f>
        <v>0</v>
      </c>
      <c r="R54" s="191">
        <f t="shared" si="1"/>
        <v>0</v>
      </c>
      <c r="S54" s="191">
        <f t="shared" si="1"/>
        <v>0</v>
      </c>
      <c r="T54" s="191">
        <f t="shared" si="1"/>
        <v>0</v>
      </c>
      <c r="U54" s="193">
        <f t="shared" si="1"/>
        <v>0</v>
      </c>
      <c r="V54" s="192" t="s">
        <v>129</v>
      </c>
      <c r="W54" s="191">
        <f t="shared" si="1"/>
        <v>0</v>
      </c>
      <c r="X54" s="192" t="s">
        <v>129</v>
      </c>
      <c r="Y54" s="192" t="s">
        <v>129</v>
      </c>
      <c r="Z54" s="191">
        <f t="shared" ref="Z54" si="2">SUM(Z55:Z60)</f>
        <v>0</v>
      </c>
      <c r="AA54" s="218" t="s">
        <v>129</v>
      </c>
      <c r="AB54" s="217">
        <f>COUNTIF(AB29:AB53,"Y")</f>
        <v>0</v>
      </c>
      <c r="AC54" s="218" t="s">
        <v>129</v>
      </c>
      <c r="AD54" s="266">
        <f t="shared" ref="AD54:AK54" si="3">SUM(AD55:AD60)</f>
        <v>0</v>
      </c>
      <c r="AE54" s="266">
        <f t="shared" si="3"/>
        <v>0</v>
      </c>
      <c r="AF54" s="267">
        <f t="shared" si="3"/>
        <v>0</v>
      </c>
      <c r="AG54" s="267">
        <f t="shared" si="3"/>
        <v>0</v>
      </c>
      <c r="AH54" s="267">
        <f t="shared" si="3"/>
        <v>0</v>
      </c>
      <c r="AI54" s="267">
        <f t="shared" si="3"/>
        <v>0</v>
      </c>
      <c r="AJ54" s="267">
        <f t="shared" si="3"/>
        <v>0</v>
      </c>
      <c r="AK54" s="267">
        <f t="shared" si="3"/>
        <v>0</v>
      </c>
    </row>
    <row r="55" spans="1:37" ht="24" customHeight="1" x14ac:dyDescent="0.25">
      <c r="B55" s="190" t="str">
        <f>"TOTAL REPORTED " &amp; C55</f>
        <v>TOTAL REPORTED 2023</v>
      </c>
      <c r="C55" s="126">
        <v>2023</v>
      </c>
      <c r="D55" s="126"/>
      <c r="E55" s="126"/>
      <c r="F55" s="126"/>
      <c r="G55" s="126"/>
      <c r="H55" s="126"/>
      <c r="I55" s="267">
        <f t="shared" ref="I55:I60" si="4">IF(Count_FollowUp,SUMIFS(I$29:I$53,$F$29:$F$53,"Y",$H$29:$H$53,$C55),0)</f>
        <v>0</v>
      </c>
      <c r="J55" s="192" t="s">
        <v>129</v>
      </c>
      <c r="K55" s="192" t="s">
        <v>129</v>
      </c>
      <c r="L55" s="192" t="s">
        <v>129</v>
      </c>
      <c r="M55" s="267">
        <f t="shared" ref="M55:M60" si="5">IF(Count_FollowUp,SUMIFS(M$29:M$53,$F$29:$F$53,"Y",$H$29:$H$53,$C55),0)</f>
        <v>0</v>
      </c>
      <c r="N55" s="192" t="s">
        <v>129</v>
      </c>
      <c r="O55" s="267">
        <f t="shared" ref="O55:O60" si="6">IF(Count_FollowUp,SUMIFS(O$29:O$53,$F$29:$F$53,"Y",$H$29:$H$53,$C55),0)</f>
        <v>0</v>
      </c>
      <c r="P55" s="191">
        <f t="shared" ref="P55:P60" si="7">IF(Count_FollowUp,COUNTIFS($F$29:$F$53,"Y",$H$29:$H$53,$C55,P$29:P$53,"Yes"),0)</f>
        <v>0</v>
      </c>
      <c r="Q55" s="267">
        <f t="shared" ref="Q55:R60" si="8">IF(Count_FollowUp,SUMIFS(Q$29:Q$53,$F$29:$F$53,"Y",$H$29:$H$53,$C55),0)</f>
        <v>0</v>
      </c>
      <c r="R55" s="267">
        <f t="shared" si="8"/>
        <v>0</v>
      </c>
      <c r="S55" s="191">
        <f t="shared" ref="S55:S60" si="9">IF(Count_FollowUp,COUNTIFS($F$29:$F$53,"Y",$H$29:$H$53,$C55,S$29:S$53,"Yes"),0)</f>
        <v>0</v>
      </c>
      <c r="T55" s="191">
        <f t="shared" ref="T55:T60" si="10">IF(Count_FollowUp,SUMIFS(T$29:T$53,$F$29:$F$53,"Y",$H$29:$H$53,$C55,U$29:U$53,"Units"),0)</f>
        <v>0</v>
      </c>
      <c r="U55" s="193">
        <f t="shared" ref="U55:U60" si="11">IF(Count_FollowUp,SUMIFS(T$29:T$53,$F$29:$F$53,"Y",$H$29:$H$53,$C55,U$29:U$53,"Dollars"),0)</f>
        <v>0</v>
      </c>
      <c r="V55" s="192" t="s">
        <v>129</v>
      </c>
      <c r="W55" s="267">
        <f t="shared" ref="W55:W60" si="12">IF(Count_FollowUp,SUMIFS(W$29:W$53,$F$29:$F$53,"Y",$H$29:$H$53,$C55),0)</f>
        <v>0</v>
      </c>
      <c r="X55" s="192" t="s">
        <v>129</v>
      </c>
      <c r="Y55" s="192" t="s">
        <v>129</v>
      </c>
      <c r="Z55" s="191">
        <f t="shared" ref="Z55:Z60" si="13">IF(Count_FollowUp,COUNTIFS($F$29:$F$53,"Y",$H$29:$H$53,$C55,Z$29:Z$53,"Yes"),0)</f>
        <v>0</v>
      </c>
      <c r="AA55" s="218" t="s">
        <v>129</v>
      </c>
      <c r="AB55" s="217">
        <f t="shared" ref="AB55:AB60" si="14">IF(Count_FollowUp,COUNTIFS($F$29:$F$53,"Y",$H$29:$H$53,$C55,AB$29:AB$53,"Y"),0)</f>
        <v>0</v>
      </c>
      <c r="AC55" s="218" t="s">
        <v>129</v>
      </c>
      <c r="AD55" s="266">
        <f t="shared" ref="AD55:AK60" si="15">IF(Count_FollowUp,SUMIFS(AD$29:AD$53,$F$29:$F$53,"Y",$H$29:$H$53,$C55),0)</f>
        <v>0</v>
      </c>
      <c r="AE55" s="266">
        <f t="shared" si="15"/>
        <v>0</v>
      </c>
      <c r="AF55" s="267">
        <f t="shared" si="15"/>
        <v>0</v>
      </c>
      <c r="AG55" s="267">
        <f t="shared" si="15"/>
        <v>0</v>
      </c>
      <c r="AH55" s="267">
        <f t="shared" si="15"/>
        <v>0</v>
      </c>
      <c r="AI55" s="267">
        <f t="shared" si="15"/>
        <v>0</v>
      </c>
      <c r="AJ55" s="267">
        <f t="shared" si="15"/>
        <v>0</v>
      </c>
      <c r="AK55" s="267">
        <f t="shared" si="15"/>
        <v>0</v>
      </c>
    </row>
    <row r="56" spans="1:37" ht="24" customHeight="1" x14ac:dyDescent="0.25">
      <c r="B56" s="190" t="str">
        <f t="shared" ref="B56:B60" si="16">"TOTAL REPORTED " &amp; C56</f>
        <v>TOTAL REPORTED 2024</v>
      </c>
      <c r="C56" s="126">
        <v>2024</v>
      </c>
      <c r="D56" s="126"/>
      <c r="E56" s="126"/>
      <c r="F56" s="126"/>
      <c r="G56" s="126"/>
      <c r="H56" s="126"/>
      <c r="I56" s="267">
        <f t="shared" si="4"/>
        <v>0</v>
      </c>
      <c r="J56" s="192" t="s">
        <v>129</v>
      </c>
      <c r="K56" s="192" t="s">
        <v>129</v>
      </c>
      <c r="L56" s="192" t="s">
        <v>129</v>
      </c>
      <c r="M56" s="267">
        <f t="shared" si="5"/>
        <v>0</v>
      </c>
      <c r="N56" s="192" t="s">
        <v>129</v>
      </c>
      <c r="O56" s="267">
        <f t="shared" si="6"/>
        <v>0</v>
      </c>
      <c r="P56" s="191">
        <f t="shared" si="7"/>
        <v>0</v>
      </c>
      <c r="Q56" s="267">
        <f t="shared" si="8"/>
        <v>0</v>
      </c>
      <c r="R56" s="267">
        <f t="shared" si="8"/>
        <v>0</v>
      </c>
      <c r="S56" s="191">
        <f t="shared" si="9"/>
        <v>0</v>
      </c>
      <c r="T56" s="191">
        <f t="shared" si="10"/>
        <v>0</v>
      </c>
      <c r="U56" s="193">
        <f t="shared" si="11"/>
        <v>0</v>
      </c>
      <c r="V56" s="192" t="s">
        <v>129</v>
      </c>
      <c r="W56" s="267">
        <f t="shared" si="12"/>
        <v>0</v>
      </c>
      <c r="X56" s="192" t="s">
        <v>129</v>
      </c>
      <c r="Y56" s="192" t="s">
        <v>129</v>
      </c>
      <c r="Z56" s="191">
        <f t="shared" si="13"/>
        <v>0</v>
      </c>
      <c r="AA56" s="218" t="s">
        <v>129</v>
      </c>
      <c r="AB56" s="217">
        <f t="shared" si="14"/>
        <v>0</v>
      </c>
      <c r="AC56" s="218" t="s">
        <v>129</v>
      </c>
      <c r="AD56" s="266">
        <f t="shared" si="15"/>
        <v>0</v>
      </c>
      <c r="AE56" s="266">
        <f t="shared" si="15"/>
        <v>0</v>
      </c>
      <c r="AF56" s="267">
        <f t="shared" si="15"/>
        <v>0</v>
      </c>
      <c r="AG56" s="267">
        <f t="shared" si="15"/>
        <v>0</v>
      </c>
      <c r="AH56" s="267">
        <f t="shared" si="15"/>
        <v>0</v>
      </c>
      <c r="AI56" s="267">
        <f t="shared" si="15"/>
        <v>0</v>
      </c>
      <c r="AJ56" s="267">
        <f t="shared" si="15"/>
        <v>0</v>
      </c>
      <c r="AK56" s="267">
        <f t="shared" si="15"/>
        <v>0</v>
      </c>
    </row>
    <row r="57" spans="1:37" ht="24" customHeight="1" x14ac:dyDescent="0.25">
      <c r="B57" s="190" t="str">
        <f t="shared" si="16"/>
        <v>TOTAL REPORTED 2025</v>
      </c>
      <c r="C57" s="126">
        <v>2025</v>
      </c>
      <c r="D57" s="126"/>
      <c r="E57" s="126"/>
      <c r="F57" s="126"/>
      <c r="G57" s="126"/>
      <c r="H57" s="126"/>
      <c r="I57" s="267">
        <f t="shared" si="4"/>
        <v>0</v>
      </c>
      <c r="J57" s="192" t="s">
        <v>129</v>
      </c>
      <c r="K57" s="192" t="s">
        <v>129</v>
      </c>
      <c r="L57" s="192" t="s">
        <v>129</v>
      </c>
      <c r="M57" s="267">
        <f t="shared" si="5"/>
        <v>0</v>
      </c>
      <c r="N57" s="192" t="s">
        <v>129</v>
      </c>
      <c r="O57" s="267">
        <f t="shared" si="6"/>
        <v>0</v>
      </c>
      <c r="P57" s="191">
        <f t="shared" si="7"/>
        <v>0</v>
      </c>
      <c r="Q57" s="267">
        <f t="shared" si="8"/>
        <v>0</v>
      </c>
      <c r="R57" s="267">
        <f t="shared" si="8"/>
        <v>0</v>
      </c>
      <c r="S57" s="191">
        <f t="shared" si="9"/>
        <v>0</v>
      </c>
      <c r="T57" s="191">
        <f t="shared" si="10"/>
        <v>0</v>
      </c>
      <c r="U57" s="193">
        <f t="shared" si="11"/>
        <v>0</v>
      </c>
      <c r="V57" s="192" t="s">
        <v>129</v>
      </c>
      <c r="W57" s="267">
        <f t="shared" si="12"/>
        <v>0</v>
      </c>
      <c r="X57" s="192" t="s">
        <v>129</v>
      </c>
      <c r="Y57" s="192" t="s">
        <v>129</v>
      </c>
      <c r="Z57" s="191">
        <f t="shared" si="13"/>
        <v>0</v>
      </c>
      <c r="AA57" s="218" t="s">
        <v>129</v>
      </c>
      <c r="AB57" s="217">
        <f t="shared" si="14"/>
        <v>0</v>
      </c>
      <c r="AC57" s="218" t="s">
        <v>129</v>
      </c>
      <c r="AD57" s="266">
        <f t="shared" si="15"/>
        <v>0</v>
      </c>
      <c r="AE57" s="266">
        <f t="shared" si="15"/>
        <v>0</v>
      </c>
      <c r="AF57" s="267">
        <f t="shared" si="15"/>
        <v>0</v>
      </c>
      <c r="AG57" s="267">
        <f t="shared" si="15"/>
        <v>0</v>
      </c>
      <c r="AH57" s="267">
        <f t="shared" si="15"/>
        <v>0</v>
      </c>
      <c r="AI57" s="267">
        <f t="shared" si="15"/>
        <v>0</v>
      </c>
      <c r="AJ57" s="267">
        <f t="shared" si="15"/>
        <v>0</v>
      </c>
      <c r="AK57" s="267">
        <f t="shared" si="15"/>
        <v>0</v>
      </c>
    </row>
    <row r="58" spans="1:37" ht="24" customHeight="1" x14ac:dyDescent="0.25">
      <c r="B58" s="190" t="str">
        <f t="shared" si="16"/>
        <v>TOTAL REPORTED 2026</v>
      </c>
      <c r="C58" s="126">
        <v>2026</v>
      </c>
      <c r="D58" s="126"/>
      <c r="E58" s="126"/>
      <c r="F58" s="126"/>
      <c r="G58" s="126"/>
      <c r="H58" s="126"/>
      <c r="I58" s="267">
        <f t="shared" si="4"/>
        <v>0</v>
      </c>
      <c r="J58" s="192" t="s">
        <v>129</v>
      </c>
      <c r="K58" s="192" t="s">
        <v>129</v>
      </c>
      <c r="L58" s="192" t="s">
        <v>129</v>
      </c>
      <c r="M58" s="267">
        <f t="shared" si="5"/>
        <v>0</v>
      </c>
      <c r="N58" s="192" t="s">
        <v>129</v>
      </c>
      <c r="O58" s="267">
        <f t="shared" si="6"/>
        <v>0</v>
      </c>
      <c r="P58" s="191">
        <f t="shared" si="7"/>
        <v>0</v>
      </c>
      <c r="Q58" s="267">
        <f t="shared" si="8"/>
        <v>0</v>
      </c>
      <c r="R58" s="267">
        <f t="shared" si="8"/>
        <v>0</v>
      </c>
      <c r="S58" s="191">
        <f t="shared" si="9"/>
        <v>0</v>
      </c>
      <c r="T58" s="191">
        <f t="shared" si="10"/>
        <v>0</v>
      </c>
      <c r="U58" s="193">
        <f t="shared" si="11"/>
        <v>0</v>
      </c>
      <c r="V58" s="192" t="s">
        <v>129</v>
      </c>
      <c r="W58" s="267">
        <f t="shared" si="12"/>
        <v>0</v>
      </c>
      <c r="X58" s="192" t="s">
        <v>129</v>
      </c>
      <c r="Y58" s="192" t="s">
        <v>129</v>
      </c>
      <c r="Z58" s="191">
        <f t="shared" si="13"/>
        <v>0</v>
      </c>
      <c r="AA58" s="218" t="s">
        <v>129</v>
      </c>
      <c r="AB58" s="217">
        <f t="shared" si="14"/>
        <v>0</v>
      </c>
      <c r="AC58" s="218" t="s">
        <v>129</v>
      </c>
      <c r="AD58" s="266">
        <f t="shared" si="15"/>
        <v>0</v>
      </c>
      <c r="AE58" s="266">
        <f t="shared" si="15"/>
        <v>0</v>
      </c>
      <c r="AF58" s="267">
        <f t="shared" si="15"/>
        <v>0</v>
      </c>
      <c r="AG58" s="267">
        <f t="shared" si="15"/>
        <v>0</v>
      </c>
      <c r="AH58" s="267">
        <f t="shared" si="15"/>
        <v>0</v>
      </c>
      <c r="AI58" s="267">
        <f t="shared" si="15"/>
        <v>0</v>
      </c>
      <c r="AJ58" s="267">
        <f t="shared" si="15"/>
        <v>0</v>
      </c>
      <c r="AK58" s="267">
        <f t="shared" si="15"/>
        <v>0</v>
      </c>
    </row>
    <row r="59" spans="1:37" ht="24" customHeight="1" x14ac:dyDescent="0.25">
      <c r="B59" s="190" t="str">
        <f t="shared" si="16"/>
        <v>TOTAL REPORTED 2027</v>
      </c>
      <c r="C59" s="126">
        <v>2027</v>
      </c>
      <c r="D59" s="126"/>
      <c r="E59" s="126"/>
      <c r="F59" s="126"/>
      <c r="G59" s="126"/>
      <c r="H59" s="126"/>
      <c r="I59" s="267">
        <f t="shared" si="4"/>
        <v>0</v>
      </c>
      <c r="J59" s="192" t="s">
        <v>129</v>
      </c>
      <c r="K59" s="192" t="s">
        <v>129</v>
      </c>
      <c r="L59" s="192" t="s">
        <v>129</v>
      </c>
      <c r="M59" s="267">
        <f t="shared" si="5"/>
        <v>0</v>
      </c>
      <c r="N59" s="192" t="s">
        <v>129</v>
      </c>
      <c r="O59" s="267">
        <f t="shared" si="6"/>
        <v>0</v>
      </c>
      <c r="P59" s="191">
        <f t="shared" si="7"/>
        <v>0</v>
      </c>
      <c r="Q59" s="267">
        <f t="shared" si="8"/>
        <v>0</v>
      </c>
      <c r="R59" s="267">
        <f t="shared" si="8"/>
        <v>0</v>
      </c>
      <c r="S59" s="191">
        <f t="shared" si="9"/>
        <v>0</v>
      </c>
      <c r="T59" s="191">
        <f t="shared" si="10"/>
        <v>0</v>
      </c>
      <c r="U59" s="193">
        <f t="shared" si="11"/>
        <v>0</v>
      </c>
      <c r="V59" s="192" t="s">
        <v>129</v>
      </c>
      <c r="W59" s="267">
        <f t="shared" si="12"/>
        <v>0</v>
      </c>
      <c r="X59" s="192" t="s">
        <v>129</v>
      </c>
      <c r="Y59" s="192" t="s">
        <v>129</v>
      </c>
      <c r="Z59" s="191">
        <f t="shared" si="13"/>
        <v>0</v>
      </c>
      <c r="AA59" s="218" t="s">
        <v>129</v>
      </c>
      <c r="AB59" s="217">
        <f t="shared" si="14"/>
        <v>0</v>
      </c>
      <c r="AC59" s="218" t="s">
        <v>129</v>
      </c>
      <c r="AD59" s="266">
        <f t="shared" si="15"/>
        <v>0</v>
      </c>
      <c r="AE59" s="266">
        <f t="shared" si="15"/>
        <v>0</v>
      </c>
      <c r="AF59" s="267">
        <f t="shared" si="15"/>
        <v>0</v>
      </c>
      <c r="AG59" s="267">
        <f t="shared" si="15"/>
        <v>0</v>
      </c>
      <c r="AH59" s="267">
        <f t="shared" si="15"/>
        <v>0</v>
      </c>
      <c r="AI59" s="267">
        <f t="shared" si="15"/>
        <v>0</v>
      </c>
      <c r="AJ59" s="267">
        <f t="shared" si="15"/>
        <v>0</v>
      </c>
      <c r="AK59" s="267">
        <f t="shared" si="15"/>
        <v>0</v>
      </c>
    </row>
    <row r="60" spans="1:37" ht="24" customHeight="1" x14ac:dyDescent="0.25">
      <c r="B60" s="190" t="str">
        <f t="shared" si="16"/>
        <v>TOTAL REPORTED 2028</v>
      </c>
      <c r="C60" s="126">
        <v>2028</v>
      </c>
      <c r="D60" s="126"/>
      <c r="E60" s="126"/>
      <c r="F60" s="126"/>
      <c r="G60" s="126"/>
      <c r="H60" s="126"/>
      <c r="I60" s="267">
        <f t="shared" si="4"/>
        <v>0</v>
      </c>
      <c r="J60" s="192" t="s">
        <v>129</v>
      </c>
      <c r="K60" s="192" t="s">
        <v>129</v>
      </c>
      <c r="L60" s="192" t="s">
        <v>129</v>
      </c>
      <c r="M60" s="267">
        <f t="shared" si="5"/>
        <v>0</v>
      </c>
      <c r="N60" s="192" t="s">
        <v>129</v>
      </c>
      <c r="O60" s="267">
        <f t="shared" si="6"/>
        <v>0</v>
      </c>
      <c r="P60" s="191">
        <f t="shared" si="7"/>
        <v>0</v>
      </c>
      <c r="Q60" s="267">
        <f t="shared" si="8"/>
        <v>0</v>
      </c>
      <c r="R60" s="267">
        <f t="shared" si="8"/>
        <v>0</v>
      </c>
      <c r="S60" s="191">
        <f t="shared" si="9"/>
        <v>0</v>
      </c>
      <c r="T60" s="191">
        <f t="shared" si="10"/>
        <v>0</v>
      </c>
      <c r="U60" s="193">
        <f t="shared" si="11"/>
        <v>0</v>
      </c>
      <c r="V60" s="192" t="s">
        <v>129</v>
      </c>
      <c r="W60" s="267">
        <f t="shared" si="12"/>
        <v>0</v>
      </c>
      <c r="X60" s="192" t="s">
        <v>129</v>
      </c>
      <c r="Y60" s="192" t="s">
        <v>129</v>
      </c>
      <c r="Z60" s="191">
        <f t="shared" si="13"/>
        <v>0</v>
      </c>
      <c r="AA60" s="218" t="s">
        <v>129</v>
      </c>
      <c r="AB60" s="217">
        <f t="shared" si="14"/>
        <v>0</v>
      </c>
      <c r="AC60" s="218" t="s">
        <v>129</v>
      </c>
      <c r="AD60" s="266">
        <f t="shared" si="15"/>
        <v>0</v>
      </c>
      <c r="AE60" s="266">
        <f t="shared" si="15"/>
        <v>0</v>
      </c>
      <c r="AF60" s="267">
        <f t="shared" si="15"/>
        <v>0</v>
      </c>
      <c r="AG60" s="267">
        <f t="shared" si="15"/>
        <v>0</v>
      </c>
      <c r="AH60" s="267">
        <f t="shared" si="15"/>
        <v>0</v>
      </c>
      <c r="AI60" s="267">
        <f t="shared" si="15"/>
        <v>0</v>
      </c>
      <c r="AJ60" s="267">
        <f t="shared" si="15"/>
        <v>0</v>
      </c>
      <c r="AK60" s="267">
        <f t="shared" si="15"/>
        <v>0</v>
      </c>
    </row>
    <row r="61" spans="1:37" x14ac:dyDescent="0.25">
      <c r="C61" s="137"/>
    </row>
    <row r="62" spans="1:37" x14ac:dyDescent="0.25">
      <c r="C62" s="137"/>
    </row>
  </sheetData>
  <sheetProtection algorithmName="SHA-512" hashValue="dFpIX4Od9XV1yPz9DoAHSQhx0WYk5/rY5Moj7WlGxdoRlcBcvG0XJkiRVM9Mh497Xemk77I0XK/bTkHbAa3f5A==" saltValue="r+ouvc5K11+x/kBnCF9lGw==" spinCount="100000" sheet="1" objects="1" scenarios="1" formatCells="0" formatRows="0" insertHyperlinks="0"/>
  <mergeCells count="28">
    <mergeCell ref="Q26:V26"/>
    <mergeCell ref="W26:AA27"/>
    <mergeCell ref="AD26:AK26"/>
    <mergeCell ref="I27:L27"/>
    <mergeCell ref="M27:N27"/>
    <mergeCell ref="O27:P27"/>
    <mergeCell ref="Q27:S27"/>
    <mergeCell ref="T27:V27"/>
    <mergeCell ref="AD27:AE27"/>
    <mergeCell ref="AF27:AK27"/>
    <mergeCell ref="C18:G18"/>
    <mergeCell ref="C20:G20"/>
    <mergeCell ref="C21:G21"/>
    <mergeCell ref="C22:G22"/>
    <mergeCell ref="C23:G23"/>
    <mergeCell ref="I26:P26"/>
    <mergeCell ref="C12:G12"/>
    <mergeCell ref="C13:G13"/>
    <mergeCell ref="C14:G14"/>
    <mergeCell ref="C15:G15"/>
    <mergeCell ref="C16:G16"/>
    <mergeCell ref="C17:G17"/>
    <mergeCell ref="C3:I3"/>
    <mergeCell ref="C6:G6"/>
    <mergeCell ref="C7:G7"/>
    <mergeCell ref="C8:G8"/>
    <mergeCell ref="C10:G10"/>
    <mergeCell ref="C11:G11"/>
  </mergeCells>
  <conditionalFormatting sqref="I29:L53">
    <cfRule type="expression" dxfId="412" priority="4" stopIfTrue="1">
      <formula>AND($C29&lt;&gt;"",$C29&lt;&gt;"Manufacturer (Production)")</formula>
    </cfRule>
  </conditionalFormatting>
  <conditionalFormatting sqref="M29:N53">
    <cfRule type="expression" dxfId="411" priority="5" stopIfTrue="1">
      <formula>AND($C29&lt;&gt;"",$C29&lt;&gt;"Manufacturer (Certification)")</formula>
    </cfRule>
  </conditionalFormatting>
  <conditionalFormatting sqref="O29:O53 M29:M53 I29:J53 Q29:R53 T29:T53 W29:X53">
    <cfRule type="expression" dxfId="410" priority="7">
      <formula>AND(TRIM(I29)&lt;&gt;"",ISNUMBER(I29)=FALSE)</formula>
    </cfRule>
  </conditionalFormatting>
  <conditionalFormatting sqref="O29:P53">
    <cfRule type="expression" dxfId="409" priority="6" stopIfTrue="1">
      <formula>AND($C29&lt;&gt;"",$C29&lt;&gt;"Manufacturer (Marketing)")</formula>
    </cfRule>
  </conditionalFormatting>
  <conditionalFormatting sqref="Q29:V53">
    <cfRule type="expression" dxfId="408" priority="3">
      <formula>AND($C29&lt;&gt;"",$C29&lt;&gt;"Distributor / Retailer")</formula>
    </cfRule>
  </conditionalFormatting>
  <conditionalFormatting sqref="W29:AA53">
    <cfRule type="expression" dxfId="407" priority="2">
      <formula>AND($C29&lt;&gt;"",$C29&lt;&gt;"Purchaser / User")</formula>
    </cfRule>
  </conditionalFormatting>
  <conditionalFormatting sqref="AD29:AK53">
    <cfRule type="expression" dxfId="406" priority="1">
      <formula>AND(TRIM(AD29)&lt;&gt;"",ISNUMBER(AD29)=FALSE)</formula>
    </cfRule>
  </conditionalFormatting>
  <dataValidations count="21">
    <dataValidation allowBlank="1" showInputMessage="1" showErrorMessage="1" prompt="If the case study is online, provide a link for EPA to view, download and share. Otherwise, please include attachments with report submission." sqref="AC28" xr:uid="{95EE55C5-F3C6-451B-8495-D9CFAF1FD305}"/>
    <dataValidation allowBlank="1" showInputMessage="1" showErrorMessage="1" prompt="For P2 actions and outcomes to be summarized on the Results Summary tab, this column must contain a Y. Additionally, a Date Implemented must be included and at least one follw-up date must be included in row 19." sqref="F28" xr:uid="{B4FBF7C8-788F-45A3-ACAA-15C4B9B54EC3}"/>
    <dataValidation allowBlank="1" showInputMessage="1" showErrorMessage="1" prompt="Either use the facility’s permit methodology or multiply wastewater gallons by 8.35 to get pounds and divide by 10,000 to eliminate water content." sqref="AI28" xr:uid="{100BADEE-C336-4437-923F-A35AE87E78A4}"/>
    <dataValidation allowBlank="1" showInputMessage="1" showErrorMessage="1" prompt="Annualized reductions of green house gas emissions measured in metric tons of carbon dioxide equivalent (MTCO2e)." sqref="AK28" xr:uid="{2AAE4DB8-88F8-4745-B61C-0783A2D3F6A8}"/>
    <dataValidation allowBlank="1" showInputMessage="1" showErrorMessage="1" promptTitle="Products Offered for Sale" prompt="This can include products that are anticipated to be offered for sale._x000a__x000a_Report the number of product formulations/designs, not the number of individual units manufactured/sold. The same formulation in different size containers is considered one product." sqref="O28" xr:uid="{88808CA9-74E2-4626-BDC1-E32F431783EB}"/>
    <dataValidation type="whole" allowBlank="1" showInputMessage="1" showErrorMessage="1" errorTitle="Facility NAICS Code" error="Please enter at least three digits of the NAICS code." promptTitle="Facility NAICS Code" prompt="Enter the NAICS for this facility. The link at left takes you to the NAICS Search website." sqref="C15:G15" xr:uid="{D9C3B235-2C85-4837-A63D-C7F2EF37CACF}">
      <formula1>100</formula1>
      <formula2>999999</formula2>
    </dataValidation>
    <dataValidation allowBlank="1" showInputMessage="1" showErrorMessage="1" promptTitle="Copy-Pasting into Merged Cells" prompt="To copy-paste into merged cells, either double-click the cell to enable the Edit feature OR select the cell and paste into the formula bar above instead of the cell itself." sqref="C10:G10" xr:uid="{4338BAB8-57D3-4601-9847-55FECFA6CD3A}"/>
    <dataValidation type="list" allowBlank="1" showDropDown="1" showInputMessage="1" showErrorMessage="1" error="Please enter Y or N." sqref="AB29:AB53 F29:F53" xr:uid="{68F47435-741E-4B48-BF8E-87910AB256E6}">
      <formula1>Lookup_YesNo</formula1>
    </dataValidation>
    <dataValidation type="date" allowBlank="1" showInputMessage="1" showErrorMessage="1" error="Please enter a valid date (mm/dd/yyyy) _x000a_between 10/01/2022 and 09/30/2028." sqref="G29:G53" xr:uid="{5DB573A5-5E1E-4BF3-962D-788E329C74E0}">
      <formula1>44835</formula1>
      <formula2>47026</formula2>
    </dataValidation>
    <dataValidation type="list" allowBlank="1" showDropDown="1" showInputMessage="1" showErrorMessage="1" error="Please enter Yes, No, or Unknown." sqref="C16:G16" xr:uid="{F6F170B1-C3E8-41E2-BFDD-1F450FEEFA52}">
      <formula1>Lookup_YesNoUnknown</formula1>
    </dataValidation>
    <dataValidation type="list" allowBlank="1" showInputMessage="1" showErrorMessage="1" sqref="U29:U53" xr:uid="{21FEBD40-5204-4992-9B96-70850152EA92}">
      <formula1>Lookup_Units_Sales</formula1>
    </dataValidation>
    <dataValidation allowBlank="1" showInputMessage="1" showErrorMessage="1" prompt="Report the number of product formulations or designs, not the number of individual units of that product manufactured or sold. The same formulation sold in different size containers is considered one product" sqref="W28 M28 Q28 I28" xr:uid="{1D941D90-50A2-45F3-B66A-EB438DD1F8FF}"/>
    <dataValidation type="list" allowBlank="1" showInputMessage="1" showErrorMessage="1" sqref="N29:N53" xr:uid="{A588672C-898B-4E2A-8E14-92F0B897F529}">
      <formula1>Lookup_CertificationStatus</formula1>
    </dataValidation>
    <dataValidation type="list" allowBlank="1" showInputMessage="1" showErrorMessage="1" sqref="L29:L53 V29:V53" xr:uid="{E96F9918-4FD4-469B-8B86-A82ED6950328}">
      <formula1>Lookup_Type</formula1>
    </dataValidation>
    <dataValidation type="list" allowBlank="1" showInputMessage="1" showErrorMessage="1" sqref="K29:K53" xr:uid="{BDFFDF5D-2B5E-43B5-A009-1A3EC836D931}">
      <formula1>Lookup_Units</formula1>
    </dataValidation>
    <dataValidation type="list" allowBlank="1" showInputMessage="1" showErrorMessage="1" promptTitle="Outreach Activity" prompt="If you made contact with the business establishment through an activity noted on the “Outreach Activities” tab, indicate the activity by choosing it from the drop-down provided at right." sqref="C20" xr:uid="{62917675-B2B1-441D-88EA-3F4FBE7D899D}">
      <formula1>OFFSET(Outreach_Activities_Sorted,0,0,COUNTIF(Outreach_Activities_Sorted,"&lt;&gt;0"))</formula1>
    </dataValidation>
    <dataValidation type="list" allowBlank="1" showInputMessage="1" showErrorMessage="1" sqref="Z29:Z53 S29:S53 P29:P53" xr:uid="{FF58243D-7791-4857-83E9-D9A4F9034295}">
      <formula1>Lookup_YesNoUnknown</formula1>
    </dataValidation>
    <dataValidation type="list" allowBlank="1" showInputMessage="1" showErrorMessage="1" sqref="C29:C53" xr:uid="{F4857F4C-EF29-4D05-805A-B1C5D855C123}">
      <formula1>Lookup_Role</formula1>
    </dataValidation>
    <dataValidation type="date" operator="greaterThan" allowBlank="1" showInputMessage="1" showErrorMessage="1" errorTitle="Date Required" error="Please enter a date in mm/dd/yyyy format." sqref="C19:G19" xr:uid="{EA909D7C-48C1-4BD3-AF76-54BA9544A1CD}">
      <formula1>36526</formula1>
    </dataValidation>
    <dataValidation type="list" allowBlank="1" showDropDown="1" showInputMessage="1" showErrorMessage="1" sqref="C14" xr:uid="{90E04313-533B-4714-9305-2EBA5CDD8C6C}">
      <formula1>Lookup_States</formula1>
    </dataValidation>
    <dataValidation allowBlank="1" showInputMessage="1" showErrorMessage="1" prompt="If the action listed is for certifying a new product, you can enter the date the process was initiated. For all other actions, this should be the date of actual implementation." sqref="G28" xr:uid="{DB9A88C2-FFAA-4F56-9F49-FA151944F725}"/>
  </dataValidations>
  <hyperlinks>
    <hyperlink ref="B15" r:id="rId1" xr:uid="{3CF58ED6-0BD3-4408-B2DE-AEC175D90393}"/>
    <hyperlink ref="B21" r:id="rId2" display="Description of Funding Mechanism_x000a_EPA is exploring ways to facilitate access to capital for P2 projects. Learn more here: https://www.epa.gov/p2/p2-financing. If known, describe the source of funding this business establishment used (e.g., self-funded, bank loan, external grant, etc.)  in implementing the P2 actions listed in the table below." xr:uid="{57341BC7-E176-429E-83F8-87E8CBB99785}"/>
  </hyperlinks>
  <printOptions horizontalCentered="1"/>
  <pageMargins left="0.45" right="0.45" top="0.75" bottom="0.75" header="0.3" footer="0.3"/>
  <pageSetup scale="22" fitToHeight="0" orientation="landscape" r:id="rId3"/>
  <headerFooter>
    <oddHeader>&amp;C&amp;16&amp;F</oddHeader>
    <oddFooter>&amp;C&amp;P of &amp;N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1F922-14EA-4A9C-947B-9F18B407D9C3}">
  <sheetPr>
    <tabColor rgb="FF92D050"/>
    <pageSetUpPr fitToPage="1"/>
  </sheetPr>
  <dimension ref="A1:AK62"/>
  <sheetViews>
    <sheetView showGridLines="0" zoomScaleNormal="100" zoomScaleSheetLayoutView="100" workbookViewId="0">
      <pane xSplit="2" ySplit="1" topLeftCell="C2" activePane="bottomRight" state="frozen"/>
      <selection pane="topRight" activeCell="C1" sqref="C1"/>
      <selection pane="bottomLeft" activeCell="A2" sqref="A2"/>
      <selection pane="bottomRight" activeCell="C11" sqref="C11:G11"/>
    </sheetView>
  </sheetViews>
  <sheetFormatPr defaultColWidth="9.140625" defaultRowHeight="15" x14ac:dyDescent="0.25"/>
  <cols>
    <col min="1" max="1" width="4.7109375" style="134" customWidth="1"/>
    <col min="2" max="2" width="56.7109375" style="134" customWidth="1"/>
    <col min="3" max="3" width="20.7109375" style="134" customWidth="1"/>
    <col min="4" max="4" width="32.7109375" style="134" customWidth="1"/>
    <col min="5" max="5" width="20.7109375" style="134" customWidth="1"/>
    <col min="6" max="6" width="15.7109375" style="134" bestFit="1" customWidth="1"/>
    <col min="7" max="7" width="19" style="134" bestFit="1" customWidth="1"/>
    <col min="8" max="8" width="10.28515625" style="134" customWidth="1"/>
    <col min="9" max="9" width="20.28515625" style="134" bestFit="1" customWidth="1"/>
    <col min="10" max="10" width="16.5703125" style="134" bestFit="1" customWidth="1"/>
    <col min="11" max="12" width="10.7109375" style="134" customWidth="1"/>
    <col min="13" max="13" width="20.28515625" style="134" customWidth="1"/>
    <col min="14" max="14" width="10.5703125" style="134" bestFit="1" customWidth="1"/>
    <col min="15" max="15" width="21.7109375" style="134" customWidth="1"/>
    <col min="16" max="16" width="11.5703125" style="134" customWidth="1"/>
    <col min="17" max="17" width="20.28515625" style="134" bestFit="1" customWidth="1"/>
    <col min="18" max="18" width="15" style="134" customWidth="1"/>
    <col min="19" max="19" width="12.7109375" style="134" customWidth="1"/>
    <col min="20" max="20" width="14.7109375" style="134" customWidth="1"/>
    <col min="21" max="22" width="12.7109375" style="134" customWidth="1"/>
    <col min="23" max="23" width="25.140625" style="134" customWidth="1"/>
    <col min="24" max="24" width="17.7109375" style="134" customWidth="1"/>
    <col min="25" max="25" width="14.85546875" style="134" customWidth="1"/>
    <col min="26" max="26" width="16" style="134" bestFit="1" customWidth="1"/>
    <col min="27" max="27" width="60.7109375" style="134" customWidth="1"/>
    <col min="28" max="28" width="10.42578125" style="134" customWidth="1"/>
    <col min="29" max="29" width="30.7109375" style="134" customWidth="1"/>
    <col min="30" max="37" width="13.7109375" style="134" customWidth="1"/>
    <col min="38" max="16384" width="9.140625" style="134"/>
  </cols>
  <sheetData>
    <row r="1" spans="2:30" s="200" customFormat="1" ht="20.100000000000001" customHeight="1" x14ac:dyDescent="0.25">
      <c r="B1" s="199" t="str">
        <f>SUBSTITUTE(TemplateTitle," Reporting Template",": " &amp;B2)</f>
        <v>P2 IIJA Products EJ Grant: Business Establishment 18</v>
      </c>
      <c r="C1" s="199"/>
      <c r="D1" s="199"/>
      <c r="E1" s="199"/>
      <c r="F1" s="199"/>
      <c r="G1" s="199"/>
      <c r="H1" s="199"/>
      <c r="I1" s="199"/>
      <c r="J1" s="201"/>
      <c r="K1" s="201"/>
      <c r="L1" s="201"/>
      <c r="M1" s="201"/>
      <c r="N1" s="201"/>
      <c r="O1" s="201"/>
      <c r="P1" s="201"/>
      <c r="Q1" s="201"/>
      <c r="R1" s="201"/>
      <c r="S1" s="201"/>
      <c r="T1" s="201"/>
      <c r="U1" s="201"/>
      <c r="V1" s="201"/>
      <c r="W1" s="201"/>
      <c r="X1" s="201"/>
      <c r="Y1" s="201"/>
      <c r="Z1" s="201"/>
      <c r="AA1" s="201"/>
    </row>
    <row r="2" spans="2:30" ht="9" customHeight="1" x14ac:dyDescent="0.25">
      <c r="B2" s="244" t="s">
        <v>390</v>
      </c>
      <c r="C2" s="154"/>
      <c r="D2" s="154"/>
      <c r="E2" s="154"/>
      <c r="F2" s="154"/>
      <c r="G2" s="154"/>
      <c r="H2" s="154"/>
      <c r="I2" s="210"/>
      <c r="J2" s="155"/>
    </row>
    <row r="3" spans="2:30" ht="200.1" customHeight="1" x14ac:dyDescent="0.25">
      <c r="B3" s="156" t="s">
        <v>5</v>
      </c>
      <c r="C3" s="355" t="s">
        <v>298</v>
      </c>
      <c r="D3" s="356"/>
      <c r="E3" s="356"/>
      <c r="F3" s="356"/>
      <c r="G3" s="356"/>
      <c r="H3" s="356"/>
      <c r="I3" s="357"/>
      <c r="J3" s="157"/>
    </row>
    <row r="4" spans="2:30" ht="9" customHeight="1" x14ac:dyDescent="0.25">
      <c r="B4" s="158"/>
      <c r="C4" s="159"/>
      <c r="D4" s="159"/>
      <c r="E4" s="159"/>
      <c r="F4" s="159"/>
      <c r="G4" s="159"/>
      <c r="H4" s="159"/>
      <c r="I4" s="211"/>
      <c r="J4" s="160"/>
    </row>
    <row r="5" spans="2:30" ht="15" customHeight="1" x14ac:dyDescent="0.25">
      <c r="B5" s="145"/>
      <c r="C5" s="145"/>
      <c r="D5" s="145"/>
      <c r="E5" s="145"/>
      <c r="F5" s="144"/>
      <c r="G5" s="144"/>
    </row>
    <row r="6" spans="2:30" ht="18.75" x14ac:dyDescent="0.3">
      <c r="B6" s="243" t="s">
        <v>284</v>
      </c>
      <c r="C6" s="358" t="s">
        <v>299</v>
      </c>
      <c r="D6" s="358"/>
      <c r="E6" s="358"/>
      <c r="F6" s="358"/>
      <c r="G6" s="359"/>
    </row>
    <row r="7" spans="2:30" x14ac:dyDescent="0.25">
      <c r="B7" s="161" t="s">
        <v>0</v>
      </c>
      <c r="C7" s="360" t="str">
        <f>IF('Grant Project Data'!D5&lt;&gt;"",'Grant Project Data'!D5,"")</f>
        <v/>
      </c>
      <c r="D7" s="361"/>
      <c r="E7" s="361"/>
      <c r="F7" s="361"/>
      <c r="G7" s="362"/>
    </row>
    <row r="8" spans="2:30" x14ac:dyDescent="0.25">
      <c r="B8" s="163" t="s">
        <v>4</v>
      </c>
      <c r="C8" s="360" t="str">
        <f>IF('Grant Project Data'!D6&lt;&gt;"",'Grant Project Data'!D6,"")</f>
        <v/>
      </c>
      <c r="D8" s="361"/>
      <c r="E8" s="361"/>
      <c r="F8" s="361"/>
      <c r="G8" s="362"/>
    </row>
    <row r="9" spans="2:30" ht="15" customHeight="1" x14ac:dyDescent="0.25">
      <c r="B9" s="145"/>
      <c r="C9" s="145"/>
      <c r="D9" s="145"/>
      <c r="E9" s="145"/>
      <c r="F9" s="144"/>
      <c r="G9" s="144"/>
    </row>
    <row r="10" spans="2:30" ht="18.75" x14ac:dyDescent="0.3">
      <c r="B10" s="243" t="s">
        <v>203</v>
      </c>
      <c r="C10" s="358" t="s">
        <v>355</v>
      </c>
      <c r="D10" s="358"/>
      <c r="E10" s="358"/>
      <c r="F10" s="358"/>
      <c r="G10" s="359"/>
    </row>
    <row r="11" spans="2:30" x14ac:dyDescent="0.25">
      <c r="B11" s="167" t="s">
        <v>236</v>
      </c>
      <c r="C11" s="391"/>
      <c r="D11" s="391"/>
      <c r="E11" s="391"/>
      <c r="F11" s="391"/>
      <c r="G11" s="391"/>
      <c r="H11" s="168"/>
      <c r="I11" s="168"/>
      <c r="J11" s="169"/>
      <c r="K11" s="169"/>
      <c r="L11" s="169"/>
      <c r="M11" s="169"/>
      <c r="N11" s="169"/>
      <c r="O11" s="169"/>
      <c r="P11" s="169"/>
      <c r="Q11" s="169"/>
      <c r="R11" s="169"/>
      <c r="S11" s="169"/>
      <c r="T11" s="169"/>
      <c r="U11" s="169"/>
      <c r="V11" s="169"/>
      <c r="W11" s="169"/>
      <c r="X11" s="169"/>
      <c r="Y11" s="169"/>
      <c r="Z11" s="169"/>
      <c r="AA11" s="169"/>
    </row>
    <row r="12" spans="2:30" ht="15" customHeight="1" x14ac:dyDescent="0.25">
      <c r="B12" s="170" t="s">
        <v>228</v>
      </c>
      <c r="C12" s="391"/>
      <c r="D12" s="391"/>
      <c r="E12" s="391"/>
      <c r="F12" s="391"/>
      <c r="G12" s="391"/>
      <c r="H12" s="168"/>
      <c r="I12" s="168"/>
      <c r="J12" s="169"/>
      <c r="K12" s="169"/>
      <c r="L12" s="169"/>
      <c r="M12" s="169"/>
      <c r="N12" s="169"/>
      <c r="O12" s="169"/>
      <c r="P12" s="169"/>
      <c r="Q12" s="169"/>
      <c r="R12" s="169"/>
      <c r="S12" s="169"/>
      <c r="T12" s="169"/>
      <c r="U12" s="169"/>
      <c r="V12" s="169"/>
      <c r="W12" s="169"/>
      <c r="X12" s="169"/>
      <c r="Y12" s="169"/>
      <c r="Z12" s="169"/>
      <c r="AA12" s="169"/>
    </row>
    <row r="13" spans="2:30" ht="15" customHeight="1" x14ac:dyDescent="0.25">
      <c r="B13" s="170" t="s">
        <v>229</v>
      </c>
      <c r="C13" s="391"/>
      <c r="D13" s="391"/>
      <c r="E13" s="391"/>
      <c r="F13" s="391"/>
      <c r="G13" s="391"/>
      <c r="H13" s="168"/>
      <c r="I13" s="168"/>
      <c r="J13" s="169"/>
      <c r="K13" s="169"/>
      <c r="L13" s="169"/>
      <c r="M13" s="169"/>
      <c r="N13" s="169"/>
      <c r="O13" s="169"/>
      <c r="P13" s="169"/>
      <c r="Q13" s="169"/>
      <c r="R13" s="169"/>
      <c r="S13" s="169"/>
      <c r="T13" s="169"/>
      <c r="U13" s="169"/>
      <c r="V13" s="169"/>
      <c r="W13" s="169"/>
      <c r="X13" s="169"/>
      <c r="Y13" s="169"/>
      <c r="Z13" s="169"/>
      <c r="AA13" s="169"/>
    </row>
    <row r="14" spans="2:30" ht="15" customHeight="1" x14ac:dyDescent="0.25">
      <c r="B14" s="171" t="s">
        <v>230</v>
      </c>
      <c r="C14" s="391"/>
      <c r="D14" s="391"/>
      <c r="E14" s="391"/>
      <c r="F14" s="391"/>
      <c r="G14" s="391"/>
      <c r="H14" s="168"/>
      <c r="I14" s="168"/>
      <c r="J14" s="169"/>
      <c r="K14" s="169"/>
      <c r="L14" s="169"/>
      <c r="M14" s="169"/>
      <c r="N14" s="169"/>
      <c r="O14" s="169"/>
      <c r="P14" s="169"/>
      <c r="Q14" s="169"/>
      <c r="R14" s="169"/>
      <c r="S14" s="169"/>
      <c r="T14" s="169"/>
      <c r="U14" s="169"/>
      <c r="V14" s="169"/>
      <c r="W14" s="169"/>
      <c r="X14" s="169"/>
      <c r="Y14" s="169"/>
      <c r="Z14" s="169"/>
      <c r="AA14" s="169"/>
      <c r="AB14" s="172"/>
    </row>
    <row r="15" spans="2:30" ht="30" x14ac:dyDescent="0.25">
      <c r="B15" s="231" t="s">
        <v>270</v>
      </c>
      <c r="C15" s="392"/>
      <c r="D15" s="392"/>
      <c r="E15" s="392"/>
      <c r="F15" s="392"/>
      <c r="G15" s="392"/>
      <c r="H15" s="173"/>
      <c r="J15" s="169"/>
      <c r="K15" s="169"/>
      <c r="L15" s="169"/>
      <c r="M15" s="169"/>
      <c r="N15" s="169"/>
      <c r="O15" s="169"/>
      <c r="P15" s="169"/>
      <c r="Q15" s="169"/>
      <c r="R15" s="169"/>
      <c r="S15" s="169"/>
      <c r="T15" s="169"/>
      <c r="U15" s="169"/>
      <c r="V15" s="169"/>
      <c r="W15" s="169"/>
      <c r="X15" s="169"/>
      <c r="Y15" s="169"/>
      <c r="Z15" s="169"/>
      <c r="AA15" s="169"/>
      <c r="AB15" s="172"/>
    </row>
    <row r="16" spans="2:30" ht="45" x14ac:dyDescent="0.25">
      <c r="B16" s="203" t="s">
        <v>276</v>
      </c>
      <c r="C16" s="392"/>
      <c r="D16" s="392"/>
      <c r="E16" s="392"/>
      <c r="F16" s="392"/>
      <c r="G16" s="392"/>
      <c r="H16" s="174"/>
      <c r="J16" s="169"/>
      <c r="K16" s="169"/>
      <c r="L16" s="169"/>
      <c r="M16" s="169"/>
      <c r="N16" s="169"/>
      <c r="O16" s="169"/>
      <c r="P16" s="169"/>
      <c r="Q16" s="169"/>
      <c r="R16" s="169"/>
      <c r="S16" s="169"/>
      <c r="T16" s="169"/>
      <c r="U16" s="169"/>
      <c r="V16" s="169"/>
      <c r="W16" s="169"/>
      <c r="X16" s="169"/>
      <c r="Y16" s="169"/>
      <c r="Z16" s="169"/>
      <c r="AA16" s="169"/>
      <c r="AB16" s="162"/>
      <c r="AC16" s="162"/>
      <c r="AD16" s="162"/>
    </row>
    <row r="17" spans="1:37" ht="69.95" customHeight="1" x14ac:dyDescent="0.25">
      <c r="B17" s="127" t="s">
        <v>235</v>
      </c>
      <c r="C17" s="393"/>
      <c r="D17" s="393"/>
      <c r="E17" s="393"/>
      <c r="F17" s="393"/>
      <c r="G17" s="393"/>
      <c r="H17" s="175"/>
      <c r="J17" s="169"/>
      <c r="K17" s="169"/>
      <c r="L17" s="169"/>
      <c r="M17" s="169"/>
      <c r="N17" s="169"/>
      <c r="O17" s="169"/>
      <c r="P17" s="169"/>
      <c r="Q17" s="169"/>
      <c r="R17" s="169"/>
      <c r="S17" s="169"/>
      <c r="T17" s="169"/>
      <c r="U17" s="169"/>
      <c r="V17" s="169"/>
      <c r="W17" s="169"/>
      <c r="X17" s="169"/>
      <c r="Y17" s="169"/>
      <c r="Z17" s="169"/>
      <c r="AA17" s="169"/>
      <c r="AB17" s="162"/>
      <c r="AC17" s="162"/>
      <c r="AD17" s="162"/>
    </row>
    <row r="18" spans="1:37" ht="30" x14ac:dyDescent="0.25">
      <c r="B18" s="127" t="s">
        <v>354</v>
      </c>
      <c r="C18" s="394"/>
      <c r="D18" s="395"/>
      <c r="E18" s="395"/>
      <c r="F18" s="395"/>
      <c r="G18" s="396"/>
      <c r="H18" s="175"/>
      <c r="J18" s="169"/>
      <c r="K18" s="169"/>
      <c r="L18" s="169"/>
      <c r="M18" s="169"/>
      <c r="N18" s="169"/>
      <c r="O18" s="169"/>
      <c r="P18" s="169"/>
      <c r="Q18" s="169"/>
      <c r="R18" s="169"/>
      <c r="S18" s="169"/>
      <c r="T18" s="169"/>
      <c r="U18" s="169"/>
      <c r="V18" s="169"/>
      <c r="W18" s="169"/>
      <c r="X18" s="169"/>
      <c r="Y18" s="169"/>
      <c r="Z18" s="169"/>
      <c r="AA18" s="169"/>
      <c r="AB18" s="162"/>
      <c r="AC18" s="162"/>
      <c r="AD18" s="162"/>
    </row>
    <row r="19" spans="1:37" s="179" customFormat="1" x14ac:dyDescent="0.25">
      <c r="B19" s="176" t="s">
        <v>232</v>
      </c>
      <c r="C19" s="212"/>
      <c r="D19" s="212"/>
      <c r="E19" s="212"/>
      <c r="F19" s="212"/>
      <c r="G19" s="212"/>
      <c r="H19" s="177" t="str">
        <f>IF(AND(E24&gt;0,COUNTA(C19:G19)=0),"&lt;&lt; Your P2 actions below will not be summarized until you enter a date of follow-up.","")</f>
        <v/>
      </c>
      <c r="I19" s="178"/>
      <c r="J19" s="169"/>
      <c r="K19" s="169"/>
      <c r="L19" s="169"/>
      <c r="M19" s="169"/>
      <c r="N19" s="169"/>
      <c r="O19" s="169"/>
      <c r="P19" s="169"/>
      <c r="Q19" s="169"/>
      <c r="R19" s="169"/>
      <c r="S19" s="169"/>
      <c r="T19" s="169"/>
      <c r="U19" s="169"/>
      <c r="V19" s="169"/>
      <c r="W19" s="169"/>
      <c r="X19" s="169"/>
      <c r="Y19" s="169"/>
      <c r="Z19" s="169"/>
      <c r="AA19" s="169"/>
      <c r="AB19" s="96"/>
    </row>
    <row r="20" spans="1:37" ht="53.25" x14ac:dyDescent="0.25">
      <c r="B20" s="213" t="s">
        <v>273</v>
      </c>
      <c r="C20" s="391"/>
      <c r="D20" s="391"/>
      <c r="E20" s="391"/>
      <c r="F20" s="391"/>
      <c r="G20" s="391"/>
      <c r="H20" s="168"/>
      <c r="I20" s="169"/>
      <c r="J20" s="169"/>
      <c r="K20" s="169"/>
      <c r="L20" s="169"/>
      <c r="M20" s="169"/>
      <c r="N20" s="169"/>
      <c r="O20" s="169"/>
      <c r="P20" s="169"/>
      <c r="Q20" s="169"/>
      <c r="R20" s="169"/>
      <c r="S20" s="169"/>
      <c r="T20" s="169"/>
      <c r="U20" s="169"/>
      <c r="V20" s="169"/>
      <c r="W20" s="169"/>
      <c r="X20" s="169"/>
      <c r="Y20" s="169"/>
      <c r="Z20" s="169"/>
      <c r="AA20" s="169"/>
      <c r="AB20" s="162"/>
      <c r="AC20" s="162"/>
      <c r="AD20" s="162"/>
    </row>
    <row r="21" spans="1:37" ht="80.099999999999994" customHeight="1" x14ac:dyDescent="0.25">
      <c r="B21" s="230" t="s">
        <v>271</v>
      </c>
      <c r="C21" s="393"/>
      <c r="D21" s="393"/>
      <c r="E21" s="393"/>
      <c r="F21" s="393"/>
      <c r="G21" s="393"/>
      <c r="H21" s="175"/>
      <c r="J21" s="169"/>
      <c r="K21" s="169"/>
      <c r="L21" s="169"/>
      <c r="M21" s="169"/>
      <c r="N21" s="169"/>
      <c r="O21" s="169"/>
      <c r="P21" s="169"/>
      <c r="Q21" s="169"/>
      <c r="R21" s="169"/>
      <c r="S21" s="169"/>
      <c r="T21" s="169"/>
      <c r="U21" s="169"/>
      <c r="V21" s="169"/>
      <c r="W21" s="169"/>
      <c r="X21" s="169"/>
      <c r="Y21" s="169"/>
      <c r="Z21" s="169"/>
      <c r="AA21" s="169"/>
      <c r="AB21" s="162"/>
      <c r="AC21" s="162"/>
      <c r="AD21" s="162"/>
    </row>
    <row r="22" spans="1:37" ht="69.95" customHeight="1" x14ac:dyDescent="0.25">
      <c r="B22" s="127" t="s">
        <v>272</v>
      </c>
      <c r="C22" s="393"/>
      <c r="D22" s="393"/>
      <c r="E22" s="393"/>
      <c r="F22" s="393"/>
      <c r="G22" s="393"/>
      <c r="H22" s="175"/>
      <c r="J22" s="169"/>
      <c r="K22" s="169"/>
      <c r="L22" s="169"/>
      <c r="M22" s="169"/>
      <c r="N22" s="169"/>
      <c r="O22" s="169"/>
      <c r="P22" s="169"/>
      <c r="Q22" s="169"/>
      <c r="R22" s="169"/>
      <c r="S22" s="169"/>
      <c r="T22" s="169"/>
      <c r="U22" s="169"/>
      <c r="V22" s="169"/>
      <c r="W22" s="169"/>
      <c r="X22" s="169"/>
      <c r="Y22" s="169"/>
      <c r="Z22" s="169"/>
      <c r="AA22" s="169"/>
      <c r="AB22" s="162"/>
      <c r="AC22" s="162"/>
      <c r="AD22" s="162"/>
    </row>
    <row r="23" spans="1:37" ht="69.95" customHeight="1" x14ac:dyDescent="0.25">
      <c r="B23" s="127" t="s">
        <v>274</v>
      </c>
      <c r="C23" s="393"/>
      <c r="D23" s="393"/>
      <c r="E23" s="393"/>
      <c r="F23" s="393"/>
      <c r="G23" s="393"/>
      <c r="H23" s="175"/>
      <c r="J23" s="169"/>
      <c r="K23" s="169"/>
      <c r="L23" s="169"/>
      <c r="M23" s="169"/>
      <c r="N23" s="169"/>
      <c r="O23" s="169"/>
      <c r="P23" s="169"/>
      <c r="Q23" s="169"/>
      <c r="R23" s="169"/>
      <c r="S23" s="169"/>
      <c r="T23" s="169"/>
      <c r="U23" s="169"/>
      <c r="V23" s="169"/>
      <c r="W23" s="169"/>
      <c r="X23" s="169"/>
      <c r="Y23" s="169"/>
      <c r="Z23" s="169"/>
      <c r="AA23" s="169"/>
      <c r="AB23" s="162"/>
      <c r="AC23" s="162"/>
      <c r="AD23" s="162"/>
    </row>
    <row r="24" spans="1:37" ht="15" customHeight="1" x14ac:dyDescent="0.25">
      <c r="C24" s="194">
        <f>IF(COUNTA(C11:G23,B29:G53,I29:AC53)&gt;0,1,0)</f>
        <v>0</v>
      </c>
      <c r="D24" s="194">
        <f>IF(COUNTA(C19:G19)&gt;0,1,0)</f>
        <v>0</v>
      </c>
      <c r="E24" s="194">
        <f>IF(COUNTA(G29:G53)&gt;0,1,0)</f>
        <v>0</v>
      </c>
      <c r="F24" s="268"/>
      <c r="H24" s="144"/>
      <c r="I24" s="144"/>
      <c r="J24" s="169"/>
      <c r="K24" s="169"/>
      <c r="L24" s="169"/>
      <c r="M24" s="169"/>
      <c r="N24" s="169"/>
      <c r="O24" s="169"/>
      <c r="P24" s="169"/>
      <c r="Q24" s="169"/>
      <c r="R24" s="169"/>
      <c r="S24" s="169"/>
      <c r="T24" s="169"/>
      <c r="U24" s="169"/>
      <c r="V24" s="169"/>
      <c r="W24" s="169"/>
      <c r="X24" s="169"/>
      <c r="Y24" s="169"/>
      <c r="Z24" s="169"/>
      <c r="AA24" s="169"/>
    </row>
    <row r="25" spans="1:37" ht="18.75" customHeight="1" x14ac:dyDescent="0.3">
      <c r="B25" s="243" t="s">
        <v>1</v>
      </c>
      <c r="C25" s="164"/>
      <c r="D25" s="164"/>
      <c r="E25" s="164"/>
      <c r="F25" s="164"/>
      <c r="G25" s="164"/>
      <c r="H25" s="164"/>
      <c r="I25" s="165"/>
      <c r="J25" s="165"/>
      <c r="K25" s="165"/>
      <c r="L25" s="165"/>
      <c r="M25" s="165"/>
      <c r="N25" s="165"/>
      <c r="O25" s="165"/>
      <c r="P25" s="165"/>
      <c r="Q25" s="165"/>
      <c r="R25" s="165"/>
      <c r="S25" s="165"/>
      <c r="T25" s="165"/>
      <c r="U25" s="165"/>
      <c r="V25" s="165"/>
      <c r="W25" s="165"/>
      <c r="X25" s="165"/>
      <c r="Y25" s="165"/>
      <c r="Z25" s="165"/>
      <c r="AA25" s="165"/>
      <c r="AB25" s="165"/>
      <c r="AC25" s="165"/>
      <c r="AD25" s="165"/>
      <c r="AE25" s="165"/>
      <c r="AF25" s="165"/>
      <c r="AG25" s="165"/>
      <c r="AH25" s="165"/>
      <c r="AI25" s="165"/>
      <c r="AJ25" s="165"/>
      <c r="AK25" s="166"/>
    </row>
    <row r="26" spans="1:37" ht="39.950000000000003" customHeight="1" x14ac:dyDescent="0.25">
      <c r="B26" s="204"/>
      <c r="C26" s="205"/>
      <c r="D26" s="205"/>
      <c r="E26" s="205"/>
      <c r="F26" s="205"/>
      <c r="G26" s="205"/>
      <c r="H26" s="205"/>
      <c r="I26" s="365" t="s">
        <v>103</v>
      </c>
      <c r="J26" s="366"/>
      <c r="K26" s="366"/>
      <c r="L26" s="366"/>
      <c r="M26" s="366"/>
      <c r="N26" s="366"/>
      <c r="O26" s="366"/>
      <c r="P26" s="367"/>
      <c r="Q26" s="388" t="s">
        <v>104</v>
      </c>
      <c r="R26" s="389"/>
      <c r="S26" s="389"/>
      <c r="T26" s="389"/>
      <c r="U26" s="389"/>
      <c r="V26" s="390"/>
      <c r="W26" s="368" t="s">
        <v>105</v>
      </c>
      <c r="X26" s="369"/>
      <c r="Y26" s="369"/>
      <c r="Z26" s="369"/>
      <c r="AA26" s="370"/>
      <c r="AB26" s="204"/>
      <c r="AC26" s="206"/>
      <c r="AD26" s="401" t="s">
        <v>340</v>
      </c>
      <c r="AE26" s="402"/>
      <c r="AF26" s="402"/>
      <c r="AG26" s="402"/>
      <c r="AH26" s="402"/>
      <c r="AI26" s="402"/>
      <c r="AJ26" s="402"/>
      <c r="AK26" s="403"/>
    </row>
    <row r="27" spans="1:37" ht="15" customHeight="1" x14ac:dyDescent="0.25">
      <c r="B27" s="256" t="s">
        <v>341</v>
      </c>
      <c r="C27" s="208"/>
      <c r="D27" s="208"/>
      <c r="E27" s="208"/>
      <c r="F27" s="208"/>
      <c r="G27" s="208"/>
      <c r="H27" s="208"/>
      <c r="I27" s="377" t="s">
        <v>108</v>
      </c>
      <c r="J27" s="378"/>
      <c r="K27" s="378"/>
      <c r="L27" s="379"/>
      <c r="M27" s="380" t="s">
        <v>109</v>
      </c>
      <c r="N27" s="380"/>
      <c r="O27" s="377" t="s">
        <v>111</v>
      </c>
      <c r="P27" s="379"/>
      <c r="Q27" s="381" t="s">
        <v>111</v>
      </c>
      <c r="R27" s="382"/>
      <c r="S27" s="382"/>
      <c r="T27" s="383" t="s">
        <v>110</v>
      </c>
      <c r="U27" s="383"/>
      <c r="V27" s="383"/>
      <c r="W27" s="371"/>
      <c r="X27" s="372"/>
      <c r="Y27" s="372"/>
      <c r="Z27" s="372"/>
      <c r="AA27" s="373"/>
      <c r="AB27" s="207"/>
      <c r="AC27" s="209"/>
      <c r="AD27" s="397" t="s">
        <v>332</v>
      </c>
      <c r="AE27" s="397"/>
      <c r="AF27" s="398" t="s">
        <v>333</v>
      </c>
      <c r="AG27" s="399"/>
      <c r="AH27" s="399"/>
      <c r="AI27" s="399"/>
      <c r="AJ27" s="399"/>
      <c r="AK27" s="400"/>
    </row>
    <row r="28" spans="1:37" s="189" customFormat="1" ht="51" customHeight="1" x14ac:dyDescent="0.2">
      <c r="B28" s="277" t="s">
        <v>353</v>
      </c>
      <c r="C28" s="180" t="s">
        <v>216</v>
      </c>
      <c r="D28" s="180" t="s">
        <v>99</v>
      </c>
      <c r="E28" s="180" t="s">
        <v>262</v>
      </c>
      <c r="F28" s="269" t="s">
        <v>356</v>
      </c>
      <c r="G28" s="215" t="s">
        <v>357</v>
      </c>
      <c r="H28" s="181" t="s">
        <v>233</v>
      </c>
      <c r="I28" s="182" t="s">
        <v>358</v>
      </c>
      <c r="J28" s="182" t="s">
        <v>251</v>
      </c>
      <c r="K28" s="182" t="s">
        <v>107</v>
      </c>
      <c r="L28" s="182" t="s">
        <v>100</v>
      </c>
      <c r="M28" s="183" t="s">
        <v>359</v>
      </c>
      <c r="N28" s="183" t="s">
        <v>121</v>
      </c>
      <c r="O28" s="182" t="s">
        <v>360</v>
      </c>
      <c r="P28" s="182" t="s">
        <v>127</v>
      </c>
      <c r="Q28" s="184" t="s">
        <v>361</v>
      </c>
      <c r="R28" s="185" t="s">
        <v>126</v>
      </c>
      <c r="S28" s="216" t="s">
        <v>128</v>
      </c>
      <c r="T28" s="187" t="s">
        <v>250</v>
      </c>
      <c r="U28" s="188" t="s">
        <v>107</v>
      </c>
      <c r="V28" s="187" t="s">
        <v>125</v>
      </c>
      <c r="W28" s="183" t="s">
        <v>362</v>
      </c>
      <c r="X28" s="183" t="s">
        <v>252</v>
      </c>
      <c r="Y28" s="183" t="s">
        <v>206</v>
      </c>
      <c r="Z28" s="183" t="s">
        <v>102</v>
      </c>
      <c r="AA28" s="228" t="s">
        <v>263</v>
      </c>
      <c r="AB28" s="214" t="s">
        <v>294</v>
      </c>
      <c r="AC28" s="214" t="s">
        <v>373</v>
      </c>
      <c r="AD28" s="262" t="s">
        <v>334</v>
      </c>
      <c r="AE28" s="262" t="s">
        <v>335</v>
      </c>
      <c r="AF28" s="263" t="s">
        <v>336</v>
      </c>
      <c r="AG28" s="263" t="s">
        <v>337</v>
      </c>
      <c r="AH28" s="263" t="s">
        <v>338</v>
      </c>
      <c r="AI28" s="263" t="s">
        <v>363</v>
      </c>
      <c r="AJ28" s="263" t="s">
        <v>339</v>
      </c>
      <c r="AK28" s="263" t="s">
        <v>364</v>
      </c>
    </row>
    <row r="29" spans="1:37" s="179" customFormat="1" x14ac:dyDescent="0.25">
      <c r="A29" s="71">
        <v>1</v>
      </c>
      <c r="B29" s="89"/>
      <c r="C29" s="82"/>
      <c r="D29" s="89"/>
      <c r="E29" s="82"/>
      <c r="F29" s="122"/>
      <c r="G29" s="202"/>
      <c r="H29" s="198" t="str">
        <f>IF(G29="","",IF(MONTH(G29)&gt;=10,YEAR(G29) + 1,YEAR(G29)))</f>
        <v/>
      </c>
      <c r="I29" s="97"/>
      <c r="J29" s="97"/>
      <c r="K29" s="90"/>
      <c r="L29" s="91"/>
      <c r="M29" s="97"/>
      <c r="N29" s="91"/>
      <c r="O29" s="97"/>
      <c r="P29" s="90"/>
      <c r="Q29" s="97"/>
      <c r="R29" s="97"/>
      <c r="S29" s="90"/>
      <c r="T29" s="97"/>
      <c r="U29" s="147"/>
      <c r="V29" s="91"/>
      <c r="W29" s="97"/>
      <c r="X29" s="97"/>
      <c r="Y29" s="90"/>
      <c r="Z29" s="90"/>
      <c r="AA29" s="229"/>
      <c r="AB29" s="122"/>
      <c r="AC29" s="227"/>
      <c r="AD29" s="264"/>
      <c r="AE29" s="264"/>
      <c r="AF29" s="265"/>
      <c r="AG29" s="265"/>
      <c r="AH29" s="265"/>
      <c r="AI29" s="265"/>
      <c r="AJ29" s="265"/>
      <c r="AK29" s="265"/>
    </row>
    <row r="30" spans="1:37" s="179" customFormat="1" x14ac:dyDescent="0.25">
      <c r="A30" s="71">
        <v>2</v>
      </c>
      <c r="B30" s="89"/>
      <c r="C30" s="82"/>
      <c r="D30" s="89"/>
      <c r="E30" s="82"/>
      <c r="F30" s="122"/>
      <c r="G30" s="202"/>
      <c r="H30" s="198" t="str">
        <f>IF(G30="","",IF(MONTH(G30)&gt;=10,YEAR(G30) + 1,YEAR(G30)))</f>
        <v/>
      </c>
      <c r="I30" s="97"/>
      <c r="J30" s="97"/>
      <c r="K30" s="91"/>
      <c r="L30" s="91"/>
      <c r="M30" s="97"/>
      <c r="N30" s="91"/>
      <c r="O30" s="97"/>
      <c r="P30" s="90"/>
      <c r="Q30" s="97"/>
      <c r="R30" s="97"/>
      <c r="S30" s="90"/>
      <c r="T30" s="97"/>
      <c r="U30" s="147"/>
      <c r="V30" s="91"/>
      <c r="W30" s="97"/>
      <c r="X30" s="97"/>
      <c r="Y30" s="90"/>
      <c r="Z30" s="90"/>
      <c r="AA30" s="229"/>
      <c r="AB30" s="122"/>
      <c r="AC30" s="226"/>
      <c r="AD30" s="264"/>
      <c r="AE30" s="264"/>
      <c r="AF30" s="265"/>
      <c r="AG30" s="265"/>
      <c r="AH30" s="265"/>
      <c r="AI30" s="265"/>
      <c r="AJ30" s="265"/>
      <c r="AK30" s="265"/>
    </row>
    <row r="31" spans="1:37" s="179" customFormat="1" x14ac:dyDescent="0.25">
      <c r="A31" s="71">
        <v>3</v>
      </c>
      <c r="B31" s="89"/>
      <c r="C31" s="82"/>
      <c r="D31" s="89"/>
      <c r="E31" s="82"/>
      <c r="F31" s="122"/>
      <c r="G31" s="202"/>
      <c r="H31" s="198" t="str">
        <f t="shared" ref="H31:H53" si="0">IF(G31="","",IF(MONTH(G31)&gt;=10,YEAR(G31) + 1,YEAR(G31)))</f>
        <v/>
      </c>
      <c r="I31" s="97"/>
      <c r="J31" s="97"/>
      <c r="K31" s="90"/>
      <c r="L31" s="90"/>
      <c r="M31" s="97"/>
      <c r="N31" s="90"/>
      <c r="O31" s="97"/>
      <c r="P31" s="90"/>
      <c r="Q31" s="97"/>
      <c r="R31" s="97"/>
      <c r="S31" s="90"/>
      <c r="T31" s="97"/>
      <c r="U31" s="147"/>
      <c r="V31" s="90"/>
      <c r="W31" s="97"/>
      <c r="X31" s="97"/>
      <c r="Y31" s="90"/>
      <c r="Z31" s="90"/>
      <c r="AA31" s="229"/>
      <c r="AB31" s="122"/>
      <c r="AC31" s="226"/>
      <c r="AD31" s="264"/>
      <c r="AE31" s="264"/>
      <c r="AF31" s="265"/>
      <c r="AG31" s="265"/>
      <c r="AH31" s="265"/>
      <c r="AI31" s="265"/>
      <c r="AJ31" s="265"/>
      <c r="AK31" s="265"/>
    </row>
    <row r="32" spans="1:37" s="179" customFormat="1" x14ac:dyDescent="0.25">
      <c r="A32" s="71">
        <v>4</v>
      </c>
      <c r="B32" s="89"/>
      <c r="C32" s="82"/>
      <c r="D32" s="89"/>
      <c r="E32" s="82"/>
      <c r="F32" s="122"/>
      <c r="G32" s="202"/>
      <c r="H32" s="198" t="str">
        <f t="shared" si="0"/>
        <v/>
      </c>
      <c r="I32" s="97"/>
      <c r="J32" s="97"/>
      <c r="K32" s="91"/>
      <c r="L32" s="91"/>
      <c r="M32" s="97"/>
      <c r="N32" s="91"/>
      <c r="O32" s="97"/>
      <c r="P32" s="90"/>
      <c r="Q32" s="97"/>
      <c r="R32" s="97"/>
      <c r="S32" s="90"/>
      <c r="T32" s="97"/>
      <c r="U32" s="147"/>
      <c r="V32" s="91"/>
      <c r="W32" s="97"/>
      <c r="X32" s="97"/>
      <c r="Y32" s="90"/>
      <c r="Z32" s="90"/>
      <c r="AA32" s="229"/>
      <c r="AB32" s="122"/>
      <c r="AC32" s="226"/>
      <c r="AD32" s="264"/>
      <c r="AE32" s="264"/>
      <c r="AF32" s="265"/>
      <c r="AG32" s="265"/>
      <c r="AH32" s="265"/>
      <c r="AI32" s="265"/>
      <c r="AJ32" s="265"/>
      <c r="AK32" s="265"/>
    </row>
    <row r="33" spans="1:37" s="179" customFormat="1" x14ac:dyDescent="0.25">
      <c r="A33" s="71">
        <v>5</v>
      </c>
      <c r="B33" s="89"/>
      <c r="C33" s="82"/>
      <c r="D33" s="89"/>
      <c r="E33" s="82"/>
      <c r="F33" s="122"/>
      <c r="G33" s="202"/>
      <c r="H33" s="198" t="str">
        <f t="shared" si="0"/>
        <v/>
      </c>
      <c r="I33" s="97"/>
      <c r="J33" s="97"/>
      <c r="K33" s="91"/>
      <c r="L33" s="91"/>
      <c r="M33" s="97"/>
      <c r="N33" s="91"/>
      <c r="O33" s="97"/>
      <c r="P33" s="90"/>
      <c r="Q33" s="97"/>
      <c r="R33" s="97"/>
      <c r="S33" s="90"/>
      <c r="T33" s="97"/>
      <c r="U33" s="147"/>
      <c r="V33" s="91"/>
      <c r="W33" s="97"/>
      <c r="X33" s="97"/>
      <c r="Y33" s="90"/>
      <c r="Z33" s="90"/>
      <c r="AA33" s="229"/>
      <c r="AB33" s="122"/>
      <c r="AC33" s="226"/>
      <c r="AD33" s="264"/>
      <c r="AE33" s="264"/>
      <c r="AF33" s="265"/>
      <c r="AG33" s="265"/>
      <c r="AH33" s="265"/>
      <c r="AI33" s="265"/>
      <c r="AJ33" s="265"/>
      <c r="AK33" s="265"/>
    </row>
    <row r="34" spans="1:37" s="179" customFormat="1" x14ac:dyDescent="0.25">
      <c r="A34" s="71">
        <v>6</v>
      </c>
      <c r="B34" s="89"/>
      <c r="C34" s="82"/>
      <c r="D34" s="89"/>
      <c r="E34" s="82"/>
      <c r="F34" s="122"/>
      <c r="G34" s="202"/>
      <c r="H34" s="198" t="str">
        <f t="shared" si="0"/>
        <v/>
      </c>
      <c r="I34" s="97"/>
      <c r="J34" s="97"/>
      <c r="K34" s="91"/>
      <c r="L34" s="91"/>
      <c r="M34" s="97"/>
      <c r="N34" s="91"/>
      <c r="O34" s="97"/>
      <c r="P34" s="90"/>
      <c r="Q34" s="97"/>
      <c r="R34" s="97"/>
      <c r="S34" s="90"/>
      <c r="T34" s="97"/>
      <c r="U34" s="147"/>
      <c r="V34" s="91"/>
      <c r="W34" s="97"/>
      <c r="X34" s="97"/>
      <c r="Y34" s="90"/>
      <c r="Z34" s="90"/>
      <c r="AA34" s="229"/>
      <c r="AB34" s="122"/>
      <c r="AC34" s="226"/>
      <c r="AD34" s="264"/>
      <c r="AE34" s="264"/>
      <c r="AF34" s="265"/>
      <c r="AG34" s="265"/>
      <c r="AH34" s="265"/>
      <c r="AI34" s="265"/>
      <c r="AJ34" s="265"/>
      <c r="AK34" s="265"/>
    </row>
    <row r="35" spans="1:37" s="179" customFormat="1" x14ac:dyDescent="0.25">
      <c r="A35" s="71">
        <v>7</v>
      </c>
      <c r="B35" s="89"/>
      <c r="C35" s="82"/>
      <c r="D35" s="89"/>
      <c r="E35" s="82"/>
      <c r="F35" s="122"/>
      <c r="G35" s="202"/>
      <c r="H35" s="198" t="str">
        <f t="shared" si="0"/>
        <v/>
      </c>
      <c r="I35" s="97"/>
      <c r="J35" s="97"/>
      <c r="K35" s="91"/>
      <c r="L35" s="91"/>
      <c r="M35" s="97"/>
      <c r="N35" s="91"/>
      <c r="O35" s="97"/>
      <c r="P35" s="90"/>
      <c r="Q35" s="97"/>
      <c r="R35" s="97"/>
      <c r="S35" s="90"/>
      <c r="T35" s="97"/>
      <c r="U35" s="147"/>
      <c r="V35" s="91"/>
      <c r="W35" s="97"/>
      <c r="X35" s="97"/>
      <c r="Y35" s="90"/>
      <c r="Z35" s="90"/>
      <c r="AA35" s="229"/>
      <c r="AB35" s="122"/>
      <c r="AC35" s="226"/>
      <c r="AD35" s="264"/>
      <c r="AE35" s="264"/>
      <c r="AF35" s="265"/>
      <c r="AG35" s="265"/>
      <c r="AH35" s="265"/>
      <c r="AI35" s="265"/>
      <c r="AJ35" s="265"/>
      <c r="AK35" s="265"/>
    </row>
    <row r="36" spans="1:37" s="179" customFormat="1" x14ac:dyDescent="0.25">
      <c r="A36" s="71">
        <v>8</v>
      </c>
      <c r="B36" s="89"/>
      <c r="C36" s="82"/>
      <c r="D36" s="89"/>
      <c r="E36" s="82"/>
      <c r="F36" s="122"/>
      <c r="G36" s="202"/>
      <c r="H36" s="198" t="str">
        <f t="shared" si="0"/>
        <v/>
      </c>
      <c r="I36" s="97"/>
      <c r="J36" s="97"/>
      <c r="K36" s="91"/>
      <c r="L36" s="91"/>
      <c r="M36" s="97"/>
      <c r="N36" s="91"/>
      <c r="O36" s="97"/>
      <c r="P36" s="90"/>
      <c r="Q36" s="97"/>
      <c r="R36" s="97"/>
      <c r="S36" s="90"/>
      <c r="T36" s="97"/>
      <c r="U36" s="147"/>
      <c r="V36" s="91"/>
      <c r="W36" s="97"/>
      <c r="X36" s="97"/>
      <c r="Y36" s="90"/>
      <c r="Z36" s="90"/>
      <c r="AA36" s="229"/>
      <c r="AB36" s="122"/>
      <c r="AC36" s="226"/>
      <c r="AD36" s="264"/>
      <c r="AE36" s="264"/>
      <c r="AF36" s="265"/>
      <c r="AG36" s="265"/>
      <c r="AH36" s="265"/>
      <c r="AI36" s="265"/>
      <c r="AJ36" s="265"/>
      <c r="AK36" s="265"/>
    </row>
    <row r="37" spans="1:37" s="179" customFormat="1" x14ac:dyDescent="0.25">
      <c r="A37" s="71">
        <v>9</v>
      </c>
      <c r="B37" s="89"/>
      <c r="C37" s="82"/>
      <c r="D37" s="89"/>
      <c r="E37" s="82"/>
      <c r="F37" s="122"/>
      <c r="G37" s="202"/>
      <c r="H37" s="198" t="str">
        <f t="shared" si="0"/>
        <v/>
      </c>
      <c r="I37" s="97"/>
      <c r="J37" s="97"/>
      <c r="K37" s="91"/>
      <c r="L37" s="91"/>
      <c r="M37" s="97"/>
      <c r="N37" s="91"/>
      <c r="O37" s="97"/>
      <c r="P37" s="90"/>
      <c r="Q37" s="97"/>
      <c r="R37" s="97"/>
      <c r="S37" s="90"/>
      <c r="T37" s="97"/>
      <c r="U37" s="147"/>
      <c r="V37" s="91"/>
      <c r="W37" s="97"/>
      <c r="X37" s="97"/>
      <c r="Y37" s="90"/>
      <c r="Z37" s="90"/>
      <c r="AA37" s="229"/>
      <c r="AB37" s="122"/>
      <c r="AC37" s="226"/>
      <c r="AD37" s="264"/>
      <c r="AE37" s="264"/>
      <c r="AF37" s="265"/>
      <c r="AG37" s="265"/>
      <c r="AH37" s="265"/>
      <c r="AI37" s="265"/>
      <c r="AJ37" s="265"/>
      <c r="AK37" s="265"/>
    </row>
    <row r="38" spans="1:37" s="179" customFormat="1" x14ac:dyDescent="0.25">
      <c r="A38" s="71">
        <v>10</v>
      </c>
      <c r="B38" s="89"/>
      <c r="C38" s="82"/>
      <c r="D38" s="89"/>
      <c r="E38" s="82"/>
      <c r="F38" s="122"/>
      <c r="G38" s="202"/>
      <c r="H38" s="198" t="str">
        <f t="shared" si="0"/>
        <v/>
      </c>
      <c r="I38" s="97"/>
      <c r="J38" s="97"/>
      <c r="K38" s="91"/>
      <c r="L38" s="91"/>
      <c r="M38" s="97"/>
      <c r="N38" s="91"/>
      <c r="O38" s="97"/>
      <c r="P38" s="90"/>
      <c r="Q38" s="97"/>
      <c r="R38" s="97"/>
      <c r="S38" s="90"/>
      <c r="T38" s="97"/>
      <c r="U38" s="147"/>
      <c r="V38" s="91"/>
      <c r="W38" s="97"/>
      <c r="X38" s="97"/>
      <c r="Y38" s="90"/>
      <c r="Z38" s="90"/>
      <c r="AA38" s="229"/>
      <c r="AB38" s="122"/>
      <c r="AC38" s="226"/>
      <c r="AD38" s="264"/>
      <c r="AE38" s="264"/>
      <c r="AF38" s="265"/>
      <c r="AG38" s="265"/>
      <c r="AH38" s="265"/>
      <c r="AI38" s="265"/>
      <c r="AJ38" s="265"/>
      <c r="AK38" s="265"/>
    </row>
    <row r="39" spans="1:37" s="179" customFormat="1" x14ac:dyDescent="0.25">
      <c r="A39" s="71">
        <v>11</v>
      </c>
      <c r="B39" s="89"/>
      <c r="C39" s="82"/>
      <c r="D39" s="89"/>
      <c r="E39" s="82"/>
      <c r="F39" s="122"/>
      <c r="G39" s="202"/>
      <c r="H39" s="198" t="str">
        <f t="shared" si="0"/>
        <v/>
      </c>
      <c r="I39" s="97"/>
      <c r="J39" s="97"/>
      <c r="K39" s="91"/>
      <c r="L39" s="91"/>
      <c r="M39" s="97"/>
      <c r="N39" s="91"/>
      <c r="O39" s="97"/>
      <c r="P39" s="90"/>
      <c r="Q39" s="97"/>
      <c r="R39" s="97"/>
      <c r="S39" s="90"/>
      <c r="T39" s="97"/>
      <c r="U39" s="147"/>
      <c r="V39" s="91"/>
      <c r="W39" s="97"/>
      <c r="X39" s="97"/>
      <c r="Y39" s="90"/>
      <c r="Z39" s="90"/>
      <c r="AA39" s="229"/>
      <c r="AB39" s="122"/>
      <c r="AC39" s="226"/>
      <c r="AD39" s="264"/>
      <c r="AE39" s="264"/>
      <c r="AF39" s="265"/>
      <c r="AG39" s="265"/>
      <c r="AH39" s="265"/>
      <c r="AI39" s="265"/>
      <c r="AJ39" s="265"/>
      <c r="AK39" s="265"/>
    </row>
    <row r="40" spans="1:37" s="179" customFormat="1" x14ac:dyDescent="0.25">
      <c r="A40" s="71">
        <v>12</v>
      </c>
      <c r="B40" s="89"/>
      <c r="C40" s="82"/>
      <c r="D40" s="89"/>
      <c r="E40" s="82"/>
      <c r="F40" s="122"/>
      <c r="G40" s="202"/>
      <c r="H40" s="198" t="str">
        <f t="shared" si="0"/>
        <v/>
      </c>
      <c r="I40" s="97"/>
      <c r="J40" s="97"/>
      <c r="K40" s="91"/>
      <c r="L40" s="91"/>
      <c r="M40" s="97"/>
      <c r="N40" s="91"/>
      <c r="O40" s="97"/>
      <c r="P40" s="90"/>
      <c r="Q40" s="97"/>
      <c r="R40" s="97"/>
      <c r="S40" s="90"/>
      <c r="T40" s="97"/>
      <c r="U40" s="147"/>
      <c r="V40" s="91"/>
      <c r="W40" s="97"/>
      <c r="X40" s="97"/>
      <c r="Y40" s="90"/>
      <c r="Z40" s="90"/>
      <c r="AA40" s="229"/>
      <c r="AB40" s="122"/>
      <c r="AC40" s="226"/>
      <c r="AD40" s="264"/>
      <c r="AE40" s="264"/>
      <c r="AF40" s="265"/>
      <c r="AG40" s="265"/>
      <c r="AH40" s="265"/>
      <c r="AI40" s="265"/>
      <c r="AJ40" s="265"/>
      <c r="AK40" s="265"/>
    </row>
    <row r="41" spans="1:37" s="179" customFormat="1" x14ac:dyDescent="0.25">
      <c r="A41" s="71">
        <v>13</v>
      </c>
      <c r="B41" s="89"/>
      <c r="C41" s="82"/>
      <c r="D41" s="89"/>
      <c r="E41" s="82"/>
      <c r="F41" s="122"/>
      <c r="G41" s="202"/>
      <c r="H41" s="198" t="str">
        <f t="shared" si="0"/>
        <v/>
      </c>
      <c r="I41" s="97"/>
      <c r="J41" s="97"/>
      <c r="K41" s="91"/>
      <c r="L41" s="91"/>
      <c r="M41" s="97"/>
      <c r="N41" s="91"/>
      <c r="O41" s="97"/>
      <c r="P41" s="90"/>
      <c r="Q41" s="97"/>
      <c r="R41" s="97"/>
      <c r="S41" s="90"/>
      <c r="T41" s="97"/>
      <c r="U41" s="147"/>
      <c r="V41" s="91"/>
      <c r="W41" s="97"/>
      <c r="X41" s="97"/>
      <c r="Y41" s="90"/>
      <c r="Z41" s="90"/>
      <c r="AA41" s="229"/>
      <c r="AB41" s="122"/>
      <c r="AC41" s="226"/>
      <c r="AD41" s="264"/>
      <c r="AE41" s="264"/>
      <c r="AF41" s="265"/>
      <c r="AG41" s="265"/>
      <c r="AH41" s="265"/>
      <c r="AI41" s="265"/>
      <c r="AJ41" s="265"/>
      <c r="AK41" s="265"/>
    </row>
    <row r="42" spans="1:37" s="179" customFormat="1" x14ac:dyDescent="0.25">
      <c r="A42" s="71">
        <v>14</v>
      </c>
      <c r="B42" s="89"/>
      <c r="C42" s="82"/>
      <c r="D42" s="89"/>
      <c r="E42" s="82"/>
      <c r="F42" s="122"/>
      <c r="G42" s="202"/>
      <c r="H42" s="198" t="str">
        <f t="shared" si="0"/>
        <v/>
      </c>
      <c r="I42" s="97"/>
      <c r="J42" s="97"/>
      <c r="K42" s="91"/>
      <c r="L42" s="91"/>
      <c r="M42" s="97"/>
      <c r="N42" s="91"/>
      <c r="O42" s="97"/>
      <c r="P42" s="90"/>
      <c r="Q42" s="97"/>
      <c r="R42" s="97"/>
      <c r="S42" s="90"/>
      <c r="T42" s="97"/>
      <c r="U42" s="147"/>
      <c r="V42" s="91"/>
      <c r="W42" s="97"/>
      <c r="X42" s="97"/>
      <c r="Y42" s="90"/>
      <c r="Z42" s="90"/>
      <c r="AA42" s="229"/>
      <c r="AB42" s="122"/>
      <c r="AC42" s="226"/>
      <c r="AD42" s="264"/>
      <c r="AE42" s="264"/>
      <c r="AF42" s="265"/>
      <c r="AG42" s="265"/>
      <c r="AH42" s="265"/>
      <c r="AI42" s="265"/>
      <c r="AJ42" s="265"/>
      <c r="AK42" s="265"/>
    </row>
    <row r="43" spans="1:37" s="179" customFormat="1" x14ac:dyDescent="0.25">
      <c r="A43" s="71">
        <v>15</v>
      </c>
      <c r="B43" s="89"/>
      <c r="C43" s="82"/>
      <c r="D43" s="89"/>
      <c r="E43" s="82"/>
      <c r="F43" s="122"/>
      <c r="G43" s="202"/>
      <c r="H43" s="198" t="str">
        <f t="shared" si="0"/>
        <v/>
      </c>
      <c r="I43" s="97"/>
      <c r="J43" s="97"/>
      <c r="K43" s="91"/>
      <c r="L43" s="91"/>
      <c r="M43" s="97"/>
      <c r="N43" s="91"/>
      <c r="O43" s="97"/>
      <c r="P43" s="90"/>
      <c r="Q43" s="97"/>
      <c r="R43" s="97"/>
      <c r="S43" s="90"/>
      <c r="T43" s="97"/>
      <c r="U43" s="147"/>
      <c r="V43" s="91"/>
      <c r="W43" s="97"/>
      <c r="X43" s="97"/>
      <c r="Y43" s="90"/>
      <c r="Z43" s="90"/>
      <c r="AA43" s="229"/>
      <c r="AB43" s="122"/>
      <c r="AC43" s="226"/>
      <c r="AD43" s="264"/>
      <c r="AE43" s="264"/>
      <c r="AF43" s="265"/>
      <c r="AG43" s="265"/>
      <c r="AH43" s="265"/>
      <c r="AI43" s="265"/>
      <c r="AJ43" s="265"/>
      <c r="AK43" s="265"/>
    </row>
    <row r="44" spans="1:37" s="179" customFormat="1" x14ac:dyDescent="0.25">
      <c r="A44" s="71">
        <v>16</v>
      </c>
      <c r="B44" s="89"/>
      <c r="C44" s="82"/>
      <c r="D44" s="89"/>
      <c r="E44" s="82"/>
      <c r="F44" s="122"/>
      <c r="G44" s="202"/>
      <c r="H44" s="198" t="str">
        <f t="shared" si="0"/>
        <v/>
      </c>
      <c r="I44" s="97"/>
      <c r="J44" s="97"/>
      <c r="K44" s="91"/>
      <c r="L44" s="91"/>
      <c r="M44" s="97"/>
      <c r="N44" s="91"/>
      <c r="O44" s="97"/>
      <c r="P44" s="90"/>
      <c r="Q44" s="97"/>
      <c r="R44" s="97"/>
      <c r="S44" s="90"/>
      <c r="T44" s="97"/>
      <c r="U44" s="147"/>
      <c r="V44" s="91"/>
      <c r="W44" s="97"/>
      <c r="X44" s="97"/>
      <c r="Y44" s="90"/>
      <c r="Z44" s="90"/>
      <c r="AA44" s="229"/>
      <c r="AB44" s="122"/>
      <c r="AC44" s="226"/>
      <c r="AD44" s="264"/>
      <c r="AE44" s="264"/>
      <c r="AF44" s="265"/>
      <c r="AG44" s="265"/>
      <c r="AH44" s="265"/>
      <c r="AI44" s="265"/>
      <c r="AJ44" s="265"/>
      <c r="AK44" s="265"/>
    </row>
    <row r="45" spans="1:37" s="179" customFormat="1" x14ac:dyDescent="0.25">
      <c r="A45" s="71">
        <v>17</v>
      </c>
      <c r="B45" s="89"/>
      <c r="C45" s="82"/>
      <c r="D45" s="89"/>
      <c r="E45" s="82"/>
      <c r="F45" s="122"/>
      <c r="G45" s="202"/>
      <c r="H45" s="198" t="str">
        <f t="shared" si="0"/>
        <v/>
      </c>
      <c r="I45" s="97"/>
      <c r="J45" s="97"/>
      <c r="K45" s="91"/>
      <c r="L45" s="91"/>
      <c r="M45" s="97"/>
      <c r="N45" s="91"/>
      <c r="O45" s="97"/>
      <c r="P45" s="90"/>
      <c r="Q45" s="97"/>
      <c r="R45" s="97"/>
      <c r="S45" s="90"/>
      <c r="T45" s="97"/>
      <c r="U45" s="147"/>
      <c r="V45" s="91"/>
      <c r="W45" s="97"/>
      <c r="X45" s="97"/>
      <c r="Y45" s="90"/>
      <c r="Z45" s="90"/>
      <c r="AA45" s="229"/>
      <c r="AB45" s="122"/>
      <c r="AC45" s="226"/>
      <c r="AD45" s="264"/>
      <c r="AE45" s="264"/>
      <c r="AF45" s="265"/>
      <c r="AG45" s="265"/>
      <c r="AH45" s="265"/>
      <c r="AI45" s="265"/>
      <c r="AJ45" s="265"/>
      <c r="AK45" s="265"/>
    </row>
    <row r="46" spans="1:37" s="179" customFormat="1" x14ac:dyDescent="0.25">
      <c r="A46" s="71">
        <v>18</v>
      </c>
      <c r="B46" s="89"/>
      <c r="C46" s="82"/>
      <c r="D46" s="89"/>
      <c r="E46" s="82"/>
      <c r="F46" s="122"/>
      <c r="G46" s="202"/>
      <c r="H46" s="198" t="str">
        <f t="shared" si="0"/>
        <v/>
      </c>
      <c r="I46" s="97"/>
      <c r="J46" s="97"/>
      <c r="K46" s="91"/>
      <c r="L46" s="91"/>
      <c r="M46" s="97"/>
      <c r="N46" s="91"/>
      <c r="O46" s="97"/>
      <c r="P46" s="90"/>
      <c r="Q46" s="97"/>
      <c r="R46" s="97"/>
      <c r="S46" s="90"/>
      <c r="T46" s="97"/>
      <c r="U46" s="147"/>
      <c r="V46" s="91"/>
      <c r="W46" s="97"/>
      <c r="X46" s="97"/>
      <c r="Y46" s="90"/>
      <c r="Z46" s="90"/>
      <c r="AA46" s="229"/>
      <c r="AB46" s="122"/>
      <c r="AC46" s="226"/>
      <c r="AD46" s="264"/>
      <c r="AE46" s="264"/>
      <c r="AF46" s="265"/>
      <c r="AG46" s="265"/>
      <c r="AH46" s="265"/>
      <c r="AI46" s="265"/>
      <c r="AJ46" s="265"/>
      <c r="AK46" s="265"/>
    </row>
    <row r="47" spans="1:37" s="179" customFormat="1" x14ac:dyDescent="0.25">
      <c r="A47" s="71">
        <v>19</v>
      </c>
      <c r="B47" s="89"/>
      <c r="C47" s="82"/>
      <c r="D47" s="89"/>
      <c r="E47" s="82"/>
      <c r="F47" s="122"/>
      <c r="G47" s="202"/>
      <c r="H47" s="198" t="str">
        <f t="shared" si="0"/>
        <v/>
      </c>
      <c r="I47" s="97"/>
      <c r="J47" s="97"/>
      <c r="K47" s="91"/>
      <c r="L47" s="91"/>
      <c r="M47" s="97"/>
      <c r="N47" s="91"/>
      <c r="O47" s="97"/>
      <c r="P47" s="90"/>
      <c r="Q47" s="97"/>
      <c r="R47" s="97"/>
      <c r="S47" s="90"/>
      <c r="T47" s="97"/>
      <c r="U47" s="147"/>
      <c r="V47" s="91"/>
      <c r="W47" s="97"/>
      <c r="X47" s="97"/>
      <c r="Y47" s="90"/>
      <c r="Z47" s="90"/>
      <c r="AA47" s="229"/>
      <c r="AB47" s="122"/>
      <c r="AC47" s="226"/>
      <c r="AD47" s="264"/>
      <c r="AE47" s="264"/>
      <c r="AF47" s="265"/>
      <c r="AG47" s="265"/>
      <c r="AH47" s="265"/>
      <c r="AI47" s="265"/>
      <c r="AJ47" s="265"/>
      <c r="AK47" s="265"/>
    </row>
    <row r="48" spans="1:37" s="179" customFormat="1" x14ac:dyDescent="0.25">
      <c r="A48" s="71">
        <v>20</v>
      </c>
      <c r="B48" s="89"/>
      <c r="C48" s="82"/>
      <c r="D48" s="89"/>
      <c r="E48" s="82"/>
      <c r="F48" s="122"/>
      <c r="G48" s="202"/>
      <c r="H48" s="198" t="str">
        <f t="shared" si="0"/>
        <v/>
      </c>
      <c r="I48" s="97"/>
      <c r="J48" s="97"/>
      <c r="K48" s="91"/>
      <c r="L48" s="91"/>
      <c r="M48" s="97"/>
      <c r="N48" s="91"/>
      <c r="O48" s="97"/>
      <c r="P48" s="90"/>
      <c r="Q48" s="97"/>
      <c r="R48" s="97"/>
      <c r="S48" s="90"/>
      <c r="T48" s="97"/>
      <c r="U48" s="147"/>
      <c r="V48" s="91"/>
      <c r="W48" s="97"/>
      <c r="X48" s="97"/>
      <c r="Y48" s="90"/>
      <c r="Z48" s="90"/>
      <c r="AA48" s="229"/>
      <c r="AB48" s="122"/>
      <c r="AC48" s="226"/>
      <c r="AD48" s="264"/>
      <c r="AE48" s="264"/>
      <c r="AF48" s="265"/>
      <c r="AG48" s="265"/>
      <c r="AH48" s="265"/>
      <c r="AI48" s="265"/>
      <c r="AJ48" s="265"/>
      <c r="AK48" s="265"/>
    </row>
    <row r="49" spans="1:37" s="179" customFormat="1" x14ac:dyDescent="0.25">
      <c r="A49" s="71">
        <v>21</v>
      </c>
      <c r="B49" s="89"/>
      <c r="C49" s="82"/>
      <c r="D49" s="89"/>
      <c r="E49" s="82"/>
      <c r="F49" s="122"/>
      <c r="G49" s="202"/>
      <c r="H49" s="198" t="str">
        <f t="shared" si="0"/>
        <v/>
      </c>
      <c r="I49" s="97"/>
      <c r="J49" s="97"/>
      <c r="K49" s="91"/>
      <c r="L49" s="91"/>
      <c r="M49" s="97"/>
      <c r="N49" s="91"/>
      <c r="O49" s="97"/>
      <c r="P49" s="90"/>
      <c r="Q49" s="97"/>
      <c r="R49" s="97"/>
      <c r="S49" s="90"/>
      <c r="T49" s="97"/>
      <c r="U49" s="147"/>
      <c r="V49" s="91"/>
      <c r="W49" s="97"/>
      <c r="X49" s="97"/>
      <c r="Y49" s="90"/>
      <c r="Z49" s="90"/>
      <c r="AA49" s="229"/>
      <c r="AB49" s="122"/>
      <c r="AC49" s="226"/>
      <c r="AD49" s="264"/>
      <c r="AE49" s="264"/>
      <c r="AF49" s="265"/>
      <c r="AG49" s="265"/>
      <c r="AH49" s="265"/>
      <c r="AI49" s="265"/>
      <c r="AJ49" s="265"/>
      <c r="AK49" s="265"/>
    </row>
    <row r="50" spans="1:37" s="179" customFormat="1" x14ac:dyDescent="0.25">
      <c r="A50" s="71">
        <v>22</v>
      </c>
      <c r="B50" s="89"/>
      <c r="C50" s="82"/>
      <c r="D50" s="89"/>
      <c r="E50" s="82"/>
      <c r="F50" s="122"/>
      <c r="G50" s="202"/>
      <c r="H50" s="198" t="str">
        <f t="shared" si="0"/>
        <v/>
      </c>
      <c r="I50" s="97"/>
      <c r="J50" s="97"/>
      <c r="K50" s="91"/>
      <c r="L50" s="91"/>
      <c r="M50" s="97"/>
      <c r="N50" s="91"/>
      <c r="O50" s="97"/>
      <c r="P50" s="90"/>
      <c r="Q50" s="97"/>
      <c r="R50" s="97"/>
      <c r="S50" s="90"/>
      <c r="T50" s="97"/>
      <c r="U50" s="147"/>
      <c r="V50" s="91"/>
      <c r="W50" s="97"/>
      <c r="X50" s="97"/>
      <c r="Y50" s="90"/>
      <c r="Z50" s="90"/>
      <c r="AA50" s="229"/>
      <c r="AB50" s="122"/>
      <c r="AC50" s="226"/>
      <c r="AD50" s="264"/>
      <c r="AE50" s="264"/>
      <c r="AF50" s="265"/>
      <c r="AG50" s="265"/>
      <c r="AH50" s="265"/>
      <c r="AI50" s="265"/>
      <c r="AJ50" s="265"/>
      <c r="AK50" s="265"/>
    </row>
    <row r="51" spans="1:37" s="179" customFormat="1" x14ac:dyDescent="0.25">
      <c r="A51" s="71">
        <v>23</v>
      </c>
      <c r="B51" s="89"/>
      <c r="C51" s="82"/>
      <c r="D51" s="89"/>
      <c r="E51" s="82"/>
      <c r="F51" s="122"/>
      <c r="G51" s="202"/>
      <c r="H51" s="198" t="str">
        <f t="shared" si="0"/>
        <v/>
      </c>
      <c r="I51" s="97"/>
      <c r="J51" s="97"/>
      <c r="K51" s="91"/>
      <c r="L51" s="91"/>
      <c r="M51" s="97"/>
      <c r="N51" s="91"/>
      <c r="O51" s="97"/>
      <c r="P51" s="90"/>
      <c r="Q51" s="97"/>
      <c r="R51" s="97"/>
      <c r="S51" s="90"/>
      <c r="T51" s="97"/>
      <c r="U51" s="147"/>
      <c r="V51" s="91"/>
      <c r="W51" s="97"/>
      <c r="X51" s="97"/>
      <c r="Y51" s="90"/>
      <c r="Z51" s="90"/>
      <c r="AA51" s="229"/>
      <c r="AB51" s="122"/>
      <c r="AC51" s="226"/>
      <c r="AD51" s="264"/>
      <c r="AE51" s="264"/>
      <c r="AF51" s="265"/>
      <c r="AG51" s="265"/>
      <c r="AH51" s="265"/>
      <c r="AI51" s="265"/>
      <c r="AJ51" s="265"/>
      <c r="AK51" s="265"/>
    </row>
    <row r="52" spans="1:37" s="179" customFormat="1" x14ac:dyDescent="0.25">
      <c r="A52" s="71">
        <v>24</v>
      </c>
      <c r="B52" s="89"/>
      <c r="C52" s="82"/>
      <c r="D52" s="89"/>
      <c r="E52" s="82"/>
      <c r="F52" s="122"/>
      <c r="G52" s="202"/>
      <c r="H52" s="198" t="str">
        <f t="shared" si="0"/>
        <v/>
      </c>
      <c r="I52" s="97"/>
      <c r="J52" s="97"/>
      <c r="K52" s="91"/>
      <c r="L52" s="91"/>
      <c r="M52" s="97"/>
      <c r="N52" s="91"/>
      <c r="O52" s="97"/>
      <c r="P52" s="90"/>
      <c r="Q52" s="97"/>
      <c r="R52" s="97"/>
      <c r="S52" s="90"/>
      <c r="T52" s="97"/>
      <c r="U52" s="147"/>
      <c r="V52" s="91"/>
      <c r="W52" s="97"/>
      <c r="X52" s="97"/>
      <c r="Y52" s="90"/>
      <c r="Z52" s="90"/>
      <c r="AA52" s="229"/>
      <c r="AB52" s="122"/>
      <c r="AC52" s="226"/>
      <c r="AD52" s="264"/>
      <c r="AE52" s="264"/>
      <c r="AF52" s="265"/>
      <c r="AG52" s="265"/>
      <c r="AH52" s="265"/>
      <c r="AI52" s="265"/>
      <c r="AJ52" s="265"/>
      <c r="AK52" s="265"/>
    </row>
    <row r="53" spans="1:37" s="179" customFormat="1" x14ac:dyDescent="0.25">
      <c r="A53" s="71">
        <v>25</v>
      </c>
      <c r="B53" s="89"/>
      <c r="C53" s="82"/>
      <c r="D53" s="89"/>
      <c r="E53" s="82"/>
      <c r="F53" s="122"/>
      <c r="G53" s="202"/>
      <c r="H53" s="198" t="str">
        <f t="shared" si="0"/>
        <v/>
      </c>
      <c r="I53" s="97"/>
      <c r="J53" s="97"/>
      <c r="K53" s="91"/>
      <c r="L53" s="91"/>
      <c r="M53" s="97"/>
      <c r="N53" s="91"/>
      <c r="O53" s="97"/>
      <c r="P53" s="90"/>
      <c r="Q53" s="97"/>
      <c r="R53" s="97"/>
      <c r="S53" s="90"/>
      <c r="T53" s="97"/>
      <c r="U53" s="147"/>
      <c r="V53" s="91"/>
      <c r="W53" s="97"/>
      <c r="X53" s="97"/>
      <c r="Y53" s="90"/>
      <c r="Z53" s="90"/>
      <c r="AA53" s="229"/>
      <c r="AB53" s="122"/>
      <c r="AC53" s="226"/>
      <c r="AD53" s="264"/>
      <c r="AE53" s="264"/>
      <c r="AF53" s="265"/>
      <c r="AG53" s="265"/>
      <c r="AH53" s="265"/>
      <c r="AI53" s="265"/>
      <c r="AJ53" s="265"/>
      <c r="AK53" s="265"/>
    </row>
    <row r="54" spans="1:37" ht="24" customHeight="1" x14ac:dyDescent="0.25">
      <c r="B54" s="190" t="s">
        <v>67</v>
      </c>
      <c r="C54" s="126"/>
      <c r="D54" s="126"/>
      <c r="E54" s="126"/>
      <c r="F54" s="126"/>
      <c r="G54" s="126"/>
      <c r="H54" s="259" t="str">
        <f>IF(OR(AND(Count_Implemented, Count_FollowUp=0), AND(Count_Implemented=0,COUNTA(I29:AB53)&gt;0))," To be included here, actions must have a Date Implemented and there must be Date(s) of Follow-up above. &gt;&gt;","")</f>
        <v/>
      </c>
      <c r="I54" s="191">
        <f>SUM(I55:I60)</f>
        <v>0</v>
      </c>
      <c r="J54" s="192" t="s">
        <v>129</v>
      </c>
      <c r="K54" s="192" t="s">
        <v>129</v>
      </c>
      <c r="L54" s="192" t="s">
        <v>129</v>
      </c>
      <c r="M54" s="191">
        <f>SUM(M55:M60)</f>
        <v>0</v>
      </c>
      <c r="N54" s="192" t="s">
        <v>129</v>
      </c>
      <c r="O54" s="191">
        <f>SUM(O55:O60)</f>
        <v>0</v>
      </c>
      <c r="P54" s="191">
        <f>SUM(P55:P60)</f>
        <v>0</v>
      </c>
      <c r="Q54" s="191">
        <f t="shared" ref="Q54:W54" si="1">SUM(Q55:Q60)</f>
        <v>0</v>
      </c>
      <c r="R54" s="191">
        <f t="shared" si="1"/>
        <v>0</v>
      </c>
      <c r="S54" s="191">
        <f t="shared" si="1"/>
        <v>0</v>
      </c>
      <c r="T54" s="191">
        <f t="shared" si="1"/>
        <v>0</v>
      </c>
      <c r="U54" s="193">
        <f t="shared" si="1"/>
        <v>0</v>
      </c>
      <c r="V54" s="192" t="s">
        <v>129</v>
      </c>
      <c r="W54" s="191">
        <f t="shared" si="1"/>
        <v>0</v>
      </c>
      <c r="X54" s="192" t="s">
        <v>129</v>
      </c>
      <c r="Y54" s="192" t="s">
        <v>129</v>
      </c>
      <c r="Z54" s="191">
        <f t="shared" ref="Z54" si="2">SUM(Z55:Z60)</f>
        <v>0</v>
      </c>
      <c r="AA54" s="218" t="s">
        <v>129</v>
      </c>
      <c r="AB54" s="217">
        <f>COUNTIF(AB29:AB53,"Y")</f>
        <v>0</v>
      </c>
      <c r="AC54" s="218" t="s">
        <v>129</v>
      </c>
      <c r="AD54" s="266">
        <f t="shared" ref="AD54:AK54" si="3">SUM(AD55:AD60)</f>
        <v>0</v>
      </c>
      <c r="AE54" s="266">
        <f t="shared" si="3"/>
        <v>0</v>
      </c>
      <c r="AF54" s="267">
        <f t="shared" si="3"/>
        <v>0</v>
      </c>
      <c r="AG54" s="267">
        <f t="shared" si="3"/>
        <v>0</v>
      </c>
      <c r="AH54" s="267">
        <f t="shared" si="3"/>
        <v>0</v>
      </c>
      <c r="AI54" s="267">
        <f t="shared" si="3"/>
        <v>0</v>
      </c>
      <c r="AJ54" s="267">
        <f t="shared" si="3"/>
        <v>0</v>
      </c>
      <c r="AK54" s="267">
        <f t="shared" si="3"/>
        <v>0</v>
      </c>
    </row>
    <row r="55" spans="1:37" ht="24" customHeight="1" x14ac:dyDescent="0.25">
      <c r="B55" s="190" t="str">
        <f>"TOTAL REPORTED " &amp; C55</f>
        <v>TOTAL REPORTED 2023</v>
      </c>
      <c r="C55" s="126">
        <v>2023</v>
      </c>
      <c r="D55" s="126"/>
      <c r="E55" s="126"/>
      <c r="F55" s="126"/>
      <c r="G55" s="126"/>
      <c r="H55" s="126"/>
      <c r="I55" s="267">
        <f t="shared" ref="I55:I60" si="4">IF(Count_FollowUp,SUMIFS(I$29:I$53,$F$29:$F$53,"Y",$H$29:$H$53,$C55),0)</f>
        <v>0</v>
      </c>
      <c r="J55" s="192" t="s">
        <v>129</v>
      </c>
      <c r="K55" s="192" t="s">
        <v>129</v>
      </c>
      <c r="L55" s="192" t="s">
        <v>129</v>
      </c>
      <c r="M55" s="267">
        <f t="shared" ref="M55:M60" si="5">IF(Count_FollowUp,SUMIFS(M$29:M$53,$F$29:$F$53,"Y",$H$29:$H$53,$C55),0)</f>
        <v>0</v>
      </c>
      <c r="N55" s="192" t="s">
        <v>129</v>
      </c>
      <c r="O55" s="267">
        <f t="shared" ref="O55:O60" si="6">IF(Count_FollowUp,SUMIFS(O$29:O$53,$F$29:$F$53,"Y",$H$29:$H$53,$C55),0)</f>
        <v>0</v>
      </c>
      <c r="P55" s="191">
        <f t="shared" ref="P55:P60" si="7">IF(Count_FollowUp,COUNTIFS($F$29:$F$53,"Y",$H$29:$H$53,$C55,P$29:P$53,"Yes"),0)</f>
        <v>0</v>
      </c>
      <c r="Q55" s="267">
        <f t="shared" ref="Q55:R60" si="8">IF(Count_FollowUp,SUMIFS(Q$29:Q$53,$F$29:$F$53,"Y",$H$29:$H$53,$C55),0)</f>
        <v>0</v>
      </c>
      <c r="R55" s="267">
        <f t="shared" si="8"/>
        <v>0</v>
      </c>
      <c r="S55" s="191">
        <f t="shared" ref="S55:S60" si="9">IF(Count_FollowUp,COUNTIFS($F$29:$F$53,"Y",$H$29:$H$53,$C55,S$29:S$53,"Yes"),0)</f>
        <v>0</v>
      </c>
      <c r="T55" s="191">
        <f t="shared" ref="T55:T60" si="10">IF(Count_FollowUp,SUMIFS(T$29:T$53,$F$29:$F$53,"Y",$H$29:$H$53,$C55,U$29:U$53,"Units"),0)</f>
        <v>0</v>
      </c>
      <c r="U55" s="193">
        <f t="shared" ref="U55:U60" si="11">IF(Count_FollowUp,SUMIFS(T$29:T$53,$F$29:$F$53,"Y",$H$29:$H$53,$C55,U$29:U$53,"Dollars"),0)</f>
        <v>0</v>
      </c>
      <c r="V55" s="192" t="s">
        <v>129</v>
      </c>
      <c r="W55" s="267">
        <f t="shared" ref="W55:W60" si="12">IF(Count_FollowUp,SUMIFS(W$29:W$53,$F$29:$F$53,"Y",$H$29:$H$53,$C55),0)</f>
        <v>0</v>
      </c>
      <c r="X55" s="192" t="s">
        <v>129</v>
      </c>
      <c r="Y55" s="192" t="s">
        <v>129</v>
      </c>
      <c r="Z55" s="191">
        <f t="shared" ref="Z55:Z60" si="13">IF(Count_FollowUp,COUNTIFS($F$29:$F$53,"Y",$H$29:$H$53,$C55,Z$29:Z$53,"Yes"),0)</f>
        <v>0</v>
      </c>
      <c r="AA55" s="218" t="s">
        <v>129</v>
      </c>
      <c r="AB55" s="217">
        <f t="shared" ref="AB55:AB60" si="14">IF(Count_FollowUp,COUNTIFS($F$29:$F$53,"Y",$H$29:$H$53,$C55,AB$29:AB$53,"Y"),0)</f>
        <v>0</v>
      </c>
      <c r="AC55" s="218" t="s">
        <v>129</v>
      </c>
      <c r="AD55" s="266">
        <f t="shared" ref="AD55:AK60" si="15">IF(Count_FollowUp,SUMIFS(AD$29:AD$53,$F$29:$F$53,"Y",$H$29:$H$53,$C55),0)</f>
        <v>0</v>
      </c>
      <c r="AE55" s="266">
        <f t="shared" si="15"/>
        <v>0</v>
      </c>
      <c r="AF55" s="267">
        <f t="shared" si="15"/>
        <v>0</v>
      </c>
      <c r="AG55" s="267">
        <f t="shared" si="15"/>
        <v>0</v>
      </c>
      <c r="AH55" s="267">
        <f t="shared" si="15"/>
        <v>0</v>
      </c>
      <c r="AI55" s="267">
        <f t="shared" si="15"/>
        <v>0</v>
      </c>
      <c r="AJ55" s="267">
        <f t="shared" si="15"/>
        <v>0</v>
      </c>
      <c r="AK55" s="267">
        <f t="shared" si="15"/>
        <v>0</v>
      </c>
    </row>
    <row r="56" spans="1:37" ht="24" customHeight="1" x14ac:dyDescent="0.25">
      <c r="B56" s="190" t="str">
        <f t="shared" ref="B56:B60" si="16">"TOTAL REPORTED " &amp; C56</f>
        <v>TOTAL REPORTED 2024</v>
      </c>
      <c r="C56" s="126">
        <v>2024</v>
      </c>
      <c r="D56" s="126"/>
      <c r="E56" s="126"/>
      <c r="F56" s="126"/>
      <c r="G56" s="126"/>
      <c r="H56" s="126"/>
      <c r="I56" s="267">
        <f t="shared" si="4"/>
        <v>0</v>
      </c>
      <c r="J56" s="192" t="s">
        <v>129</v>
      </c>
      <c r="K56" s="192" t="s">
        <v>129</v>
      </c>
      <c r="L56" s="192" t="s">
        <v>129</v>
      </c>
      <c r="M56" s="267">
        <f t="shared" si="5"/>
        <v>0</v>
      </c>
      <c r="N56" s="192" t="s">
        <v>129</v>
      </c>
      <c r="O56" s="267">
        <f t="shared" si="6"/>
        <v>0</v>
      </c>
      <c r="P56" s="191">
        <f t="shared" si="7"/>
        <v>0</v>
      </c>
      <c r="Q56" s="267">
        <f t="shared" si="8"/>
        <v>0</v>
      </c>
      <c r="R56" s="267">
        <f t="shared" si="8"/>
        <v>0</v>
      </c>
      <c r="S56" s="191">
        <f t="shared" si="9"/>
        <v>0</v>
      </c>
      <c r="T56" s="191">
        <f t="shared" si="10"/>
        <v>0</v>
      </c>
      <c r="U56" s="193">
        <f t="shared" si="11"/>
        <v>0</v>
      </c>
      <c r="V56" s="192" t="s">
        <v>129</v>
      </c>
      <c r="W56" s="267">
        <f t="shared" si="12"/>
        <v>0</v>
      </c>
      <c r="X56" s="192" t="s">
        <v>129</v>
      </c>
      <c r="Y56" s="192" t="s">
        <v>129</v>
      </c>
      <c r="Z56" s="191">
        <f t="shared" si="13"/>
        <v>0</v>
      </c>
      <c r="AA56" s="218" t="s">
        <v>129</v>
      </c>
      <c r="AB56" s="217">
        <f t="shared" si="14"/>
        <v>0</v>
      </c>
      <c r="AC56" s="218" t="s">
        <v>129</v>
      </c>
      <c r="AD56" s="266">
        <f t="shared" si="15"/>
        <v>0</v>
      </c>
      <c r="AE56" s="266">
        <f t="shared" si="15"/>
        <v>0</v>
      </c>
      <c r="AF56" s="267">
        <f t="shared" si="15"/>
        <v>0</v>
      </c>
      <c r="AG56" s="267">
        <f t="shared" si="15"/>
        <v>0</v>
      </c>
      <c r="AH56" s="267">
        <f t="shared" si="15"/>
        <v>0</v>
      </c>
      <c r="AI56" s="267">
        <f t="shared" si="15"/>
        <v>0</v>
      </c>
      <c r="AJ56" s="267">
        <f t="shared" si="15"/>
        <v>0</v>
      </c>
      <c r="AK56" s="267">
        <f t="shared" si="15"/>
        <v>0</v>
      </c>
    </row>
    <row r="57" spans="1:37" ht="24" customHeight="1" x14ac:dyDescent="0.25">
      <c r="B57" s="190" t="str">
        <f t="shared" si="16"/>
        <v>TOTAL REPORTED 2025</v>
      </c>
      <c r="C57" s="126">
        <v>2025</v>
      </c>
      <c r="D57" s="126"/>
      <c r="E57" s="126"/>
      <c r="F57" s="126"/>
      <c r="G57" s="126"/>
      <c r="H57" s="126"/>
      <c r="I57" s="267">
        <f t="shared" si="4"/>
        <v>0</v>
      </c>
      <c r="J57" s="192" t="s">
        <v>129</v>
      </c>
      <c r="K57" s="192" t="s">
        <v>129</v>
      </c>
      <c r="L57" s="192" t="s">
        <v>129</v>
      </c>
      <c r="M57" s="267">
        <f t="shared" si="5"/>
        <v>0</v>
      </c>
      <c r="N57" s="192" t="s">
        <v>129</v>
      </c>
      <c r="O57" s="267">
        <f t="shared" si="6"/>
        <v>0</v>
      </c>
      <c r="P57" s="191">
        <f t="shared" si="7"/>
        <v>0</v>
      </c>
      <c r="Q57" s="267">
        <f t="shared" si="8"/>
        <v>0</v>
      </c>
      <c r="R57" s="267">
        <f t="shared" si="8"/>
        <v>0</v>
      </c>
      <c r="S57" s="191">
        <f t="shared" si="9"/>
        <v>0</v>
      </c>
      <c r="T57" s="191">
        <f t="shared" si="10"/>
        <v>0</v>
      </c>
      <c r="U57" s="193">
        <f t="shared" si="11"/>
        <v>0</v>
      </c>
      <c r="V57" s="192" t="s">
        <v>129</v>
      </c>
      <c r="W57" s="267">
        <f t="shared" si="12"/>
        <v>0</v>
      </c>
      <c r="X57" s="192" t="s">
        <v>129</v>
      </c>
      <c r="Y57" s="192" t="s">
        <v>129</v>
      </c>
      <c r="Z57" s="191">
        <f t="shared" si="13"/>
        <v>0</v>
      </c>
      <c r="AA57" s="218" t="s">
        <v>129</v>
      </c>
      <c r="AB57" s="217">
        <f t="shared" si="14"/>
        <v>0</v>
      </c>
      <c r="AC57" s="218" t="s">
        <v>129</v>
      </c>
      <c r="AD57" s="266">
        <f t="shared" si="15"/>
        <v>0</v>
      </c>
      <c r="AE57" s="266">
        <f t="shared" si="15"/>
        <v>0</v>
      </c>
      <c r="AF57" s="267">
        <f t="shared" si="15"/>
        <v>0</v>
      </c>
      <c r="AG57" s="267">
        <f t="shared" si="15"/>
        <v>0</v>
      </c>
      <c r="AH57" s="267">
        <f t="shared" si="15"/>
        <v>0</v>
      </c>
      <c r="AI57" s="267">
        <f t="shared" si="15"/>
        <v>0</v>
      </c>
      <c r="AJ57" s="267">
        <f t="shared" si="15"/>
        <v>0</v>
      </c>
      <c r="AK57" s="267">
        <f t="shared" si="15"/>
        <v>0</v>
      </c>
    </row>
    <row r="58" spans="1:37" ht="24" customHeight="1" x14ac:dyDescent="0.25">
      <c r="B58" s="190" t="str">
        <f t="shared" si="16"/>
        <v>TOTAL REPORTED 2026</v>
      </c>
      <c r="C58" s="126">
        <v>2026</v>
      </c>
      <c r="D58" s="126"/>
      <c r="E58" s="126"/>
      <c r="F58" s="126"/>
      <c r="G58" s="126"/>
      <c r="H58" s="126"/>
      <c r="I58" s="267">
        <f t="shared" si="4"/>
        <v>0</v>
      </c>
      <c r="J58" s="192" t="s">
        <v>129</v>
      </c>
      <c r="K58" s="192" t="s">
        <v>129</v>
      </c>
      <c r="L58" s="192" t="s">
        <v>129</v>
      </c>
      <c r="M58" s="267">
        <f t="shared" si="5"/>
        <v>0</v>
      </c>
      <c r="N58" s="192" t="s">
        <v>129</v>
      </c>
      <c r="O58" s="267">
        <f t="shared" si="6"/>
        <v>0</v>
      </c>
      <c r="P58" s="191">
        <f t="shared" si="7"/>
        <v>0</v>
      </c>
      <c r="Q58" s="267">
        <f t="shared" si="8"/>
        <v>0</v>
      </c>
      <c r="R58" s="267">
        <f t="shared" si="8"/>
        <v>0</v>
      </c>
      <c r="S58" s="191">
        <f t="shared" si="9"/>
        <v>0</v>
      </c>
      <c r="T58" s="191">
        <f t="shared" si="10"/>
        <v>0</v>
      </c>
      <c r="U58" s="193">
        <f t="shared" si="11"/>
        <v>0</v>
      </c>
      <c r="V58" s="192" t="s">
        <v>129</v>
      </c>
      <c r="W58" s="267">
        <f t="shared" si="12"/>
        <v>0</v>
      </c>
      <c r="X58" s="192" t="s">
        <v>129</v>
      </c>
      <c r="Y58" s="192" t="s">
        <v>129</v>
      </c>
      <c r="Z58" s="191">
        <f t="shared" si="13"/>
        <v>0</v>
      </c>
      <c r="AA58" s="218" t="s">
        <v>129</v>
      </c>
      <c r="AB58" s="217">
        <f t="shared" si="14"/>
        <v>0</v>
      </c>
      <c r="AC58" s="218" t="s">
        <v>129</v>
      </c>
      <c r="AD58" s="266">
        <f t="shared" si="15"/>
        <v>0</v>
      </c>
      <c r="AE58" s="266">
        <f t="shared" si="15"/>
        <v>0</v>
      </c>
      <c r="AF58" s="267">
        <f t="shared" si="15"/>
        <v>0</v>
      </c>
      <c r="AG58" s="267">
        <f t="shared" si="15"/>
        <v>0</v>
      </c>
      <c r="AH58" s="267">
        <f t="shared" si="15"/>
        <v>0</v>
      </c>
      <c r="AI58" s="267">
        <f t="shared" si="15"/>
        <v>0</v>
      </c>
      <c r="AJ58" s="267">
        <f t="shared" si="15"/>
        <v>0</v>
      </c>
      <c r="AK58" s="267">
        <f t="shared" si="15"/>
        <v>0</v>
      </c>
    </row>
    <row r="59" spans="1:37" ht="24" customHeight="1" x14ac:dyDescent="0.25">
      <c r="B59" s="190" t="str">
        <f t="shared" si="16"/>
        <v>TOTAL REPORTED 2027</v>
      </c>
      <c r="C59" s="126">
        <v>2027</v>
      </c>
      <c r="D59" s="126"/>
      <c r="E59" s="126"/>
      <c r="F59" s="126"/>
      <c r="G59" s="126"/>
      <c r="H59" s="126"/>
      <c r="I59" s="267">
        <f t="shared" si="4"/>
        <v>0</v>
      </c>
      <c r="J59" s="192" t="s">
        <v>129</v>
      </c>
      <c r="K59" s="192" t="s">
        <v>129</v>
      </c>
      <c r="L59" s="192" t="s">
        <v>129</v>
      </c>
      <c r="M59" s="267">
        <f t="shared" si="5"/>
        <v>0</v>
      </c>
      <c r="N59" s="192" t="s">
        <v>129</v>
      </c>
      <c r="O59" s="267">
        <f t="shared" si="6"/>
        <v>0</v>
      </c>
      <c r="P59" s="191">
        <f t="shared" si="7"/>
        <v>0</v>
      </c>
      <c r="Q59" s="267">
        <f t="shared" si="8"/>
        <v>0</v>
      </c>
      <c r="R59" s="267">
        <f t="shared" si="8"/>
        <v>0</v>
      </c>
      <c r="S59" s="191">
        <f t="shared" si="9"/>
        <v>0</v>
      </c>
      <c r="T59" s="191">
        <f t="shared" si="10"/>
        <v>0</v>
      </c>
      <c r="U59" s="193">
        <f t="shared" si="11"/>
        <v>0</v>
      </c>
      <c r="V59" s="192" t="s">
        <v>129</v>
      </c>
      <c r="W59" s="267">
        <f t="shared" si="12"/>
        <v>0</v>
      </c>
      <c r="X59" s="192" t="s">
        <v>129</v>
      </c>
      <c r="Y59" s="192" t="s">
        <v>129</v>
      </c>
      <c r="Z59" s="191">
        <f t="shared" si="13"/>
        <v>0</v>
      </c>
      <c r="AA59" s="218" t="s">
        <v>129</v>
      </c>
      <c r="AB59" s="217">
        <f t="shared" si="14"/>
        <v>0</v>
      </c>
      <c r="AC59" s="218" t="s">
        <v>129</v>
      </c>
      <c r="AD59" s="266">
        <f t="shared" si="15"/>
        <v>0</v>
      </c>
      <c r="AE59" s="266">
        <f t="shared" si="15"/>
        <v>0</v>
      </c>
      <c r="AF59" s="267">
        <f t="shared" si="15"/>
        <v>0</v>
      </c>
      <c r="AG59" s="267">
        <f t="shared" si="15"/>
        <v>0</v>
      </c>
      <c r="AH59" s="267">
        <f t="shared" si="15"/>
        <v>0</v>
      </c>
      <c r="AI59" s="267">
        <f t="shared" si="15"/>
        <v>0</v>
      </c>
      <c r="AJ59" s="267">
        <f t="shared" si="15"/>
        <v>0</v>
      </c>
      <c r="AK59" s="267">
        <f t="shared" si="15"/>
        <v>0</v>
      </c>
    </row>
    <row r="60" spans="1:37" ht="24" customHeight="1" x14ac:dyDescent="0.25">
      <c r="B60" s="190" t="str">
        <f t="shared" si="16"/>
        <v>TOTAL REPORTED 2028</v>
      </c>
      <c r="C60" s="126">
        <v>2028</v>
      </c>
      <c r="D60" s="126"/>
      <c r="E60" s="126"/>
      <c r="F60" s="126"/>
      <c r="G60" s="126"/>
      <c r="H60" s="126"/>
      <c r="I60" s="267">
        <f t="shared" si="4"/>
        <v>0</v>
      </c>
      <c r="J60" s="192" t="s">
        <v>129</v>
      </c>
      <c r="K60" s="192" t="s">
        <v>129</v>
      </c>
      <c r="L60" s="192" t="s">
        <v>129</v>
      </c>
      <c r="M60" s="267">
        <f t="shared" si="5"/>
        <v>0</v>
      </c>
      <c r="N60" s="192" t="s">
        <v>129</v>
      </c>
      <c r="O60" s="267">
        <f t="shared" si="6"/>
        <v>0</v>
      </c>
      <c r="P60" s="191">
        <f t="shared" si="7"/>
        <v>0</v>
      </c>
      <c r="Q60" s="267">
        <f t="shared" si="8"/>
        <v>0</v>
      </c>
      <c r="R60" s="267">
        <f t="shared" si="8"/>
        <v>0</v>
      </c>
      <c r="S60" s="191">
        <f t="shared" si="9"/>
        <v>0</v>
      </c>
      <c r="T60" s="191">
        <f t="shared" si="10"/>
        <v>0</v>
      </c>
      <c r="U60" s="193">
        <f t="shared" si="11"/>
        <v>0</v>
      </c>
      <c r="V60" s="192" t="s">
        <v>129</v>
      </c>
      <c r="W60" s="267">
        <f t="shared" si="12"/>
        <v>0</v>
      </c>
      <c r="X60" s="192" t="s">
        <v>129</v>
      </c>
      <c r="Y60" s="192" t="s">
        <v>129</v>
      </c>
      <c r="Z60" s="191">
        <f t="shared" si="13"/>
        <v>0</v>
      </c>
      <c r="AA60" s="218" t="s">
        <v>129</v>
      </c>
      <c r="AB60" s="217">
        <f t="shared" si="14"/>
        <v>0</v>
      </c>
      <c r="AC60" s="218" t="s">
        <v>129</v>
      </c>
      <c r="AD60" s="266">
        <f t="shared" si="15"/>
        <v>0</v>
      </c>
      <c r="AE60" s="266">
        <f t="shared" si="15"/>
        <v>0</v>
      </c>
      <c r="AF60" s="267">
        <f t="shared" si="15"/>
        <v>0</v>
      </c>
      <c r="AG60" s="267">
        <f t="shared" si="15"/>
        <v>0</v>
      </c>
      <c r="AH60" s="267">
        <f t="shared" si="15"/>
        <v>0</v>
      </c>
      <c r="AI60" s="267">
        <f t="shared" si="15"/>
        <v>0</v>
      </c>
      <c r="AJ60" s="267">
        <f t="shared" si="15"/>
        <v>0</v>
      </c>
      <c r="AK60" s="267">
        <f t="shared" si="15"/>
        <v>0</v>
      </c>
    </row>
    <row r="61" spans="1:37" x14ac:dyDescent="0.25">
      <c r="C61" s="137"/>
    </row>
    <row r="62" spans="1:37" x14ac:dyDescent="0.25">
      <c r="C62" s="137"/>
    </row>
  </sheetData>
  <sheetProtection algorithmName="SHA-512" hashValue="zw14AdE2IKkc5OjD4VpVNQcCTGHgiP6cSs28rZT2QCt2g1v/IgXIv9tvW25QIYerqNf7tJGlyC1PiYif2u6PGw==" saltValue="/tMv1dK+LmbYUxTMqdJUiw==" spinCount="100000" sheet="1" objects="1" scenarios="1" formatCells="0" formatRows="0" insertHyperlinks="0"/>
  <mergeCells count="28">
    <mergeCell ref="Q26:V26"/>
    <mergeCell ref="W26:AA27"/>
    <mergeCell ref="AD26:AK26"/>
    <mergeCell ref="I27:L27"/>
    <mergeCell ref="M27:N27"/>
    <mergeCell ref="O27:P27"/>
    <mergeCell ref="Q27:S27"/>
    <mergeCell ref="T27:V27"/>
    <mergeCell ref="AD27:AE27"/>
    <mergeCell ref="AF27:AK27"/>
    <mergeCell ref="C18:G18"/>
    <mergeCell ref="C20:G20"/>
    <mergeCell ref="C21:G21"/>
    <mergeCell ref="C22:G22"/>
    <mergeCell ref="C23:G23"/>
    <mergeCell ref="I26:P26"/>
    <mergeCell ref="C12:G12"/>
    <mergeCell ref="C13:G13"/>
    <mergeCell ref="C14:G14"/>
    <mergeCell ref="C15:G15"/>
    <mergeCell ref="C16:G16"/>
    <mergeCell ref="C17:G17"/>
    <mergeCell ref="C3:I3"/>
    <mergeCell ref="C6:G6"/>
    <mergeCell ref="C7:G7"/>
    <mergeCell ref="C8:G8"/>
    <mergeCell ref="C10:G10"/>
    <mergeCell ref="C11:G11"/>
  </mergeCells>
  <conditionalFormatting sqref="I29:L53">
    <cfRule type="expression" dxfId="405" priority="4" stopIfTrue="1">
      <formula>AND($C29&lt;&gt;"",$C29&lt;&gt;"Manufacturer (Production)")</formula>
    </cfRule>
  </conditionalFormatting>
  <conditionalFormatting sqref="M29:N53">
    <cfRule type="expression" dxfId="404" priority="5" stopIfTrue="1">
      <formula>AND($C29&lt;&gt;"",$C29&lt;&gt;"Manufacturer (Certification)")</formula>
    </cfRule>
  </conditionalFormatting>
  <conditionalFormatting sqref="O29:O53 M29:M53 I29:J53 Q29:R53 T29:T53 W29:X53">
    <cfRule type="expression" dxfId="403" priority="7">
      <formula>AND(TRIM(I29)&lt;&gt;"",ISNUMBER(I29)=FALSE)</formula>
    </cfRule>
  </conditionalFormatting>
  <conditionalFormatting sqref="O29:P53">
    <cfRule type="expression" dxfId="402" priority="6" stopIfTrue="1">
      <formula>AND($C29&lt;&gt;"",$C29&lt;&gt;"Manufacturer (Marketing)")</formula>
    </cfRule>
  </conditionalFormatting>
  <conditionalFormatting sqref="Q29:V53">
    <cfRule type="expression" dxfId="401" priority="3">
      <formula>AND($C29&lt;&gt;"",$C29&lt;&gt;"Distributor / Retailer")</formula>
    </cfRule>
  </conditionalFormatting>
  <conditionalFormatting sqref="W29:AA53">
    <cfRule type="expression" dxfId="400" priority="2">
      <formula>AND($C29&lt;&gt;"",$C29&lt;&gt;"Purchaser / User")</formula>
    </cfRule>
  </conditionalFormatting>
  <conditionalFormatting sqref="AD29:AK53">
    <cfRule type="expression" dxfId="399" priority="1">
      <formula>AND(TRIM(AD29)&lt;&gt;"",ISNUMBER(AD29)=FALSE)</formula>
    </cfRule>
  </conditionalFormatting>
  <dataValidations count="21">
    <dataValidation allowBlank="1" showInputMessage="1" showErrorMessage="1" prompt="If the case study is online, provide a link for EPA to view, download and share. Otherwise, please include attachments with report submission." sqref="AC28" xr:uid="{F7888BDB-90EF-4C7A-9642-51B39F107F6D}"/>
    <dataValidation allowBlank="1" showInputMessage="1" showErrorMessage="1" prompt="For P2 actions and outcomes to be summarized on the Results Summary tab, this column must contain a Y. Additionally, a Date Implemented must be included and at least one follw-up date must be included in row 19." sqref="F28" xr:uid="{F2458A56-91C8-4E97-A971-7A936929D4D9}"/>
    <dataValidation allowBlank="1" showInputMessage="1" showErrorMessage="1" prompt="Either use the facility’s permit methodology or multiply wastewater gallons by 8.35 to get pounds and divide by 10,000 to eliminate water content." sqref="AI28" xr:uid="{FF05EA95-23D9-481C-94CF-3ACC120E99EE}"/>
    <dataValidation allowBlank="1" showInputMessage="1" showErrorMessage="1" prompt="Annualized reductions of green house gas emissions measured in metric tons of carbon dioxide equivalent (MTCO2e)." sqref="AK28" xr:uid="{8152A0EF-9334-4E72-87BA-1074E99107B7}"/>
    <dataValidation allowBlank="1" showInputMessage="1" showErrorMessage="1" promptTitle="Products Offered for Sale" prompt="This can include products that are anticipated to be offered for sale._x000a__x000a_Report the number of product formulations/designs, not the number of individual units manufactured/sold. The same formulation in different size containers is considered one product." sqref="O28" xr:uid="{193FEEBF-41F7-4F4A-9B10-2D1A97B4ADB2}"/>
    <dataValidation type="whole" allowBlank="1" showInputMessage="1" showErrorMessage="1" errorTitle="Facility NAICS Code" error="Please enter at least three digits of the NAICS code." promptTitle="Facility NAICS Code" prompt="Enter the NAICS for this facility. The link at left takes you to the NAICS Search website." sqref="C15:G15" xr:uid="{07C40981-5363-48C5-9F25-450167D63C7A}">
      <formula1>100</formula1>
      <formula2>999999</formula2>
    </dataValidation>
    <dataValidation allowBlank="1" showInputMessage="1" showErrorMessage="1" promptTitle="Copy-Pasting into Merged Cells" prompt="To copy-paste into merged cells, either double-click the cell to enable the Edit feature OR select the cell and paste into the formula bar above instead of the cell itself." sqref="C10:G10" xr:uid="{AC653C52-33A6-4EB1-A5D9-5F11033F071F}"/>
    <dataValidation type="list" allowBlank="1" showDropDown="1" showInputMessage="1" showErrorMessage="1" error="Please enter Y or N." sqref="AB29:AB53 F29:F53" xr:uid="{90DF79D2-8847-4C32-A8C4-408641830F48}">
      <formula1>Lookup_YesNo</formula1>
    </dataValidation>
    <dataValidation type="date" allowBlank="1" showInputMessage="1" showErrorMessage="1" error="Please enter a valid date (mm/dd/yyyy) _x000a_between 10/01/2022 and 09/30/2028." sqref="G29:G53" xr:uid="{5438B51C-1059-4FD3-98AA-BF0CA481A8DE}">
      <formula1>44835</formula1>
      <formula2>47026</formula2>
    </dataValidation>
    <dataValidation type="list" allowBlank="1" showDropDown="1" showInputMessage="1" showErrorMessage="1" error="Please enter Yes, No, or Unknown." sqref="C16:G16" xr:uid="{0EE922EE-D1AB-47D7-B6EE-29B85C471FA4}">
      <formula1>Lookup_YesNoUnknown</formula1>
    </dataValidation>
    <dataValidation type="list" allowBlank="1" showInputMessage="1" showErrorMessage="1" sqref="U29:U53" xr:uid="{D7450A94-0BED-4689-B989-2E8357494453}">
      <formula1>Lookup_Units_Sales</formula1>
    </dataValidation>
    <dataValidation allowBlank="1" showInputMessage="1" showErrorMessage="1" prompt="Report the number of product formulations or designs, not the number of individual units of that product manufactured or sold. The same formulation sold in different size containers is considered one product" sqref="W28 M28 Q28 I28" xr:uid="{842D4336-75C4-4826-A000-C61D74E8EBF5}"/>
    <dataValidation type="list" allowBlank="1" showInputMessage="1" showErrorMessage="1" sqref="N29:N53" xr:uid="{44444CC2-43BD-4935-9276-66A60FDA6E42}">
      <formula1>Lookup_CertificationStatus</formula1>
    </dataValidation>
    <dataValidation type="list" allowBlank="1" showInputMessage="1" showErrorMessage="1" sqref="L29:L53 V29:V53" xr:uid="{944A6146-8A77-4768-81D2-E85938960A25}">
      <formula1>Lookup_Type</formula1>
    </dataValidation>
    <dataValidation type="list" allowBlank="1" showInputMessage="1" showErrorMessage="1" sqref="K29:K53" xr:uid="{A726F801-9D9F-44F1-A984-4BD62C887349}">
      <formula1>Lookup_Units</formula1>
    </dataValidation>
    <dataValidation type="list" allowBlank="1" showInputMessage="1" showErrorMessage="1" promptTitle="Outreach Activity" prompt="If you made contact with the business establishment through an activity noted on the “Outreach Activities” tab, indicate the activity by choosing it from the drop-down provided at right." sqref="C20" xr:uid="{AB07388D-A63E-4671-AABA-70DF55DC59EA}">
      <formula1>OFFSET(Outreach_Activities_Sorted,0,0,COUNTIF(Outreach_Activities_Sorted,"&lt;&gt;0"))</formula1>
    </dataValidation>
    <dataValidation type="list" allowBlank="1" showInputMessage="1" showErrorMessage="1" sqref="Z29:Z53 S29:S53 P29:P53" xr:uid="{B9A69ABC-970A-4E9D-A705-016859700079}">
      <formula1>Lookup_YesNoUnknown</formula1>
    </dataValidation>
    <dataValidation type="list" allowBlank="1" showInputMessage="1" showErrorMessage="1" sqref="C29:C53" xr:uid="{E7A21D1B-625A-4F69-864E-F7D8AFACE527}">
      <formula1>Lookup_Role</formula1>
    </dataValidation>
    <dataValidation type="date" operator="greaterThan" allowBlank="1" showInputMessage="1" showErrorMessage="1" errorTitle="Date Required" error="Please enter a date in mm/dd/yyyy format." sqref="C19:G19" xr:uid="{79AE61E2-E01D-48CF-98F8-AB8ACA9B4F38}">
      <formula1>36526</formula1>
    </dataValidation>
    <dataValidation type="list" allowBlank="1" showDropDown="1" showInputMessage="1" showErrorMessage="1" sqref="C14" xr:uid="{0B21BA0C-81CA-4F56-86FD-3172A9E21C3A}">
      <formula1>Lookup_States</formula1>
    </dataValidation>
    <dataValidation allowBlank="1" showInputMessage="1" showErrorMessage="1" prompt="If the action listed is for certifying a new product, you can enter the date the process was initiated. For all other actions, this should be the date of actual implementation." sqref="G28" xr:uid="{09729BF3-A614-4A7C-AC55-828D40F430B2}"/>
  </dataValidations>
  <hyperlinks>
    <hyperlink ref="B15" r:id="rId1" xr:uid="{1E1A22DD-F16B-4306-8870-8F647303E422}"/>
    <hyperlink ref="B21" r:id="rId2" display="Description of Funding Mechanism_x000a_EPA is exploring ways to facilitate access to capital for P2 projects. Learn more here: https://www.epa.gov/p2/p2-financing. If known, describe the source of funding this business establishment used (e.g., self-funded, bank loan, external grant, etc.)  in implementing the P2 actions listed in the table below." xr:uid="{BAA1A615-DA21-4000-92F2-BC05F43870FB}"/>
  </hyperlinks>
  <printOptions horizontalCentered="1"/>
  <pageMargins left="0.45" right="0.45" top="0.75" bottom="0.75" header="0.3" footer="0.3"/>
  <pageSetup scale="22" fitToHeight="0" orientation="landscape" r:id="rId3"/>
  <headerFooter>
    <oddHeader>&amp;C&amp;16&amp;F</oddHeader>
    <oddFooter>&amp;C&amp;P of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476A2B-96D7-4367-AD42-97372D037716}">
  <sheetPr>
    <tabColor rgb="FF92D050"/>
    <pageSetUpPr fitToPage="1"/>
  </sheetPr>
  <dimension ref="A1:AK62"/>
  <sheetViews>
    <sheetView showGridLines="0" zoomScaleNormal="100" zoomScaleSheetLayoutView="100" workbookViewId="0">
      <pane xSplit="2" ySplit="1" topLeftCell="C2" activePane="bottomRight" state="frozen"/>
      <selection pane="topRight" activeCell="C1" sqref="C1"/>
      <selection pane="bottomLeft" activeCell="A2" sqref="A2"/>
      <selection pane="bottomRight" activeCell="C11" sqref="C11:G11"/>
    </sheetView>
  </sheetViews>
  <sheetFormatPr defaultColWidth="9.140625" defaultRowHeight="15" x14ac:dyDescent="0.25"/>
  <cols>
    <col min="1" max="1" width="4.7109375" style="134" customWidth="1"/>
    <col min="2" max="2" width="56.7109375" style="134" customWidth="1"/>
    <col min="3" max="3" width="20.7109375" style="134" customWidth="1"/>
    <col min="4" max="4" width="32.7109375" style="134" customWidth="1"/>
    <col min="5" max="5" width="20.7109375" style="134" customWidth="1"/>
    <col min="6" max="6" width="15.7109375" style="134" bestFit="1" customWidth="1"/>
    <col min="7" max="7" width="19" style="134" bestFit="1" customWidth="1"/>
    <col min="8" max="8" width="10.28515625" style="134" customWidth="1"/>
    <col min="9" max="9" width="20.28515625" style="134" bestFit="1" customWidth="1"/>
    <col min="10" max="10" width="16.5703125" style="134" bestFit="1" customWidth="1"/>
    <col min="11" max="12" width="10.7109375" style="134" customWidth="1"/>
    <col min="13" max="13" width="20.28515625" style="134" customWidth="1"/>
    <col min="14" max="14" width="10.5703125" style="134" bestFit="1" customWidth="1"/>
    <col min="15" max="15" width="21.7109375" style="134" customWidth="1"/>
    <col min="16" max="16" width="11.5703125" style="134" customWidth="1"/>
    <col min="17" max="17" width="20.28515625" style="134" bestFit="1" customWidth="1"/>
    <col min="18" max="18" width="15" style="134" customWidth="1"/>
    <col min="19" max="19" width="12.7109375" style="134" customWidth="1"/>
    <col min="20" max="20" width="14.7109375" style="134" customWidth="1"/>
    <col min="21" max="22" width="12.7109375" style="134" customWidth="1"/>
    <col min="23" max="23" width="25.140625" style="134" customWidth="1"/>
    <col min="24" max="24" width="17.7109375" style="134" customWidth="1"/>
    <col min="25" max="25" width="14.85546875" style="134" customWidth="1"/>
    <col min="26" max="26" width="16" style="134" bestFit="1" customWidth="1"/>
    <col min="27" max="27" width="60.7109375" style="134" customWidth="1"/>
    <col min="28" max="28" width="10.42578125" style="134" customWidth="1"/>
    <col min="29" max="29" width="30.7109375" style="134" customWidth="1"/>
    <col min="30" max="37" width="13.7109375" style="134" customWidth="1"/>
    <col min="38" max="16384" width="9.140625" style="134"/>
  </cols>
  <sheetData>
    <row r="1" spans="2:30" s="200" customFormat="1" ht="20.100000000000001" customHeight="1" x14ac:dyDescent="0.25">
      <c r="B1" s="199" t="str">
        <f>SUBSTITUTE(TemplateTitle," Reporting Template",": " &amp;B2)</f>
        <v>P2 IIJA Products EJ Grant: Business Establishment 19</v>
      </c>
      <c r="C1" s="199"/>
      <c r="D1" s="199"/>
      <c r="E1" s="199"/>
      <c r="F1" s="199"/>
      <c r="G1" s="199"/>
      <c r="H1" s="199"/>
      <c r="I1" s="199"/>
      <c r="J1" s="201"/>
      <c r="K1" s="201"/>
      <c r="L1" s="201"/>
      <c r="M1" s="201"/>
      <c r="N1" s="201"/>
      <c r="O1" s="201"/>
      <c r="P1" s="201"/>
      <c r="Q1" s="201"/>
      <c r="R1" s="201"/>
      <c r="S1" s="201"/>
      <c r="T1" s="201"/>
      <c r="U1" s="201"/>
      <c r="V1" s="201"/>
      <c r="W1" s="201"/>
      <c r="X1" s="201"/>
      <c r="Y1" s="201"/>
      <c r="Z1" s="201"/>
      <c r="AA1" s="201"/>
    </row>
    <row r="2" spans="2:30" ht="9" customHeight="1" x14ac:dyDescent="0.25">
      <c r="B2" s="244" t="s">
        <v>391</v>
      </c>
      <c r="C2" s="154"/>
      <c r="D2" s="154"/>
      <c r="E2" s="154"/>
      <c r="F2" s="154"/>
      <c r="G2" s="154"/>
      <c r="H2" s="154"/>
      <c r="I2" s="210"/>
      <c r="J2" s="155"/>
    </row>
    <row r="3" spans="2:30" ht="200.1" customHeight="1" x14ac:dyDescent="0.25">
      <c r="B3" s="156" t="s">
        <v>5</v>
      </c>
      <c r="C3" s="355" t="s">
        <v>298</v>
      </c>
      <c r="D3" s="356"/>
      <c r="E3" s="356"/>
      <c r="F3" s="356"/>
      <c r="G3" s="356"/>
      <c r="H3" s="356"/>
      <c r="I3" s="357"/>
      <c r="J3" s="157"/>
    </row>
    <row r="4" spans="2:30" ht="9" customHeight="1" x14ac:dyDescent="0.25">
      <c r="B4" s="158"/>
      <c r="C4" s="159"/>
      <c r="D4" s="159"/>
      <c r="E4" s="159"/>
      <c r="F4" s="159"/>
      <c r="G4" s="159"/>
      <c r="H4" s="159"/>
      <c r="I4" s="211"/>
      <c r="J4" s="160"/>
    </row>
    <row r="5" spans="2:30" ht="15" customHeight="1" x14ac:dyDescent="0.25">
      <c r="B5" s="145"/>
      <c r="C5" s="145"/>
      <c r="D5" s="145"/>
      <c r="E5" s="145"/>
      <c r="F5" s="144"/>
      <c r="G5" s="144"/>
    </row>
    <row r="6" spans="2:30" ht="18.75" x14ac:dyDescent="0.3">
      <c r="B6" s="243" t="s">
        <v>284</v>
      </c>
      <c r="C6" s="358" t="s">
        <v>299</v>
      </c>
      <c r="D6" s="358"/>
      <c r="E6" s="358"/>
      <c r="F6" s="358"/>
      <c r="G6" s="359"/>
    </row>
    <row r="7" spans="2:30" x14ac:dyDescent="0.25">
      <c r="B7" s="161" t="s">
        <v>0</v>
      </c>
      <c r="C7" s="360" t="str">
        <f>IF('Grant Project Data'!D5&lt;&gt;"",'Grant Project Data'!D5,"")</f>
        <v/>
      </c>
      <c r="D7" s="361"/>
      <c r="E7" s="361"/>
      <c r="F7" s="361"/>
      <c r="G7" s="362"/>
    </row>
    <row r="8" spans="2:30" x14ac:dyDescent="0.25">
      <c r="B8" s="163" t="s">
        <v>4</v>
      </c>
      <c r="C8" s="360" t="str">
        <f>IF('Grant Project Data'!D6&lt;&gt;"",'Grant Project Data'!D6,"")</f>
        <v/>
      </c>
      <c r="D8" s="361"/>
      <c r="E8" s="361"/>
      <c r="F8" s="361"/>
      <c r="G8" s="362"/>
    </row>
    <row r="9" spans="2:30" ht="15" customHeight="1" x14ac:dyDescent="0.25">
      <c r="B9" s="145"/>
      <c r="C9" s="145"/>
      <c r="D9" s="145"/>
      <c r="E9" s="145"/>
      <c r="F9" s="144"/>
      <c r="G9" s="144"/>
    </row>
    <row r="10" spans="2:30" ht="18.75" x14ac:dyDescent="0.3">
      <c r="B10" s="243" t="s">
        <v>203</v>
      </c>
      <c r="C10" s="358" t="s">
        <v>355</v>
      </c>
      <c r="D10" s="358"/>
      <c r="E10" s="358"/>
      <c r="F10" s="358"/>
      <c r="G10" s="359"/>
    </row>
    <row r="11" spans="2:30" x14ac:dyDescent="0.25">
      <c r="B11" s="167" t="s">
        <v>236</v>
      </c>
      <c r="C11" s="391"/>
      <c r="D11" s="391"/>
      <c r="E11" s="391"/>
      <c r="F11" s="391"/>
      <c r="G11" s="391"/>
      <c r="H11" s="168"/>
      <c r="I11" s="168"/>
      <c r="J11" s="169"/>
      <c r="K11" s="169"/>
      <c r="L11" s="169"/>
      <c r="M11" s="169"/>
      <c r="N11" s="169"/>
      <c r="O11" s="169"/>
      <c r="P11" s="169"/>
      <c r="Q11" s="169"/>
      <c r="R11" s="169"/>
      <c r="S11" s="169"/>
      <c r="T11" s="169"/>
      <c r="U11" s="169"/>
      <c r="V11" s="169"/>
      <c r="W11" s="169"/>
      <c r="X11" s="169"/>
      <c r="Y11" s="169"/>
      <c r="Z11" s="169"/>
      <c r="AA11" s="169"/>
    </row>
    <row r="12" spans="2:30" ht="15" customHeight="1" x14ac:dyDescent="0.25">
      <c r="B12" s="170" t="s">
        <v>228</v>
      </c>
      <c r="C12" s="391"/>
      <c r="D12" s="391"/>
      <c r="E12" s="391"/>
      <c r="F12" s="391"/>
      <c r="G12" s="391"/>
      <c r="H12" s="168"/>
      <c r="I12" s="168"/>
      <c r="J12" s="169"/>
      <c r="K12" s="169"/>
      <c r="L12" s="169"/>
      <c r="M12" s="169"/>
      <c r="N12" s="169"/>
      <c r="O12" s="169"/>
      <c r="P12" s="169"/>
      <c r="Q12" s="169"/>
      <c r="R12" s="169"/>
      <c r="S12" s="169"/>
      <c r="T12" s="169"/>
      <c r="U12" s="169"/>
      <c r="V12" s="169"/>
      <c r="W12" s="169"/>
      <c r="X12" s="169"/>
      <c r="Y12" s="169"/>
      <c r="Z12" s="169"/>
      <c r="AA12" s="169"/>
    </row>
    <row r="13" spans="2:30" ht="15" customHeight="1" x14ac:dyDescent="0.25">
      <c r="B13" s="170" t="s">
        <v>229</v>
      </c>
      <c r="C13" s="391"/>
      <c r="D13" s="391"/>
      <c r="E13" s="391"/>
      <c r="F13" s="391"/>
      <c r="G13" s="391"/>
      <c r="H13" s="168"/>
      <c r="I13" s="168"/>
      <c r="J13" s="169"/>
      <c r="K13" s="169"/>
      <c r="L13" s="169"/>
      <c r="M13" s="169"/>
      <c r="N13" s="169"/>
      <c r="O13" s="169"/>
      <c r="P13" s="169"/>
      <c r="Q13" s="169"/>
      <c r="R13" s="169"/>
      <c r="S13" s="169"/>
      <c r="T13" s="169"/>
      <c r="U13" s="169"/>
      <c r="V13" s="169"/>
      <c r="W13" s="169"/>
      <c r="X13" s="169"/>
      <c r="Y13" s="169"/>
      <c r="Z13" s="169"/>
      <c r="AA13" s="169"/>
    </row>
    <row r="14" spans="2:30" ht="15" customHeight="1" x14ac:dyDescent="0.25">
      <c r="B14" s="171" t="s">
        <v>230</v>
      </c>
      <c r="C14" s="391"/>
      <c r="D14" s="391"/>
      <c r="E14" s="391"/>
      <c r="F14" s="391"/>
      <c r="G14" s="391"/>
      <c r="H14" s="168"/>
      <c r="I14" s="168"/>
      <c r="J14" s="169"/>
      <c r="K14" s="169"/>
      <c r="L14" s="169"/>
      <c r="M14" s="169"/>
      <c r="N14" s="169"/>
      <c r="O14" s="169"/>
      <c r="P14" s="169"/>
      <c r="Q14" s="169"/>
      <c r="R14" s="169"/>
      <c r="S14" s="169"/>
      <c r="T14" s="169"/>
      <c r="U14" s="169"/>
      <c r="V14" s="169"/>
      <c r="W14" s="169"/>
      <c r="X14" s="169"/>
      <c r="Y14" s="169"/>
      <c r="Z14" s="169"/>
      <c r="AA14" s="169"/>
      <c r="AB14" s="172"/>
    </row>
    <row r="15" spans="2:30" ht="30" x14ac:dyDescent="0.25">
      <c r="B15" s="231" t="s">
        <v>270</v>
      </c>
      <c r="C15" s="392"/>
      <c r="D15" s="392"/>
      <c r="E15" s="392"/>
      <c r="F15" s="392"/>
      <c r="G15" s="392"/>
      <c r="H15" s="173"/>
      <c r="J15" s="169"/>
      <c r="K15" s="169"/>
      <c r="L15" s="169"/>
      <c r="M15" s="169"/>
      <c r="N15" s="169"/>
      <c r="O15" s="169"/>
      <c r="P15" s="169"/>
      <c r="Q15" s="169"/>
      <c r="R15" s="169"/>
      <c r="S15" s="169"/>
      <c r="T15" s="169"/>
      <c r="U15" s="169"/>
      <c r="V15" s="169"/>
      <c r="W15" s="169"/>
      <c r="X15" s="169"/>
      <c r="Y15" s="169"/>
      <c r="Z15" s="169"/>
      <c r="AA15" s="169"/>
      <c r="AB15" s="172"/>
    </row>
    <row r="16" spans="2:30" ht="45" x14ac:dyDescent="0.25">
      <c r="B16" s="203" t="s">
        <v>276</v>
      </c>
      <c r="C16" s="392"/>
      <c r="D16" s="392"/>
      <c r="E16" s="392"/>
      <c r="F16" s="392"/>
      <c r="G16" s="392"/>
      <c r="H16" s="174"/>
      <c r="J16" s="169"/>
      <c r="K16" s="169"/>
      <c r="L16" s="169"/>
      <c r="M16" s="169"/>
      <c r="N16" s="169"/>
      <c r="O16" s="169"/>
      <c r="P16" s="169"/>
      <c r="Q16" s="169"/>
      <c r="R16" s="169"/>
      <c r="S16" s="169"/>
      <c r="T16" s="169"/>
      <c r="U16" s="169"/>
      <c r="V16" s="169"/>
      <c r="W16" s="169"/>
      <c r="X16" s="169"/>
      <c r="Y16" s="169"/>
      <c r="Z16" s="169"/>
      <c r="AA16" s="169"/>
      <c r="AB16" s="162"/>
      <c r="AC16" s="162"/>
      <c r="AD16" s="162"/>
    </row>
    <row r="17" spans="1:37" ht="69.95" customHeight="1" x14ac:dyDescent="0.25">
      <c r="B17" s="127" t="s">
        <v>235</v>
      </c>
      <c r="C17" s="393"/>
      <c r="D17" s="393"/>
      <c r="E17" s="393"/>
      <c r="F17" s="393"/>
      <c r="G17" s="393"/>
      <c r="H17" s="175"/>
      <c r="J17" s="169"/>
      <c r="K17" s="169"/>
      <c r="L17" s="169"/>
      <c r="M17" s="169"/>
      <c r="N17" s="169"/>
      <c r="O17" s="169"/>
      <c r="P17" s="169"/>
      <c r="Q17" s="169"/>
      <c r="R17" s="169"/>
      <c r="S17" s="169"/>
      <c r="T17" s="169"/>
      <c r="U17" s="169"/>
      <c r="V17" s="169"/>
      <c r="W17" s="169"/>
      <c r="X17" s="169"/>
      <c r="Y17" s="169"/>
      <c r="Z17" s="169"/>
      <c r="AA17" s="169"/>
      <c r="AB17" s="162"/>
      <c r="AC17" s="162"/>
      <c r="AD17" s="162"/>
    </row>
    <row r="18" spans="1:37" ht="30" x14ac:dyDescent="0.25">
      <c r="B18" s="127" t="s">
        <v>354</v>
      </c>
      <c r="C18" s="394"/>
      <c r="D18" s="395"/>
      <c r="E18" s="395"/>
      <c r="F18" s="395"/>
      <c r="G18" s="396"/>
      <c r="H18" s="175"/>
      <c r="J18" s="169"/>
      <c r="K18" s="169"/>
      <c r="L18" s="169"/>
      <c r="M18" s="169"/>
      <c r="N18" s="169"/>
      <c r="O18" s="169"/>
      <c r="P18" s="169"/>
      <c r="Q18" s="169"/>
      <c r="R18" s="169"/>
      <c r="S18" s="169"/>
      <c r="T18" s="169"/>
      <c r="U18" s="169"/>
      <c r="V18" s="169"/>
      <c r="W18" s="169"/>
      <c r="X18" s="169"/>
      <c r="Y18" s="169"/>
      <c r="Z18" s="169"/>
      <c r="AA18" s="169"/>
      <c r="AB18" s="162"/>
      <c r="AC18" s="162"/>
      <c r="AD18" s="162"/>
    </row>
    <row r="19" spans="1:37" s="179" customFormat="1" x14ac:dyDescent="0.25">
      <c r="B19" s="176" t="s">
        <v>232</v>
      </c>
      <c r="C19" s="212"/>
      <c r="D19" s="212"/>
      <c r="E19" s="212"/>
      <c r="F19" s="212"/>
      <c r="G19" s="212"/>
      <c r="H19" s="177" t="str">
        <f>IF(AND(E24&gt;0,COUNTA(C19:G19)=0),"&lt;&lt; Your P2 actions below will not be summarized until you enter a date of follow-up.","")</f>
        <v/>
      </c>
      <c r="I19" s="178"/>
      <c r="J19" s="169"/>
      <c r="K19" s="169"/>
      <c r="L19" s="169"/>
      <c r="M19" s="169"/>
      <c r="N19" s="169"/>
      <c r="O19" s="169"/>
      <c r="P19" s="169"/>
      <c r="Q19" s="169"/>
      <c r="R19" s="169"/>
      <c r="S19" s="169"/>
      <c r="T19" s="169"/>
      <c r="U19" s="169"/>
      <c r="V19" s="169"/>
      <c r="W19" s="169"/>
      <c r="X19" s="169"/>
      <c r="Y19" s="169"/>
      <c r="Z19" s="169"/>
      <c r="AA19" s="169"/>
      <c r="AB19" s="96"/>
    </row>
    <row r="20" spans="1:37" ht="53.25" x14ac:dyDescent="0.25">
      <c r="B20" s="213" t="s">
        <v>273</v>
      </c>
      <c r="C20" s="391"/>
      <c r="D20" s="391"/>
      <c r="E20" s="391"/>
      <c r="F20" s="391"/>
      <c r="G20" s="391"/>
      <c r="H20" s="168"/>
      <c r="I20" s="169"/>
      <c r="J20" s="169"/>
      <c r="K20" s="169"/>
      <c r="L20" s="169"/>
      <c r="M20" s="169"/>
      <c r="N20" s="169"/>
      <c r="O20" s="169"/>
      <c r="P20" s="169"/>
      <c r="Q20" s="169"/>
      <c r="R20" s="169"/>
      <c r="S20" s="169"/>
      <c r="T20" s="169"/>
      <c r="U20" s="169"/>
      <c r="V20" s="169"/>
      <c r="W20" s="169"/>
      <c r="X20" s="169"/>
      <c r="Y20" s="169"/>
      <c r="Z20" s="169"/>
      <c r="AA20" s="169"/>
      <c r="AB20" s="162"/>
      <c r="AC20" s="162"/>
      <c r="AD20" s="162"/>
    </row>
    <row r="21" spans="1:37" ht="80.099999999999994" customHeight="1" x14ac:dyDescent="0.25">
      <c r="B21" s="230" t="s">
        <v>271</v>
      </c>
      <c r="C21" s="393"/>
      <c r="D21" s="393"/>
      <c r="E21" s="393"/>
      <c r="F21" s="393"/>
      <c r="G21" s="393"/>
      <c r="H21" s="175"/>
      <c r="J21" s="169"/>
      <c r="K21" s="169"/>
      <c r="L21" s="169"/>
      <c r="M21" s="169"/>
      <c r="N21" s="169"/>
      <c r="O21" s="169"/>
      <c r="P21" s="169"/>
      <c r="Q21" s="169"/>
      <c r="R21" s="169"/>
      <c r="S21" s="169"/>
      <c r="T21" s="169"/>
      <c r="U21" s="169"/>
      <c r="V21" s="169"/>
      <c r="W21" s="169"/>
      <c r="X21" s="169"/>
      <c r="Y21" s="169"/>
      <c r="Z21" s="169"/>
      <c r="AA21" s="169"/>
      <c r="AB21" s="162"/>
      <c r="AC21" s="162"/>
      <c r="AD21" s="162"/>
    </row>
    <row r="22" spans="1:37" ht="69.95" customHeight="1" x14ac:dyDescent="0.25">
      <c r="B22" s="127" t="s">
        <v>272</v>
      </c>
      <c r="C22" s="393"/>
      <c r="D22" s="393"/>
      <c r="E22" s="393"/>
      <c r="F22" s="393"/>
      <c r="G22" s="393"/>
      <c r="H22" s="175"/>
      <c r="J22" s="169"/>
      <c r="K22" s="169"/>
      <c r="L22" s="169"/>
      <c r="M22" s="169"/>
      <c r="N22" s="169"/>
      <c r="O22" s="169"/>
      <c r="P22" s="169"/>
      <c r="Q22" s="169"/>
      <c r="R22" s="169"/>
      <c r="S22" s="169"/>
      <c r="T22" s="169"/>
      <c r="U22" s="169"/>
      <c r="V22" s="169"/>
      <c r="W22" s="169"/>
      <c r="X22" s="169"/>
      <c r="Y22" s="169"/>
      <c r="Z22" s="169"/>
      <c r="AA22" s="169"/>
      <c r="AB22" s="162"/>
      <c r="AC22" s="162"/>
      <c r="AD22" s="162"/>
    </row>
    <row r="23" spans="1:37" ht="69.95" customHeight="1" x14ac:dyDescent="0.25">
      <c r="B23" s="127" t="s">
        <v>274</v>
      </c>
      <c r="C23" s="393"/>
      <c r="D23" s="393"/>
      <c r="E23" s="393"/>
      <c r="F23" s="393"/>
      <c r="G23" s="393"/>
      <c r="H23" s="175"/>
      <c r="J23" s="169"/>
      <c r="K23" s="169"/>
      <c r="L23" s="169"/>
      <c r="M23" s="169"/>
      <c r="N23" s="169"/>
      <c r="O23" s="169"/>
      <c r="P23" s="169"/>
      <c r="Q23" s="169"/>
      <c r="R23" s="169"/>
      <c r="S23" s="169"/>
      <c r="T23" s="169"/>
      <c r="U23" s="169"/>
      <c r="V23" s="169"/>
      <c r="W23" s="169"/>
      <c r="X23" s="169"/>
      <c r="Y23" s="169"/>
      <c r="Z23" s="169"/>
      <c r="AA23" s="169"/>
      <c r="AB23" s="162"/>
      <c r="AC23" s="162"/>
      <c r="AD23" s="162"/>
    </row>
    <row r="24" spans="1:37" ht="15" customHeight="1" x14ac:dyDescent="0.25">
      <c r="C24" s="194">
        <f>IF(COUNTA(C11:G23,B29:G53,I29:AC53)&gt;0,1,0)</f>
        <v>0</v>
      </c>
      <c r="D24" s="194">
        <f>IF(COUNTA(C19:G19)&gt;0,1,0)</f>
        <v>0</v>
      </c>
      <c r="E24" s="194">
        <f>IF(COUNTA(G29:G53)&gt;0,1,0)</f>
        <v>0</v>
      </c>
      <c r="F24" s="268"/>
      <c r="H24" s="144"/>
      <c r="I24" s="144"/>
      <c r="J24" s="169"/>
      <c r="K24" s="169"/>
      <c r="L24" s="169"/>
      <c r="M24" s="169"/>
      <c r="N24" s="169"/>
      <c r="O24" s="169"/>
      <c r="P24" s="169"/>
      <c r="Q24" s="169"/>
      <c r="R24" s="169"/>
      <c r="S24" s="169"/>
      <c r="T24" s="169"/>
      <c r="U24" s="169"/>
      <c r="V24" s="169"/>
      <c r="W24" s="169"/>
      <c r="X24" s="169"/>
      <c r="Y24" s="169"/>
      <c r="Z24" s="169"/>
      <c r="AA24" s="169"/>
    </row>
    <row r="25" spans="1:37" ht="18.75" customHeight="1" x14ac:dyDescent="0.3">
      <c r="B25" s="243" t="s">
        <v>1</v>
      </c>
      <c r="C25" s="164"/>
      <c r="D25" s="164"/>
      <c r="E25" s="164"/>
      <c r="F25" s="164"/>
      <c r="G25" s="164"/>
      <c r="H25" s="164"/>
      <c r="I25" s="165"/>
      <c r="J25" s="165"/>
      <c r="K25" s="165"/>
      <c r="L25" s="165"/>
      <c r="M25" s="165"/>
      <c r="N25" s="165"/>
      <c r="O25" s="165"/>
      <c r="P25" s="165"/>
      <c r="Q25" s="165"/>
      <c r="R25" s="165"/>
      <c r="S25" s="165"/>
      <c r="T25" s="165"/>
      <c r="U25" s="165"/>
      <c r="V25" s="165"/>
      <c r="W25" s="165"/>
      <c r="X25" s="165"/>
      <c r="Y25" s="165"/>
      <c r="Z25" s="165"/>
      <c r="AA25" s="165"/>
      <c r="AB25" s="165"/>
      <c r="AC25" s="165"/>
      <c r="AD25" s="165"/>
      <c r="AE25" s="165"/>
      <c r="AF25" s="165"/>
      <c r="AG25" s="165"/>
      <c r="AH25" s="165"/>
      <c r="AI25" s="165"/>
      <c r="AJ25" s="165"/>
      <c r="AK25" s="166"/>
    </row>
    <row r="26" spans="1:37" ht="39.950000000000003" customHeight="1" x14ac:dyDescent="0.25">
      <c r="B26" s="204"/>
      <c r="C26" s="205"/>
      <c r="D26" s="205"/>
      <c r="E26" s="205"/>
      <c r="F26" s="205"/>
      <c r="G26" s="205"/>
      <c r="H26" s="205"/>
      <c r="I26" s="365" t="s">
        <v>103</v>
      </c>
      <c r="J26" s="366"/>
      <c r="K26" s="366"/>
      <c r="L26" s="366"/>
      <c r="M26" s="366"/>
      <c r="N26" s="366"/>
      <c r="O26" s="366"/>
      <c r="P26" s="367"/>
      <c r="Q26" s="388" t="s">
        <v>104</v>
      </c>
      <c r="R26" s="389"/>
      <c r="S26" s="389"/>
      <c r="T26" s="389"/>
      <c r="U26" s="389"/>
      <c r="V26" s="390"/>
      <c r="W26" s="368" t="s">
        <v>105</v>
      </c>
      <c r="X26" s="369"/>
      <c r="Y26" s="369"/>
      <c r="Z26" s="369"/>
      <c r="AA26" s="370"/>
      <c r="AB26" s="204"/>
      <c r="AC26" s="206"/>
      <c r="AD26" s="401" t="s">
        <v>340</v>
      </c>
      <c r="AE26" s="402"/>
      <c r="AF26" s="402"/>
      <c r="AG26" s="402"/>
      <c r="AH26" s="402"/>
      <c r="AI26" s="402"/>
      <c r="AJ26" s="402"/>
      <c r="AK26" s="403"/>
    </row>
    <row r="27" spans="1:37" ht="15" customHeight="1" x14ac:dyDescent="0.25">
      <c r="B27" s="256" t="s">
        <v>341</v>
      </c>
      <c r="C27" s="208"/>
      <c r="D27" s="208"/>
      <c r="E27" s="208"/>
      <c r="F27" s="208"/>
      <c r="G27" s="208"/>
      <c r="H27" s="208"/>
      <c r="I27" s="377" t="s">
        <v>108</v>
      </c>
      <c r="J27" s="378"/>
      <c r="K27" s="378"/>
      <c r="L27" s="379"/>
      <c r="M27" s="380" t="s">
        <v>109</v>
      </c>
      <c r="N27" s="380"/>
      <c r="O27" s="377" t="s">
        <v>111</v>
      </c>
      <c r="P27" s="379"/>
      <c r="Q27" s="381" t="s">
        <v>111</v>
      </c>
      <c r="R27" s="382"/>
      <c r="S27" s="382"/>
      <c r="T27" s="383" t="s">
        <v>110</v>
      </c>
      <c r="U27" s="383"/>
      <c r="V27" s="383"/>
      <c r="W27" s="371"/>
      <c r="X27" s="372"/>
      <c r="Y27" s="372"/>
      <c r="Z27" s="372"/>
      <c r="AA27" s="373"/>
      <c r="AB27" s="207"/>
      <c r="AC27" s="209"/>
      <c r="AD27" s="397" t="s">
        <v>332</v>
      </c>
      <c r="AE27" s="397"/>
      <c r="AF27" s="398" t="s">
        <v>333</v>
      </c>
      <c r="AG27" s="399"/>
      <c r="AH27" s="399"/>
      <c r="AI27" s="399"/>
      <c r="AJ27" s="399"/>
      <c r="AK27" s="400"/>
    </row>
    <row r="28" spans="1:37" s="189" customFormat="1" ht="51" customHeight="1" x14ac:dyDescent="0.2">
      <c r="B28" s="277" t="s">
        <v>353</v>
      </c>
      <c r="C28" s="180" t="s">
        <v>216</v>
      </c>
      <c r="D28" s="180" t="s">
        <v>99</v>
      </c>
      <c r="E28" s="180" t="s">
        <v>262</v>
      </c>
      <c r="F28" s="269" t="s">
        <v>356</v>
      </c>
      <c r="G28" s="215" t="s">
        <v>357</v>
      </c>
      <c r="H28" s="181" t="s">
        <v>233</v>
      </c>
      <c r="I28" s="182" t="s">
        <v>358</v>
      </c>
      <c r="J28" s="182" t="s">
        <v>251</v>
      </c>
      <c r="K28" s="182" t="s">
        <v>107</v>
      </c>
      <c r="L28" s="182" t="s">
        <v>100</v>
      </c>
      <c r="M28" s="183" t="s">
        <v>359</v>
      </c>
      <c r="N28" s="183" t="s">
        <v>121</v>
      </c>
      <c r="O28" s="182" t="s">
        <v>360</v>
      </c>
      <c r="P28" s="182" t="s">
        <v>127</v>
      </c>
      <c r="Q28" s="184" t="s">
        <v>361</v>
      </c>
      <c r="R28" s="185" t="s">
        <v>126</v>
      </c>
      <c r="S28" s="216" t="s">
        <v>128</v>
      </c>
      <c r="T28" s="187" t="s">
        <v>250</v>
      </c>
      <c r="U28" s="188" t="s">
        <v>107</v>
      </c>
      <c r="V28" s="187" t="s">
        <v>125</v>
      </c>
      <c r="W28" s="183" t="s">
        <v>362</v>
      </c>
      <c r="X28" s="183" t="s">
        <v>252</v>
      </c>
      <c r="Y28" s="183" t="s">
        <v>206</v>
      </c>
      <c r="Z28" s="183" t="s">
        <v>102</v>
      </c>
      <c r="AA28" s="228" t="s">
        <v>263</v>
      </c>
      <c r="AB28" s="214" t="s">
        <v>294</v>
      </c>
      <c r="AC28" s="214" t="s">
        <v>373</v>
      </c>
      <c r="AD28" s="262" t="s">
        <v>334</v>
      </c>
      <c r="AE28" s="262" t="s">
        <v>335</v>
      </c>
      <c r="AF28" s="263" t="s">
        <v>336</v>
      </c>
      <c r="AG28" s="263" t="s">
        <v>337</v>
      </c>
      <c r="AH28" s="263" t="s">
        <v>338</v>
      </c>
      <c r="AI28" s="263" t="s">
        <v>363</v>
      </c>
      <c r="AJ28" s="263" t="s">
        <v>339</v>
      </c>
      <c r="AK28" s="263" t="s">
        <v>364</v>
      </c>
    </row>
    <row r="29" spans="1:37" s="179" customFormat="1" x14ac:dyDescent="0.25">
      <c r="A29" s="71">
        <v>1</v>
      </c>
      <c r="B29" s="89"/>
      <c r="C29" s="82"/>
      <c r="D29" s="89"/>
      <c r="E29" s="82"/>
      <c r="F29" s="122"/>
      <c r="G29" s="202"/>
      <c r="H29" s="198" t="str">
        <f>IF(G29="","",IF(MONTH(G29)&gt;=10,YEAR(G29) + 1,YEAR(G29)))</f>
        <v/>
      </c>
      <c r="I29" s="97"/>
      <c r="J29" s="97"/>
      <c r="K29" s="90"/>
      <c r="L29" s="91"/>
      <c r="M29" s="97"/>
      <c r="N29" s="91"/>
      <c r="O29" s="97"/>
      <c r="P29" s="90"/>
      <c r="Q29" s="97"/>
      <c r="R29" s="97"/>
      <c r="S29" s="90"/>
      <c r="T29" s="97"/>
      <c r="U29" s="147"/>
      <c r="V29" s="91"/>
      <c r="W29" s="97"/>
      <c r="X29" s="97"/>
      <c r="Y29" s="90"/>
      <c r="Z29" s="90"/>
      <c r="AA29" s="229"/>
      <c r="AB29" s="122"/>
      <c r="AC29" s="227"/>
      <c r="AD29" s="264"/>
      <c r="AE29" s="264"/>
      <c r="AF29" s="265"/>
      <c r="AG29" s="265"/>
      <c r="AH29" s="265"/>
      <c r="AI29" s="265"/>
      <c r="AJ29" s="265"/>
      <c r="AK29" s="265"/>
    </row>
    <row r="30" spans="1:37" s="179" customFormat="1" x14ac:dyDescent="0.25">
      <c r="A30" s="71">
        <v>2</v>
      </c>
      <c r="B30" s="89"/>
      <c r="C30" s="82"/>
      <c r="D30" s="89"/>
      <c r="E30" s="82"/>
      <c r="F30" s="122"/>
      <c r="G30" s="202"/>
      <c r="H30" s="198" t="str">
        <f>IF(G30="","",IF(MONTH(G30)&gt;=10,YEAR(G30) + 1,YEAR(G30)))</f>
        <v/>
      </c>
      <c r="I30" s="97"/>
      <c r="J30" s="97"/>
      <c r="K30" s="91"/>
      <c r="L30" s="91"/>
      <c r="M30" s="97"/>
      <c r="N30" s="91"/>
      <c r="O30" s="97"/>
      <c r="P30" s="90"/>
      <c r="Q30" s="97"/>
      <c r="R30" s="97"/>
      <c r="S30" s="90"/>
      <c r="T30" s="97"/>
      <c r="U30" s="147"/>
      <c r="V30" s="91"/>
      <c r="W30" s="97"/>
      <c r="X30" s="97"/>
      <c r="Y30" s="90"/>
      <c r="Z30" s="90"/>
      <c r="AA30" s="229"/>
      <c r="AB30" s="122"/>
      <c r="AC30" s="226"/>
      <c r="AD30" s="264"/>
      <c r="AE30" s="264"/>
      <c r="AF30" s="265"/>
      <c r="AG30" s="265"/>
      <c r="AH30" s="265"/>
      <c r="AI30" s="265"/>
      <c r="AJ30" s="265"/>
      <c r="AK30" s="265"/>
    </row>
    <row r="31" spans="1:37" s="179" customFormat="1" x14ac:dyDescent="0.25">
      <c r="A31" s="71">
        <v>3</v>
      </c>
      <c r="B31" s="89"/>
      <c r="C31" s="82"/>
      <c r="D31" s="89"/>
      <c r="E31" s="82"/>
      <c r="F31" s="122"/>
      <c r="G31" s="202"/>
      <c r="H31" s="198" t="str">
        <f t="shared" ref="H31:H53" si="0">IF(G31="","",IF(MONTH(G31)&gt;=10,YEAR(G31) + 1,YEAR(G31)))</f>
        <v/>
      </c>
      <c r="I31" s="97"/>
      <c r="J31" s="97"/>
      <c r="K31" s="90"/>
      <c r="L31" s="90"/>
      <c r="M31" s="97"/>
      <c r="N31" s="90"/>
      <c r="O31" s="97"/>
      <c r="P31" s="90"/>
      <c r="Q31" s="97"/>
      <c r="R31" s="97"/>
      <c r="S31" s="90"/>
      <c r="T31" s="97"/>
      <c r="U31" s="147"/>
      <c r="V31" s="90"/>
      <c r="W31" s="97"/>
      <c r="X31" s="97"/>
      <c r="Y31" s="90"/>
      <c r="Z31" s="90"/>
      <c r="AA31" s="229"/>
      <c r="AB31" s="122"/>
      <c r="AC31" s="226"/>
      <c r="AD31" s="264"/>
      <c r="AE31" s="264"/>
      <c r="AF31" s="265"/>
      <c r="AG31" s="265"/>
      <c r="AH31" s="265"/>
      <c r="AI31" s="265"/>
      <c r="AJ31" s="265"/>
      <c r="AK31" s="265"/>
    </row>
    <row r="32" spans="1:37" s="179" customFormat="1" x14ac:dyDescent="0.25">
      <c r="A32" s="71">
        <v>4</v>
      </c>
      <c r="B32" s="89"/>
      <c r="C32" s="82"/>
      <c r="D32" s="89"/>
      <c r="E32" s="82"/>
      <c r="F32" s="122"/>
      <c r="G32" s="202"/>
      <c r="H32" s="198" t="str">
        <f t="shared" si="0"/>
        <v/>
      </c>
      <c r="I32" s="97"/>
      <c r="J32" s="97"/>
      <c r="K32" s="91"/>
      <c r="L32" s="91"/>
      <c r="M32" s="97"/>
      <c r="N32" s="91"/>
      <c r="O32" s="97"/>
      <c r="P32" s="90"/>
      <c r="Q32" s="97"/>
      <c r="R32" s="97"/>
      <c r="S32" s="90"/>
      <c r="T32" s="97"/>
      <c r="U32" s="147"/>
      <c r="V32" s="91"/>
      <c r="W32" s="97"/>
      <c r="X32" s="97"/>
      <c r="Y32" s="90"/>
      <c r="Z32" s="90"/>
      <c r="AA32" s="229"/>
      <c r="AB32" s="122"/>
      <c r="AC32" s="226"/>
      <c r="AD32" s="264"/>
      <c r="AE32" s="264"/>
      <c r="AF32" s="265"/>
      <c r="AG32" s="265"/>
      <c r="AH32" s="265"/>
      <c r="AI32" s="265"/>
      <c r="AJ32" s="265"/>
      <c r="AK32" s="265"/>
    </row>
    <row r="33" spans="1:37" s="179" customFormat="1" x14ac:dyDescent="0.25">
      <c r="A33" s="71">
        <v>5</v>
      </c>
      <c r="B33" s="89"/>
      <c r="C33" s="82"/>
      <c r="D33" s="89"/>
      <c r="E33" s="82"/>
      <c r="F33" s="122"/>
      <c r="G33" s="202"/>
      <c r="H33" s="198" t="str">
        <f t="shared" si="0"/>
        <v/>
      </c>
      <c r="I33" s="97"/>
      <c r="J33" s="97"/>
      <c r="K33" s="91"/>
      <c r="L33" s="91"/>
      <c r="M33" s="97"/>
      <c r="N33" s="91"/>
      <c r="O33" s="97"/>
      <c r="P33" s="90"/>
      <c r="Q33" s="97"/>
      <c r="R33" s="97"/>
      <c r="S33" s="90"/>
      <c r="T33" s="97"/>
      <c r="U33" s="147"/>
      <c r="V33" s="91"/>
      <c r="W33" s="97"/>
      <c r="X33" s="97"/>
      <c r="Y33" s="90"/>
      <c r="Z33" s="90"/>
      <c r="AA33" s="229"/>
      <c r="AB33" s="122"/>
      <c r="AC33" s="226"/>
      <c r="AD33" s="264"/>
      <c r="AE33" s="264"/>
      <c r="AF33" s="265"/>
      <c r="AG33" s="265"/>
      <c r="AH33" s="265"/>
      <c r="AI33" s="265"/>
      <c r="AJ33" s="265"/>
      <c r="AK33" s="265"/>
    </row>
    <row r="34" spans="1:37" s="179" customFormat="1" x14ac:dyDescent="0.25">
      <c r="A34" s="71">
        <v>6</v>
      </c>
      <c r="B34" s="89"/>
      <c r="C34" s="82"/>
      <c r="D34" s="89"/>
      <c r="E34" s="82"/>
      <c r="F34" s="122"/>
      <c r="G34" s="202"/>
      <c r="H34" s="198" t="str">
        <f t="shared" si="0"/>
        <v/>
      </c>
      <c r="I34" s="97"/>
      <c r="J34" s="97"/>
      <c r="K34" s="91"/>
      <c r="L34" s="91"/>
      <c r="M34" s="97"/>
      <c r="N34" s="91"/>
      <c r="O34" s="97"/>
      <c r="P34" s="90"/>
      <c r="Q34" s="97"/>
      <c r="R34" s="97"/>
      <c r="S34" s="90"/>
      <c r="T34" s="97"/>
      <c r="U34" s="147"/>
      <c r="V34" s="91"/>
      <c r="W34" s="97"/>
      <c r="X34" s="97"/>
      <c r="Y34" s="90"/>
      <c r="Z34" s="90"/>
      <c r="AA34" s="229"/>
      <c r="AB34" s="122"/>
      <c r="AC34" s="226"/>
      <c r="AD34" s="264"/>
      <c r="AE34" s="264"/>
      <c r="AF34" s="265"/>
      <c r="AG34" s="265"/>
      <c r="AH34" s="265"/>
      <c r="AI34" s="265"/>
      <c r="AJ34" s="265"/>
      <c r="AK34" s="265"/>
    </row>
    <row r="35" spans="1:37" s="179" customFormat="1" x14ac:dyDescent="0.25">
      <c r="A35" s="71">
        <v>7</v>
      </c>
      <c r="B35" s="89"/>
      <c r="C35" s="82"/>
      <c r="D35" s="89"/>
      <c r="E35" s="82"/>
      <c r="F35" s="122"/>
      <c r="G35" s="202"/>
      <c r="H35" s="198" t="str">
        <f t="shared" si="0"/>
        <v/>
      </c>
      <c r="I35" s="97"/>
      <c r="J35" s="97"/>
      <c r="K35" s="91"/>
      <c r="L35" s="91"/>
      <c r="M35" s="97"/>
      <c r="N35" s="91"/>
      <c r="O35" s="97"/>
      <c r="P35" s="90"/>
      <c r="Q35" s="97"/>
      <c r="R35" s="97"/>
      <c r="S35" s="90"/>
      <c r="T35" s="97"/>
      <c r="U35" s="147"/>
      <c r="V35" s="91"/>
      <c r="W35" s="97"/>
      <c r="X35" s="97"/>
      <c r="Y35" s="90"/>
      <c r="Z35" s="90"/>
      <c r="AA35" s="229"/>
      <c r="AB35" s="122"/>
      <c r="AC35" s="226"/>
      <c r="AD35" s="264"/>
      <c r="AE35" s="264"/>
      <c r="AF35" s="265"/>
      <c r="AG35" s="265"/>
      <c r="AH35" s="265"/>
      <c r="AI35" s="265"/>
      <c r="AJ35" s="265"/>
      <c r="AK35" s="265"/>
    </row>
    <row r="36" spans="1:37" s="179" customFormat="1" x14ac:dyDescent="0.25">
      <c r="A36" s="71">
        <v>8</v>
      </c>
      <c r="B36" s="89"/>
      <c r="C36" s="82"/>
      <c r="D36" s="89"/>
      <c r="E36" s="82"/>
      <c r="F36" s="122"/>
      <c r="G36" s="202"/>
      <c r="H36" s="198" t="str">
        <f t="shared" si="0"/>
        <v/>
      </c>
      <c r="I36" s="97"/>
      <c r="J36" s="97"/>
      <c r="K36" s="91"/>
      <c r="L36" s="91"/>
      <c r="M36" s="97"/>
      <c r="N36" s="91"/>
      <c r="O36" s="97"/>
      <c r="P36" s="90"/>
      <c r="Q36" s="97"/>
      <c r="R36" s="97"/>
      <c r="S36" s="90"/>
      <c r="T36" s="97"/>
      <c r="U36" s="147"/>
      <c r="V36" s="91"/>
      <c r="W36" s="97"/>
      <c r="X36" s="97"/>
      <c r="Y36" s="90"/>
      <c r="Z36" s="90"/>
      <c r="AA36" s="229"/>
      <c r="AB36" s="122"/>
      <c r="AC36" s="226"/>
      <c r="AD36" s="264"/>
      <c r="AE36" s="264"/>
      <c r="AF36" s="265"/>
      <c r="AG36" s="265"/>
      <c r="AH36" s="265"/>
      <c r="AI36" s="265"/>
      <c r="AJ36" s="265"/>
      <c r="AK36" s="265"/>
    </row>
    <row r="37" spans="1:37" s="179" customFormat="1" x14ac:dyDescent="0.25">
      <c r="A37" s="71">
        <v>9</v>
      </c>
      <c r="B37" s="89"/>
      <c r="C37" s="82"/>
      <c r="D37" s="89"/>
      <c r="E37" s="82"/>
      <c r="F37" s="122"/>
      <c r="G37" s="202"/>
      <c r="H37" s="198" t="str">
        <f t="shared" si="0"/>
        <v/>
      </c>
      <c r="I37" s="97"/>
      <c r="J37" s="97"/>
      <c r="K37" s="91"/>
      <c r="L37" s="91"/>
      <c r="M37" s="97"/>
      <c r="N37" s="91"/>
      <c r="O37" s="97"/>
      <c r="P37" s="90"/>
      <c r="Q37" s="97"/>
      <c r="R37" s="97"/>
      <c r="S37" s="90"/>
      <c r="T37" s="97"/>
      <c r="U37" s="147"/>
      <c r="V37" s="91"/>
      <c r="W37" s="97"/>
      <c r="X37" s="97"/>
      <c r="Y37" s="90"/>
      <c r="Z37" s="90"/>
      <c r="AA37" s="229"/>
      <c r="AB37" s="122"/>
      <c r="AC37" s="226"/>
      <c r="AD37" s="264"/>
      <c r="AE37" s="264"/>
      <c r="AF37" s="265"/>
      <c r="AG37" s="265"/>
      <c r="AH37" s="265"/>
      <c r="AI37" s="265"/>
      <c r="AJ37" s="265"/>
      <c r="AK37" s="265"/>
    </row>
    <row r="38" spans="1:37" s="179" customFormat="1" x14ac:dyDescent="0.25">
      <c r="A38" s="71">
        <v>10</v>
      </c>
      <c r="B38" s="89"/>
      <c r="C38" s="82"/>
      <c r="D38" s="89"/>
      <c r="E38" s="82"/>
      <c r="F38" s="122"/>
      <c r="G38" s="202"/>
      <c r="H38" s="198" t="str">
        <f t="shared" si="0"/>
        <v/>
      </c>
      <c r="I38" s="97"/>
      <c r="J38" s="97"/>
      <c r="K38" s="91"/>
      <c r="L38" s="91"/>
      <c r="M38" s="97"/>
      <c r="N38" s="91"/>
      <c r="O38" s="97"/>
      <c r="P38" s="90"/>
      <c r="Q38" s="97"/>
      <c r="R38" s="97"/>
      <c r="S38" s="90"/>
      <c r="T38" s="97"/>
      <c r="U38" s="147"/>
      <c r="V38" s="91"/>
      <c r="W38" s="97"/>
      <c r="X38" s="97"/>
      <c r="Y38" s="90"/>
      <c r="Z38" s="90"/>
      <c r="AA38" s="229"/>
      <c r="AB38" s="122"/>
      <c r="AC38" s="226"/>
      <c r="AD38" s="264"/>
      <c r="AE38" s="264"/>
      <c r="AF38" s="265"/>
      <c r="AG38" s="265"/>
      <c r="AH38" s="265"/>
      <c r="AI38" s="265"/>
      <c r="AJ38" s="265"/>
      <c r="AK38" s="265"/>
    </row>
    <row r="39" spans="1:37" s="179" customFormat="1" x14ac:dyDescent="0.25">
      <c r="A39" s="71">
        <v>11</v>
      </c>
      <c r="B39" s="89"/>
      <c r="C39" s="82"/>
      <c r="D39" s="89"/>
      <c r="E39" s="82"/>
      <c r="F39" s="122"/>
      <c r="G39" s="202"/>
      <c r="H39" s="198" t="str">
        <f t="shared" si="0"/>
        <v/>
      </c>
      <c r="I39" s="97"/>
      <c r="J39" s="97"/>
      <c r="K39" s="91"/>
      <c r="L39" s="91"/>
      <c r="M39" s="97"/>
      <c r="N39" s="91"/>
      <c r="O39" s="97"/>
      <c r="P39" s="90"/>
      <c r="Q39" s="97"/>
      <c r="R39" s="97"/>
      <c r="S39" s="90"/>
      <c r="T39" s="97"/>
      <c r="U39" s="147"/>
      <c r="V39" s="91"/>
      <c r="W39" s="97"/>
      <c r="X39" s="97"/>
      <c r="Y39" s="90"/>
      <c r="Z39" s="90"/>
      <c r="AA39" s="229"/>
      <c r="AB39" s="122"/>
      <c r="AC39" s="226"/>
      <c r="AD39" s="264"/>
      <c r="AE39" s="264"/>
      <c r="AF39" s="265"/>
      <c r="AG39" s="265"/>
      <c r="AH39" s="265"/>
      <c r="AI39" s="265"/>
      <c r="AJ39" s="265"/>
      <c r="AK39" s="265"/>
    </row>
    <row r="40" spans="1:37" s="179" customFormat="1" x14ac:dyDescent="0.25">
      <c r="A40" s="71">
        <v>12</v>
      </c>
      <c r="B40" s="89"/>
      <c r="C40" s="82"/>
      <c r="D40" s="89"/>
      <c r="E40" s="82"/>
      <c r="F40" s="122"/>
      <c r="G40" s="202"/>
      <c r="H40" s="198" t="str">
        <f t="shared" si="0"/>
        <v/>
      </c>
      <c r="I40" s="97"/>
      <c r="J40" s="97"/>
      <c r="K40" s="91"/>
      <c r="L40" s="91"/>
      <c r="M40" s="97"/>
      <c r="N40" s="91"/>
      <c r="O40" s="97"/>
      <c r="P40" s="90"/>
      <c r="Q40" s="97"/>
      <c r="R40" s="97"/>
      <c r="S40" s="90"/>
      <c r="T40" s="97"/>
      <c r="U40" s="147"/>
      <c r="V40" s="91"/>
      <c r="W40" s="97"/>
      <c r="X40" s="97"/>
      <c r="Y40" s="90"/>
      <c r="Z40" s="90"/>
      <c r="AA40" s="229"/>
      <c r="AB40" s="122"/>
      <c r="AC40" s="226"/>
      <c r="AD40" s="264"/>
      <c r="AE40" s="264"/>
      <c r="AF40" s="265"/>
      <c r="AG40" s="265"/>
      <c r="AH40" s="265"/>
      <c r="AI40" s="265"/>
      <c r="AJ40" s="265"/>
      <c r="AK40" s="265"/>
    </row>
    <row r="41" spans="1:37" s="179" customFormat="1" x14ac:dyDescent="0.25">
      <c r="A41" s="71">
        <v>13</v>
      </c>
      <c r="B41" s="89"/>
      <c r="C41" s="82"/>
      <c r="D41" s="89"/>
      <c r="E41" s="82"/>
      <c r="F41" s="122"/>
      <c r="G41" s="202"/>
      <c r="H41" s="198" t="str">
        <f t="shared" si="0"/>
        <v/>
      </c>
      <c r="I41" s="97"/>
      <c r="J41" s="97"/>
      <c r="K41" s="91"/>
      <c r="L41" s="91"/>
      <c r="M41" s="97"/>
      <c r="N41" s="91"/>
      <c r="O41" s="97"/>
      <c r="P41" s="90"/>
      <c r="Q41" s="97"/>
      <c r="R41" s="97"/>
      <c r="S41" s="90"/>
      <c r="T41" s="97"/>
      <c r="U41" s="147"/>
      <c r="V41" s="91"/>
      <c r="W41" s="97"/>
      <c r="X41" s="97"/>
      <c r="Y41" s="90"/>
      <c r="Z41" s="90"/>
      <c r="AA41" s="229"/>
      <c r="AB41" s="122"/>
      <c r="AC41" s="226"/>
      <c r="AD41" s="264"/>
      <c r="AE41" s="264"/>
      <c r="AF41" s="265"/>
      <c r="AG41" s="265"/>
      <c r="AH41" s="265"/>
      <c r="AI41" s="265"/>
      <c r="AJ41" s="265"/>
      <c r="AK41" s="265"/>
    </row>
    <row r="42" spans="1:37" s="179" customFormat="1" x14ac:dyDescent="0.25">
      <c r="A42" s="71">
        <v>14</v>
      </c>
      <c r="B42" s="89"/>
      <c r="C42" s="82"/>
      <c r="D42" s="89"/>
      <c r="E42" s="82"/>
      <c r="F42" s="122"/>
      <c r="G42" s="202"/>
      <c r="H42" s="198" t="str">
        <f t="shared" si="0"/>
        <v/>
      </c>
      <c r="I42" s="97"/>
      <c r="J42" s="97"/>
      <c r="K42" s="91"/>
      <c r="L42" s="91"/>
      <c r="M42" s="97"/>
      <c r="N42" s="91"/>
      <c r="O42" s="97"/>
      <c r="P42" s="90"/>
      <c r="Q42" s="97"/>
      <c r="R42" s="97"/>
      <c r="S42" s="90"/>
      <c r="T42" s="97"/>
      <c r="U42" s="147"/>
      <c r="V42" s="91"/>
      <c r="W42" s="97"/>
      <c r="X42" s="97"/>
      <c r="Y42" s="90"/>
      <c r="Z42" s="90"/>
      <c r="AA42" s="229"/>
      <c r="AB42" s="122"/>
      <c r="AC42" s="226"/>
      <c r="AD42" s="264"/>
      <c r="AE42" s="264"/>
      <c r="AF42" s="265"/>
      <c r="AG42" s="265"/>
      <c r="AH42" s="265"/>
      <c r="AI42" s="265"/>
      <c r="AJ42" s="265"/>
      <c r="AK42" s="265"/>
    </row>
    <row r="43" spans="1:37" s="179" customFormat="1" x14ac:dyDescent="0.25">
      <c r="A43" s="71">
        <v>15</v>
      </c>
      <c r="B43" s="89"/>
      <c r="C43" s="82"/>
      <c r="D43" s="89"/>
      <c r="E43" s="82"/>
      <c r="F43" s="122"/>
      <c r="G43" s="202"/>
      <c r="H43" s="198" t="str">
        <f t="shared" si="0"/>
        <v/>
      </c>
      <c r="I43" s="97"/>
      <c r="J43" s="97"/>
      <c r="K43" s="91"/>
      <c r="L43" s="91"/>
      <c r="M43" s="97"/>
      <c r="N43" s="91"/>
      <c r="O43" s="97"/>
      <c r="P43" s="90"/>
      <c r="Q43" s="97"/>
      <c r="R43" s="97"/>
      <c r="S43" s="90"/>
      <c r="T43" s="97"/>
      <c r="U43" s="147"/>
      <c r="V43" s="91"/>
      <c r="W43" s="97"/>
      <c r="X43" s="97"/>
      <c r="Y43" s="90"/>
      <c r="Z43" s="90"/>
      <c r="AA43" s="229"/>
      <c r="AB43" s="122"/>
      <c r="AC43" s="226"/>
      <c r="AD43" s="264"/>
      <c r="AE43" s="264"/>
      <c r="AF43" s="265"/>
      <c r="AG43" s="265"/>
      <c r="AH43" s="265"/>
      <c r="AI43" s="265"/>
      <c r="AJ43" s="265"/>
      <c r="AK43" s="265"/>
    </row>
    <row r="44" spans="1:37" s="179" customFormat="1" x14ac:dyDescent="0.25">
      <c r="A44" s="71">
        <v>16</v>
      </c>
      <c r="B44" s="89"/>
      <c r="C44" s="82"/>
      <c r="D44" s="89"/>
      <c r="E44" s="82"/>
      <c r="F44" s="122"/>
      <c r="G44" s="202"/>
      <c r="H44" s="198" t="str">
        <f t="shared" si="0"/>
        <v/>
      </c>
      <c r="I44" s="97"/>
      <c r="J44" s="97"/>
      <c r="K44" s="91"/>
      <c r="L44" s="91"/>
      <c r="M44" s="97"/>
      <c r="N44" s="91"/>
      <c r="O44" s="97"/>
      <c r="P44" s="90"/>
      <c r="Q44" s="97"/>
      <c r="R44" s="97"/>
      <c r="S44" s="90"/>
      <c r="T44" s="97"/>
      <c r="U44" s="147"/>
      <c r="V44" s="91"/>
      <c r="W44" s="97"/>
      <c r="X44" s="97"/>
      <c r="Y44" s="90"/>
      <c r="Z44" s="90"/>
      <c r="AA44" s="229"/>
      <c r="AB44" s="122"/>
      <c r="AC44" s="226"/>
      <c r="AD44" s="264"/>
      <c r="AE44" s="264"/>
      <c r="AF44" s="265"/>
      <c r="AG44" s="265"/>
      <c r="AH44" s="265"/>
      <c r="AI44" s="265"/>
      <c r="AJ44" s="265"/>
      <c r="AK44" s="265"/>
    </row>
    <row r="45" spans="1:37" s="179" customFormat="1" x14ac:dyDescent="0.25">
      <c r="A45" s="71">
        <v>17</v>
      </c>
      <c r="B45" s="89"/>
      <c r="C45" s="82"/>
      <c r="D45" s="89"/>
      <c r="E45" s="82"/>
      <c r="F45" s="122"/>
      <c r="G45" s="202"/>
      <c r="H45" s="198" t="str">
        <f t="shared" si="0"/>
        <v/>
      </c>
      <c r="I45" s="97"/>
      <c r="J45" s="97"/>
      <c r="K45" s="91"/>
      <c r="L45" s="91"/>
      <c r="M45" s="97"/>
      <c r="N45" s="91"/>
      <c r="O45" s="97"/>
      <c r="P45" s="90"/>
      <c r="Q45" s="97"/>
      <c r="R45" s="97"/>
      <c r="S45" s="90"/>
      <c r="T45" s="97"/>
      <c r="U45" s="147"/>
      <c r="V45" s="91"/>
      <c r="W45" s="97"/>
      <c r="X45" s="97"/>
      <c r="Y45" s="90"/>
      <c r="Z45" s="90"/>
      <c r="AA45" s="229"/>
      <c r="AB45" s="122"/>
      <c r="AC45" s="226"/>
      <c r="AD45" s="264"/>
      <c r="AE45" s="264"/>
      <c r="AF45" s="265"/>
      <c r="AG45" s="265"/>
      <c r="AH45" s="265"/>
      <c r="AI45" s="265"/>
      <c r="AJ45" s="265"/>
      <c r="AK45" s="265"/>
    </row>
    <row r="46" spans="1:37" s="179" customFormat="1" x14ac:dyDescent="0.25">
      <c r="A46" s="71">
        <v>18</v>
      </c>
      <c r="B46" s="89"/>
      <c r="C46" s="82"/>
      <c r="D46" s="89"/>
      <c r="E46" s="82"/>
      <c r="F46" s="122"/>
      <c r="G46" s="202"/>
      <c r="H46" s="198" t="str">
        <f t="shared" si="0"/>
        <v/>
      </c>
      <c r="I46" s="97"/>
      <c r="J46" s="97"/>
      <c r="K46" s="91"/>
      <c r="L46" s="91"/>
      <c r="M46" s="97"/>
      <c r="N46" s="91"/>
      <c r="O46" s="97"/>
      <c r="P46" s="90"/>
      <c r="Q46" s="97"/>
      <c r="R46" s="97"/>
      <c r="S46" s="90"/>
      <c r="T46" s="97"/>
      <c r="U46" s="147"/>
      <c r="V46" s="91"/>
      <c r="W46" s="97"/>
      <c r="X46" s="97"/>
      <c r="Y46" s="90"/>
      <c r="Z46" s="90"/>
      <c r="AA46" s="229"/>
      <c r="AB46" s="122"/>
      <c r="AC46" s="226"/>
      <c r="AD46" s="264"/>
      <c r="AE46" s="264"/>
      <c r="AF46" s="265"/>
      <c r="AG46" s="265"/>
      <c r="AH46" s="265"/>
      <c r="AI46" s="265"/>
      <c r="AJ46" s="265"/>
      <c r="AK46" s="265"/>
    </row>
    <row r="47" spans="1:37" s="179" customFormat="1" x14ac:dyDescent="0.25">
      <c r="A47" s="71">
        <v>19</v>
      </c>
      <c r="B47" s="89"/>
      <c r="C47" s="82"/>
      <c r="D47" s="89"/>
      <c r="E47" s="82"/>
      <c r="F47" s="122"/>
      <c r="G47" s="202"/>
      <c r="H47" s="198" t="str">
        <f t="shared" si="0"/>
        <v/>
      </c>
      <c r="I47" s="97"/>
      <c r="J47" s="97"/>
      <c r="K47" s="91"/>
      <c r="L47" s="91"/>
      <c r="M47" s="97"/>
      <c r="N47" s="91"/>
      <c r="O47" s="97"/>
      <c r="P47" s="90"/>
      <c r="Q47" s="97"/>
      <c r="R47" s="97"/>
      <c r="S47" s="90"/>
      <c r="T47" s="97"/>
      <c r="U47" s="147"/>
      <c r="V47" s="91"/>
      <c r="W47" s="97"/>
      <c r="X47" s="97"/>
      <c r="Y47" s="90"/>
      <c r="Z47" s="90"/>
      <c r="AA47" s="229"/>
      <c r="AB47" s="122"/>
      <c r="AC47" s="226"/>
      <c r="AD47" s="264"/>
      <c r="AE47" s="264"/>
      <c r="AF47" s="265"/>
      <c r="AG47" s="265"/>
      <c r="AH47" s="265"/>
      <c r="AI47" s="265"/>
      <c r="AJ47" s="265"/>
      <c r="AK47" s="265"/>
    </row>
    <row r="48" spans="1:37" s="179" customFormat="1" x14ac:dyDescent="0.25">
      <c r="A48" s="71">
        <v>20</v>
      </c>
      <c r="B48" s="89"/>
      <c r="C48" s="82"/>
      <c r="D48" s="89"/>
      <c r="E48" s="82"/>
      <c r="F48" s="122"/>
      <c r="G48" s="202"/>
      <c r="H48" s="198" t="str">
        <f t="shared" si="0"/>
        <v/>
      </c>
      <c r="I48" s="97"/>
      <c r="J48" s="97"/>
      <c r="K48" s="91"/>
      <c r="L48" s="91"/>
      <c r="M48" s="97"/>
      <c r="N48" s="91"/>
      <c r="O48" s="97"/>
      <c r="P48" s="90"/>
      <c r="Q48" s="97"/>
      <c r="R48" s="97"/>
      <c r="S48" s="90"/>
      <c r="T48" s="97"/>
      <c r="U48" s="147"/>
      <c r="V48" s="91"/>
      <c r="W48" s="97"/>
      <c r="X48" s="97"/>
      <c r="Y48" s="90"/>
      <c r="Z48" s="90"/>
      <c r="AA48" s="229"/>
      <c r="AB48" s="122"/>
      <c r="AC48" s="226"/>
      <c r="AD48" s="264"/>
      <c r="AE48" s="264"/>
      <c r="AF48" s="265"/>
      <c r="AG48" s="265"/>
      <c r="AH48" s="265"/>
      <c r="AI48" s="265"/>
      <c r="AJ48" s="265"/>
      <c r="AK48" s="265"/>
    </row>
    <row r="49" spans="1:37" s="179" customFormat="1" x14ac:dyDescent="0.25">
      <c r="A49" s="71">
        <v>21</v>
      </c>
      <c r="B49" s="89"/>
      <c r="C49" s="82"/>
      <c r="D49" s="89"/>
      <c r="E49" s="82"/>
      <c r="F49" s="122"/>
      <c r="G49" s="202"/>
      <c r="H49" s="198" t="str">
        <f t="shared" si="0"/>
        <v/>
      </c>
      <c r="I49" s="97"/>
      <c r="J49" s="97"/>
      <c r="K49" s="91"/>
      <c r="L49" s="91"/>
      <c r="M49" s="97"/>
      <c r="N49" s="91"/>
      <c r="O49" s="97"/>
      <c r="P49" s="90"/>
      <c r="Q49" s="97"/>
      <c r="R49" s="97"/>
      <c r="S49" s="90"/>
      <c r="T49" s="97"/>
      <c r="U49" s="147"/>
      <c r="V49" s="91"/>
      <c r="W49" s="97"/>
      <c r="X49" s="97"/>
      <c r="Y49" s="90"/>
      <c r="Z49" s="90"/>
      <c r="AA49" s="229"/>
      <c r="AB49" s="122"/>
      <c r="AC49" s="226"/>
      <c r="AD49" s="264"/>
      <c r="AE49" s="264"/>
      <c r="AF49" s="265"/>
      <c r="AG49" s="265"/>
      <c r="AH49" s="265"/>
      <c r="AI49" s="265"/>
      <c r="AJ49" s="265"/>
      <c r="AK49" s="265"/>
    </row>
    <row r="50" spans="1:37" s="179" customFormat="1" x14ac:dyDescent="0.25">
      <c r="A50" s="71">
        <v>22</v>
      </c>
      <c r="B50" s="89"/>
      <c r="C50" s="82"/>
      <c r="D50" s="89"/>
      <c r="E50" s="82"/>
      <c r="F50" s="122"/>
      <c r="G50" s="202"/>
      <c r="H50" s="198" t="str">
        <f t="shared" si="0"/>
        <v/>
      </c>
      <c r="I50" s="97"/>
      <c r="J50" s="97"/>
      <c r="K50" s="91"/>
      <c r="L50" s="91"/>
      <c r="M50" s="97"/>
      <c r="N50" s="91"/>
      <c r="O50" s="97"/>
      <c r="P50" s="90"/>
      <c r="Q50" s="97"/>
      <c r="R50" s="97"/>
      <c r="S50" s="90"/>
      <c r="T50" s="97"/>
      <c r="U50" s="147"/>
      <c r="V50" s="91"/>
      <c r="W50" s="97"/>
      <c r="X50" s="97"/>
      <c r="Y50" s="90"/>
      <c r="Z50" s="90"/>
      <c r="AA50" s="229"/>
      <c r="AB50" s="122"/>
      <c r="AC50" s="226"/>
      <c r="AD50" s="264"/>
      <c r="AE50" s="264"/>
      <c r="AF50" s="265"/>
      <c r="AG50" s="265"/>
      <c r="AH50" s="265"/>
      <c r="AI50" s="265"/>
      <c r="AJ50" s="265"/>
      <c r="AK50" s="265"/>
    </row>
    <row r="51" spans="1:37" s="179" customFormat="1" x14ac:dyDescent="0.25">
      <c r="A51" s="71">
        <v>23</v>
      </c>
      <c r="B51" s="89"/>
      <c r="C51" s="82"/>
      <c r="D51" s="89"/>
      <c r="E51" s="82"/>
      <c r="F51" s="122"/>
      <c r="G51" s="202"/>
      <c r="H51" s="198" t="str">
        <f t="shared" si="0"/>
        <v/>
      </c>
      <c r="I51" s="97"/>
      <c r="J51" s="97"/>
      <c r="K51" s="91"/>
      <c r="L51" s="91"/>
      <c r="M51" s="97"/>
      <c r="N51" s="91"/>
      <c r="O51" s="97"/>
      <c r="P51" s="90"/>
      <c r="Q51" s="97"/>
      <c r="R51" s="97"/>
      <c r="S51" s="90"/>
      <c r="T51" s="97"/>
      <c r="U51" s="147"/>
      <c r="V51" s="91"/>
      <c r="W51" s="97"/>
      <c r="X51" s="97"/>
      <c r="Y51" s="90"/>
      <c r="Z51" s="90"/>
      <c r="AA51" s="229"/>
      <c r="AB51" s="122"/>
      <c r="AC51" s="226"/>
      <c r="AD51" s="264"/>
      <c r="AE51" s="264"/>
      <c r="AF51" s="265"/>
      <c r="AG51" s="265"/>
      <c r="AH51" s="265"/>
      <c r="AI51" s="265"/>
      <c r="AJ51" s="265"/>
      <c r="AK51" s="265"/>
    </row>
    <row r="52" spans="1:37" s="179" customFormat="1" x14ac:dyDescent="0.25">
      <c r="A52" s="71">
        <v>24</v>
      </c>
      <c r="B52" s="89"/>
      <c r="C52" s="82"/>
      <c r="D52" s="89"/>
      <c r="E52" s="82"/>
      <c r="F52" s="122"/>
      <c r="G52" s="202"/>
      <c r="H52" s="198" t="str">
        <f t="shared" si="0"/>
        <v/>
      </c>
      <c r="I52" s="97"/>
      <c r="J52" s="97"/>
      <c r="K52" s="91"/>
      <c r="L52" s="91"/>
      <c r="M52" s="97"/>
      <c r="N52" s="91"/>
      <c r="O52" s="97"/>
      <c r="P52" s="90"/>
      <c r="Q52" s="97"/>
      <c r="R52" s="97"/>
      <c r="S52" s="90"/>
      <c r="T52" s="97"/>
      <c r="U52" s="147"/>
      <c r="V52" s="91"/>
      <c r="W52" s="97"/>
      <c r="X52" s="97"/>
      <c r="Y52" s="90"/>
      <c r="Z52" s="90"/>
      <c r="AA52" s="229"/>
      <c r="AB52" s="122"/>
      <c r="AC52" s="226"/>
      <c r="AD52" s="264"/>
      <c r="AE52" s="264"/>
      <c r="AF52" s="265"/>
      <c r="AG52" s="265"/>
      <c r="AH52" s="265"/>
      <c r="AI52" s="265"/>
      <c r="AJ52" s="265"/>
      <c r="AK52" s="265"/>
    </row>
    <row r="53" spans="1:37" s="179" customFormat="1" x14ac:dyDescent="0.25">
      <c r="A53" s="71">
        <v>25</v>
      </c>
      <c r="B53" s="89"/>
      <c r="C53" s="82"/>
      <c r="D53" s="89"/>
      <c r="E53" s="82"/>
      <c r="F53" s="122"/>
      <c r="G53" s="202"/>
      <c r="H53" s="198" t="str">
        <f t="shared" si="0"/>
        <v/>
      </c>
      <c r="I53" s="97"/>
      <c r="J53" s="97"/>
      <c r="K53" s="91"/>
      <c r="L53" s="91"/>
      <c r="M53" s="97"/>
      <c r="N53" s="91"/>
      <c r="O53" s="97"/>
      <c r="P53" s="90"/>
      <c r="Q53" s="97"/>
      <c r="R53" s="97"/>
      <c r="S53" s="90"/>
      <c r="T53" s="97"/>
      <c r="U53" s="147"/>
      <c r="V53" s="91"/>
      <c r="W53" s="97"/>
      <c r="X53" s="97"/>
      <c r="Y53" s="90"/>
      <c r="Z53" s="90"/>
      <c r="AA53" s="229"/>
      <c r="AB53" s="122"/>
      <c r="AC53" s="226"/>
      <c r="AD53" s="264"/>
      <c r="AE53" s="264"/>
      <c r="AF53" s="265"/>
      <c r="AG53" s="265"/>
      <c r="AH53" s="265"/>
      <c r="AI53" s="265"/>
      <c r="AJ53" s="265"/>
      <c r="AK53" s="265"/>
    </row>
    <row r="54" spans="1:37" ht="24" customHeight="1" x14ac:dyDescent="0.25">
      <c r="B54" s="190" t="s">
        <v>67</v>
      </c>
      <c r="C54" s="126"/>
      <c r="D54" s="126"/>
      <c r="E54" s="126"/>
      <c r="F54" s="126"/>
      <c r="G54" s="126"/>
      <c r="H54" s="259" t="str">
        <f>IF(OR(AND(Count_Implemented, Count_FollowUp=0), AND(Count_Implemented=0,COUNTA(I29:AB53)&gt;0))," To be included here, actions must have a Date Implemented and there must be Date(s) of Follow-up above. &gt;&gt;","")</f>
        <v/>
      </c>
      <c r="I54" s="191">
        <f>SUM(I55:I60)</f>
        <v>0</v>
      </c>
      <c r="J54" s="192" t="s">
        <v>129</v>
      </c>
      <c r="K54" s="192" t="s">
        <v>129</v>
      </c>
      <c r="L54" s="192" t="s">
        <v>129</v>
      </c>
      <c r="M54" s="191">
        <f>SUM(M55:M60)</f>
        <v>0</v>
      </c>
      <c r="N54" s="192" t="s">
        <v>129</v>
      </c>
      <c r="O54" s="191">
        <f>SUM(O55:O60)</f>
        <v>0</v>
      </c>
      <c r="P54" s="191">
        <f>SUM(P55:P60)</f>
        <v>0</v>
      </c>
      <c r="Q54" s="191">
        <f t="shared" ref="Q54:W54" si="1">SUM(Q55:Q60)</f>
        <v>0</v>
      </c>
      <c r="R54" s="191">
        <f t="shared" si="1"/>
        <v>0</v>
      </c>
      <c r="S54" s="191">
        <f t="shared" si="1"/>
        <v>0</v>
      </c>
      <c r="T54" s="191">
        <f t="shared" si="1"/>
        <v>0</v>
      </c>
      <c r="U54" s="193">
        <f t="shared" si="1"/>
        <v>0</v>
      </c>
      <c r="V54" s="192" t="s">
        <v>129</v>
      </c>
      <c r="W54" s="191">
        <f t="shared" si="1"/>
        <v>0</v>
      </c>
      <c r="X54" s="192" t="s">
        <v>129</v>
      </c>
      <c r="Y54" s="192" t="s">
        <v>129</v>
      </c>
      <c r="Z54" s="191">
        <f t="shared" ref="Z54" si="2">SUM(Z55:Z60)</f>
        <v>0</v>
      </c>
      <c r="AA54" s="218" t="s">
        <v>129</v>
      </c>
      <c r="AB54" s="217">
        <f>COUNTIF(AB29:AB53,"Y")</f>
        <v>0</v>
      </c>
      <c r="AC54" s="218" t="s">
        <v>129</v>
      </c>
      <c r="AD54" s="266">
        <f t="shared" ref="AD54:AK54" si="3">SUM(AD55:AD60)</f>
        <v>0</v>
      </c>
      <c r="AE54" s="266">
        <f t="shared" si="3"/>
        <v>0</v>
      </c>
      <c r="AF54" s="267">
        <f t="shared" si="3"/>
        <v>0</v>
      </c>
      <c r="AG54" s="267">
        <f t="shared" si="3"/>
        <v>0</v>
      </c>
      <c r="AH54" s="267">
        <f t="shared" si="3"/>
        <v>0</v>
      </c>
      <c r="AI54" s="267">
        <f t="shared" si="3"/>
        <v>0</v>
      </c>
      <c r="AJ54" s="267">
        <f t="shared" si="3"/>
        <v>0</v>
      </c>
      <c r="AK54" s="267">
        <f t="shared" si="3"/>
        <v>0</v>
      </c>
    </row>
    <row r="55" spans="1:37" ht="24" customHeight="1" x14ac:dyDescent="0.25">
      <c r="B55" s="190" t="str">
        <f>"TOTAL REPORTED " &amp; C55</f>
        <v>TOTAL REPORTED 2023</v>
      </c>
      <c r="C55" s="126">
        <v>2023</v>
      </c>
      <c r="D55" s="126"/>
      <c r="E55" s="126"/>
      <c r="F55" s="126"/>
      <c r="G55" s="126"/>
      <c r="H55" s="126"/>
      <c r="I55" s="267">
        <f t="shared" ref="I55:I60" si="4">IF(Count_FollowUp,SUMIFS(I$29:I$53,$F$29:$F$53,"Y",$H$29:$H$53,$C55),0)</f>
        <v>0</v>
      </c>
      <c r="J55" s="192" t="s">
        <v>129</v>
      </c>
      <c r="K55" s="192" t="s">
        <v>129</v>
      </c>
      <c r="L55" s="192" t="s">
        <v>129</v>
      </c>
      <c r="M55" s="267">
        <f t="shared" ref="M55:M60" si="5">IF(Count_FollowUp,SUMIFS(M$29:M$53,$F$29:$F$53,"Y",$H$29:$H$53,$C55),0)</f>
        <v>0</v>
      </c>
      <c r="N55" s="192" t="s">
        <v>129</v>
      </c>
      <c r="O55" s="267">
        <f t="shared" ref="O55:O60" si="6">IF(Count_FollowUp,SUMIFS(O$29:O$53,$F$29:$F$53,"Y",$H$29:$H$53,$C55),0)</f>
        <v>0</v>
      </c>
      <c r="P55" s="191">
        <f t="shared" ref="P55:P60" si="7">IF(Count_FollowUp,COUNTIFS($F$29:$F$53,"Y",$H$29:$H$53,$C55,P$29:P$53,"Yes"),0)</f>
        <v>0</v>
      </c>
      <c r="Q55" s="267">
        <f t="shared" ref="Q55:R60" si="8">IF(Count_FollowUp,SUMIFS(Q$29:Q$53,$F$29:$F$53,"Y",$H$29:$H$53,$C55),0)</f>
        <v>0</v>
      </c>
      <c r="R55" s="267">
        <f t="shared" si="8"/>
        <v>0</v>
      </c>
      <c r="S55" s="191">
        <f t="shared" ref="S55:S60" si="9">IF(Count_FollowUp,COUNTIFS($F$29:$F$53,"Y",$H$29:$H$53,$C55,S$29:S$53,"Yes"),0)</f>
        <v>0</v>
      </c>
      <c r="T55" s="191">
        <f t="shared" ref="T55:T60" si="10">IF(Count_FollowUp,SUMIFS(T$29:T$53,$F$29:$F$53,"Y",$H$29:$H$53,$C55,U$29:U$53,"Units"),0)</f>
        <v>0</v>
      </c>
      <c r="U55" s="193">
        <f t="shared" ref="U55:U60" si="11">IF(Count_FollowUp,SUMIFS(T$29:T$53,$F$29:$F$53,"Y",$H$29:$H$53,$C55,U$29:U$53,"Dollars"),0)</f>
        <v>0</v>
      </c>
      <c r="V55" s="192" t="s">
        <v>129</v>
      </c>
      <c r="W55" s="267">
        <f t="shared" ref="W55:W60" si="12">IF(Count_FollowUp,SUMIFS(W$29:W$53,$F$29:$F$53,"Y",$H$29:$H$53,$C55),0)</f>
        <v>0</v>
      </c>
      <c r="X55" s="192" t="s">
        <v>129</v>
      </c>
      <c r="Y55" s="192" t="s">
        <v>129</v>
      </c>
      <c r="Z55" s="191">
        <f t="shared" ref="Z55:Z60" si="13">IF(Count_FollowUp,COUNTIFS($F$29:$F$53,"Y",$H$29:$H$53,$C55,Z$29:Z$53,"Yes"),0)</f>
        <v>0</v>
      </c>
      <c r="AA55" s="218" t="s">
        <v>129</v>
      </c>
      <c r="AB55" s="217">
        <f t="shared" ref="AB55:AB60" si="14">IF(Count_FollowUp,COUNTIFS($F$29:$F$53,"Y",$H$29:$H$53,$C55,AB$29:AB$53,"Y"),0)</f>
        <v>0</v>
      </c>
      <c r="AC55" s="218" t="s">
        <v>129</v>
      </c>
      <c r="AD55" s="266">
        <f t="shared" ref="AD55:AK60" si="15">IF(Count_FollowUp,SUMIFS(AD$29:AD$53,$F$29:$F$53,"Y",$H$29:$H$53,$C55),0)</f>
        <v>0</v>
      </c>
      <c r="AE55" s="266">
        <f t="shared" si="15"/>
        <v>0</v>
      </c>
      <c r="AF55" s="267">
        <f t="shared" si="15"/>
        <v>0</v>
      </c>
      <c r="AG55" s="267">
        <f t="shared" si="15"/>
        <v>0</v>
      </c>
      <c r="AH55" s="267">
        <f t="shared" si="15"/>
        <v>0</v>
      </c>
      <c r="AI55" s="267">
        <f t="shared" si="15"/>
        <v>0</v>
      </c>
      <c r="AJ55" s="267">
        <f t="shared" si="15"/>
        <v>0</v>
      </c>
      <c r="AK55" s="267">
        <f t="shared" si="15"/>
        <v>0</v>
      </c>
    </row>
    <row r="56" spans="1:37" ht="24" customHeight="1" x14ac:dyDescent="0.25">
      <c r="B56" s="190" t="str">
        <f t="shared" ref="B56:B60" si="16">"TOTAL REPORTED " &amp; C56</f>
        <v>TOTAL REPORTED 2024</v>
      </c>
      <c r="C56" s="126">
        <v>2024</v>
      </c>
      <c r="D56" s="126"/>
      <c r="E56" s="126"/>
      <c r="F56" s="126"/>
      <c r="G56" s="126"/>
      <c r="H56" s="126"/>
      <c r="I56" s="267">
        <f t="shared" si="4"/>
        <v>0</v>
      </c>
      <c r="J56" s="192" t="s">
        <v>129</v>
      </c>
      <c r="K56" s="192" t="s">
        <v>129</v>
      </c>
      <c r="L56" s="192" t="s">
        <v>129</v>
      </c>
      <c r="M56" s="267">
        <f t="shared" si="5"/>
        <v>0</v>
      </c>
      <c r="N56" s="192" t="s">
        <v>129</v>
      </c>
      <c r="O56" s="267">
        <f t="shared" si="6"/>
        <v>0</v>
      </c>
      <c r="P56" s="191">
        <f t="shared" si="7"/>
        <v>0</v>
      </c>
      <c r="Q56" s="267">
        <f t="shared" si="8"/>
        <v>0</v>
      </c>
      <c r="R56" s="267">
        <f t="shared" si="8"/>
        <v>0</v>
      </c>
      <c r="S56" s="191">
        <f t="shared" si="9"/>
        <v>0</v>
      </c>
      <c r="T56" s="191">
        <f t="shared" si="10"/>
        <v>0</v>
      </c>
      <c r="U56" s="193">
        <f t="shared" si="11"/>
        <v>0</v>
      </c>
      <c r="V56" s="192" t="s">
        <v>129</v>
      </c>
      <c r="W56" s="267">
        <f t="shared" si="12"/>
        <v>0</v>
      </c>
      <c r="X56" s="192" t="s">
        <v>129</v>
      </c>
      <c r="Y56" s="192" t="s">
        <v>129</v>
      </c>
      <c r="Z56" s="191">
        <f t="shared" si="13"/>
        <v>0</v>
      </c>
      <c r="AA56" s="218" t="s">
        <v>129</v>
      </c>
      <c r="AB56" s="217">
        <f t="shared" si="14"/>
        <v>0</v>
      </c>
      <c r="AC56" s="218" t="s">
        <v>129</v>
      </c>
      <c r="AD56" s="266">
        <f t="shared" si="15"/>
        <v>0</v>
      </c>
      <c r="AE56" s="266">
        <f t="shared" si="15"/>
        <v>0</v>
      </c>
      <c r="AF56" s="267">
        <f t="shared" si="15"/>
        <v>0</v>
      </c>
      <c r="AG56" s="267">
        <f t="shared" si="15"/>
        <v>0</v>
      </c>
      <c r="AH56" s="267">
        <f t="shared" si="15"/>
        <v>0</v>
      </c>
      <c r="AI56" s="267">
        <f t="shared" si="15"/>
        <v>0</v>
      </c>
      <c r="AJ56" s="267">
        <f t="shared" si="15"/>
        <v>0</v>
      </c>
      <c r="AK56" s="267">
        <f t="shared" si="15"/>
        <v>0</v>
      </c>
    </row>
    <row r="57" spans="1:37" ht="24" customHeight="1" x14ac:dyDescent="0.25">
      <c r="B57" s="190" t="str">
        <f t="shared" si="16"/>
        <v>TOTAL REPORTED 2025</v>
      </c>
      <c r="C57" s="126">
        <v>2025</v>
      </c>
      <c r="D57" s="126"/>
      <c r="E57" s="126"/>
      <c r="F57" s="126"/>
      <c r="G57" s="126"/>
      <c r="H57" s="126"/>
      <c r="I57" s="267">
        <f t="shared" si="4"/>
        <v>0</v>
      </c>
      <c r="J57" s="192" t="s">
        <v>129</v>
      </c>
      <c r="K57" s="192" t="s">
        <v>129</v>
      </c>
      <c r="L57" s="192" t="s">
        <v>129</v>
      </c>
      <c r="M57" s="267">
        <f t="shared" si="5"/>
        <v>0</v>
      </c>
      <c r="N57" s="192" t="s">
        <v>129</v>
      </c>
      <c r="O57" s="267">
        <f t="shared" si="6"/>
        <v>0</v>
      </c>
      <c r="P57" s="191">
        <f t="shared" si="7"/>
        <v>0</v>
      </c>
      <c r="Q57" s="267">
        <f t="shared" si="8"/>
        <v>0</v>
      </c>
      <c r="R57" s="267">
        <f t="shared" si="8"/>
        <v>0</v>
      </c>
      <c r="S57" s="191">
        <f t="shared" si="9"/>
        <v>0</v>
      </c>
      <c r="T57" s="191">
        <f t="shared" si="10"/>
        <v>0</v>
      </c>
      <c r="U57" s="193">
        <f t="shared" si="11"/>
        <v>0</v>
      </c>
      <c r="V57" s="192" t="s">
        <v>129</v>
      </c>
      <c r="W57" s="267">
        <f t="shared" si="12"/>
        <v>0</v>
      </c>
      <c r="X57" s="192" t="s">
        <v>129</v>
      </c>
      <c r="Y57" s="192" t="s">
        <v>129</v>
      </c>
      <c r="Z57" s="191">
        <f t="shared" si="13"/>
        <v>0</v>
      </c>
      <c r="AA57" s="218" t="s">
        <v>129</v>
      </c>
      <c r="AB57" s="217">
        <f t="shared" si="14"/>
        <v>0</v>
      </c>
      <c r="AC57" s="218" t="s">
        <v>129</v>
      </c>
      <c r="AD57" s="266">
        <f t="shared" si="15"/>
        <v>0</v>
      </c>
      <c r="AE57" s="266">
        <f t="shared" si="15"/>
        <v>0</v>
      </c>
      <c r="AF57" s="267">
        <f t="shared" si="15"/>
        <v>0</v>
      </c>
      <c r="AG57" s="267">
        <f t="shared" si="15"/>
        <v>0</v>
      </c>
      <c r="AH57" s="267">
        <f t="shared" si="15"/>
        <v>0</v>
      </c>
      <c r="AI57" s="267">
        <f t="shared" si="15"/>
        <v>0</v>
      </c>
      <c r="AJ57" s="267">
        <f t="shared" si="15"/>
        <v>0</v>
      </c>
      <c r="AK57" s="267">
        <f t="shared" si="15"/>
        <v>0</v>
      </c>
    </row>
    <row r="58" spans="1:37" ht="24" customHeight="1" x14ac:dyDescent="0.25">
      <c r="B58" s="190" t="str">
        <f t="shared" si="16"/>
        <v>TOTAL REPORTED 2026</v>
      </c>
      <c r="C58" s="126">
        <v>2026</v>
      </c>
      <c r="D58" s="126"/>
      <c r="E58" s="126"/>
      <c r="F58" s="126"/>
      <c r="G58" s="126"/>
      <c r="H58" s="126"/>
      <c r="I58" s="267">
        <f t="shared" si="4"/>
        <v>0</v>
      </c>
      <c r="J58" s="192" t="s">
        <v>129</v>
      </c>
      <c r="K58" s="192" t="s">
        <v>129</v>
      </c>
      <c r="L58" s="192" t="s">
        <v>129</v>
      </c>
      <c r="M58" s="267">
        <f t="shared" si="5"/>
        <v>0</v>
      </c>
      <c r="N58" s="192" t="s">
        <v>129</v>
      </c>
      <c r="O58" s="267">
        <f t="shared" si="6"/>
        <v>0</v>
      </c>
      <c r="P58" s="191">
        <f t="shared" si="7"/>
        <v>0</v>
      </c>
      <c r="Q58" s="267">
        <f t="shared" si="8"/>
        <v>0</v>
      </c>
      <c r="R58" s="267">
        <f t="shared" si="8"/>
        <v>0</v>
      </c>
      <c r="S58" s="191">
        <f t="shared" si="9"/>
        <v>0</v>
      </c>
      <c r="T58" s="191">
        <f t="shared" si="10"/>
        <v>0</v>
      </c>
      <c r="U58" s="193">
        <f t="shared" si="11"/>
        <v>0</v>
      </c>
      <c r="V58" s="192" t="s">
        <v>129</v>
      </c>
      <c r="W58" s="267">
        <f t="shared" si="12"/>
        <v>0</v>
      </c>
      <c r="X58" s="192" t="s">
        <v>129</v>
      </c>
      <c r="Y58" s="192" t="s">
        <v>129</v>
      </c>
      <c r="Z58" s="191">
        <f t="shared" si="13"/>
        <v>0</v>
      </c>
      <c r="AA58" s="218" t="s">
        <v>129</v>
      </c>
      <c r="AB58" s="217">
        <f t="shared" si="14"/>
        <v>0</v>
      </c>
      <c r="AC58" s="218" t="s">
        <v>129</v>
      </c>
      <c r="AD58" s="266">
        <f t="shared" si="15"/>
        <v>0</v>
      </c>
      <c r="AE58" s="266">
        <f t="shared" si="15"/>
        <v>0</v>
      </c>
      <c r="AF58" s="267">
        <f t="shared" si="15"/>
        <v>0</v>
      </c>
      <c r="AG58" s="267">
        <f t="shared" si="15"/>
        <v>0</v>
      </c>
      <c r="AH58" s="267">
        <f t="shared" si="15"/>
        <v>0</v>
      </c>
      <c r="AI58" s="267">
        <f t="shared" si="15"/>
        <v>0</v>
      </c>
      <c r="AJ58" s="267">
        <f t="shared" si="15"/>
        <v>0</v>
      </c>
      <c r="AK58" s="267">
        <f t="shared" si="15"/>
        <v>0</v>
      </c>
    </row>
    <row r="59" spans="1:37" ht="24" customHeight="1" x14ac:dyDescent="0.25">
      <c r="B59" s="190" t="str">
        <f t="shared" si="16"/>
        <v>TOTAL REPORTED 2027</v>
      </c>
      <c r="C59" s="126">
        <v>2027</v>
      </c>
      <c r="D59" s="126"/>
      <c r="E59" s="126"/>
      <c r="F59" s="126"/>
      <c r="G59" s="126"/>
      <c r="H59" s="126"/>
      <c r="I59" s="267">
        <f t="shared" si="4"/>
        <v>0</v>
      </c>
      <c r="J59" s="192" t="s">
        <v>129</v>
      </c>
      <c r="K59" s="192" t="s">
        <v>129</v>
      </c>
      <c r="L59" s="192" t="s">
        <v>129</v>
      </c>
      <c r="M59" s="267">
        <f t="shared" si="5"/>
        <v>0</v>
      </c>
      <c r="N59" s="192" t="s">
        <v>129</v>
      </c>
      <c r="O59" s="267">
        <f t="shared" si="6"/>
        <v>0</v>
      </c>
      <c r="P59" s="191">
        <f t="shared" si="7"/>
        <v>0</v>
      </c>
      <c r="Q59" s="267">
        <f t="shared" si="8"/>
        <v>0</v>
      </c>
      <c r="R59" s="267">
        <f t="shared" si="8"/>
        <v>0</v>
      </c>
      <c r="S59" s="191">
        <f t="shared" si="9"/>
        <v>0</v>
      </c>
      <c r="T59" s="191">
        <f t="shared" si="10"/>
        <v>0</v>
      </c>
      <c r="U59" s="193">
        <f t="shared" si="11"/>
        <v>0</v>
      </c>
      <c r="V59" s="192" t="s">
        <v>129</v>
      </c>
      <c r="W59" s="267">
        <f t="shared" si="12"/>
        <v>0</v>
      </c>
      <c r="X59" s="192" t="s">
        <v>129</v>
      </c>
      <c r="Y59" s="192" t="s">
        <v>129</v>
      </c>
      <c r="Z59" s="191">
        <f t="shared" si="13"/>
        <v>0</v>
      </c>
      <c r="AA59" s="218" t="s">
        <v>129</v>
      </c>
      <c r="AB59" s="217">
        <f t="shared" si="14"/>
        <v>0</v>
      </c>
      <c r="AC59" s="218" t="s">
        <v>129</v>
      </c>
      <c r="AD59" s="266">
        <f t="shared" si="15"/>
        <v>0</v>
      </c>
      <c r="AE59" s="266">
        <f t="shared" si="15"/>
        <v>0</v>
      </c>
      <c r="AF59" s="267">
        <f t="shared" si="15"/>
        <v>0</v>
      </c>
      <c r="AG59" s="267">
        <f t="shared" si="15"/>
        <v>0</v>
      </c>
      <c r="AH59" s="267">
        <f t="shared" si="15"/>
        <v>0</v>
      </c>
      <c r="AI59" s="267">
        <f t="shared" si="15"/>
        <v>0</v>
      </c>
      <c r="AJ59" s="267">
        <f t="shared" si="15"/>
        <v>0</v>
      </c>
      <c r="AK59" s="267">
        <f t="shared" si="15"/>
        <v>0</v>
      </c>
    </row>
    <row r="60" spans="1:37" ht="24" customHeight="1" x14ac:dyDescent="0.25">
      <c r="B60" s="190" t="str">
        <f t="shared" si="16"/>
        <v>TOTAL REPORTED 2028</v>
      </c>
      <c r="C60" s="126">
        <v>2028</v>
      </c>
      <c r="D60" s="126"/>
      <c r="E60" s="126"/>
      <c r="F60" s="126"/>
      <c r="G60" s="126"/>
      <c r="H60" s="126"/>
      <c r="I60" s="267">
        <f t="shared" si="4"/>
        <v>0</v>
      </c>
      <c r="J60" s="192" t="s">
        <v>129</v>
      </c>
      <c r="K60" s="192" t="s">
        <v>129</v>
      </c>
      <c r="L60" s="192" t="s">
        <v>129</v>
      </c>
      <c r="M60" s="267">
        <f t="shared" si="5"/>
        <v>0</v>
      </c>
      <c r="N60" s="192" t="s">
        <v>129</v>
      </c>
      <c r="O60" s="267">
        <f t="shared" si="6"/>
        <v>0</v>
      </c>
      <c r="P60" s="191">
        <f t="shared" si="7"/>
        <v>0</v>
      </c>
      <c r="Q60" s="267">
        <f t="shared" si="8"/>
        <v>0</v>
      </c>
      <c r="R60" s="267">
        <f t="shared" si="8"/>
        <v>0</v>
      </c>
      <c r="S60" s="191">
        <f t="shared" si="9"/>
        <v>0</v>
      </c>
      <c r="T60" s="191">
        <f t="shared" si="10"/>
        <v>0</v>
      </c>
      <c r="U60" s="193">
        <f t="shared" si="11"/>
        <v>0</v>
      </c>
      <c r="V60" s="192" t="s">
        <v>129</v>
      </c>
      <c r="W60" s="267">
        <f t="shared" si="12"/>
        <v>0</v>
      </c>
      <c r="X60" s="192" t="s">
        <v>129</v>
      </c>
      <c r="Y60" s="192" t="s">
        <v>129</v>
      </c>
      <c r="Z60" s="191">
        <f t="shared" si="13"/>
        <v>0</v>
      </c>
      <c r="AA60" s="218" t="s">
        <v>129</v>
      </c>
      <c r="AB60" s="217">
        <f t="shared" si="14"/>
        <v>0</v>
      </c>
      <c r="AC60" s="218" t="s">
        <v>129</v>
      </c>
      <c r="AD60" s="266">
        <f t="shared" si="15"/>
        <v>0</v>
      </c>
      <c r="AE60" s="266">
        <f t="shared" si="15"/>
        <v>0</v>
      </c>
      <c r="AF60" s="267">
        <f t="shared" si="15"/>
        <v>0</v>
      </c>
      <c r="AG60" s="267">
        <f t="shared" si="15"/>
        <v>0</v>
      </c>
      <c r="AH60" s="267">
        <f t="shared" si="15"/>
        <v>0</v>
      </c>
      <c r="AI60" s="267">
        <f t="shared" si="15"/>
        <v>0</v>
      </c>
      <c r="AJ60" s="267">
        <f t="shared" si="15"/>
        <v>0</v>
      </c>
      <c r="AK60" s="267">
        <f t="shared" si="15"/>
        <v>0</v>
      </c>
    </row>
    <row r="61" spans="1:37" x14ac:dyDescent="0.25">
      <c r="C61" s="137"/>
    </row>
    <row r="62" spans="1:37" x14ac:dyDescent="0.25">
      <c r="C62" s="137"/>
    </row>
  </sheetData>
  <sheetProtection algorithmName="SHA-512" hashValue="2uH39ZACGbkpAea8RYEpHo8cL4usUUzvSQ8Lvcxhfv9NVtMt/sNuLumQWKDRFVKeMrWXEaPKkCr5SdNbGcYCRQ==" saltValue="FFiFcZnIdxAcgK+MiK7vew==" spinCount="100000" sheet="1" objects="1" scenarios="1" formatCells="0" formatRows="0" insertHyperlinks="0"/>
  <mergeCells count="28">
    <mergeCell ref="Q26:V26"/>
    <mergeCell ref="W26:AA27"/>
    <mergeCell ref="AD26:AK26"/>
    <mergeCell ref="I27:L27"/>
    <mergeCell ref="M27:N27"/>
    <mergeCell ref="O27:P27"/>
    <mergeCell ref="Q27:S27"/>
    <mergeCell ref="T27:V27"/>
    <mergeCell ref="AD27:AE27"/>
    <mergeCell ref="AF27:AK27"/>
    <mergeCell ref="C18:G18"/>
    <mergeCell ref="C20:G20"/>
    <mergeCell ref="C21:G21"/>
    <mergeCell ref="C22:G22"/>
    <mergeCell ref="C23:G23"/>
    <mergeCell ref="I26:P26"/>
    <mergeCell ref="C12:G12"/>
    <mergeCell ref="C13:G13"/>
    <mergeCell ref="C14:G14"/>
    <mergeCell ref="C15:G15"/>
    <mergeCell ref="C16:G16"/>
    <mergeCell ref="C17:G17"/>
    <mergeCell ref="C3:I3"/>
    <mergeCell ref="C6:G6"/>
    <mergeCell ref="C7:G7"/>
    <mergeCell ref="C8:G8"/>
    <mergeCell ref="C10:G10"/>
    <mergeCell ref="C11:G11"/>
  </mergeCells>
  <conditionalFormatting sqref="I29:L53">
    <cfRule type="expression" dxfId="398" priority="4" stopIfTrue="1">
      <formula>AND($C29&lt;&gt;"",$C29&lt;&gt;"Manufacturer (Production)")</formula>
    </cfRule>
  </conditionalFormatting>
  <conditionalFormatting sqref="M29:N53">
    <cfRule type="expression" dxfId="397" priority="5" stopIfTrue="1">
      <formula>AND($C29&lt;&gt;"",$C29&lt;&gt;"Manufacturer (Certification)")</formula>
    </cfRule>
  </conditionalFormatting>
  <conditionalFormatting sqref="O29:O53 M29:M53 I29:J53 Q29:R53 T29:T53 W29:X53">
    <cfRule type="expression" dxfId="396" priority="7">
      <formula>AND(TRIM(I29)&lt;&gt;"",ISNUMBER(I29)=FALSE)</formula>
    </cfRule>
  </conditionalFormatting>
  <conditionalFormatting sqref="O29:P53">
    <cfRule type="expression" dxfId="395" priority="6" stopIfTrue="1">
      <formula>AND($C29&lt;&gt;"",$C29&lt;&gt;"Manufacturer (Marketing)")</formula>
    </cfRule>
  </conditionalFormatting>
  <conditionalFormatting sqref="Q29:V53">
    <cfRule type="expression" dxfId="394" priority="3">
      <formula>AND($C29&lt;&gt;"",$C29&lt;&gt;"Distributor / Retailer")</formula>
    </cfRule>
  </conditionalFormatting>
  <conditionalFormatting sqref="W29:AA53">
    <cfRule type="expression" dxfId="393" priority="2">
      <formula>AND($C29&lt;&gt;"",$C29&lt;&gt;"Purchaser / User")</formula>
    </cfRule>
  </conditionalFormatting>
  <conditionalFormatting sqref="AD29:AK53">
    <cfRule type="expression" dxfId="392" priority="1">
      <formula>AND(TRIM(AD29)&lt;&gt;"",ISNUMBER(AD29)=FALSE)</formula>
    </cfRule>
  </conditionalFormatting>
  <dataValidations count="21">
    <dataValidation allowBlank="1" showInputMessage="1" showErrorMessage="1" prompt="If the case study is online, provide a link for EPA to view, download and share. Otherwise, please include attachments with report submission." sqref="AC28" xr:uid="{237C140F-17B3-4907-94D7-E71AD87C61A1}"/>
    <dataValidation allowBlank="1" showInputMessage="1" showErrorMessage="1" prompt="For P2 actions and outcomes to be summarized on the Results Summary tab, this column must contain a Y. Additionally, a Date Implemented must be included and at least one follw-up date must be included in row 19." sqref="F28" xr:uid="{17016A7F-E0A8-4B74-8643-8F568662B934}"/>
    <dataValidation allowBlank="1" showInputMessage="1" showErrorMessage="1" prompt="Either use the facility’s permit methodology or multiply wastewater gallons by 8.35 to get pounds and divide by 10,000 to eliminate water content." sqref="AI28" xr:uid="{5B7C6C3B-42D7-4EDC-ACCC-FF31F0A78B5C}"/>
    <dataValidation allowBlank="1" showInputMessage="1" showErrorMessage="1" prompt="Annualized reductions of green house gas emissions measured in metric tons of carbon dioxide equivalent (MTCO2e)." sqref="AK28" xr:uid="{7E0F6159-741E-4139-9A62-9100B6550BA3}"/>
    <dataValidation allowBlank="1" showInputMessage="1" showErrorMessage="1" promptTitle="Products Offered for Sale" prompt="This can include products that are anticipated to be offered for sale._x000a__x000a_Report the number of product formulations/designs, not the number of individual units manufactured/sold. The same formulation in different size containers is considered one product." sqref="O28" xr:uid="{BB77CC94-4427-4AA6-99A1-F028530B6C17}"/>
    <dataValidation type="whole" allowBlank="1" showInputMessage="1" showErrorMessage="1" errorTitle="Facility NAICS Code" error="Please enter at least three digits of the NAICS code." promptTitle="Facility NAICS Code" prompt="Enter the NAICS for this facility. The link at left takes you to the NAICS Search website." sqref="C15:G15" xr:uid="{0EAAF1D0-77F2-4E4F-8E2F-89549D31BB9E}">
      <formula1>100</formula1>
      <formula2>999999</formula2>
    </dataValidation>
    <dataValidation allowBlank="1" showInputMessage="1" showErrorMessage="1" promptTitle="Copy-Pasting into Merged Cells" prompt="To copy-paste into merged cells, either double-click the cell to enable the Edit feature OR select the cell and paste into the formula bar above instead of the cell itself." sqref="C10:G10" xr:uid="{52A4F127-23E1-4CEA-919B-F0076E72BBED}"/>
    <dataValidation type="list" allowBlank="1" showDropDown="1" showInputMessage="1" showErrorMessage="1" error="Please enter Y or N." sqref="AB29:AB53 F29:F53" xr:uid="{1487B991-4545-4006-85D6-61D0C486C643}">
      <formula1>Lookup_YesNo</formula1>
    </dataValidation>
    <dataValidation type="date" allowBlank="1" showInputMessage="1" showErrorMessage="1" error="Please enter a valid date (mm/dd/yyyy) _x000a_between 10/01/2022 and 09/30/2028." sqref="G29:G53" xr:uid="{E07F9D2F-3387-492E-ACFF-CBEF11F5E648}">
      <formula1>44835</formula1>
      <formula2>47026</formula2>
    </dataValidation>
    <dataValidation type="list" allowBlank="1" showDropDown="1" showInputMessage="1" showErrorMessage="1" error="Please enter Yes, No, or Unknown." sqref="C16:G16" xr:uid="{10736DD8-D481-4C9D-8901-DB15FDC05565}">
      <formula1>Lookup_YesNoUnknown</formula1>
    </dataValidation>
    <dataValidation type="list" allowBlank="1" showInputMessage="1" showErrorMessage="1" sqref="U29:U53" xr:uid="{86951AA5-54E8-4B1E-A113-B2C0C357C8E4}">
      <formula1>Lookup_Units_Sales</formula1>
    </dataValidation>
    <dataValidation allowBlank="1" showInputMessage="1" showErrorMessage="1" prompt="Report the number of product formulations or designs, not the number of individual units of that product manufactured or sold. The same formulation sold in different size containers is considered one product" sqref="W28 M28 Q28 I28" xr:uid="{17C97E5E-D949-4BB8-8996-A96B5A8F0774}"/>
    <dataValidation type="list" allowBlank="1" showInputMessage="1" showErrorMessage="1" sqref="N29:N53" xr:uid="{8AAC3DE7-8116-41AE-A1EB-F755C17415A9}">
      <formula1>Lookup_CertificationStatus</formula1>
    </dataValidation>
    <dataValidation type="list" allowBlank="1" showInputMessage="1" showErrorMessage="1" sqref="L29:L53 V29:V53" xr:uid="{913F464D-5F8D-45EC-A760-D042331F61F5}">
      <formula1>Lookup_Type</formula1>
    </dataValidation>
    <dataValidation type="list" allowBlank="1" showInputMessage="1" showErrorMessage="1" sqref="K29:K53" xr:uid="{88C3BC65-95CE-4E37-8C79-70F2E5609810}">
      <formula1>Lookup_Units</formula1>
    </dataValidation>
    <dataValidation type="list" allowBlank="1" showInputMessage="1" showErrorMessage="1" promptTitle="Outreach Activity" prompt="If you made contact with the business establishment through an activity noted on the “Outreach Activities” tab, indicate the activity by choosing it from the drop-down provided at right." sqref="C20" xr:uid="{3AE5006C-4FCE-4B45-8037-CB01699057B8}">
      <formula1>OFFSET(Outreach_Activities_Sorted,0,0,COUNTIF(Outreach_Activities_Sorted,"&lt;&gt;0"))</formula1>
    </dataValidation>
    <dataValidation type="list" allowBlank="1" showInputMessage="1" showErrorMessage="1" sqref="Z29:Z53 S29:S53 P29:P53" xr:uid="{74661E66-F8AA-42F4-BCF6-55EC82D48715}">
      <formula1>Lookup_YesNoUnknown</formula1>
    </dataValidation>
    <dataValidation type="list" allowBlank="1" showInputMessage="1" showErrorMessage="1" sqref="C29:C53" xr:uid="{DFC06C12-3F14-4148-94AD-028A1966ACE2}">
      <formula1>Lookup_Role</formula1>
    </dataValidation>
    <dataValidation type="date" operator="greaterThan" allowBlank="1" showInputMessage="1" showErrorMessage="1" errorTitle="Date Required" error="Please enter a date in mm/dd/yyyy format." sqref="C19:G19" xr:uid="{30673B36-5FA6-4696-8C32-7CA0A02DC318}">
      <formula1>36526</formula1>
    </dataValidation>
    <dataValidation type="list" allowBlank="1" showDropDown="1" showInputMessage="1" showErrorMessage="1" sqref="C14" xr:uid="{6FD04244-9E7C-449C-AE93-4866529BA06D}">
      <formula1>Lookup_States</formula1>
    </dataValidation>
    <dataValidation allowBlank="1" showInputMessage="1" showErrorMessage="1" prompt="If the action listed is for certifying a new product, you can enter the date the process was initiated. For all other actions, this should be the date of actual implementation." sqref="G28" xr:uid="{F5226937-C6C2-496A-B538-8EA67A25DEED}"/>
  </dataValidations>
  <hyperlinks>
    <hyperlink ref="B15" r:id="rId1" xr:uid="{73E21109-7240-46C2-A3AC-941541963495}"/>
    <hyperlink ref="B21" r:id="rId2" display="Description of Funding Mechanism_x000a_EPA is exploring ways to facilitate access to capital for P2 projects. Learn more here: https://www.epa.gov/p2/p2-financing. If known, describe the source of funding this business establishment used (e.g., self-funded, bank loan, external grant, etc.)  in implementing the P2 actions listed in the table below." xr:uid="{6B851661-1457-4013-94EE-8C9B755232C2}"/>
  </hyperlinks>
  <printOptions horizontalCentered="1"/>
  <pageMargins left="0.45" right="0.45" top="0.75" bottom="0.75" header="0.3" footer="0.3"/>
  <pageSetup scale="22" fitToHeight="0" orientation="landscape" r:id="rId3"/>
  <headerFooter>
    <oddHeader>&amp;C&amp;16&amp;F</oddHeader>
    <oddFooter>&amp;C&amp;P of &amp;N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EE4A0-5714-4903-B904-9B0633E92CF4}">
  <sheetPr>
    <tabColor rgb="FF92D050"/>
    <pageSetUpPr fitToPage="1"/>
  </sheetPr>
  <dimension ref="A1:AK62"/>
  <sheetViews>
    <sheetView showGridLines="0" zoomScaleNormal="100" zoomScaleSheetLayoutView="100" workbookViewId="0">
      <pane xSplit="2" ySplit="1" topLeftCell="C2" activePane="bottomRight" state="frozen"/>
      <selection pane="topRight" activeCell="C1" sqref="C1"/>
      <selection pane="bottomLeft" activeCell="A2" sqref="A2"/>
      <selection pane="bottomRight" activeCell="C11" sqref="C11:G11"/>
    </sheetView>
  </sheetViews>
  <sheetFormatPr defaultColWidth="9.140625" defaultRowHeight="15" x14ac:dyDescent="0.25"/>
  <cols>
    <col min="1" max="1" width="4.7109375" style="134" customWidth="1"/>
    <col min="2" max="2" width="56.7109375" style="134" customWidth="1"/>
    <col min="3" max="3" width="20.7109375" style="134" customWidth="1"/>
    <col min="4" max="4" width="32.7109375" style="134" customWidth="1"/>
    <col min="5" max="5" width="20.7109375" style="134" customWidth="1"/>
    <col min="6" max="6" width="15.7109375" style="134" bestFit="1" customWidth="1"/>
    <col min="7" max="7" width="19" style="134" bestFit="1" customWidth="1"/>
    <col min="8" max="8" width="10.28515625" style="134" customWidth="1"/>
    <col min="9" max="9" width="20.28515625" style="134" bestFit="1" customWidth="1"/>
    <col min="10" max="10" width="16.5703125" style="134" bestFit="1" customWidth="1"/>
    <col min="11" max="12" width="10.7109375" style="134" customWidth="1"/>
    <col min="13" max="13" width="20.28515625" style="134" customWidth="1"/>
    <col min="14" max="14" width="10.5703125" style="134" bestFit="1" customWidth="1"/>
    <col min="15" max="15" width="21.7109375" style="134" customWidth="1"/>
    <col min="16" max="16" width="11.5703125" style="134" customWidth="1"/>
    <col min="17" max="17" width="20.28515625" style="134" bestFit="1" customWidth="1"/>
    <col min="18" max="18" width="15" style="134" customWidth="1"/>
    <col min="19" max="19" width="12.7109375" style="134" customWidth="1"/>
    <col min="20" max="20" width="14.7109375" style="134" customWidth="1"/>
    <col min="21" max="22" width="12.7109375" style="134" customWidth="1"/>
    <col min="23" max="23" width="25.140625" style="134" customWidth="1"/>
    <col min="24" max="24" width="17.7109375" style="134" customWidth="1"/>
    <col min="25" max="25" width="14.85546875" style="134" customWidth="1"/>
    <col min="26" max="26" width="16" style="134" bestFit="1" customWidth="1"/>
    <col min="27" max="27" width="60.7109375" style="134" customWidth="1"/>
    <col min="28" max="28" width="10.42578125" style="134" customWidth="1"/>
    <col min="29" max="29" width="30.7109375" style="134" customWidth="1"/>
    <col min="30" max="37" width="13.7109375" style="134" customWidth="1"/>
    <col min="38" max="16384" width="9.140625" style="134"/>
  </cols>
  <sheetData>
    <row r="1" spans="2:30" s="200" customFormat="1" ht="20.100000000000001" customHeight="1" x14ac:dyDescent="0.25">
      <c r="B1" s="199" t="str">
        <f>SUBSTITUTE(TemplateTitle," Reporting Template",": " &amp;B2)</f>
        <v>P2 IIJA Products EJ Grant: Business Establishment 20</v>
      </c>
      <c r="C1" s="199"/>
      <c r="D1" s="199"/>
      <c r="E1" s="199"/>
      <c r="F1" s="199"/>
      <c r="G1" s="199"/>
      <c r="H1" s="199"/>
      <c r="I1" s="199"/>
      <c r="J1" s="201"/>
      <c r="K1" s="201"/>
      <c r="L1" s="201"/>
      <c r="M1" s="201"/>
      <c r="N1" s="201"/>
      <c r="O1" s="201"/>
      <c r="P1" s="201"/>
      <c r="Q1" s="201"/>
      <c r="R1" s="201"/>
      <c r="S1" s="201"/>
      <c r="T1" s="201"/>
      <c r="U1" s="201"/>
      <c r="V1" s="201"/>
      <c r="W1" s="201"/>
      <c r="X1" s="201"/>
      <c r="Y1" s="201"/>
      <c r="Z1" s="201"/>
      <c r="AA1" s="201"/>
    </row>
    <row r="2" spans="2:30" ht="9" customHeight="1" x14ac:dyDescent="0.25">
      <c r="B2" s="244" t="s">
        <v>392</v>
      </c>
      <c r="C2" s="154"/>
      <c r="D2" s="154"/>
      <c r="E2" s="154"/>
      <c r="F2" s="154"/>
      <c r="G2" s="154"/>
      <c r="H2" s="154"/>
      <c r="I2" s="210"/>
      <c r="J2" s="155"/>
    </row>
    <row r="3" spans="2:30" ht="200.1" customHeight="1" x14ac:dyDescent="0.25">
      <c r="B3" s="156" t="s">
        <v>5</v>
      </c>
      <c r="C3" s="355" t="s">
        <v>298</v>
      </c>
      <c r="D3" s="356"/>
      <c r="E3" s="356"/>
      <c r="F3" s="356"/>
      <c r="G3" s="356"/>
      <c r="H3" s="356"/>
      <c r="I3" s="357"/>
      <c r="J3" s="157"/>
    </row>
    <row r="4" spans="2:30" ht="9" customHeight="1" x14ac:dyDescent="0.25">
      <c r="B4" s="158"/>
      <c r="C4" s="159"/>
      <c r="D4" s="159"/>
      <c r="E4" s="159"/>
      <c r="F4" s="159"/>
      <c r="G4" s="159"/>
      <c r="H4" s="159"/>
      <c r="I4" s="211"/>
      <c r="J4" s="160"/>
    </row>
    <row r="5" spans="2:30" ht="15" customHeight="1" x14ac:dyDescent="0.25">
      <c r="B5" s="145"/>
      <c r="C5" s="145"/>
      <c r="D5" s="145"/>
      <c r="E5" s="145"/>
      <c r="F5" s="144"/>
      <c r="G5" s="144"/>
    </row>
    <row r="6" spans="2:30" ht="18.75" x14ac:dyDescent="0.3">
      <c r="B6" s="243" t="s">
        <v>284</v>
      </c>
      <c r="C6" s="358" t="s">
        <v>299</v>
      </c>
      <c r="D6" s="358"/>
      <c r="E6" s="358"/>
      <c r="F6" s="358"/>
      <c r="G6" s="359"/>
    </row>
    <row r="7" spans="2:30" x14ac:dyDescent="0.25">
      <c r="B7" s="161" t="s">
        <v>0</v>
      </c>
      <c r="C7" s="360" t="str">
        <f>IF('Grant Project Data'!D5&lt;&gt;"",'Grant Project Data'!D5,"")</f>
        <v/>
      </c>
      <c r="D7" s="361"/>
      <c r="E7" s="361"/>
      <c r="F7" s="361"/>
      <c r="G7" s="362"/>
    </row>
    <row r="8" spans="2:30" x14ac:dyDescent="0.25">
      <c r="B8" s="163" t="s">
        <v>4</v>
      </c>
      <c r="C8" s="360" t="str">
        <f>IF('Grant Project Data'!D6&lt;&gt;"",'Grant Project Data'!D6,"")</f>
        <v/>
      </c>
      <c r="D8" s="361"/>
      <c r="E8" s="361"/>
      <c r="F8" s="361"/>
      <c r="G8" s="362"/>
    </row>
    <row r="9" spans="2:30" ht="15" customHeight="1" x14ac:dyDescent="0.25">
      <c r="B9" s="145"/>
      <c r="C9" s="145"/>
      <c r="D9" s="145"/>
      <c r="E9" s="145"/>
      <c r="F9" s="144"/>
      <c r="G9" s="144"/>
    </row>
    <row r="10" spans="2:30" ht="18.75" x14ac:dyDescent="0.3">
      <c r="B10" s="243" t="s">
        <v>203</v>
      </c>
      <c r="C10" s="358" t="s">
        <v>355</v>
      </c>
      <c r="D10" s="358"/>
      <c r="E10" s="358"/>
      <c r="F10" s="358"/>
      <c r="G10" s="359"/>
    </row>
    <row r="11" spans="2:30" x14ac:dyDescent="0.25">
      <c r="B11" s="167" t="s">
        <v>236</v>
      </c>
      <c r="C11" s="391"/>
      <c r="D11" s="391"/>
      <c r="E11" s="391"/>
      <c r="F11" s="391"/>
      <c r="G11" s="391"/>
      <c r="H11" s="168"/>
      <c r="I11" s="168"/>
      <c r="J11" s="169"/>
      <c r="K11" s="169"/>
      <c r="L11" s="169"/>
      <c r="M11" s="169"/>
      <c r="N11" s="169"/>
      <c r="O11" s="169"/>
      <c r="P11" s="169"/>
      <c r="Q11" s="169"/>
      <c r="R11" s="169"/>
      <c r="S11" s="169"/>
      <c r="T11" s="169"/>
      <c r="U11" s="169"/>
      <c r="V11" s="169"/>
      <c r="W11" s="169"/>
      <c r="X11" s="169"/>
      <c r="Y11" s="169"/>
      <c r="Z11" s="169"/>
      <c r="AA11" s="169"/>
    </row>
    <row r="12" spans="2:30" ht="15" customHeight="1" x14ac:dyDescent="0.25">
      <c r="B12" s="170" t="s">
        <v>228</v>
      </c>
      <c r="C12" s="391"/>
      <c r="D12" s="391"/>
      <c r="E12" s="391"/>
      <c r="F12" s="391"/>
      <c r="G12" s="391"/>
      <c r="H12" s="168"/>
      <c r="I12" s="168"/>
      <c r="J12" s="169"/>
      <c r="K12" s="169"/>
      <c r="L12" s="169"/>
      <c r="M12" s="169"/>
      <c r="N12" s="169"/>
      <c r="O12" s="169"/>
      <c r="P12" s="169"/>
      <c r="Q12" s="169"/>
      <c r="R12" s="169"/>
      <c r="S12" s="169"/>
      <c r="T12" s="169"/>
      <c r="U12" s="169"/>
      <c r="V12" s="169"/>
      <c r="W12" s="169"/>
      <c r="X12" s="169"/>
      <c r="Y12" s="169"/>
      <c r="Z12" s="169"/>
      <c r="AA12" s="169"/>
    </row>
    <row r="13" spans="2:30" ht="15" customHeight="1" x14ac:dyDescent="0.25">
      <c r="B13" s="170" t="s">
        <v>229</v>
      </c>
      <c r="C13" s="391"/>
      <c r="D13" s="391"/>
      <c r="E13" s="391"/>
      <c r="F13" s="391"/>
      <c r="G13" s="391"/>
      <c r="H13" s="168"/>
      <c r="I13" s="168"/>
      <c r="J13" s="169"/>
      <c r="K13" s="169"/>
      <c r="L13" s="169"/>
      <c r="M13" s="169"/>
      <c r="N13" s="169"/>
      <c r="O13" s="169"/>
      <c r="P13" s="169"/>
      <c r="Q13" s="169"/>
      <c r="R13" s="169"/>
      <c r="S13" s="169"/>
      <c r="T13" s="169"/>
      <c r="U13" s="169"/>
      <c r="V13" s="169"/>
      <c r="W13" s="169"/>
      <c r="X13" s="169"/>
      <c r="Y13" s="169"/>
      <c r="Z13" s="169"/>
      <c r="AA13" s="169"/>
    </row>
    <row r="14" spans="2:30" ht="15" customHeight="1" x14ac:dyDescent="0.25">
      <c r="B14" s="171" t="s">
        <v>230</v>
      </c>
      <c r="C14" s="391"/>
      <c r="D14" s="391"/>
      <c r="E14" s="391"/>
      <c r="F14" s="391"/>
      <c r="G14" s="391"/>
      <c r="H14" s="168"/>
      <c r="I14" s="168"/>
      <c r="J14" s="169"/>
      <c r="K14" s="169"/>
      <c r="L14" s="169"/>
      <c r="M14" s="169"/>
      <c r="N14" s="169"/>
      <c r="O14" s="169"/>
      <c r="P14" s="169"/>
      <c r="Q14" s="169"/>
      <c r="R14" s="169"/>
      <c r="S14" s="169"/>
      <c r="T14" s="169"/>
      <c r="U14" s="169"/>
      <c r="V14" s="169"/>
      <c r="W14" s="169"/>
      <c r="X14" s="169"/>
      <c r="Y14" s="169"/>
      <c r="Z14" s="169"/>
      <c r="AA14" s="169"/>
      <c r="AB14" s="172"/>
    </row>
    <row r="15" spans="2:30" ht="30" x14ac:dyDescent="0.25">
      <c r="B15" s="231" t="s">
        <v>270</v>
      </c>
      <c r="C15" s="392"/>
      <c r="D15" s="392"/>
      <c r="E15" s="392"/>
      <c r="F15" s="392"/>
      <c r="G15" s="392"/>
      <c r="H15" s="173"/>
      <c r="J15" s="169"/>
      <c r="K15" s="169"/>
      <c r="L15" s="169"/>
      <c r="M15" s="169"/>
      <c r="N15" s="169"/>
      <c r="O15" s="169"/>
      <c r="P15" s="169"/>
      <c r="Q15" s="169"/>
      <c r="R15" s="169"/>
      <c r="S15" s="169"/>
      <c r="T15" s="169"/>
      <c r="U15" s="169"/>
      <c r="V15" s="169"/>
      <c r="W15" s="169"/>
      <c r="X15" s="169"/>
      <c r="Y15" s="169"/>
      <c r="Z15" s="169"/>
      <c r="AA15" s="169"/>
      <c r="AB15" s="172"/>
    </row>
    <row r="16" spans="2:30" ht="45" x14ac:dyDescent="0.25">
      <c r="B16" s="203" t="s">
        <v>276</v>
      </c>
      <c r="C16" s="392"/>
      <c r="D16" s="392"/>
      <c r="E16" s="392"/>
      <c r="F16" s="392"/>
      <c r="G16" s="392"/>
      <c r="H16" s="174"/>
      <c r="J16" s="169"/>
      <c r="K16" s="169"/>
      <c r="L16" s="169"/>
      <c r="M16" s="169"/>
      <c r="N16" s="169"/>
      <c r="O16" s="169"/>
      <c r="P16" s="169"/>
      <c r="Q16" s="169"/>
      <c r="R16" s="169"/>
      <c r="S16" s="169"/>
      <c r="T16" s="169"/>
      <c r="U16" s="169"/>
      <c r="V16" s="169"/>
      <c r="W16" s="169"/>
      <c r="X16" s="169"/>
      <c r="Y16" s="169"/>
      <c r="Z16" s="169"/>
      <c r="AA16" s="169"/>
      <c r="AB16" s="162"/>
      <c r="AC16" s="162"/>
      <c r="AD16" s="162"/>
    </row>
    <row r="17" spans="1:37" ht="69.95" customHeight="1" x14ac:dyDescent="0.25">
      <c r="B17" s="127" t="s">
        <v>235</v>
      </c>
      <c r="C17" s="393"/>
      <c r="D17" s="393"/>
      <c r="E17" s="393"/>
      <c r="F17" s="393"/>
      <c r="G17" s="393"/>
      <c r="H17" s="175"/>
      <c r="J17" s="169"/>
      <c r="K17" s="169"/>
      <c r="L17" s="169"/>
      <c r="M17" s="169"/>
      <c r="N17" s="169"/>
      <c r="O17" s="169"/>
      <c r="P17" s="169"/>
      <c r="Q17" s="169"/>
      <c r="R17" s="169"/>
      <c r="S17" s="169"/>
      <c r="T17" s="169"/>
      <c r="U17" s="169"/>
      <c r="V17" s="169"/>
      <c r="W17" s="169"/>
      <c r="X17" s="169"/>
      <c r="Y17" s="169"/>
      <c r="Z17" s="169"/>
      <c r="AA17" s="169"/>
      <c r="AB17" s="162"/>
      <c r="AC17" s="162"/>
      <c r="AD17" s="162"/>
    </row>
    <row r="18" spans="1:37" ht="30" x14ac:dyDescent="0.25">
      <c r="B18" s="127" t="s">
        <v>354</v>
      </c>
      <c r="C18" s="394"/>
      <c r="D18" s="395"/>
      <c r="E18" s="395"/>
      <c r="F18" s="395"/>
      <c r="G18" s="396"/>
      <c r="H18" s="175"/>
      <c r="J18" s="169"/>
      <c r="K18" s="169"/>
      <c r="L18" s="169"/>
      <c r="M18" s="169"/>
      <c r="N18" s="169"/>
      <c r="O18" s="169"/>
      <c r="P18" s="169"/>
      <c r="Q18" s="169"/>
      <c r="R18" s="169"/>
      <c r="S18" s="169"/>
      <c r="T18" s="169"/>
      <c r="U18" s="169"/>
      <c r="V18" s="169"/>
      <c r="W18" s="169"/>
      <c r="X18" s="169"/>
      <c r="Y18" s="169"/>
      <c r="Z18" s="169"/>
      <c r="AA18" s="169"/>
      <c r="AB18" s="162"/>
      <c r="AC18" s="162"/>
      <c r="AD18" s="162"/>
    </row>
    <row r="19" spans="1:37" s="179" customFormat="1" x14ac:dyDescent="0.25">
      <c r="B19" s="176" t="s">
        <v>232</v>
      </c>
      <c r="C19" s="212"/>
      <c r="D19" s="212"/>
      <c r="E19" s="212"/>
      <c r="F19" s="212"/>
      <c r="G19" s="212"/>
      <c r="H19" s="177" t="str">
        <f>IF(AND(E24&gt;0,COUNTA(C19:G19)=0),"&lt;&lt; Your P2 actions below will not be summarized until you enter a date of follow-up.","")</f>
        <v/>
      </c>
      <c r="I19" s="178"/>
      <c r="J19" s="169"/>
      <c r="K19" s="169"/>
      <c r="L19" s="169"/>
      <c r="M19" s="169"/>
      <c r="N19" s="169"/>
      <c r="O19" s="169"/>
      <c r="P19" s="169"/>
      <c r="Q19" s="169"/>
      <c r="R19" s="169"/>
      <c r="S19" s="169"/>
      <c r="T19" s="169"/>
      <c r="U19" s="169"/>
      <c r="V19" s="169"/>
      <c r="W19" s="169"/>
      <c r="X19" s="169"/>
      <c r="Y19" s="169"/>
      <c r="Z19" s="169"/>
      <c r="AA19" s="169"/>
      <c r="AB19" s="96"/>
    </row>
    <row r="20" spans="1:37" ht="53.25" x14ac:dyDescent="0.25">
      <c r="B20" s="213" t="s">
        <v>273</v>
      </c>
      <c r="C20" s="391"/>
      <c r="D20" s="391"/>
      <c r="E20" s="391"/>
      <c r="F20" s="391"/>
      <c r="G20" s="391"/>
      <c r="H20" s="168"/>
      <c r="I20" s="169"/>
      <c r="J20" s="169"/>
      <c r="K20" s="169"/>
      <c r="L20" s="169"/>
      <c r="M20" s="169"/>
      <c r="N20" s="169"/>
      <c r="O20" s="169"/>
      <c r="P20" s="169"/>
      <c r="Q20" s="169"/>
      <c r="R20" s="169"/>
      <c r="S20" s="169"/>
      <c r="T20" s="169"/>
      <c r="U20" s="169"/>
      <c r="V20" s="169"/>
      <c r="W20" s="169"/>
      <c r="X20" s="169"/>
      <c r="Y20" s="169"/>
      <c r="Z20" s="169"/>
      <c r="AA20" s="169"/>
      <c r="AB20" s="162"/>
      <c r="AC20" s="162"/>
      <c r="AD20" s="162"/>
    </row>
    <row r="21" spans="1:37" ht="80.099999999999994" customHeight="1" x14ac:dyDescent="0.25">
      <c r="B21" s="230" t="s">
        <v>271</v>
      </c>
      <c r="C21" s="393"/>
      <c r="D21" s="393"/>
      <c r="E21" s="393"/>
      <c r="F21" s="393"/>
      <c r="G21" s="393"/>
      <c r="H21" s="175"/>
      <c r="J21" s="169"/>
      <c r="K21" s="169"/>
      <c r="L21" s="169"/>
      <c r="M21" s="169"/>
      <c r="N21" s="169"/>
      <c r="O21" s="169"/>
      <c r="P21" s="169"/>
      <c r="Q21" s="169"/>
      <c r="R21" s="169"/>
      <c r="S21" s="169"/>
      <c r="T21" s="169"/>
      <c r="U21" s="169"/>
      <c r="V21" s="169"/>
      <c r="W21" s="169"/>
      <c r="X21" s="169"/>
      <c r="Y21" s="169"/>
      <c r="Z21" s="169"/>
      <c r="AA21" s="169"/>
      <c r="AB21" s="162"/>
      <c r="AC21" s="162"/>
      <c r="AD21" s="162"/>
    </row>
    <row r="22" spans="1:37" ht="69.95" customHeight="1" x14ac:dyDescent="0.25">
      <c r="B22" s="127" t="s">
        <v>272</v>
      </c>
      <c r="C22" s="393"/>
      <c r="D22" s="393"/>
      <c r="E22" s="393"/>
      <c r="F22" s="393"/>
      <c r="G22" s="393"/>
      <c r="H22" s="175"/>
      <c r="J22" s="169"/>
      <c r="K22" s="169"/>
      <c r="L22" s="169"/>
      <c r="M22" s="169"/>
      <c r="N22" s="169"/>
      <c r="O22" s="169"/>
      <c r="P22" s="169"/>
      <c r="Q22" s="169"/>
      <c r="R22" s="169"/>
      <c r="S22" s="169"/>
      <c r="T22" s="169"/>
      <c r="U22" s="169"/>
      <c r="V22" s="169"/>
      <c r="W22" s="169"/>
      <c r="X22" s="169"/>
      <c r="Y22" s="169"/>
      <c r="Z22" s="169"/>
      <c r="AA22" s="169"/>
      <c r="AB22" s="162"/>
      <c r="AC22" s="162"/>
      <c r="AD22" s="162"/>
    </row>
    <row r="23" spans="1:37" ht="69.95" customHeight="1" x14ac:dyDescent="0.25">
      <c r="B23" s="127" t="s">
        <v>274</v>
      </c>
      <c r="C23" s="393"/>
      <c r="D23" s="393"/>
      <c r="E23" s="393"/>
      <c r="F23" s="393"/>
      <c r="G23" s="393"/>
      <c r="H23" s="175"/>
      <c r="J23" s="169"/>
      <c r="K23" s="169"/>
      <c r="L23" s="169"/>
      <c r="M23" s="169"/>
      <c r="N23" s="169"/>
      <c r="O23" s="169"/>
      <c r="P23" s="169"/>
      <c r="Q23" s="169"/>
      <c r="R23" s="169"/>
      <c r="S23" s="169"/>
      <c r="T23" s="169"/>
      <c r="U23" s="169"/>
      <c r="V23" s="169"/>
      <c r="W23" s="169"/>
      <c r="X23" s="169"/>
      <c r="Y23" s="169"/>
      <c r="Z23" s="169"/>
      <c r="AA23" s="169"/>
      <c r="AB23" s="162"/>
      <c r="AC23" s="162"/>
      <c r="AD23" s="162"/>
    </row>
    <row r="24" spans="1:37" ht="15" customHeight="1" x14ac:dyDescent="0.25">
      <c r="C24" s="194">
        <f>IF(COUNTA(C11:G23,B29:G53,I29:AC53)&gt;0,1,0)</f>
        <v>0</v>
      </c>
      <c r="D24" s="194">
        <f>IF(COUNTA(C19:G19)&gt;0,1,0)</f>
        <v>0</v>
      </c>
      <c r="E24" s="194">
        <f>IF(COUNTA(G29:G53)&gt;0,1,0)</f>
        <v>0</v>
      </c>
      <c r="F24" s="268"/>
      <c r="H24" s="144"/>
      <c r="I24" s="144"/>
      <c r="J24" s="169"/>
      <c r="K24" s="169"/>
      <c r="L24" s="169"/>
      <c r="M24" s="169"/>
      <c r="N24" s="169"/>
      <c r="O24" s="169"/>
      <c r="P24" s="169"/>
      <c r="Q24" s="169"/>
      <c r="R24" s="169"/>
      <c r="S24" s="169"/>
      <c r="T24" s="169"/>
      <c r="U24" s="169"/>
      <c r="V24" s="169"/>
      <c r="W24" s="169"/>
      <c r="X24" s="169"/>
      <c r="Y24" s="169"/>
      <c r="Z24" s="169"/>
      <c r="AA24" s="169"/>
    </row>
    <row r="25" spans="1:37" ht="18.75" customHeight="1" x14ac:dyDescent="0.3">
      <c r="B25" s="243" t="s">
        <v>1</v>
      </c>
      <c r="C25" s="164"/>
      <c r="D25" s="164"/>
      <c r="E25" s="164"/>
      <c r="F25" s="164"/>
      <c r="G25" s="164"/>
      <c r="H25" s="164"/>
      <c r="I25" s="165"/>
      <c r="J25" s="165"/>
      <c r="K25" s="165"/>
      <c r="L25" s="165"/>
      <c r="M25" s="165"/>
      <c r="N25" s="165"/>
      <c r="O25" s="165"/>
      <c r="P25" s="165"/>
      <c r="Q25" s="165"/>
      <c r="R25" s="165"/>
      <c r="S25" s="165"/>
      <c r="T25" s="165"/>
      <c r="U25" s="165"/>
      <c r="V25" s="165"/>
      <c r="W25" s="165"/>
      <c r="X25" s="165"/>
      <c r="Y25" s="165"/>
      <c r="Z25" s="165"/>
      <c r="AA25" s="165"/>
      <c r="AB25" s="165"/>
      <c r="AC25" s="165"/>
      <c r="AD25" s="165"/>
      <c r="AE25" s="165"/>
      <c r="AF25" s="165"/>
      <c r="AG25" s="165"/>
      <c r="AH25" s="165"/>
      <c r="AI25" s="165"/>
      <c r="AJ25" s="165"/>
      <c r="AK25" s="166"/>
    </row>
    <row r="26" spans="1:37" ht="39.950000000000003" customHeight="1" x14ac:dyDescent="0.25">
      <c r="B26" s="204"/>
      <c r="C26" s="205"/>
      <c r="D26" s="205"/>
      <c r="E26" s="205"/>
      <c r="F26" s="205"/>
      <c r="G26" s="205"/>
      <c r="H26" s="205"/>
      <c r="I26" s="365" t="s">
        <v>103</v>
      </c>
      <c r="J26" s="366"/>
      <c r="K26" s="366"/>
      <c r="L26" s="366"/>
      <c r="M26" s="366"/>
      <c r="N26" s="366"/>
      <c r="O26" s="366"/>
      <c r="P26" s="367"/>
      <c r="Q26" s="388" t="s">
        <v>104</v>
      </c>
      <c r="R26" s="389"/>
      <c r="S26" s="389"/>
      <c r="T26" s="389"/>
      <c r="U26" s="389"/>
      <c r="V26" s="390"/>
      <c r="W26" s="368" t="s">
        <v>105</v>
      </c>
      <c r="X26" s="369"/>
      <c r="Y26" s="369"/>
      <c r="Z26" s="369"/>
      <c r="AA26" s="370"/>
      <c r="AB26" s="204"/>
      <c r="AC26" s="206"/>
      <c r="AD26" s="401" t="s">
        <v>340</v>
      </c>
      <c r="AE26" s="402"/>
      <c r="AF26" s="402"/>
      <c r="AG26" s="402"/>
      <c r="AH26" s="402"/>
      <c r="AI26" s="402"/>
      <c r="AJ26" s="402"/>
      <c r="AK26" s="403"/>
    </row>
    <row r="27" spans="1:37" ht="15" customHeight="1" x14ac:dyDescent="0.25">
      <c r="B27" s="256" t="s">
        <v>341</v>
      </c>
      <c r="C27" s="208"/>
      <c r="D27" s="208"/>
      <c r="E27" s="208"/>
      <c r="F27" s="208"/>
      <c r="G27" s="208"/>
      <c r="H27" s="208"/>
      <c r="I27" s="377" t="s">
        <v>108</v>
      </c>
      <c r="J27" s="378"/>
      <c r="K27" s="378"/>
      <c r="L27" s="379"/>
      <c r="M27" s="380" t="s">
        <v>109</v>
      </c>
      <c r="N27" s="380"/>
      <c r="O27" s="377" t="s">
        <v>111</v>
      </c>
      <c r="P27" s="379"/>
      <c r="Q27" s="381" t="s">
        <v>111</v>
      </c>
      <c r="R27" s="382"/>
      <c r="S27" s="382"/>
      <c r="T27" s="383" t="s">
        <v>110</v>
      </c>
      <c r="U27" s="383"/>
      <c r="V27" s="383"/>
      <c r="W27" s="371"/>
      <c r="X27" s="372"/>
      <c r="Y27" s="372"/>
      <c r="Z27" s="372"/>
      <c r="AA27" s="373"/>
      <c r="AB27" s="207"/>
      <c r="AC27" s="209"/>
      <c r="AD27" s="397" t="s">
        <v>332</v>
      </c>
      <c r="AE27" s="397"/>
      <c r="AF27" s="398" t="s">
        <v>333</v>
      </c>
      <c r="AG27" s="399"/>
      <c r="AH27" s="399"/>
      <c r="AI27" s="399"/>
      <c r="AJ27" s="399"/>
      <c r="AK27" s="400"/>
    </row>
    <row r="28" spans="1:37" s="189" customFormat="1" ht="51" customHeight="1" x14ac:dyDescent="0.2">
      <c r="B28" s="277" t="s">
        <v>353</v>
      </c>
      <c r="C28" s="180" t="s">
        <v>216</v>
      </c>
      <c r="D28" s="180" t="s">
        <v>99</v>
      </c>
      <c r="E28" s="180" t="s">
        <v>262</v>
      </c>
      <c r="F28" s="269" t="s">
        <v>356</v>
      </c>
      <c r="G28" s="215" t="s">
        <v>357</v>
      </c>
      <c r="H28" s="181" t="s">
        <v>233</v>
      </c>
      <c r="I28" s="182" t="s">
        <v>358</v>
      </c>
      <c r="J28" s="182" t="s">
        <v>251</v>
      </c>
      <c r="K28" s="182" t="s">
        <v>107</v>
      </c>
      <c r="L28" s="182" t="s">
        <v>100</v>
      </c>
      <c r="M28" s="183" t="s">
        <v>359</v>
      </c>
      <c r="N28" s="183" t="s">
        <v>121</v>
      </c>
      <c r="O28" s="182" t="s">
        <v>360</v>
      </c>
      <c r="P28" s="182" t="s">
        <v>127</v>
      </c>
      <c r="Q28" s="184" t="s">
        <v>361</v>
      </c>
      <c r="R28" s="185" t="s">
        <v>126</v>
      </c>
      <c r="S28" s="216" t="s">
        <v>128</v>
      </c>
      <c r="T28" s="187" t="s">
        <v>250</v>
      </c>
      <c r="U28" s="188" t="s">
        <v>107</v>
      </c>
      <c r="V28" s="187" t="s">
        <v>125</v>
      </c>
      <c r="W28" s="183" t="s">
        <v>362</v>
      </c>
      <c r="X28" s="183" t="s">
        <v>252</v>
      </c>
      <c r="Y28" s="183" t="s">
        <v>206</v>
      </c>
      <c r="Z28" s="183" t="s">
        <v>102</v>
      </c>
      <c r="AA28" s="228" t="s">
        <v>263</v>
      </c>
      <c r="AB28" s="214" t="s">
        <v>294</v>
      </c>
      <c r="AC28" s="214" t="s">
        <v>373</v>
      </c>
      <c r="AD28" s="262" t="s">
        <v>334</v>
      </c>
      <c r="AE28" s="262" t="s">
        <v>335</v>
      </c>
      <c r="AF28" s="263" t="s">
        <v>336</v>
      </c>
      <c r="AG28" s="263" t="s">
        <v>337</v>
      </c>
      <c r="AH28" s="263" t="s">
        <v>338</v>
      </c>
      <c r="AI28" s="263" t="s">
        <v>363</v>
      </c>
      <c r="AJ28" s="263" t="s">
        <v>339</v>
      </c>
      <c r="AK28" s="263" t="s">
        <v>364</v>
      </c>
    </row>
    <row r="29" spans="1:37" s="179" customFormat="1" x14ac:dyDescent="0.25">
      <c r="A29" s="71">
        <v>1</v>
      </c>
      <c r="B29" s="89"/>
      <c r="C29" s="82"/>
      <c r="D29" s="89"/>
      <c r="E29" s="82"/>
      <c r="F29" s="122"/>
      <c r="G29" s="202"/>
      <c r="H29" s="198" t="str">
        <f>IF(G29="","",IF(MONTH(G29)&gt;=10,YEAR(G29) + 1,YEAR(G29)))</f>
        <v/>
      </c>
      <c r="I29" s="97"/>
      <c r="J29" s="97"/>
      <c r="K29" s="90"/>
      <c r="L29" s="91"/>
      <c r="M29" s="97"/>
      <c r="N29" s="91"/>
      <c r="O29" s="97"/>
      <c r="P29" s="90"/>
      <c r="Q29" s="97"/>
      <c r="R29" s="97"/>
      <c r="S29" s="90"/>
      <c r="T29" s="97"/>
      <c r="U29" s="147"/>
      <c r="V29" s="91"/>
      <c r="W29" s="97"/>
      <c r="X29" s="97"/>
      <c r="Y29" s="90"/>
      <c r="Z29" s="90"/>
      <c r="AA29" s="229"/>
      <c r="AB29" s="122"/>
      <c r="AC29" s="227"/>
      <c r="AD29" s="264"/>
      <c r="AE29" s="264"/>
      <c r="AF29" s="265"/>
      <c r="AG29" s="265"/>
      <c r="AH29" s="265"/>
      <c r="AI29" s="265"/>
      <c r="AJ29" s="265"/>
      <c r="AK29" s="265"/>
    </row>
    <row r="30" spans="1:37" s="179" customFormat="1" x14ac:dyDescent="0.25">
      <c r="A30" s="71">
        <v>2</v>
      </c>
      <c r="B30" s="89"/>
      <c r="C30" s="82"/>
      <c r="D30" s="89"/>
      <c r="E30" s="82"/>
      <c r="F30" s="122"/>
      <c r="G30" s="202"/>
      <c r="H30" s="198" t="str">
        <f>IF(G30="","",IF(MONTH(G30)&gt;=10,YEAR(G30) + 1,YEAR(G30)))</f>
        <v/>
      </c>
      <c r="I30" s="97"/>
      <c r="J30" s="97"/>
      <c r="K30" s="91"/>
      <c r="L30" s="91"/>
      <c r="M30" s="97"/>
      <c r="N30" s="91"/>
      <c r="O30" s="97"/>
      <c r="P30" s="90"/>
      <c r="Q30" s="97"/>
      <c r="R30" s="97"/>
      <c r="S30" s="90"/>
      <c r="T30" s="97"/>
      <c r="U30" s="147"/>
      <c r="V30" s="91"/>
      <c r="W30" s="97"/>
      <c r="X30" s="97"/>
      <c r="Y30" s="90"/>
      <c r="Z30" s="90"/>
      <c r="AA30" s="229"/>
      <c r="AB30" s="122"/>
      <c r="AC30" s="226"/>
      <c r="AD30" s="264"/>
      <c r="AE30" s="264"/>
      <c r="AF30" s="265"/>
      <c r="AG30" s="265"/>
      <c r="AH30" s="265"/>
      <c r="AI30" s="265"/>
      <c r="AJ30" s="265"/>
      <c r="AK30" s="265"/>
    </row>
    <row r="31" spans="1:37" s="179" customFormat="1" x14ac:dyDescent="0.25">
      <c r="A31" s="71">
        <v>3</v>
      </c>
      <c r="B31" s="89"/>
      <c r="C31" s="82"/>
      <c r="D31" s="89"/>
      <c r="E31" s="82"/>
      <c r="F31" s="122"/>
      <c r="G31" s="202"/>
      <c r="H31" s="198" t="str">
        <f t="shared" ref="H31:H53" si="0">IF(G31="","",IF(MONTH(G31)&gt;=10,YEAR(G31) + 1,YEAR(G31)))</f>
        <v/>
      </c>
      <c r="I31" s="97"/>
      <c r="J31" s="97"/>
      <c r="K31" s="90"/>
      <c r="L31" s="90"/>
      <c r="M31" s="97"/>
      <c r="N31" s="90"/>
      <c r="O31" s="97"/>
      <c r="P31" s="90"/>
      <c r="Q31" s="97"/>
      <c r="R31" s="97"/>
      <c r="S31" s="90"/>
      <c r="T31" s="97"/>
      <c r="U31" s="147"/>
      <c r="V31" s="90"/>
      <c r="W31" s="97"/>
      <c r="X31" s="97"/>
      <c r="Y31" s="90"/>
      <c r="Z31" s="90"/>
      <c r="AA31" s="229"/>
      <c r="AB31" s="122"/>
      <c r="AC31" s="226"/>
      <c r="AD31" s="264"/>
      <c r="AE31" s="264"/>
      <c r="AF31" s="265"/>
      <c r="AG31" s="265"/>
      <c r="AH31" s="265"/>
      <c r="AI31" s="265"/>
      <c r="AJ31" s="265"/>
      <c r="AK31" s="265"/>
    </row>
    <row r="32" spans="1:37" s="179" customFormat="1" x14ac:dyDescent="0.25">
      <c r="A32" s="71">
        <v>4</v>
      </c>
      <c r="B32" s="89"/>
      <c r="C32" s="82"/>
      <c r="D32" s="89"/>
      <c r="E32" s="82"/>
      <c r="F32" s="122"/>
      <c r="G32" s="202"/>
      <c r="H32" s="198" t="str">
        <f t="shared" si="0"/>
        <v/>
      </c>
      <c r="I32" s="97"/>
      <c r="J32" s="97"/>
      <c r="K32" s="91"/>
      <c r="L32" s="91"/>
      <c r="M32" s="97"/>
      <c r="N32" s="91"/>
      <c r="O32" s="97"/>
      <c r="P32" s="90"/>
      <c r="Q32" s="97"/>
      <c r="R32" s="97"/>
      <c r="S32" s="90"/>
      <c r="T32" s="97"/>
      <c r="U32" s="147"/>
      <c r="V32" s="91"/>
      <c r="W32" s="97"/>
      <c r="X32" s="97"/>
      <c r="Y32" s="90"/>
      <c r="Z32" s="90"/>
      <c r="AA32" s="229"/>
      <c r="AB32" s="122"/>
      <c r="AC32" s="226"/>
      <c r="AD32" s="264"/>
      <c r="AE32" s="264"/>
      <c r="AF32" s="265"/>
      <c r="AG32" s="265"/>
      <c r="AH32" s="265"/>
      <c r="AI32" s="265"/>
      <c r="AJ32" s="265"/>
      <c r="AK32" s="265"/>
    </row>
    <row r="33" spans="1:37" s="179" customFormat="1" x14ac:dyDescent="0.25">
      <c r="A33" s="71">
        <v>5</v>
      </c>
      <c r="B33" s="89"/>
      <c r="C33" s="82"/>
      <c r="D33" s="89"/>
      <c r="E33" s="82"/>
      <c r="F33" s="122"/>
      <c r="G33" s="202"/>
      <c r="H33" s="198" t="str">
        <f t="shared" si="0"/>
        <v/>
      </c>
      <c r="I33" s="97"/>
      <c r="J33" s="97"/>
      <c r="K33" s="91"/>
      <c r="L33" s="91"/>
      <c r="M33" s="97"/>
      <c r="N33" s="91"/>
      <c r="O33" s="97"/>
      <c r="P33" s="90"/>
      <c r="Q33" s="97"/>
      <c r="R33" s="97"/>
      <c r="S33" s="90"/>
      <c r="T33" s="97"/>
      <c r="U33" s="147"/>
      <c r="V33" s="91"/>
      <c r="W33" s="97"/>
      <c r="X33" s="97"/>
      <c r="Y33" s="90"/>
      <c r="Z33" s="90"/>
      <c r="AA33" s="229"/>
      <c r="AB33" s="122"/>
      <c r="AC33" s="226"/>
      <c r="AD33" s="264"/>
      <c r="AE33" s="264"/>
      <c r="AF33" s="265"/>
      <c r="AG33" s="265"/>
      <c r="AH33" s="265"/>
      <c r="AI33" s="265"/>
      <c r="AJ33" s="265"/>
      <c r="AK33" s="265"/>
    </row>
    <row r="34" spans="1:37" s="179" customFormat="1" x14ac:dyDescent="0.25">
      <c r="A34" s="71">
        <v>6</v>
      </c>
      <c r="B34" s="89"/>
      <c r="C34" s="82"/>
      <c r="D34" s="89"/>
      <c r="E34" s="82"/>
      <c r="F34" s="122"/>
      <c r="G34" s="202"/>
      <c r="H34" s="198" t="str">
        <f t="shared" si="0"/>
        <v/>
      </c>
      <c r="I34" s="97"/>
      <c r="J34" s="97"/>
      <c r="K34" s="91"/>
      <c r="L34" s="91"/>
      <c r="M34" s="97"/>
      <c r="N34" s="91"/>
      <c r="O34" s="97"/>
      <c r="P34" s="90"/>
      <c r="Q34" s="97"/>
      <c r="R34" s="97"/>
      <c r="S34" s="90"/>
      <c r="T34" s="97"/>
      <c r="U34" s="147"/>
      <c r="V34" s="91"/>
      <c r="W34" s="97"/>
      <c r="X34" s="97"/>
      <c r="Y34" s="90"/>
      <c r="Z34" s="90"/>
      <c r="AA34" s="229"/>
      <c r="AB34" s="122"/>
      <c r="AC34" s="226"/>
      <c r="AD34" s="264"/>
      <c r="AE34" s="264"/>
      <c r="AF34" s="265"/>
      <c r="AG34" s="265"/>
      <c r="AH34" s="265"/>
      <c r="AI34" s="265"/>
      <c r="AJ34" s="265"/>
      <c r="AK34" s="265"/>
    </row>
    <row r="35" spans="1:37" s="179" customFormat="1" x14ac:dyDescent="0.25">
      <c r="A35" s="71">
        <v>7</v>
      </c>
      <c r="B35" s="89"/>
      <c r="C35" s="82"/>
      <c r="D35" s="89"/>
      <c r="E35" s="82"/>
      <c r="F35" s="122"/>
      <c r="G35" s="202"/>
      <c r="H35" s="198" t="str">
        <f t="shared" si="0"/>
        <v/>
      </c>
      <c r="I35" s="97"/>
      <c r="J35" s="97"/>
      <c r="K35" s="91"/>
      <c r="L35" s="91"/>
      <c r="M35" s="97"/>
      <c r="N35" s="91"/>
      <c r="O35" s="97"/>
      <c r="P35" s="90"/>
      <c r="Q35" s="97"/>
      <c r="R35" s="97"/>
      <c r="S35" s="90"/>
      <c r="T35" s="97"/>
      <c r="U35" s="147"/>
      <c r="V35" s="91"/>
      <c r="W35" s="97"/>
      <c r="X35" s="97"/>
      <c r="Y35" s="90"/>
      <c r="Z35" s="90"/>
      <c r="AA35" s="229"/>
      <c r="AB35" s="122"/>
      <c r="AC35" s="226"/>
      <c r="AD35" s="264"/>
      <c r="AE35" s="264"/>
      <c r="AF35" s="265"/>
      <c r="AG35" s="265"/>
      <c r="AH35" s="265"/>
      <c r="AI35" s="265"/>
      <c r="AJ35" s="265"/>
      <c r="AK35" s="265"/>
    </row>
    <row r="36" spans="1:37" s="179" customFormat="1" x14ac:dyDescent="0.25">
      <c r="A36" s="71">
        <v>8</v>
      </c>
      <c r="B36" s="89"/>
      <c r="C36" s="82"/>
      <c r="D36" s="89"/>
      <c r="E36" s="82"/>
      <c r="F36" s="122"/>
      <c r="G36" s="202"/>
      <c r="H36" s="198" t="str">
        <f t="shared" si="0"/>
        <v/>
      </c>
      <c r="I36" s="97"/>
      <c r="J36" s="97"/>
      <c r="K36" s="91"/>
      <c r="L36" s="91"/>
      <c r="M36" s="97"/>
      <c r="N36" s="91"/>
      <c r="O36" s="97"/>
      <c r="P36" s="90"/>
      <c r="Q36" s="97"/>
      <c r="R36" s="97"/>
      <c r="S36" s="90"/>
      <c r="T36" s="97"/>
      <c r="U36" s="147"/>
      <c r="V36" s="91"/>
      <c r="W36" s="97"/>
      <c r="X36" s="97"/>
      <c r="Y36" s="90"/>
      <c r="Z36" s="90"/>
      <c r="AA36" s="229"/>
      <c r="AB36" s="122"/>
      <c r="AC36" s="226"/>
      <c r="AD36" s="264"/>
      <c r="AE36" s="264"/>
      <c r="AF36" s="265"/>
      <c r="AG36" s="265"/>
      <c r="AH36" s="265"/>
      <c r="AI36" s="265"/>
      <c r="AJ36" s="265"/>
      <c r="AK36" s="265"/>
    </row>
    <row r="37" spans="1:37" s="179" customFormat="1" x14ac:dyDescent="0.25">
      <c r="A37" s="71">
        <v>9</v>
      </c>
      <c r="B37" s="89"/>
      <c r="C37" s="82"/>
      <c r="D37" s="89"/>
      <c r="E37" s="82"/>
      <c r="F37" s="122"/>
      <c r="G37" s="202"/>
      <c r="H37" s="198" t="str">
        <f t="shared" si="0"/>
        <v/>
      </c>
      <c r="I37" s="97"/>
      <c r="J37" s="97"/>
      <c r="K37" s="91"/>
      <c r="L37" s="91"/>
      <c r="M37" s="97"/>
      <c r="N37" s="91"/>
      <c r="O37" s="97"/>
      <c r="P37" s="90"/>
      <c r="Q37" s="97"/>
      <c r="R37" s="97"/>
      <c r="S37" s="90"/>
      <c r="T37" s="97"/>
      <c r="U37" s="147"/>
      <c r="V37" s="91"/>
      <c r="W37" s="97"/>
      <c r="X37" s="97"/>
      <c r="Y37" s="90"/>
      <c r="Z37" s="90"/>
      <c r="AA37" s="229"/>
      <c r="AB37" s="122"/>
      <c r="AC37" s="226"/>
      <c r="AD37" s="264"/>
      <c r="AE37" s="264"/>
      <c r="AF37" s="265"/>
      <c r="AG37" s="265"/>
      <c r="AH37" s="265"/>
      <c r="AI37" s="265"/>
      <c r="AJ37" s="265"/>
      <c r="AK37" s="265"/>
    </row>
    <row r="38" spans="1:37" s="179" customFormat="1" x14ac:dyDescent="0.25">
      <c r="A38" s="71">
        <v>10</v>
      </c>
      <c r="B38" s="89"/>
      <c r="C38" s="82"/>
      <c r="D38" s="89"/>
      <c r="E38" s="82"/>
      <c r="F38" s="122"/>
      <c r="G38" s="202"/>
      <c r="H38" s="198" t="str">
        <f t="shared" si="0"/>
        <v/>
      </c>
      <c r="I38" s="97"/>
      <c r="J38" s="97"/>
      <c r="K38" s="91"/>
      <c r="L38" s="91"/>
      <c r="M38" s="97"/>
      <c r="N38" s="91"/>
      <c r="O38" s="97"/>
      <c r="P38" s="90"/>
      <c r="Q38" s="97"/>
      <c r="R38" s="97"/>
      <c r="S38" s="90"/>
      <c r="T38" s="97"/>
      <c r="U38" s="147"/>
      <c r="V38" s="91"/>
      <c r="W38" s="97"/>
      <c r="X38" s="97"/>
      <c r="Y38" s="90"/>
      <c r="Z38" s="90"/>
      <c r="AA38" s="229"/>
      <c r="AB38" s="122"/>
      <c r="AC38" s="226"/>
      <c r="AD38" s="264"/>
      <c r="AE38" s="264"/>
      <c r="AF38" s="265"/>
      <c r="AG38" s="265"/>
      <c r="AH38" s="265"/>
      <c r="AI38" s="265"/>
      <c r="AJ38" s="265"/>
      <c r="AK38" s="265"/>
    </row>
    <row r="39" spans="1:37" s="179" customFormat="1" x14ac:dyDescent="0.25">
      <c r="A39" s="71">
        <v>11</v>
      </c>
      <c r="B39" s="89"/>
      <c r="C39" s="82"/>
      <c r="D39" s="89"/>
      <c r="E39" s="82"/>
      <c r="F39" s="122"/>
      <c r="G39" s="202"/>
      <c r="H39" s="198" t="str">
        <f t="shared" si="0"/>
        <v/>
      </c>
      <c r="I39" s="97"/>
      <c r="J39" s="97"/>
      <c r="K39" s="91"/>
      <c r="L39" s="91"/>
      <c r="M39" s="97"/>
      <c r="N39" s="91"/>
      <c r="O39" s="97"/>
      <c r="P39" s="90"/>
      <c r="Q39" s="97"/>
      <c r="R39" s="97"/>
      <c r="S39" s="90"/>
      <c r="T39" s="97"/>
      <c r="U39" s="147"/>
      <c r="V39" s="91"/>
      <c r="W39" s="97"/>
      <c r="X39" s="97"/>
      <c r="Y39" s="90"/>
      <c r="Z39" s="90"/>
      <c r="AA39" s="229"/>
      <c r="AB39" s="122"/>
      <c r="AC39" s="226"/>
      <c r="AD39" s="264"/>
      <c r="AE39" s="264"/>
      <c r="AF39" s="265"/>
      <c r="AG39" s="265"/>
      <c r="AH39" s="265"/>
      <c r="AI39" s="265"/>
      <c r="AJ39" s="265"/>
      <c r="AK39" s="265"/>
    </row>
    <row r="40" spans="1:37" s="179" customFormat="1" x14ac:dyDescent="0.25">
      <c r="A40" s="71">
        <v>12</v>
      </c>
      <c r="B40" s="89"/>
      <c r="C40" s="82"/>
      <c r="D40" s="89"/>
      <c r="E40" s="82"/>
      <c r="F40" s="122"/>
      <c r="G40" s="202"/>
      <c r="H40" s="198" t="str">
        <f t="shared" si="0"/>
        <v/>
      </c>
      <c r="I40" s="97"/>
      <c r="J40" s="97"/>
      <c r="K40" s="91"/>
      <c r="L40" s="91"/>
      <c r="M40" s="97"/>
      <c r="N40" s="91"/>
      <c r="O40" s="97"/>
      <c r="P40" s="90"/>
      <c r="Q40" s="97"/>
      <c r="R40" s="97"/>
      <c r="S40" s="90"/>
      <c r="T40" s="97"/>
      <c r="U40" s="147"/>
      <c r="V40" s="91"/>
      <c r="W40" s="97"/>
      <c r="X40" s="97"/>
      <c r="Y40" s="90"/>
      <c r="Z40" s="90"/>
      <c r="AA40" s="229"/>
      <c r="AB40" s="122"/>
      <c r="AC40" s="226"/>
      <c r="AD40" s="264"/>
      <c r="AE40" s="264"/>
      <c r="AF40" s="265"/>
      <c r="AG40" s="265"/>
      <c r="AH40" s="265"/>
      <c r="AI40" s="265"/>
      <c r="AJ40" s="265"/>
      <c r="AK40" s="265"/>
    </row>
    <row r="41" spans="1:37" s="179" customFormat="1" x14ac:dyDescent="0.25">
      <c r="A41" s="71">
        <v>13</v>
      </c>
      <c r="B41" s="89"/>
      <c r="C41" s="82"/>
      <c r="D41" s="89"/>
      <c r="E41" s="82"/>
      <c r="F41" s="122"/>
      <c r="G41" s="202"/>
      <c r="H41" s="198" t="str">
        <f t="shared" si="0"/>
        <v/>
      </c>
      <c r="I41" s="97"/>
      <c r="J41" s="97"/>
      <c r="K41" s="91"/>
      <c r="L41" s="91"/>
      <c r="M41" s="97"/>
      <c r="N41" s="91"/>
      <c r="O41" s="97"/>
      <c r="P41" s="90"/>
      <c r="Q41" s="97"/>
      <c r="R41" s="97"/>
      <c r="S41" s="90"/>
      <c r="T41" s="97"/>
      <c r="U41" s="147"/>
      <c r="V41" s="91"/>
      <c r="W41" s="97"/>
      <c r="X41" s="97"/>
      <c r="Y41" s="90"/>
      <c r="Z41" s="90"/>
      <c r="AA41" s="229"/>
      <c r="AB41" s="122"/>
      <c r="AC41" s="226"/>
      <c r="AD41" s="264"/>
      <c r="AE41" s="264"/>
      <c r="AF41" s="265"/>
      <c r="AG41" s="265"/>
      <c r="AH41" s="265"/>
      <c r="AI41" s="265"/>
      <c r="AJ41" s="265"/>
      <c r="AK41" s="265"/>
    </row>
    <row r="42" spans="1:37" s="179" customFormat="1" x14ac:dyDescent="0.25">
      <c r="A42" s="71">
        <v>14</v>
      </c>
      <c r="B42" s="89"/>
      <c r="C42" s="82"/>
      <c r="D42" s="89"/>
      <c r="E42" s="82"/>
      <c r="F42" s="122"/>
      <c r="G42" s="202"/>
      <c r="H42" s="198" t="str">
        <f t="shared" si="0"/>
        <v/>
      </c>
      <c r="I42" s="97"/>
      <c r="J42" s="97"/>
      <c r="K42" s="91"/>
      <c r="L42" s="91"/>
      <c r="M42" s="97"/>
      <c r="N42" s="91"/>
      <c r="O42" s="97"/>
      <c r="P42" s="90"/>
      <c r="Q42" s="97"/>
      <c r="R42" s="97"/>
      <c r="S42" s="90"/>
      <c r="T42" s="97"/>
      <c r="U42" s="147"/>
      <c r="V42" s="91"/>
      <c r="W42" s="97"/>
      <c r="X42" s="97"/>
      <c r="Y42" s="90"/>
      <c r="Z42" s="90"/>
      <c r="AA42" s="229"/>
      <c r="AB42" s="122"/>
      <c r="AC42" s="226"/>
      <c r="AD42" s="264"/>
      <c r="AE42" s="264"/>
      <c r="AF42" s="265"/>
      <c r="AG42" s="265"/>
      <c r="AH42" s="265"/>
      <c r="AI42" s="265"/>
      <c r="AJ42" s="265"/>
      <c r="AK42" s="265"/>
    </row>
    <row r="43" spans="1:37" s="179" customFormat="1" x14ac:dyDescent="0.25">
      <c r="A43" s="71">
        <v>15</v>
      </c>
      <c r="B43" s="89"/>
      <c r="C43" s="82"/>
      <c r="D43" s="89"/>
      <c r="E43" s="82"/>
      <c r="F43" s="122"/>
      <c r="G43" s="202"/>
      <c r="H43" s="198" t="str">
        <f t="shared" si="0"/>
        <v/>
      </c>
      <c r="I43" s="97"/>
      <c r="J43" s="97"/>
      <c r="K43" s="91"/>
      <c r="L43" s="91"/>
      <c r="M43" s="97"/>
      <c r="N43" s="91"/>
      <c r="O43" s="97"/>
      <c r="P43" s="90"/>
      <c r="Q43" s="97"/>
      <c r="R43" s="97"/>
      <c r="S43" s="90"/>
      <c r="T43" s="97"/>
      <c r="U43" s="147"/>
      <c r="V43" s="91"/>
      <c r="W43" s="97"/>
      <c r="X43" s="97"/>
      <c r="Y43" s="90"/>
      <c r="Z43" s="90"/>
      <c r="AA43" s="229"/>
      <c r="AB43" s="122"/>
      <c r="AC43" s="226"/>
      <c r="AD43" s="264"/>
      <c r="AE43" s="264"/>
      <c r="AF43" s="265"/>
      <c r="AG43" s="265"/>
      <c r="AH43" s="265"/>
      <c r="AI43" s="265"/>
      <c r="AJ43" s="265"/>
      <c r="AK43" s="265"/>
    </row>
    <row r="44" spans="1:37" s="179" customFormat="1" x14ac:dyDescent="0.25">
      <c r="A44" s="71">
        <v>16</v>
      </c>
      <c r="B44" s="89"/>
      <c r="C44" s="82"/>
      <c r="D44" s="89"/>
      <c r="E44" s="82"/>
      <c r="F44" s="122"/>
      <c r="G44" s="202"/>
      <c r="H44" s="198" t="str">
        <f t="shared" si="0"/>
        <v/>
      </c>
      <c r="I44" s="97"/>
      <c r="J44" s="97"/>
      <c r="K44" s="91"/>
      <c r="L44" s="91"/>
      <c r="M44" s="97"/>
      <c r="N44" s="91"/>
      <c r="O44" s="97"/>
      <c r="P44" s="90"/>
      <c r="Q44" s="97"/>
      <c r="R44" s="97"/>
      <c r="S44" s="90"/>
      <c r="T44" s="97"/>
      <c r="U44" s="147"/>
      <c r="V44" s="91"/>
      <c r="W44" s="97"/>
      <c r="X44" s="97"/>
      <c r="Y44" s="90"/>
      <c r="Z44" s="90"/>
      <c r="AA44" s="229"/>
      <c r="AB44" s="122"/>
      <c r="AC44" s="226"/>
      <c r="AD44" s="264"/>
      <c r="AE44" s="264"/>
      <c r="AF44" s="265"/>
      <c r="AG44" s="265"/>
      <c r="AH44" s="265"/>
      <c r="AI44" s="265"/>
      <c r="AJ44" s="265"/>
      <c r="AK44" s="265"/>
    </row>
    <row r="45" spans="1:37" s="179" customFormat="1" x14ac:dyDescent="0.25">
      <c r="A45" s="71">
        <v>17</v>
      </c>
      <c r="B45" s="89"/>
      <c r="C45" s="82"/>
      <c r="D45" s="89"/>
      <c r="E45" s="82"/>
      <c r="F45" s="122"/>
      <c r="G45" s="202"/>
      <c r="H45" s="198" t="str">
        <f t="shared" si="0"/>
        <v/>
      </c>
      <c r="I45" s="97"/>
      <c r="J45" s="97"/>
      <c r="K45" s="91"/>
      <c r="L45" s="91"/>
      <c r="M45" s="97"/>
      <c r="N45" s="91"/>
      <c r="O45" s="97"/>
      <c r="P45" s="90"/>
      <c r="Q45" s="97"/>
      <c r="R45" s="97"/>
      <c r="S45" s="90"/>
      <c r="T45" s="97"/>
      <c r="U45" s="147"/>
      <c r="V45" s="91"/>
      <c r="W45" s="97"/>
      <c r="X45" s="97"/>
      <c r="Y45" s="90"/>
      <c r="Z45" s="90"/>
      <c r="AA45" s="229"/>
      <c r="AB45" s="122"/>
      <c r="AC45" s="226"/>
      <c r="AD45" s="264"/>
      <c r="AE45" s="264"/>
      <c r="AF45" s="265"/>
      <c r="AG45" s="265"/>
      <c r="AH45" s="265"/>
      <c r="AI45" s="265"/>
      <c r="AJ45" s="265"/>
      <c r="AK45" s="265"/>
    </row>
    <row r="46" spans="1:37" s="179" customFormat="1" x14ac:dyDescent="0.25">
      <c r="A46" s="71">
        <v>18</v>
      </c>
      <c r="B46" s="89"/>
      <c r="C46" s="82"/>
      <c r="D46" s="89"/>
      <c r="E46" s="82"/>
      <c r="F46" s="122"/>
      <c r="G46" s="202"/>
      <c r="H46" s="198" t="str">
        <f t="shared" si="0"/>
        <v/>
      </c>
      <c r="I46" s="97"/>
      <c r="J46" s="97"/>
      <c r="K46" s="91"/>
      <c r="L46" s="91"/>
      <c r="M46" s="97"/>
      <c r="N46" s="91"/>
      <c r="O46" s="97"/>
      <c r="P46" s="90"/>
      <c r="Q46" s="97"/>
      <c r="R46" s="97"/>
      <c r="S46" s="90"/>
      <c r="T46" s="97"/>
      <c r="U46" s="147"/>
      <c r="V46" s="91"/>
      <c r="W46" s="97"/>
      <c r="X46" s="97"/>
      <c r="Y46" s="90"/>
      <c r="Z46" s="90"/>
      <c r="AA46" s="229"/>
      <c r="AB46" s="122"/>
      <c r="AC46" s="226"/>
      <c r="AD46" s="264"/>
      <c r="AE46" s="264"/>
      <c r="AF46" s="265"/>
      <c r="AG46" s="265"/>
      <c r="AH46" s="265"/>
      <c r="AI46" s="265"/>
      <c r="AJ46" s="265"/>
      <c r="AK46" s="265"/>
    </row>
    <row r="47" spans="1:37" s="179" customFormat="1" x14ac:dyDescent="0.25">
      <c r="A47" s="71">
        <v>19</v>
      </c>
      <c r="B47" s="89"/>
      <c r="C47" s="82"/>
      <c r="D47" s="89"/>
      <c r="E47" s="82"/>
      <c r="F47" s="122"/>
      <c r="G47" s="202"/>
      <c r="H47" s="198" t="str">
        <f t="shared" si="0"/>
        <v/>
      </c>
      <c r="I47" s="97"/>
      <c r="J47" s="97"/>
      <c r="K47" s="91"/>
      <c r="L47" s="91"/>
      <c r="M47" s="97"/>
      <c r="N47" s="91"/>
      <c r="O47" s="97"/>
      <c r="P47" s="90"/>
      <c r="Q47" s="97"/>
      <c r="R47" s="97"/>
      <c r="S47" s="90"/>
      <c r="T47" s="97"/>
      <c r="U47" s="147"/>
      <c r="V47" s="91"/>
      <c r="W47" s="97"/>
      <c r="X47" s="97"/>
      <c r="Y47" s="90"/>
      <c r="Z47" s="90"/>
      <c r="AA47" s="229"/>
      <c r="AB47" s="122"/>
      <c r="AC47" s="226"/>
      <c r="AD47" s="264"/>
      <c r="AE47" s="264"/>
      <c r="AF47" s="265"/>
      <c r="AG47" s="265"/>
      <c r="AH47" s="265"/>
      <c r="AI47" s="265"/>
      <c r="AJ47" s="265"/>
      <c r="AK47" s="265"/>
    </row>
    <row r="48" spans="1:37" s="179" customFormat="1" x14ac:dyDescent="0.25">
      <c r="A48" s="71">
        <v>20</v>
      </c>
      <c r="B48" s="89"/>
      <c r="C48" s="82"/>
      <c r="D48" s="89"/>
      <c r="E48" s="82"/>
      <c r="F48" s="122"/>
      <c r="G48" s="202"/>
      <c r="H48" s="198" t="str">
        <f t="shared" si="0"/>
        <v/>
      </c>
      <c r="I48" s="97"/>
      <c r="J48" s="97"/>
      <c r="K48" s="91"/>
      <c r="L48" s="91"/>
      <c r="M48" s="97"/>
      <c r="N48" s="91"/>
      <c r="O48" s="97"/>
      <c r="P48" s="90"/>
      <c r="Q48" s="97"/>
      <c r="R48" s="97"/>
      <c r="S48" s="90"/>
      <c r="T48" s="97"/>
      <c r="U48" s="147"/>
      <c r="V48" s="91"/>
      <c r="W48" s="97"/>
      <c r="X48" s="97"/>
      <c r="Y48" s="90"/>
      <c r="Z48" s="90"/>
      <c r="AA48" s="229"/>
      <c r="AB48" s="122"/>
      <c r="AC48" s="226"/>
      <c r="AD48" s="264"/>
      <c r="AE48" s="264"/>
      <c r="AF48" s="265"/>
      <c r="AG48" s="265"/>
      <c r="AH48" s="265"/>
      <c r="AI48" s="265"/>
      <c r="AJ48" s="265"/>
      <c r="AK48" s="265"/>
    </row>
    <row r="49" spans="1:37" s="179" customFormat="1" x14ac:dyDescent="0.25">
      <c r="A49" s="71">
        <v>21</v>
      </c>
      <c r="B49" s="89"/>
      <c r="C49" s="82"/>
      <c r="D49" s="89"/>
      <c r="E49" s="82"/>
      <c r="F49" s="122"/>
      <c r="G49" s="202"/>
      <c r="H49" s="198" t="str">
        <f t="shared" si="0"/>
        <v/>
      </c>
      <c r="I49" s="97"/>
      <c r="J49" s="97"/>
      <c r="K49" s="91"/>
      <c r="L49" s="91"/>
      <c r="M49" s="97"/>
      <c r="N49" s="91"/>
      <c r="O49" s="97"/>
      <c r="P49" s="90"/>
      <c r="Q49" s="97"/>
      <c r="R49" s="97"/>
      <c r="S49" s="90"/>
      <c r="T49" s="97"/>
      <c r="U49" s="147"/>
      <c r="V49" s="91"/>
      <c r="W49" s="97"/>
      <c r="X49" s="97"/>
      <c r="Y49" s="90"/>
      <c r="Z49" s="90"/>
      <c r="AA49" s="229"/>
      <c r="AB49" s="122"/>
      <c r="AC49" s="226"/>
      <c r="AD49" s="264"/>
      <c r="AE49" s="264"/>
      <c r="AF49" s="265"/>
      <c r="AG49" s="265"/>
      <c r="AH49" s="265"/>
      <c r="AI49" s="265"/>
      <c r="AJ49" s="265"/>
      <c r="AK49" s="265"/>
    </row>
    <row r="50" spans="1:37" s="179" customFormat="1" x14ac:dyDescent="0.25">
      <c r="A50" s="71">
        <v>22</v>
      </c>
      <c r="B50" s="89"/>
      <c r="C50" s="82"/>
      <c r="D50" s="89"/>
      <c r="E50" s="82"/>
      <c r="F50" s="122"/>
      <c r="G50" s="202"/>
      <c r="H50" s="198" t="str">
        <f t="shared" si="0"/>
        <v/>
      </c>
      <c r="I50" s="97"/>
      <c r="J50" s="97"/>
      <c r="K50" s="91"/>
      <c r="L50" s="91"/>
      <c r="M50" s="97"/>
      <c r="N50" s="91"/>
      <c r="O50" s="97"/>
      <c r="P50" s="90"/>
      <c r="Q50" s="97"/>
      <c r="R50" s="97"/>
      <c r="S50" s="90"/>
      <c r="T50" s="97"/>
      <c r="U50" s="147"/>
      <c r="V50" s="91"/>
      <c r="W50" s="97"/>
      <c r="X50" s="97"/>
      <c r="Y50" s="90"/>
      <c r="Z50" s="90"/>
      <c r="AA50" s="229"/>
      <c r="AB50" s="122"/>
      <c r="AC50" s="226"/>
      <c r="AD50" s="264"/>
      <c r="AE50" s="264"/>
      <c r="AF50" s="265"/>
      <c r="AG50" s="265"/>
      <c r="AH50" s="265"/>
      <c r="AI50" s="265"/>
      <c r="AJ50" s="265"/>
      <c r="AK50" s="265"/>
    </row>
    <row r="51" spans="1:37" s="179" customFormat="1" x14ac:dyDescent="0.25">
      <c r="A51" s="71">
        <v>23</v>
      </c>
      <c r="B51" s="89"/>
      <c r="C51" s="82"/>
      <c r="D51" s="89"/>
      <c r="E51" s="82"/>
      <c r="F51" s="122"/>
      <c r="G51" s="202"/>
      <c r="H51" s="198" t="str">
        <f t="shared" si="0"/>
        <v/>
      </c>
      <c r="I51" s="97"/>
      <c r="J51" s="97"/>
      <c r="K51" s="91"/>
      <c r="L51" s="91"/>
      <c r="M51" s="97"/>
      <c r="N51" s="91"/>
      <c r="O51" s="97"/>
      <c r="P51" s="90"/>
      <c r="Q51" s="97"/>
      <c r="R51" s="97"/>
      <c r="S51" s="90"/>
      <c r="T51" s="97"/>
      <c r="U51" s="147"/>
      <c r="V51" s="91"/>
      <c r="W51" s="97"/>
      <c r="X51" s="97"/>
      <c r="Y51" s="90"/>
      <c r="Z51" s="90"/>
      <c r="AA51" s="229"/>
      <c r="AB51" s="122"/>
      <c r="AC51" s="226"/>
      <c r="AD51" s="264"/>
      <c r="AE51" s="264"/>
      <c r="AF51" s="265"/>
      <c r="AG51" s="265"/>
      <c r="AH51" s="265"/>
      <c r="AI51" s="265"/>
      <c r="AJ51" s="265"/>
      <c r="AK51" s="265"/>
    </row>
    <row r="52" spans="1:37" s="179" customFormat="1" x14ac:dyDescent="0.25">
      <c r="A52" s="71">
        <v>24</v>
      </c>
      <c r="B52" s="89"/>
      <c r="C52" s="82"/>
      <c r="D52" s="89"/>
      <c r="E52" s="82"/>
      <c r="F52" s="122"/>
      <c r="G52" s="202"/>
      <c r="H52" s="198" t="str">
        <f t="shared" si="0"/>
        <v/>
      </c>
      <c r="I52" s="97"/>
      <c r="J52" s="97"/>
      <c r="K52" s="91"/>
      <c r="L52" s="91"/>
      <c r="M52" s="97"/>
      <c r="N52" s="91"/>
      <c r="O52" s="97"/>
      <c r="P52" s="90"/>
      <c r="Q52" s="97"/>
      <c r="R52" s="97"/>
      <c r="S52" s="90"/>
      <c r="T52" s="97"/>
      <c r="U52" s="147"/>
      <c r="V52" s="91"/>
      <c r="W52" s="97"/>
      <c r="X52" s="97"/>
      <c r="Y52" s="90"/>
      <c r="Z52" s="90"/>
      <c r="AA52" s="229"/>
      <c r="AB52" s="122"/>
      <c r="AC52" s="226"/>
      <c r="AD52" s="264"/>
      <c r="AE52" s="264"/>
      <c r="AF52" s="265"/>
      <c r="AG52" s="265"/>
      <c r="AH52" s="265"/>
      <c r="AI52" s="265"/>
      <c r="AJ52" s="265"/>
      <c r="AK52" s="265"/>
    </row>
    <row r="53" spans="1:37" s="179" customFormat="1" x14ac:dyDescent="0.25">
      <c r="A53" s="71">
        <v>25</v>
      </c>
      <c r="B53" s="89"/>
      <c r="C53" s="82"/>
      <c r="D53" s="89"/>
      <c r="E53" s="82"/>
      <c r="F53" s="122"/>
      <c r="G53" s="202"/>
      <c r="H53" s="198" t="str">
        <f t="shared" si="0"/>
        <v/>
      </c>
      <c r="I53" s="97"/>
      <c r="J53" s="97"/>
      <c r="K53" s="91"/>
      <c r="L53" s="91"/>
      <c r="M53" s="97"/>
      <c r="N53" s="91"/>
      <c r="O53" s="97"/>
      <c r="P53" s="90"/>
      <c r="Q53" s="97"/>
      <c r="R53" s="97"/>
      <c r="S53" s="90"/>
      <c r="T53" s="97"/>
      <c r="U53" s="147"/>
      <c r="V53" s="91"/>
      <c r="W53" s="97"/>
      <c r="X53" s="97"/>
      <c r="Y53" s="90"/>
      <c r="Z53" s="90"/>
      <c r="AA53" s="229"/>
      <c r="AB53" s="122"/>
      <c r="AC53" s="226"/>
      <c r="AD53" s="264"/>
      <c r="AE53" s="264"/>
      <c r="AF53" s="265"/>
      <c r="AG53" s="265"/>
      <c r="AH53" s="265"/>
      <c r="AI53" s="265"/>
      <c r="AJ53" s="265"/>
      <c r="AK53" s="265"/>
    </row>
    <row r="54" spans="1:37" ht="24" customHeight="1" x14ac:dyDescent="0.25">
      <c r="B54" s="190" t="s">
        <v>67</v>
      </c>
      <c r="C54" s="126"/>
      <c r="D54" s="126"/>
      <c r="E54" s="126"/>
      <c r="F54" s="126"/>
      <c r="G54" s="126"/>
      <c r="H54" s="259" t="str">
        <f>IF(OR(AND(Count_Implemented, Count_FollowUp=0), AND(Count_Implemented=0,COUNTA(I29:AB53)&gt;0))," To be included here, actions must have a Date Implemented and there must be Date(s) of Follow-up above. &gt;&gt;","")</f>
        <v/>
      </c>
      <c r="I54" s="191">
        <f>SUM(I55:I60)</f>
        <v>0</v>
      </c>
      <c r="J54" s="192" t="s">
        <v>129</v>
      </c>
      <c r="K54" s="192" t="s">
        <v>129</v>
      </c>
      <c r="L54" s="192" t="s">
        <v>129</v>
      </c>
      <c r="M54" s="191">
        <f>SUM(M55:M60)</f>
        <v>0</v>
      </c>
      <c r="N54" s="192" t="s">
        <v>129</v>
      </c>
      <c r="O54" s="191">
        <f>SUM(O55:O60)</f>
        <v>0</v>
      </c>
      <c r="P54" s="191">
        <f>SUM(P55:P60)</f>
        <v>0</v>
      </c>
      <c r="Q54" s="191">
        <f t="shared" ref="Q54:W54" si="1">SUM(Q55:Q60)</f>
        <v>0</v>
      </c>
      <c r="R54" s="191">
        <f t="shared" si="1"/>
        <v>0</v>
      </c>
      <c r="S54" s="191">
        <f t="shared" si="1"/>
        <v>0</v>
      </c>
      <c r="T54" s="191">
        <f t="shared" si="1"/>
        <v>0</v>
      </c>
      <c r="U54" s="193">
        <f t="shared" si="1"/>
        <v>0</v>
      </c>
      <c r="V54" s="192" t="s">
        <v>129</v>
      </c>
      <c r="W54" s="191">
        <f t="shared" si="1"/>
        <v>0</v>
      </c>
      <c r="X54" s="192" t="s">
        <v>129</v>
      </c>
      <c r="Y54" s="192" t="s">
        <v>129</v>
      </c>
      <c r="Z54" s="191">
        <f t="shared" ref="Z54" si="2">SUM(Z55:Z60)</f>
        <v>0</v>
      </c>
      <c r="AA54" s="218" t="s">
        <v>129</v>
      </c>
      <c r="AB54" s="217">
        <f>COUNTIF(AB29:AB53,"Y")</f>
        <v>0</v>
      </c>
      <c r="AC54" s="218" t="s">
        <v>129</v>
      </c>
      <c r="AD54" s="266">
        <f t="shared" ref="AD54:AK54" si="3">SUM(AD55:AD60)</f>
        <v>0</v>
      </c>
      <c r="AE54" s="266">
        <f t="shared" si="3"/>
        <v>0</v>
      </c>
      <c r="AF54" s="267">
        <f t="shared" si="3"/>
        <v>0</v>
      </c>
      <c r="AG54" s="267">
        <f t="shared" si="3"/>
        <v>0</v>
      </c>
      <c r="AH54" s="267">
        <f t="shared" si="3"/>
        <v>0</v>
      </c>
      <c r="AI54" s="267">
        <f t="shared" si="3"/>
        <v>0</v>
      </c>
      <c r="AJ54" s="267">
        <f t="shared" si="3"/>
        <v>0</v>
      </c>
      <c r="AK54" s="267">
        <f t="shared" si="3"/>
        <v>0</v>
      </c>
    </row>
    <row r="55" spans="1:37" ht="24" customHeight="1" x14ac:dyDescent="0.25">
      <c r="B55" s="190" t="str">
        <f>"TOTAL REPORTED " &amp; C55</f>
        <v>TOTAL REPORTED 2023</v>
      </c>
      <c r="C55" s="126">
        <v>2023</v>
      </c>
      <c r="D55" s="126"/>
      <c r="E55" s="126"/>
      <c r="F55" s="126"/>
      <c r="G55" s="126"/>
      <c r="H55" s="126"/>
      <c r="I55" s="267">
        <f t="shared" ref="I55:I60" si="4">IF(Count_FollowUp,SUMIFS(I$29:I$53,$F$29:$F$53,"Y",$H$29:$H$53,$C55),0)</f>
        <v>0</v>
      </c>
      <c r="J55" s="192" t="s">
        <v>129</v>
      </c>
      <c r="K55" s="192" t="s">
        <v>129</v>
      </c>
      <c r="L55" s="192" t="s">
        <v>129</v>
      </c>
      <c r="M55" s="267">
        <f t="shared" ref="M55:M60" si="5">IF(Count_FollowUp,SUMIFS(M$29:M$53,$F$29:$F$53,"Y",$H$29:$H$53,$C55),0)</f>
        <v>0</v>
      </c>
      <c r="N55" s="192" t="s">
        <v>129</v>
      </c>
      <c r="O55" s="267">
        <f t="shared" ref="O55:O60" si="6">IF(Count_FollowUp,SUMIFS(O$29:O$53,$F$29:$F$53,"Y",$H$29:$H$53,$C55),0)</f>
        <v>0</v>
      </c>
      <c r="P55" s="191">
        <f t="shared" ref="P55:P60" si="7">IF(Count_FollowUp,COUNTIFS($F$29:$F$53,"Y",$H$29:$H$53,$C55,P$29:P$53,"Yes"),0)</f>
        <v>0</v>
      </c>
      <c r="Q55" s="267">
        <f t="shared" ref="Q55:R60" si="8">IF(Count_FollowUp,SUMIFS(Q$29:Q$53,$F$29:$F$53,"Y",$H$29:$H$53,$C55),0)</f>
        <v>0</v>
      </c>
      <c r="R55" s="267">
        <f t="shared" si="8"/>
        <v>0</v>
      </c>
      <c r="S55" s="191">
        <f t="shared" ref="S55:S60" si="9">IF(Count_FollowUp,COUNTIFS($F$29:$F$53,"Y",$H$29:$H$53,$C55,S$29:S$53,"Yes"),0)</f>
        <v>0</v>
      </c>
      <c r="T55" s="191">
        <f t="shared" ref="T55:T60" si="10">IF(Count_FollowUp,SUMIFS(T$29:T$53,$F$29:$F$53,"Y",$H$29:$H$53,$C55,U$29:U$53,"Units"),0)</f>
        <v>0</v>
      </c>
      <c r="U55" s="193">
        <f t="shared" ref="U55:U60" si="11">IF(Count_FollowUp,SUMIFS(T$29:T$53,$F$29:$F$53,"Y",$H$29:$H$53,$C55,U$29:U$53,"Dollars"),0)</f>
        <v>0</v>
      </c>
      <c r="V55" s="192" t="s">
        <v>129</v>
      </c>
      <c r="W55" s="267">
        <f t="shared" ref="W55:W60" si="12">IF(Count_FollowUp,SUMIFS(W$29:W$53,$F$29:$F$53,"Y",$H$29:$H$53,$C55),0)</f>
        <v>0</v>
      </c>
      <c r="X55" s="192" t="s">
        <v>129</v>
      </c>
      <c r="Y55" s="192" t="s">
        <v>129</v>
      </c>
      <c r="Z55" s="191">
        <f t="shared" ref="Z55:Z60" si="13">IF(Count_FollowUp,COUNTIFS($F$29:$F$53,"Y",$H$29:$H$53,$C55,Z$29:Z$53,"Yes"),0)</f>
        <v>0</v>
      </c>
      <c r="AA55" s="218" t="s">
        <v>129</v>
      </c>
      <c r="AB55" s="217">
        <f t="shared" ref="AB55:AB60" si="14">IF(Count_FollowUp,COUNTIFS($F$29:$F$53,"Y",$H$29:$H$53,$C55,AB$29:AB$53,"Y"),0)</f>
        <v>0</v>
      </c>
      <c r="AC55" s="218" t="s">
        <v>129</v>
      </c>
      <c r="AD55" s="266">
        <f t="shared" ref="AD55:AK60" si="15">IF(Count_FollowUp,SUMIFS(AD$29:AD$53,$F$29:$F$53,"Y",$H$29:$H$53,$C55),0)</f>
        <v>0</v>
      </c>
      <c r="AE55" s="266">
        <f t="shared" si="15"/>
        <v>0</v>
      </c>
      <c r="AF55" s="267">
        <f t="shared" si="15"/>
        <v>0</v>
      </c>
      <c r="AG55" s="267">
        <f t="shared" si="15"/>
        <v>0</v>
      </c>
      <c r="AH55" s="267">
        <f t="shared" si="15"/>
        <v>0</v>
      </c>
      <c r="AI55" s="267">
        <f t="shared" si="15"/>
        <v>0</v>
      </c>
      <c r="AJ55" s="267">
        <f t="shared" si="15"/>
        <v>0</v>
      </c>
      <c r="AK55" s="267">
        <f t="shared" si="15"/>
        <v>0</v>
      </c>
    </row>
    <row r="56" spans="1:37" ht="24" customHeight="1" x14ac:dyDescent="0.25">
      <c r="B56" s="190" t="str">
        <f t="shared" ref="B56:B60" si="16">"TOTAL REPORTED " &amp; C56</f>
        <v>TOTAL REPORTED 2024</v>
      </c>
      <c r="C56" s="126">
        <v>2024</v>
      </c>
      <c r="D56" s="126"/>
      <c r="E56" s="126"/>
      <c r="F56" s="126"/>
      <c r="G56" s="126"/>
      <c r="H56" s="126"/>
      <c r="I56" s="267">
        <f t="shared" si="4"/>
        <v>0</v>
      </c>
      <c r="J56" s="192" t="s">
        <v>129</v>
      </c>
      <c r="K56" s="192" t="s">
        <v>129</v>
      </c>
      <c r="L56" s="192" t="s">
        <v>129</v>
      </c>
      <c r="M56" s="267">
        <f t="shared" si="5"/>
        <v>0</v>
      </c>
      <c r="N56" s="192" t="s">
        <v>129</v>
      </c>
      <c r="O56" s="267">
        <f t="shared" si="6"/>
        <v>0</v>
      </c>
      <c r="P56" s="191">
        <f t="shared" si="7"/>
        <v>0</v>
      </c>
      <c r="Q56" s="267">
        <f t="shared" si="8"/>
        <v>0</v>
      </c>
      <c r="R56" s="267">
        <f t="shared" si="8"/>
        <v>0</v>
      </c>
      <c r="S56" s="191">
        <f t="shared" si="9"/>
        <v>0</v>
      </c>
      <c r="T56" s="191">
        <f t="shared" si="10"/>
        <v>0</v>
      </c>
      <c r="U56" s="193">
        <f t="shared" si="11"/>
        <v>0</v>
      </c>
      <c r="V56" s="192" t="s">
        <v>129</v>
      </c>
      <c r="W56" s="267">
        <f t="shared" si="12"/>
        <v>0</v>
      </c>
      <c r="X56" s="192" t="s">
        <v>129</v>
      </c>
      <c r="Y56" s="192" t="s">
        <v>129</v>
      </c>
      <c r="Z56" s="191">
        <f t="shared" si="13"/>
        <v>0</v>
      </c>
      <c r="AA56" s="218" t="s">
        <v>129</v>
      </c>
      <c r="AB56" s="217">
        <f t="shared" si="14"/>
        <v>0</v>
      </c>
      <c r="AC56" s="218" t="s">
        <v>129</v>
      </c>
      <c r="AD56" s="266">
        <f t="shared" si="15"/>
        <v>0</v>
      </c>
      <c r="AE56" s="266">
        <f t="shared" si="15"/>
        <v>0</v>
      </c>
      <c r="AF56" s="267">
        <f t="shared" si="15"/>
        <v>0</v>
      </c>
      <c r="AG56" s="267">
        <f t="shared" si="15"/>
        <v>0</v>
      </c>
      <c r="AH56" s="267">
        <f t="shared" si="15"/>
        <v>0</v>
      </c>
      <c r="AI56" s="267">
        <f t="shared" si="15"/>
        <v>0</v>
      </c>
      <c r="AJ56" s="267">
        <f t="shared" si="15"/>
        <v>0</v>
      </c>
      <c r="AK56" s="267">
        <f t="shared" si="15"/>
        <v>0</v>
      </c>
    </row>
    <row r="57" spans="1:37" ht="24" customHeight="1" x14ac:dyDescent="0.25">
      <c r="B57" s="190" t="str">
        <f t="shared" si="16"/>
        <v>TOTAL REPORTED 2025</v>
      </c>
      <c r="C57" s="126">
        <v>2025</v>
      </c>
      <c r="D57" s="126"/>
      <c r="E57" s="126"/>
      <c r="F57" s="126"/>
      <c r="G57" s="126"/>
      <c r="H57" s="126"/>
      <c r="I57" s="267">
        <f t="shared" si="4"/>
        <v>0</v>
      </c>
      <c r="J57" s="192" t="s">
        <v>129</v>
      </c>
      <c r="K57" s="192" t="s">
        <v>129</v>
      </c>
      <c r="L57" s="192" t="s">
        <v>129</v>
      </c>
      <c r="M57" s="267">
        <f t="shared" si="5"/>
        <v>0</v>
      </c>
      <c r="N57" s="192" t="s">
        <v>129</v>
      </c>
      <c r="O57" s="267">
        <f t="shared" si="6"/>
        <v>0</v>
      </c>
      <c r="P57" s="191">
        <f t="shared" si="7"/>
        <v>0</v>
      </c>
      <c r="Q57" s="267">
        <f t="shared" si="8"/>
        <v>0</v>
      </c>
      <c r="R57" s="267">
        <f t="shared" si="8"/>
        <v>0</v>
      </c>
      <c r="S57" s="191">
        <f t="shared" si="9"/>
        <v>0</v>
      </c>
      <c r="T57" s="191">
        <f t="shared" si="10"/>
        <v>0</v>
      </c>
      <c r="U57" s="193">
        <f t="shared" si="11"/>
        <v>0</v>
      </c>
      <c r="V57" s="192" t="s">
        <v>129</v>
      </c>
      <c r="W57" s="267">
        <f t="shared" si="12"/>
        <v>0</v>
      </c>
      <c r="X57" s="192" t="s">
        <v>129</v>
      </c>
      <c r="Y57" s="192" t="s">
        <v>129</v>
      </c>
      <c r="Z57" s="191">
        <f t="shared" si="13"/>
        <v>0</v>
      </c>
      <c r="AA57" s="218" t="s">
        <v>129</v>
      </c>
      <c r="AB57" s="217">
        <f t="shared" si="14"/>
        <v>0</v>
      </c>
      <c r="AC57" s="218" t="s">
        <v>129</v>
      </c>
      <c r="AD57" s="266">
        <f t="shared" si="15"/>
        <v>0</v>
      </c>
      <c r="AE57" s="266">
        <f t="shared" si="15"/>
        <v>0</v>
      </c>
      <c r="AF57" s="267">
        <f t="shared" si="15"/>
        <v>0</v>
      </c>
      <c r="AG57" s="267">
        <f t="shared" si="15"/>
        <v>0</v>
      </c>
      <c r="AH57" s="267">
        <f t="shared" si="15"/>
        <v>0</v>
      </c>
      <c r="AI57" s="267">
        <f t="shared" si="15"/>
        <v>0</v>
      </c>
      <c r="AJ57" s="267">
        <f t="shared" si="15"/>
        <v>0</v>
      </c>
      <c r="AK57" s="267">
        <f t="shared" si="15"/>
        <v>0</v>
      </c>
    </row>
    <row r="58" spans="1:37" ht="24" customHeight="1" x14ac:dyDescent="0.25">
      <c r="B58" s="190" t="str">
        <f t="shared" si="16"/>
        <v>TOTAL REPORTED 2026</v>
      </c>
      <c r="C58" s="126">
        <v>2026</v>
      </c>
      <c r="D58" s="126"/>
      <c r="E58" s="126"/>
      <c r="F58" s="126"/>
      <c r="G58" s="126"/>
      <c r="H58" s="126"/>
      <c r="I58" s="267">
        <f t="shared" si="4"/>
        <v>0</v>
      </c>
      <c r="J58" s="192" t="s">
        <v>129</v>
      </c>
      <c r="K58" s="192" t="s">
        <v>129</v>
      </c>
      <c r="L58" s="192" t="s">
        <v>129</v>
      </c>
      <c r="M58" s="267">
        <f t="shared" si="5"/>
        <v>0</v>
      </c>
      <c r="N58" s="192" t="s">
        <v>129</v>
      </c>
      <c r="O58" s="267">
        <f t="shared" si="6"/>
        <v>0</v>
      </c>
      <c r="P58" s="191">
        <f t="shared" si="7"/>
        <v>0</v>
      </c>
      <c r="Q58" s="267">
        <f t="shared" si="8"/>
        <v>0</v>
      </c>
      <c r="R58" s="267">
        <f t="shared" si="8"/>
        <v>0</v>
      </c>
      <c r="S58" s="191">
        <f t="shared" si="9"/>
        <v>0</v>
      </c>
      <c r="T58" s="191">
        <f t="shared" si="10"/>
        <v>0</v>
      </c>
      <c r="U58" s="193">
        <f t="shared" si="11"/>
        <v>0</v>
      </c>
      <c r="V58" s="192" t="s">
        <v>129</v>
      </c>
      <c r="W58" s="267">
        <f t="shared" si="12"/>
        <v>0</v>
      </c>
      <c r="X58" s="192" t="s">
        <v>129</v>
      </c>
      <c r="Y58" s="192" t="s">
        <v>129</v>
      </c>
      <c r="Z58" s="191">
        <f t="shared" si="13"/>
        <v>0</v>
      </c>
      <c r="AA58" s="218" t="s">
        <v>129</v>
      </c>
      <c r="AB58" s="217">
        <f t="shared" si="14"/>
        <v>0</v>
      </c>
      <c r="AC58" s="218" t="s">
        <v>129</v>
      </c>
      <c r="AD58" s="266">
        <f t="shared" si="15"/>
        <v>0</v>
      </c>
      <c r="AE58" s="266">
        <f t="shared" si="15"/>
        <v>0</v>
      </c>
      <c r="AF58" s="267">
        <f t="shared" si="15"/>
        <v>0</v>
      </c>
      <c r="AG58" s="267">
        <f t="shared" si="15"/>
        <v>0</v>
      </c>
      <c r="AH58" s="267">
        <f t="shared" si="15"/>
        <v>0</v>
      </c>
      <c r="AI58" s="267">
        <f t="shared" si="15"/>
        <v>0</v>
      </c>
      <c r="AJ58" s="267">
        <f t="shared" si="15"/>
        <v>0</v>
      </c>
      <c r="AK58" s="267">
        <f t="shared" si="15"/>
        <v>0</v>
      </c>
    </row>
    <row r="59" spans="1:37" ht="24" customHeight="1" x14ac:dyDescent="0.25">
      <c r="B59" s="190" t="str">
        <f t="shared" si="16"/>
        <v>TOTAL REPORTED 2027</v>
      </c>
      <c r="C59" s="126">
        <v>2027</v>
      </c>
      <c r="D59" s="126"/>
      <c r="E59" s="126"/>
      <c r="F59" s="126"/>
      <c r="G59" s="126"/>
      <c r="H59" s="126"/>
      <c r="I59" s="267">
        <f t="shared" si="4"/>
        <v>0</v>
      </c>
      <c r="J59" s="192" t="s">
        <v>129</v>
      </c>
      <c r="K59" s="192" t="s">
        <v>129</v>
      </c>
      <c r="L59" s="192" t="s">
        <v>129</v>
      </c>
      <c r="M59" s="267">
        <f t="shared" si="5"/>
        <v>0</v>
      </c>
      <c r="N59" s="192" t="s">
        <v>129</v>
      </c>
      <c r="O59" s="267">
        <f t="shared" si="6"/>
        <v>0</v>
      </c>
      <c r="P59" s="191">
        <f t="shared" si="7"/>
        <v>0</v>
      </c>
      <c r="Q59" s="267">
        <f t="shared" si="8"/>
        <v>0</v>
      </c>
      <c r="R59" s="267">
        <f t="shared" si="8"/>
        <v>0</v>
      </c>
      <c r="S59" s="191">
        <f t="shared" si="9"/>
        <v>0</v>
      </c>
      <c r="T59" s="191">
        <f t="shared" si="10"/>
        <v>0</v>
      </c>
      <c r="U59" s="193">
        <f t="shared" si="11"/>
        <v>0</v>
      </c>
      <c r="V59" s="192" t="s">
        <v>129</v>
      </c>
      <c r="W59" s="267">
        <f t="shared" si="12"/>
        <v>0</v>
      </c>
      <c r="X59" s="192" t="s">
        <v>129</v>
      </c>
      <c r="Y59" s="192" t="s">
        <v>129</v>
      </c>
      <c r="Z59" s="191">
        <f t="shared" si="13"/>
        <v>0</v>
      </c>
      <c r="AA59" s="218" t="s">
        <v>129</v>
      </c>
      <c r="AB59" s="217">
        <f t="shared" si="14"/>
        <v>0</v>
      </c>
      <c r="AC59" s="218" t="s">
        <v>129</v>
      </c>
      <c r="AD59" s="266">
        <f t="shared" si="15"/>
        <v>0</v>
      </c>
      <c r="AE59" s="266">
        <f t="shared" si="15"/>
        <v>0</v>
      </c>
      <c r="AF59" s="267">
        <f t="shared" si="15"/>
        <v>0</v>
      </c>
      <c r="AG59" s="267">
        <f t="shared" si="15"/>
        <v>0</v>
      </c>
      <c r="AH59" s="267">
        <f t="shared" si="15"/>
        <v>0</v>
      </c>
      <c r="AI59" s="267">
        <f t="shared" si="15"/>
        <v>0</v>
      </c>
      <c r="AJ59" s="267">
        <f t="shared" si="15"/>
        <v>0</v>
      </c>
      <c r="AK59" s="267">
        <f t="shared" si="15"/>
        <v>0</v>
      </c>
    </row>
    <row r="60" spans="1:37" ht="24" customHeight="1" x14ac:dyDescent="0.25">
      <c r="B60" s="190" t="str">
        <f t="shared" si="16"/>
        <v>TOTAL REPORTED 2028</v>
      </c>
      <c r="C60" s="126">
        <v>2028</v>
      </c>
      <c r="D60" s="126"/>
      <c r="E60" s="126"/>
      <c r="F60" s="126"/>
      <c r="G60" s="126"/>
      <c r="H60" s="126"/>
      <c r="I60" s="267">
        <f t="shared" si="4"/>
        <v>0</v>
      </c>
      <c r="J60" s="192" t="s">
        <v>129</v>
      </c>
      <c r="K60" s="192" t="s">
        <v>129</v>
      </c>
      <c r="L60" s="192" t="s">
        <v>129</v>
      </c>
      <c r="M60" s="267">
        <f t="shared" si="5"/>
        <v>0</v>
      </c>
      <c r="N60" s="192" t="s">
        <v>129</v>
      </c>
      <c r="O60" s="267">
        <f t="shared" si="6"/>
        <v>0</v>
      </c>
      <c r="P60" s="191">
        <f t="shared" si="7"/>
        <v>0</v>
      </c>
      <c r="Q60" s="267">
        <f t="shared" si="8"/>
        <v>0</v>
      </c>
      <c r="R60" s="267">
        <f t="shared" si="8"/>
        <v>0</v>
      </c>
      <c r="S60" s="191">
        <f t="shared" si="9"/>
        <v>0</v>
      </c>
      <c r="T60" s="191">
        <f t="shared" si="10"/>
        <v>0</v>
      </c>
      <c r="U60" s="193">
        <f t="shared" si="11"/>
        <v>0</v>
      </c>
      <c r="V60" s="192" t="s">
        <v>129</v>
      </c>
      <c r="W60" s="267">
        <f t="shared" si="12"/>
        <v>0</v>
      </c>
      <c r="X60" s="192" t="s">
        <v>129</v>
      </c>
      <c r="Y60" s="192" t="s">
        <v>129</v>
      </c>
      <c r="Z60" s="191">
        <f t="shared" si="13"/>
        <v>0</v>
      </c>
      <c r="AA60" s="218" t="s">
        <v>129</v>
      </c>
      <c r="AB60" s="217">
        <f t="shared" si="14"/>
        <v>0</v>
      </c>
      <c r="AC60" s="218" t="s">
        <v>129</v>
      </c>
      <c r="AD60" s="266">
        <f t="shared" si="15"/>
        <v>0</v>
      </c>
      <c r="AE60" s="266">
        <f t="shared" si="15"/>
        <v>0</v>
      </c>
      <c r="AF60" s="267">
        <f t="shared" si="15"/>
        <v>0</v>
      </c>
      <c r="AG60" s="267">
        <f t="shared" si="15"/>
        <v>0</v>
      </c>
      <c r="AH60" s="267">
        <f t="shared" si="15"/>
        <v>0</v>
      </c>
      <c r="AI60" s="267">
        <f t="shared" si="15"/>
        <v>0</v>
      </c>
      <c r="AJ60" s="267">
        <f t="shared" si="15"/>
        <v>0</v>
      </c>
      <c r="AK60" s="267">
        <f t="shared" si="15"/>
        <v>0</v>
      </c>
    </row>
    <row r="61" spans="1:37" x14ac:dyDescent="0.25">
      <c r="C61" s="137"/>
    </row>
    <row r="62" spans="1:37" x14ac:dyDescent="0.25">
      <c r="C62" s="137"/>
    </row>
  </sheetData>
  <sheetProtection algorithmName="SHA-512" hashValue="18WLbfuZEbiNSiBcMkjlniay3xirIH9Rt1z1HtxQNgDoOvCM+tEcJYugMZdVoQ/NYdBJsVvAVGjVBLGp+TlXcw==" saltValue="qCmraMNEOEfbr3F35zVEJQ==" spinCount="100000" sheet="1" objects="1" scenarios="1" formatCells="0" formatRows="0" insertHyperlinks="0"/>
  <mergeCells count="28">
    <mergeCell ref="Q26:V26"/>
    <mergeCell ref="W26:AA27"/>
    <mergeCell ref="AD26:AK26"/>
    <mergeCell ref="I27:L27"/>
    <mergeCell ref="M27:N27"/>
    <mergeCell ref="O27:P27"/>
    <mergeCell ref="Q27:S27"/>
    <mergeCell ref="T27:V27"/>
    <mergeCell ref="AD27:AE27"/>
    <mergeCell ref="AF27:AK27"/>
    <mergeCell ref="C18:G18"/>
    <mergeCell ref="C20:G20"/>
    <mergeCell ref="C21:G21"/>
    <mergeCell ref="C22:G22"/>
    <mergeCell ref="C23:G23"/>
    <mergeCell ref="I26:P26"/>
    <mergeCell ref="C12:G12"/>
    <mergeCell ref="C13:G13"/>
    <mergeCell ref="C14:G14"/>
    <mergeCell ref="C15:G15"/>
    <mergeCell ref="C16:G16"/>
    <mergeCell ref="C17:G17"/>
    <mergeCell ref="C3:I3"/>
    <mergeCell ref="C6:G6"/>
    <mergeCell ref="C7:G7"/>
    <mergeCell ref="C8:G8"/>
    <mergeCell ref="C10:G10"/>
    <mergeCell ref="C11:G11"/>
  </mergeCells>
  <conditionalFormatting sqref="I29:L53">
    <cfRule type="expression" dxfId="391" priority="4" stopIfTrue="1">
      <formula>AND($C29&lt;&gt;"",$C29&lt;&gt;"Manufacturer (Production)")</formula>
    </cfRule>
  </conditionalFormatting>
  <conditionalFormatting sqref="M29:N53">
    <cfRule type="expression" dxfId="390" priority="5" stopIfTrue="1">
      <formula>AND($C29&lt;&gt;"",$C29&lt;&gt;"Manufacturer (Certification)")</formula>
    </cfRule>
  </conditionalFormatting>
  <conditionalFormatting sqref="O29:O53 M29:M53 I29:J53 Q29:R53 T29:T53 W29:X53">
    <cfRule type="expression" dxfId="389" priority="7">
      <formula>AND(TRIM(I29)&lt;&gt;"",ISNUMBER(I29)=FALSE)</formula>
    </cfRule>
  </conditionalFormatting>
  <conditionalFormatting sqref="O29:P53">
    <cfRule type="expression" dxfId="388" priority="6" stopIfTrue="1">
      <formula>AND($C29&lt;&gt;"",$C29&lt;&gt;"Manufacturer (Marketing)")</formula>
    </cfRule>
  </conditionalFormatting>
  <conditionalFormatting sqref="Q29:V53">
    <cfRule type="expression" dxfId="387" priority="3">
      <formula>AND($C29&lt;&gt;"",$C29&lt;&gt;"Distributor / Retailer")</formula>
    </cfRule>
  </conditionalFormatting>
  <conditionalFormatting sqref="W29:AA53">
    <cfRule type="expression" dxfId="386" priority="2">
      <formula>AND($C29&lt;&gt;"",$C29&lt;&gt;"Purchaser / User")</formula>
    </cfRule>
  </conditionalFormatting>
  <conditionalFormatting sqref="AD29:AK53">
    <cfRule type="expression" dxfId="385" priority="1">
      <formula>AND(TRIM(AD29)&lt;&gt;"",ISNUMBER(AD29)=FALSE)</formula>
    </cfRule>
  </conditionalFormatting>
  <dataValidations count="21">
    <dataValidation allowBlank="1" showInputMessage="1" showErrorMessage="1" prompt="If the case study is online, provide a link for EPA to view, download and share. Otherwise, please include attachments with report submission." sqref="AC28" xr:uid="{0A727C8E-6D58-4074-AC9F-860BEA1D2DD1}"/>
    <dataValidation allowBlank="1" showInputMessage="1" showErrorMessage="1" prompt="For P2 actions and outcomes to be summarized on the Results Summary tab, this column must contain a Y. Additionally, a Date Implemented must be included and at least one follw-up date must be included in row 19." sqref="F28" xr:uid="{48DF72DE-432D-4DE7-95F9-0C742C88F4C4}"/>
    <dataValidation allowBlank="1" showInputMessage="1" showErrorMessage="1" prompt="Either use the facility’s permit methodology or multiply wastewater gallons by 8.35 to get pounds and divide by 10,000 to eliminate water content." sqref="AI28" xr:uid="{7836E737-6BB1-4A03-A988-07F9A5931ACC}"/>
    <dataValidation allowBlank="1" showInputMessage="1" showErrorMessage="1" prompt="Annualized reductions of green house gas emissions measured in metric tons of carbon dioxide equivalent (MTCO2e)." sqref="AK28" xr:uid="{75B6C645-BB34-4D0C-979A-01E41134EEB1}"/>
    <dataValidation allowBlank="1" showInputMessage="1" showErrorMessage="1" promptTitle="Products Offered for Sale" prompt="This can include products that are anticipated to be offered for sale._x000a__x000a_Report the number of product formulations/designs, not the number of individual units manufactured/sold. The same formulation in different size containers is considered one product." sqref="O28" xr:uid="{72927F15-E2DB-4DFF-91DB-4C77F659410E}"/>
    <dataValidation type="whole" allowBlank="1" showInputMessage="1" showErrorMessage="1" errorTitle="Facility NAICS Code" error="Please enter at least three digits of the NAICS code." promptTitle="Facility NAICS Code" prompt="Enter the NAICS for this facility. The link at left takes you to the NAICS Search website." sqref="C15:G15" xr:uid="{0F255AE9-A14A-4B60-B140-EC91F56C6786}">
      <formula1>100</formula1>
      <formula2>999999</formula2>
    </dataValidation>
    <dataValidation allowBlank="1" showInputMessage="1" showErrorMessage="1" promptTitle="Copy-Pasting into Merged Cells" prompt="To copy-paste into merged cells, either double-click the cell to enable the Edit feature OR select the cell and paste into the formula bar above instead of the cell itself." sqref="C10:G10" xr:uid="{3367AB72-9EEE-41BF-9EE4-9CD5EC3BADA0}"/>
    <dataValidation type="list" allowBlank="1" showDropDown="1" showInputMessage="1" showErrorMessage="1" error="Please enter Y or N." sqref="AB29:AB53 F29:F53" xr:uid="{873EAC97-20A9-4D0B-840A-03DDAFFAC79B}">
      <formula1>Lookup_YesNo</formula1>
    </dataValidation>
    <dataValidation type="date" allowBlank="1" showInputMessage="1" showErrorMessage="1" error="Please enter a valid date (mm/dd/yyyy) _x000a_between 10/01/2022 and 09/30/2028." sqref="G29:G53" xr:uid="{4D16B4B5-C208-4E76-BFF0-B5A2E56822CC}">
      <formula1>44835</formula1>
      <formula2>47026</formula2>
    </dataValidation>
    <dataValidation type="list" allowBlank="1" showDropDown="1" showInputMessage="1" showErrorMessage="1" error="Please enter Yes, No, or Unknown." sqref="C16:G16" xr:uid="{C80346FD-B6EB-4A51-92AD-106009278204}">
      <formula1>Lookup_YesNoUnknown</formula1>
    </dataValidation>
    <dataValidation type="list" allowBlank="1" showInputMessage="1" showErrorMessage="1" sqref="U29:U53" xr:uid="{D9601505-01E1-4105-94EB-541FC5C24787}">
      <formula1>Lookup_Units_Sales</formula1>
    </dataValidation>
    <dataValidation allowBlank="1" showInputMessage="1" showErrorMessage="1" prompt="Report the number of product formulations or designs, not the number of individual units of that product manufactured or sold. The same formulation sold in different size containers is considered one product" sqref="W28 M28 Q28 I28" xr:uid="{7D802727-BC0E-448C-AB6B-1885C63FD30D}"/>
    <dataValidation type="list" allowBlank="1" showInputMessage="1" showErrorMessage="1" sqref="N29:N53" xr:uid="{ADFE2D0A-149C-4D88-96F4-68C10A5B3679}">
      <formula1>Lookup_CertificationStatus</formula1>
    </dataValidation>
    <dataValidation type="list" allowBlank="1" showInputMessage="1" showErrorMessage="1" sqref="L29:L53 V29:V53" xr:uid="{76DD8AF3-011B-4C60-9FDF-0D4BE6F6DD25}">
      <formula1>Lookup_Type</formula1>
    </dataValidation>
    <dataValidation type="list" allowBlank="1" showInputMessage="1" showErrorMessage="1" sqref="K29:K53" xr:uid="{AC4F8BCE-4734-43E7-9E5D-0CF0BCF3B66C}">
      <formula1>Lookup_Units</formula1>
    </dataValidation>
    <dataValidation type="list" allowBlank="1" showInputMessage="1" showErrorMessage="1" promptTitle="Outreach Activity" prompt="If you made contact with the business establishment through an activity noted on the “Outreach Activities” tab, indicate the activity by choosing it from the drop-down provided at right." sqref="C20" xr:uid="{6A24F2B5-370A-444F-99B0-762AF9E1230E}">
      <formula1>OFFSET(Outreach_Activities_Sorted,0,0,COUNTIF(Outreach_Activities_Sorted,"&lt;&gt;0"))</formula1>
    </dataValidation>
    <dataValidation type="list" allowBlank="1" showInputMessage="1" showErrorMessage="1" sqref="Z29:Z53 S29:S53 P29:P53" xr:uid="{E1165A11-C742-4D7D-B23F-524CCB8A245C}">
      <formula1>Lookup_YesNoUnknown</formula1>
    </dataValidation>
    <dataValidation type="list" allowBlank="1" showInputMessage="1" showErrorMessage="1" sqref="C29:C53" xr:uid="{DF86D3A3-ED58-43DF-ADA8-740379F578CF}">
      <formula1>Lookup_Role</formula1>
    </dataValidation>
    <dataValidation type="date" operator="greaterThan" allowBlank="1" showInputMessage="1" showErrorMessage="1" errorTitle="Date Required" error="Please enter a date in mm/dd/yyyy format." sqref="C19:G19" xr:uid="{0FAB25FD-794B-4268-8B5B-E676A26E8D6E}">
      <formula1>36526</formula1>
    </dataValidation>
    <dataValidation type="list" allowBlank="1" showDropDown="1" showInputMessage="1" showErrorMessage="1" sqref="C14" xr:uid="{97A0B74B-6704-4B06-BD27-E9B966F64C7D}">
      <formula1>Lookup_States</formula1>
    </dataValidation>
    <dataValidation allowBlank="1" showInputMessage="1" showErrorMessage="1" prompt="If the action listed is for certifying a new product, you can enter the date the process was initiated. For all other actions, this should be the date of actual implementation." sqref="G28" xr:uid="{44AC1455-2BAB-4BBC-88BB-F19A0E1B4CD5}"/>
  </dataValidations>
  <hyperlinks>
    <hyperlink ref="B15" r:id="rId1" xr:uid="{C6D4B894-3BCB-4BDC-9BAA-EFC6AB66B2BD}"/>
    <hyperlink ref="B21" r:id="rId2" display="Description of Funding Mechanism_x000a_EPA is exploring ways to facilitate access to capital for P2 projects. Learn more here: https://www.epa.gov/p2/p2-financing. If known, describe the source of funding this business establishment used (e.g., self-funded, bank loan, external grant, etc.)  in implementing the P2 actions listed in the table below." xr:uid="{F1AA1294-241B-420E-92EB-70D9BEDA20BD}"/>
  </hyperlinks>
  <printOptions horizontalCentered="1"/>
  <pageMargins left="0.45" right="0.45" top="0.75" bottom="0.75" header="0.3" footer="0.3"/>
  <pageSetup scale="22" fitToHeight="0" orientation="landscape" r:id="rId3"/>
  <headerFooter>
    <oddHeader>&amp;C&amp;16&amp;F</oddHeader>
    <oddFooter>&amp;C&amp;P of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CC2CB-E466-4448-B845-299D3CA24D3D}">
  <sheetPr>
    <tabColor rgb="FF92D050"/>
    <pageSetUpPr fitToPage="1"/>
  </sheetPr>
  <dimension ref="A1:AK62"/>
  <sheetViews>
    <sheetView showGridLines="0" zoomScaleNormal="100" zoomScaleSheetLayoutView="100" workbookViewId="0">
      <pane xSplit="2" ySplit="1" topLeftCell="C2" activePane="bottomRight" state="frozen"/>
      <selection pane="topRight" activeCell="C1" sqref="C1"/>
      <selection pane="bottomLeft" activeCell="A2" sqref="A2"/>
      <selection pane="bottomRight" activeCell="C11" sqref="C11:G11"/>
    </sheetView>
  </sheetViews>
  <sheetFormatPr defaultColWidth="9.140625" defaultRowHeight="15" x14ac:dyDescent="0.25"/>
  <cols>
    <col min="1" max="1" width="4.7109375" style="134" customWidth="1"/>
    <col min="2" max="2" width="56.7109375" style="134" customWidth="1"/>
    <col min="3" max="3" width="20.7109375" style="134" customWidth="1"/>
    <col min="4" max="4" width="32.7109375" style="134" customWidth="1"/>
    <col min="5" max="5" width="20.7109375" style="134" customWidth="1"/>
    <col min="6" max="6" width="15.7109375" style="134" bestFit="1" customWidth="1"/>
    <col min="7" max="7" width="19" style="134" bestFit="1" customWidth="1"/>
    <col min="8" max="8" width="10.28515625" style="134" customWidth="1"/>
    <col min="9" max="9" width="20.28515625" style="134" bestFit="1" customWidth="1"/>
    <col min="10" max="10" width="16.5703125" style="134" bestFit="1" customWidth="1"/>
    <col min="11" max="12" width="10.7109375" style="134" customWidth="1"/>
    <col min="13" max="13" width="20.28515625" style="134" customWidth="1"/>
    <col min="14" max="14" width="10.5703125" style="134" bestFit="1" customWidth="1"/>
    <col min="15" max="15" width="21.7109375" style="134" customWidth="1"/>
    <col min="16" max="16" width="11.5703125" style="134" customWidth="1"/>
    <col min="17" max="17" width="20.28515625" style="134" bestFit="1" customWidth="1"/>
    <col min="18" max="18" width="15" style="134" customWidth="1"/>
    <col min="19" max="19" width="12.7109375" style="134" customWidth="1"/>
    <col min="20" max="20" width="14.7109375" style="134" customWidth="1"/>
    <col min="21" max="22" width="12.7109375" style="134" customWidth="1"/>
    <col min="23" max="23" width="25.140625" style="134" customWidth="1"/>
    <col min="24" max="24" width="17.7109375" style="134" customWidth="1"/>
    <col min="25" max="25" width="14.85546875" style="134" customWidth="1"/>
    <col min="26" max="26" width="16" style="134" bestFit="1" customWidth="1"/>
    <col min="27" max="27" width="60.7109375" style="134" customWidth="1"/>
    <col min="28" max="28" width="10.42578125" style="134" customWidth="1"/>
    <col min="29" max="29" width="30.7109375" style="134" customWidth="1"/>
    <col min="30" max="37" width="13.7109375" style="134" customWidth="1"/>
    <col min="38" max="16384" width="9.140625" style="134"/>
  </cols>
  <sheetData>
    <row r="1" spans="2:30" s="200" customFormat="1" ht="20.100000000000001" customHeight="1" x14ac:dyDescent="0.25">
      <c r="B1" s="199" t="str">
        <f>SUBSTITUTE(TemplateTitle," Reporting Template",": " &amp;B2)</f>
        <v>P2 IIJA Products EJ Grant: Business Establishment 21</v>
      </c>
      <c r="C1" s="199"/>
      <c r="D1" s="199"/>
      <c r="E1" s="199"/>
      <c r="F1" s="199"/>
      <c r="G1" s="199"/>
      <c r="H1" s="199"/>
      <c r="I1" s="199"/>
      <c r="J1" s="201"/>
      <c r="K1" s="201"/>
      <c r="L1" s="201"/>
      <c r="M1" s="201"/>
      <c r="N1" s="201"/>
      <c r="O1" s="201"/>
      <c r="P1" s="201"/>
      <c r="Q1" s="201"/>
      <c r="R1" s="201"/>
      <c r="S1" s="201"/>
      <c r="T1" s="201"/>
      <c r="U1" s="201"/>
      <c r="V1" s="201"/>
      <c r="W1" s="201"/>
      <c r="X1" s="201"/>
      <c r="Y1" s="201"/>
      <c r="Z1" s="201"/>
      <c r="AA1" s="201"/>
    </row>
    <row r="2" spans="2:30" ht="9" customHeight="1" x14ac:dyDescent="0.25">
      <c r="B2" s="244" t="s">
        <v>393</v>
      </c>
      <c r="C2" s="154"/>
      <c r="D2" s="154"/>
      <c r="E2" s="154"/>
      <c r="F2" s="154"/>
      <c r="G2" s="154"/>
      <c r="H2" s="154"/>
      <c r="I2" s="210"/>
      <c r="J2" s="155"/>
    </row>
    <row r="3" spans="2:30" ht="200.1" customHeight="1" x14ac:dyDescent="0.25">
      <c r="B3" s="156" t="s">
        <v>5</v>
      </c>
      <c r="C3" s="355" t="s">
        <v>298</v>
      </c>
      <c r="D3" s="356"/>
      <c r="E3" s="356"/>
      <c r="F3" s="356"/>
      <c r="G3" s="356"/>
      <c r="H3" s="356"/>
      <c r="I3" s="357"/>
      <c r="J3" s="157"/>
    </row>
    <row r="4" spans="2:30" ht="9" customHeight="1" x14ac:dyDescent="0.25">
      <c r="B4" s="158"/>
      <c r="C4" s="159"/>
      <c r="D4" s="159"/>
      <c r="E4" s="159"/>
      <c r="F4" s="159"/>
      <c r="G4" s="159"/>
      <c r="H4" s="159"/>
      <c r="I4" s="211"/>
      <c r="J4" s="160"/>
    </row>
    <row r="5" spans="2:30" ht="15" customHeight="1" x14ac:dyDescent="0.25">
      <c r="B5" s="145"/>
      <c r="C5" s="145"/>
      <c r="D5" s="145"/>
      <c r="E5" s="145"/>
      <c r="F5" s="144"/>
      <c r="G5" s="144"/>
    </row>
    <row r="6" spans="2:30" ht="18.75" x14ac:dyDescent="0.3">
      <c r="B6" s="243" t="s">
        <v>284</v>
      </c>
      <c r="C6" s="358" t="s">
        <v>299</v>
      </c>
      <c r="D6" s="358"/>
      <c r="E6" s="358"/>
      <c r="F6" s="358"/>
      <c r="G6" s="359"/>
    </row>
    <row r="7" spans="2:30" x14ac:dyDescent="0.25">
      <c r="B7" s="161" t="s">
        <v>0</v>
      </c>
      <c r="C7" s="360" t="str">
        <f>IF('Grant Project Data'!D5&lt;&gt;"",'Grant Project Data'!D5,"")</f>
        <v/>
      </c>
      <c r="D7" s="361"/>
      <c r="E7" s="361"/>
      <c r="F7" s="361"/>
      <c r="G7" s="362"/>
    </row>
    <row r="8" spans="2:30" x14ac:dyDescent="0.25">
      <c r="B8" s="163" t="s">
        <v>4</v>
      </c>
      <c r="C8" s="360" t="str">
        <f>IF('Grant Project Data'!D6&lt;&gt;"",'Grant Project Data'!D6,"")</f>
        <v/>
      </c>
      <c r="D8" s="361"/>
      <c r="E8" s="361"/>
      <c r="F8" s="361"/>
      <c r="G8" s="362"/>
    </row>
    <row r="9" spans="2:30" ht="15" customHeight="1" x14ac:dyDescent="0.25">
      <c r="B9" s="145"/>
      <c r="C9" s="145"/>
      <c r="D9" s="145"/>
      <c r="E9" s="145"/>
      <c r="F9" s="144"/>
      <c r="G9" s="144"/>
    </row>
    <row r="10" spans="2:30" ht="18.75" x14ac:dyDescent="0.3">
      <c r="B10" s="243" t="s">
        <v>203</v>
      </c>
      <c r="C10" s="358" t="s">
        <v>355</v>
      </c>
      <c r="D10" s="358"/>
      <c r="E10" s="358"/>
      <c r="F10" s="358"/>
      <c r="G10" s="359"/>
    </row>
    <row r="11" spans="2:30" x14ac:dyDescent="0.25">
      <c r="B11" s="167" t="s">
        <v>236</v>
      </c>
      <c r="C11" s="391"/>
      <c r="D11" s="391"/>
      <c r="E11" s="391"/>
      <c r="F11" s="391"/>
      <c r="G11" s="391"/>
      <c r="H11" s="168"/>
      <c r="I11" s="168"/>
      <c r="J11" s="169"/>
      <c r="K11" s="169"/>
      <c r="L11" s="169"/>
      <c r="M11" s="169"/>
      <c r="N11" s="169"/>
      <c r="O11" s="169"/>
      <c r="P11" s="169"/>
      <c r="Q11" s="169"/>
      <c r="R11" s="169"/>
      <c r="S11" s="169"/>
      <c r="T11" s="169"/>
      <c r="U11" s="169"/>
      <c r="V11" s="169"/>
      <c r="W11" s="169"/>
      <c r="X11" s="169"/>
      <c r="Y11" s="169"/>
      <c r="Z11" s="169"/>
      <c r="AA11" s="169"/>
    </row>
    <row r="12" spans="2:30" ht="15" customHeight="1" x14ac:dyDescent="0.25">
      <c r="B12" s="170" t="s">
        <v>228</v>
      </c>
      <c r="C12" s="391"/>
      <c r="D12" s="391"/>
      <c r="E12" s="391"/>
      <c r="F12" s="391"/>
      <c r="G12" s="391"/>
      <c r="H12" s="168"/>
      <c r="I12" s="168"/>
      <c r="J12" s="169"/>
      <c r="K12" s="169"/>
      <c r="L12" s="169"/>
      <c r="M12" s="169"/>
      <c r="N12" s="169"/>
      <c r="O12" s="169"/>
      <c r="P12" s="169"/>
      <c r="Q12" s="169"/>
      <c r="R12" s="169"/>
      <c r="S12" s="169"/>
      <c r="T12" s="169"/>
      <c r="U12" s="169"/>
      <c r="V12" s="169"/>
      <c r="W12" s="169"/>
      <c r="X12" s="169"/>
      <c r="Y12" s="169"/>
      <c r="Z12" s="169"/>
      <c r="AA12" s="169"/>
    </row>
    <row r="13" spans="2:30" ht="15" customHeight="1" x14ac:dyDescent="0.25">
      <c r="B13" s="170" t="s">
        <v>229</v>
      </c>
      <c r="C13" s="391"/>
      <c r="D13" s="391"/>
      <c r="E13" s="391"/>
      <c r="F13" s="391"/>
      <c r="G13" s="391"/>
      <c r="H13" s="168"/>
      <c r="I13" s="168"/>
      <c r="J13" s="169"/>
      <c r="K13" s="169"/>
      <c r="L13" s="169"/>
      <c r="M13" s="169"/>
      <c r="N13" s="169"/>
      <c r="O13" s="169"/>
      <c r="P13" s="169"/>
      <c r="Q13" s="169"/>
      <c r="R13" s="169"/>
      <c r="S13" s="169"/>
      <c r="T13" s="169"/>
      <c r="U13" s="169"/>
      <c r="V13" s="169"/>
      <c r="W13" s="169"/>
      <c r="X13" s="169"/>
      <c r="Y13" s="169"/>
      <c r="Z13" s="169"/>
      <c r="AA13" s="169"/>
    </row>
    <row r="14" spans="2:30" ht="15" customHeight="1" x14ac:dyDescent="0.25">
      <c r="B14" s="171" t="s">
        <v>230</v>
      </c>
      <c r="C14" s="391"/>
      <c r="D14" s="391"/>
      <c r="E14" s="391"/>
      <c r="F14" s="391"/>
      <c r="G14" s="391"/>
      <c r="H14" s="168"/>
      <c r="I14" s="168"/>
      <c r="J14" s="169"/>
      <c r="K14" s="169"/>
      <c r="L14" s="169"/>
      <c r="M14" s="169"/>
      <c r="N14" s="169"/>
      <c r="O14" s="169"/>
      <c r="P14" s="169"/>
      <c r="Q14" s="169"/>
      <c r="R14" s="169"/>
      <c r="S14" s="169"/>
      <c r="T14" s="169"/>
      <c r="U14" s="169"/>
      <c r="V14" s="169"/>
      <c r="W14" s="169"/>
      <c r="X14" s="169"/>
      <c r="Y14" s="169"/>
      <c r="Z14" s="169"/>
      <c r="AA14" s="169"/>
      <c r="AB14" s="172"/>
    </row>
    <row r="15" spans="2:30" ht="30" x14ac:dyDescent="0.25">
      <c r="B15" s="231" t="s">
        <v>270</v>
      </c>
      <c r="C15" s="392"/>
      <c r="D15" s="392"/>
      <c r="E15" s="392"/>
      <c r="F15" s="392"/>
      <c r="G15" s="392"/>
      <c r="H15" s="173"/>
      <c r="J15" s="169"/>
      <c r="K15" s="169"/>
      <c r="L15" s="169"/>
      <c r="M15" s="169"/>
      <c r="N15" s="169"/>
      <c r="O15" s="169"/>
      <c r="P15" s="169"/>
      <c r="Q15" s="169"/>
      <c r="R15" s="169"/>
      <c r="S15" s="169"/>
      <c r="T15" s="169"/>
      <c r="U15" s="169"/>
      <c r="V15" s="169"/>
      <c r="W15" s="169"/>
      <c r="X15" s="169"/>
      <c r="Y15" s="169"/>
      <c r="Z15" s="169"/>
      <c r="AA15" s="169"/>
      <c r="AB15" s="172"/>
    </row>
    <row r="16" spans="2:30" ht="45" x14ac:dyDescent="0.25">
      <c r="B16" s="203" t="s">
        <v>276</v>
      </c>
      <c r="C16" s="392"/>
      <c r="D16" s="392"/>
      <c r="E16" s="392"/>
      <c r="F16" s="392"/>
      <c r="G16" s="392"/>
      <c r="H16" s="174"/>
      <c r="J16" s="169"/>
      <c r="K16" s="169"/>
      <c r="L16" s="169"/>
      <c r="M16" s="169"/>
      <c r="N16" s="169"/>
      <c r="O16" s="169"/>
      <c r="P16" s="169"/>
      <c r="Q16" s="169"/>
      <c r="R16" s="169"/>
      <c r="S16" s="169"/>
      <c r="T16" s="169"/>
      <c r="U16" s="169"/>
      <c r="V16" s="169"/>
      <c r="W16" s="169"/>
      <c r="X16" s="169"/>
      <c r="Y16" s="169"/>
      <c r="Z16" s="169"/>
      <c r="AA16" s="169"/>
      <c r="AB16" s="162"/>
      <c r="AC16" s="162"/>
      <c r="AD16" s="162"/>
    </row>
    <row r="17" spans="1:37" ht="69.95" customHeight="1" x14ac:dyDescent="0.25">
      <c r="B17" s="127" t="s">
        <v>235</v>
      </c>
      <c r="C17" s="393"/>
      <c r="D17" s="393"/>
      <c r="E17" s="393"/>
      <c r="F17" s="393"/>
      <c r="G17" s="393"/>
      <c r="H17" s="175"/>
      <c r="J17" s="169"/>
      <c r="K17" s="169"/>
      <c r="L17" s="169"/>
      <c r="M17" s="169"/>
      <c r="N17" s="169"/>
      <c r="O17" s="169"/>
      <c r="P17" s="169"/>
      <c r="Q17" s="169"/>
      <c r="R17" s="169"/>
      <c r="S17" s="169"/>
      <c r="T17" s="169"/>
      <c r="U17" s="169"/>
      <c r="V17" s="169"/>
      <c r="W17" s="169"/>
      <c r="X17" s="169"/>
      <c r="Y17" s="169"/>
      <c r="Z17" s="169"/>
      <c r="AA17" s="169"/>
      <c r="AB17" s="162"/>
      <c r="AC17" s="162"/>
      <c r="AD17" s="162"/>
    </row>
    <row r="18" spans="1:37" ht="30" x14ac:dyDescent="0.25">
      <c r="B18" s="127" t="s">
        <v>354</v>
      </c>
      <c r="C18" s="394"/>
      <c r="D18" s="395"/>
      <c r="E18" s="395"/>
      <c r="F18" s="395"/>
      <c r="G18" s="396"/>
      <c r="H18" s="175"/>
      <c r="J18" s="169"/>
      <c r="K18" s="169"/>
      <c r="L18" s="169"/>
      <c r="M18" s="169"/>
      <c r="N18" s="169"/>
      <c r="O18" s="169"/>
      <c r="P18" s="169"/>
      <c r="Q18" s="169"/>
      <c r="R18" s="169"/>
      <c r="S18" s="169"/>
      <c r="T18" s="169"/>
      <c r="U18" s="169"/>
      <c r="V18" s="169"/>
      <c r="W18" s="169"/>
      <c r="X18" s="169"/>
      <c r="Y18" s="169"/>
      <c r="Z18" s="169"/>
      <c r="AA18" s="169"/>
      <c r="AB18" s="162"/>
      <c r="AC18" s="162"/>
      <c r="AD18" s="162"/>
    </row>
    <row r="19" spans="1:37" s="179" customFormat="1" x14ac:dyDescent="0.25">
      <c r="B19" s="176" t="s">
        <v>232</v>
      </c>
      <c r="C19" s="212"/>
      <c r="D19" s="212"/>
      <c r="E19" s="212"/>
      <c r="F19" s="212"/>
      <c r="G19" s="212"/>
      <c r="H19" s="177" t="str">
        <f>IF(AND(E24&gt;0,COUNTA(C19:G19)=0),"&lt;&lt; Your P2 actions below will not be summarized until you enter a date of follow-up.","")</f>
        <v/>
      </c>
      <c r="I19" s="178"/>
      <c r="J19" s="169"/>
      <c r="K19" s="169"/>
      <c r="L19" s="169"/>
      <c r="M19" s="169"/>
      <c r="N19" s="169"/>
      <c r="O19" s="169"/>
      <c r="P19" s="169"/>
      <c r="Q19" s="169"/>
      <c r="R19" s="169"/>
      <c r="S19" s="169"/>
      <c r="T19" s="169"/>
      <c r="U19" s="169"/>
      <c r="V19" s="169"/>
      <c r="W19" s="169"/>
      <c r="X19" s="169"/>
      <c r="Y19" s="169"/>
      <c r="Z19" s="169"/>
      <c r="AA19" s="169"/>
      <c r="AB19" s="96"/>
    </row>
    <row r="20" spans="1:37" ht="53.25" x14ac:dyDescent="0.25">
      <c r="B20" s="213" t="s">
        <v>273</v>
      </c>
      <c r="C20" s="391"/>
      <c r="D20" s="391"/>
      <c r="E20" s="391"/>
      <c r="F20" s="391"/>
      <c r="G20" s="391"/>
      <c r="H20" s="168"/>
      <c r="I20" s="169"/>
      <c r="J20" s="169"/>
      <c r="K20" s="169"/>
      <c r="L20" s="169"/>
      <c r="M20" s="169"/>
      <c r="N20" s="169"/>
      <c r="O20" s="169"/>
      <c r="P20" s="169"/>
      <c r="Q20" s="169"/>
      <c r="R20" s="169"/>
      <c r="S20" s="169"/>
      <c r="T20" s="169"/>
      <c r="U20" s="169"/>
      <c r="V20" s="169"/>
      <c r="W20" s="169"/>
      <c r="X20" s="169"/>
      <c r="Y20" s="169"/>
      <c r="Z20" s="169"/>
      <c r="AA20" s="169"/>
      <c r="AB20" s="162"/>
      <c r="AC20" s="162"/>
      <c r="AD20" s="162"/>
    </row>
    <row r="21" spans="1:37" ht="80.099999999999994" customHeight="1" x14ac:dyDescent="0.25">
      <c r="B21" s="230" t="s">
        <v>271</v>
      </c>
      <c r="C21" s="393"/>
      <c r="D21" s="393"/>
      <c r="E21" s="393"/>
      <c r="F21" s="393"/>
      <c r="G21" s="393"/>
      <c r="H21" s="175"/>
      <c r="J21" s="169"/>
      <c r="K21" s="169"/>
      <c r="L21" s="169"/>
      <c r="M21" s="169"/>
      <c r="N21" s="169"/>
      <c r="O21" s="169"/>
      <c r="P21" s="169"/>
      <c r="Q21" s="169"/>
      <c r="R21" s="169"/>
      <c r="S21" s="169"/>
      <c r="T21" s="169"/>
      <c r="U21" s="169"/>
      <c r="V21" s="169"/>
      <c r="W21" s="169"/>
      <c r="X21" s="169"/>
      <c r="Y21" s="169"/>
      <c r="Z21" s="169"/>
      <c r="AA21" s="169"/>
      <c r="AB21" s="162"/>
      <c r="AC21" s="162"/>
      <c r="AD21" s="162"/>
    </row>
    <row r="22" spans="1:37" ht="69.95" customHeight="1" x14ac:dyDescent="0.25">
      <c r="B22" s="127" t="s">
        <v>272</v>
      </c>
      <c r="C22" s="393"/>
      <c r="D22" s="393"/>
      <c r="E22" s="393"/>
      <c r="F22" s="393"/>
      <c r="G22" s="393"/>
      <c r="H22" s="175"/>
      <c r="J22" s="169"/>
      <c r="K22" s="169"/>
      <c r="L22" s="169"/>
      <c r="M22" s="169"/>
      <c r="N22" s="169"/>
      <c r="O22" s="169"/>
      <c r="P22" s="169"/>
      <c r="Q22" s="169"/>
      <c r="R22" s="169"/>
      <c r="S22" s="169"/>
      <c r="T22" s="169"/>
      <c r="U22" s="169"/>
      <c r="V22" s="169"/>
      <c r="W22" s="169"/>
      <c r="X22" s="169"/>
      <c r="Y22" s="169"/>
      <c r="Z22" s="169"/>
      <c r="AA22" s="169"/>
      <c r="AB22" s="162"/>
      <c r="AC22" s="162"/>
      <c r="AD22" s="162"/>
    </row>
    <row r="23" spans="1:37" ht="69.95" customHeight="1" x14ac:dyDescent="0.25">
      <c r="B23" s="127" t="s">
        <v>274</v>
      </c>
      <c r="C23" s="393"/>
      <c r="D23" s="393"/>
      <c r="E23" s="393"/>
      <c r="F23" s="393"/>
      <c r="G23" s="393"/>
      <c r="H23" s="175"/>
      <c r="J23" s="169"/>
      <c r="K23" s="169"/>
      <c r="L23" s="169"/>
      <c r="M23" s="169"/>
      <c r="N23" s="169"/>
      <c r="O23" s="169"/>
      <c r="P23" s="169"/>
      <c r="Q23" s="169"/>
      <c r="R23" s="169"/>
      <c r="S23" s="169"/>
      <c r="T23" s="169"/>
      <c r="U23" s="169"/>
      <c r="V23" s="169"/>
      <c r="W23" s="169"/>
      <c r="X23" s="169"/>
      <c r="Y23" s="169"/>
      <c r="Z23" s="169"/>
      <c r="AA23" s="169"/>
      <c r="AB23" s="162"/>
      <c r="AC23" s="162"/>
      <c r="AD23" s="162"/>
    </row>
    <row r="24" spans="1:37" ht="15" customHeight="1" x14ac:dyDescent="0.25">
      <c r="C24" s="194">
        <f>IF(COUNTA(C11:G23,B29:G53,I29:AC53)&gt;0,1,0)</f>
        <v>0</v>
      </c>
      <c r="D24" s="194">
        <f>IF(COUNTA(C19:G19)&gt;0,1,0)</f>
        <v>0</v>
      </c>
      <c r="E24" s="194">
        <f>IF(COUNTA(G29:G53)&gt;0,1,0)</f>
        <v>0</v>
      </c>
      <c r="F24" s="268"/>
      <c r="H24" s="144"/>
      <c r="I24" s="144"/>
      <c r="J24" s="169"/>
      <c r="K24" s="169"/>
      <c r="L24" s="169"/>
      <c r="M24" s="169"/>
      <c r="N24" s="169"/>
      <c r="O24" s="169"/>
      <c r="P24" s="169"/>
      <c r="Q24" s="169"/>
      <c r="R24" s="169"/>
      <c r="S24" s="169"/>
      <c r="T24" s="169"/>
      <c r="U24" s="169"/>
      <c r="V24" s="169"/>
      <c r="W24" s="169"/>
      <c r="X24" s="169"/>
      <c r="Y24" s="169"/>
      <c r="Z24" s="169"/>
      <c r="AA24" s="169"/>
    </row>
    <row r="25" spans="1:37" ht="18.75" customHeight="1" x14ac:dyDescent="0.3">
      <c r="B25" s="243" t="s">
        <v>1</v>
      </c>
      <c r="C25" s="164"/>
      <c r="D25" s="164"/>
      <c r="E25" s="164"/>
      <c r="F25" s="164"/>
      <c r="G25" s="164"/>
      <c r="H25" s="164"/>
      <c r="I25" s="165"/>
      <c r="J25" s="165"/>
      <c r="K25" s="165"/>
      <c r="L25" s="165"/>
      <c r="M25" s="165"/>
      <c r="N25" s="165"/>
      <c r="O25" s="165"/>
      <c r="P25" s="165"/>
      <c r="Q25" s="165"/>
      <c r="R25" s="165"/>
      <c r="S25" s="165"/>
      <c r="T25" s="165"/>
      <c r="U25" s="165"/>
      <c r="V25" s="165"/>
      <c r="W25" s="165"/>
      <c r="X25" s="165"/>
      <c r="Y25" s="165"/>
      <c r="Z25" s="165"/>
      <c r="AA25" s="165"/>
      <c r="AB25" s="165"/>
      <c r="AC25" s="165"/>
      <c r="AD25" s="165"/>
      <c r="AE25" s="165"/>
      <c r="AF25" s="165"/>
      <c r="AG25" s="165"/>
      <c r="AH25" s="165"/>
      <c r="AI25" s="165"/>
      <c r="AJ25" s="165"/>
      <c r="AK25" s="166"/>
    </row>
    <row r="26" spans="1:37" ht="39.950000000000003" customHeight="1" x14ac:dyDescent="0.25">
      <c r="B26" s="204"/>
      <c r="C26" s="205"/>
      <c r="D26" s="205"/>
      <c r="E26" s="205"/>
      <c r="F26" s="205"/>
      <c r="G26" s="205"/>
      <c r="H26" s="205"/>
      <c r="I26" s="365" t="s">
        <v>103</v>
      </c>
      <c r="J26" s="366"/>
      <c r="K26" s="366"/>
      <c r="L26" s="366"/>
      <c r="M26" s="366"/>
      <c r="N26" s="366"/>
      <c r="O26" s="366"/>
      <c r="P26" s="367"/>
      <c r="Q26" s="388" t="s">
        <v>104</v>
      </c>
      <c r="R26" s="389"/>
      <c r="S26" s="389"/>
      <c r="T26" s="389"/>
      <c r="U26" s="389"/>
      <c r="V26" s="390"/>
      <c r="W26" s="368" t="s">
        <v>105</v>
      </c>
      <c r="X26" s="369"/>
      <c r="Y26" s="369"/>
      <c r="Z26" s="369"/>
      <c r="AA26" s="370"/>
      <c r="AB26" s="204"/>
      <c r="AC26" s="206"/>
      <c r="AD26" s="401" t="s">
        <v>340</v>
      </c>
      <c r="AE26" s="402"/>
      <c r="AF26" s="402"/>
      <c r="AG26" s="402"/>
      <c r="AH26" s="402"/>
      <c r="AI26" s="402"/>
      <c r="AJ26" s="402"/>
      <c r="AK26" s="403"/>
    </row>
    <row r="27" spans="1:37" ht="15" customHeight="1" x14ac:dyDescent="0.25">
      <c r="B27" s="256" t="s">
        <v>341</v>
      </c>
      <c r="C27" s="208"/>
      <c r="D27" s="208"/>
      <c r="E27" s="208"/>
      <c r="F27" s="208"/>
      <c r="G27" s="208"/>
      <c r="H27" s="208"/>
      <c r="I27" s="377" t="s">
        <v>108</v>
      </c>
      <c r="J27" s="378"/>
      <c r="K27" s="378"/>
      <c r="L27" s="379"/>
      <c r="M27" s="380" t="s">
        <v>109</v>
      </c>
      <c r="N27" s="380"/>
      <c r="O27" s="377" t="s">
        <v>111</v>
      </c>
      <c r="P27" s="379"/>
      <c r="Q27" s="381" t="s">
        <v>111</v>
      </c>
      <c r="R27" s="382"/>
      <c r="S27" s="382"/>
      <c r="T27" s="383" t="s">
        <v>110</v>
      </c>
      <c r="U27" s="383"/>
      <c r="V27" s="383"/>
      <c r="W27" s="371"/>
      <c r="X27" s="372"/>
      <c r="Y27" s="372"/>
      <c r="Z27" s="372"/>
      <c r="AA27" s="373"/>
      <c r="AB27" s="207"/>
      <c r="AC27" s="209"/>
      <c r="AD27" s="397" t="s">
        <v>332</v>
      </c>
      <c r="AE27" s="397"/>
      <c r="AF27" s="398" t="s">
        <v>333</v>
      </c>
      <c r="AG27" s="399"/>
      <c r="AH27" s="399"/>
      <c r="AI27" s="399"/>
      <c r="AJ27" s="399"/>
      <c r="AK27" s="400"/>
    </row>
    <row r="28" spans="1:37" s="189" customFormat="1" ht="51" customHeight="1" x14ac:dyDescent="0.2">
      <c r="B28" s="277" t="s">
        <v>353</v>
      </c>
      <c r="C28" s="180" t="s">
        <v>216</v>
      </c>
      <c r="D28" s="180" t="s">
        <v>99</v>
      </c>
      <c r="E28" s="180" t="s">
        <v>262</v>
      </c>
      <c r="F28" s="269" t="s">
        <v>356</v>
      </c>
      <c r="G28" s="215" t="s">
        <v>357</v>
      </c>
      <c r="H28" s="181" t="s">
        <v>233</v>
      </c>
      <c r="I28" s="182" t="s">
        <v>358</v>
      </c>
      <c r="J28" s="182" t="s">
        <v>251</v>
      </c>
      <c r="K28" s="182" t="s">
        <v>107</v>
      </c>
      <c r="L28" s="182" t="s">
        <v>100</v>
      </c>
      <c r="M28" s="183" t="s">
        <v>359</v>
      </c>
      <c r="N28" s="183" t="s">
        <v>121</v>
      </c>
      <c r="O28" s="182" t="s">
        <v>360</v>
      </c>
      <c r="P28" s="182" t="s">
        <v>127</v>
      </c>
      <c r="Q28" s="184" t="s">
        <v>361</v>
      </c>
      <c r="R28" s="185" t="s">
        <v>126</v>
      </c>
      <c r="S28" s="216" t="s">
        <v>128</v>
      </c>
      <c r="T28" s="187" t="s">
        <v>250</v>
      </c>
      <c r="U28" s="188" t="s">
        <v>107</v>
      </c>
      <c r="V28" s="187" t="s">
        <v>125</v>
      </c>
      <c r="W28" s="183" t="s">
        <v>362</v>
      </c>
      <c r="X28" s="183" t="s">
        <v>252</v>
      </c>
      <c r="Y28" s="183" t="s">
        <v>206</v>
      </c>
      <c r="Z28" s="183" t="s">
        <v>102</v>
      </c>
      <c r="AA28" s="228" t="s">
        <v>263</v>
      </c>
      <c r="AB28" s="214" t="s">
        <v>294</v>
      </c>
      <c r="AC28" s="214" t="s">
        <v>373</v>
      </c>
      <c r="AD28" s="262" t="s">
        <v>334</v>
      </c>
      <c r="AE28" s="262" t="s">
        <v>335</v>
      </c>
      <c r="AF28" s="263" t="s">
        <v>336</v>
      </c>
      <c r="AG28" s="263" t="s">
        <v>337</v>
      </c>
      <c r="AH28" s="263" t="s">
        <v>338</v>
      </c>
      <c r="AI28" s="263" t="s">
        <v>363</v>
      </c>
      <c r="AJ28" s="263" t="s">
        <v>339</v>
      </c>
      <c r="AK28" s="263" t="s">
        <v>364</v>
      </c>
    </row>
    <row r="29" spans="1:37" s="179" customFormat="1" x14ac:dyDescent="0.25">
      <c r="A29" s="71">
        <v>1</v>
      </c>
      <c r="B29" s="89"/>
      <c r="C29" s="82"/>
      <c r="D29" s="89"/>
      <c r="E29" s="82"/>
      <c r="F29" s="122"/>
      <c r="G29" s="202"/>
      <c r="H29" s="198" t="str">
        <f>IF(G29="","",IF(MONTH(G29)&gt;=10,YEAR(G29) + 1,YEAR(G29)))</f>
        <v/>
      </c>
      <c r="I29" s="97"/>
      <c r="J29" s="97"/>
      <c r="K29" s="90"/>
      <c r="L29" s="91"/>
      <c r="M29" s="97"/>
      <c r="N29" s="91"/>
      <c r="O29" s="97"/>
      <c r="P29" s="90"/>
      <c r="Q29" s="97"/>
      <c r="R29" s="97"/>
      <c r="S29" s="90"/>
      <c r="T29" s="97"/>
      <c r="U29" s="147"/>
      <c r="V29" s="91"/>
      <c r="W29" s="97"/>
      <c r="X29" s="97"/>
      <c r="Y29" s="90"/>
      <c r="Z29" s="90"/>
      <c r="AA29" s="229"/>
      <c r="AB29" s="122"/>
      <c r="AC29" s="227"/>
      <c r="AD29" s="264"/>
      <c r="AE29" s="264"/>
      <c r="AF29" s="265"/>
      <c r="AG29" s="265"/>
      <c r="AH29" s="265"/>
      <c r="AI29" s="265"/>
      <c r="AJ29" s="265"/>
      <c r="AK29" s="265"/>
    </row>
    <row r="30" spans="1:37" s="179" customFormat="1" x14ac:dyDescent="0.25">
      <c r="A30" s="71">
        <v>2</v>
      </c>
      <c r="B30" s="89"/>
      <c r="C30" s="82"/>
      <c r="D30" s="89"/>
      <c r="E30" s="82"/>
      <c r="F30" s="122"/>
      <c r="G30" s="202"/>
      <c r="H30" s="198" t="str">
        <f>IF(G30="","",IF(MONTH(G30)&gt;=10,YEAR(G30) + 1,YEAR(G30)))</f>
        <v/>
      </c>
      <c r="I30" s="97"/>
      <c r="J30" s="97"/>
      <c r="K30" s="91"/>
      <c r="L30" s="91"/>
      <c r="M30" s="97"/>
      <c r="N30" s="91"/>
      <c r="O30" s="97"/>
      <c r="P30" s="90"/>
      <c r="Q30" s="97"/>
      <c r="R30" s="97"/>
      <c r="S30" s="90"/>
      <c r="T30" s="97"/>
      <c r="U30" s="147"/>
      <c r="V30" s="91"/>
      <c r="W30" s="97"/>
      <c r="X30" s="97"/>
      <c r="Y30" s="90"/>
      <c r="Z30" s="90"/>
      <c r="AA30" s="229"/>
      <c r="AB30" s="122"/>
      <c r="AC30" s="226"/>
      <c r="AD30" s="264"/>
      <c r="AE30" s="264"/>
      <c r="AF30" s="265"/>
      <c r="AG30" s="265"/>
      <c r="AH30" s="265"/>
      <c r="AI30" s="265"/>
      <c r="AJ30" s="265"/>
      <c r="AK30" s="265"/>
    </row>
    <row r="31" spans="1:37" s="179" customFormat="1" x14ac:dyDescent="0.25">
      <c r="A31" s="71">
        <v>3</v>
      </c>
      <c r="B31" s="89"/>
      <c r="C31" s="82"/>
      <c r="D31" s="89"/>
      <c r="E31" s="82"/>
      <c r="F31" s="122"/>
      <c r="G31" s="202"/>
      <c r="H31" s="198" t="str">
        <f t="shared" ref="H31:H53" si="0">IF(G31="","",IF(MONTH(G31)&gt;=10,YEAR(G31) + 1,YEAR(G31)))</f>
        <v/>
      </c>
      <c r="I31" s="97"/>
      <c r="J31" s="97"/>
      <c r="K31" s="90"/>
      <c r="L31" s="90"/>
      <c r="M31" s="97"/>
      <c r="N31" s="90"/>
      <c r="O31" s="97"/>
      <c r="P31" s="90"/>
      <c r="Q31" s="97"/>
      <c r="R31" s="97"/>
      <c r="S31" s="90"/>
      <c r="T31" s="97"/>
      <c r="U31" s="147"/>
      <c r="V31" s="90"/>
      <c r="W31" s="97"/>
      <c r="X31" s="97"/>
      <c r="Y31" s="90"/>
      <c r="Z31" s="90"/>
      <c r="AA31" s="229"/>
      <c r="AB31" s="122"/>
      <c r="AC31" s="226"/>
      <c r="AD31" s="264"/>
      <c r="AE31" s="264"/>
      <c r="AF31" s="265"/>
      <c r="AG31" s="265"/>
      <c r="AH31" s="265"/>
      <c r="AI31" s="265"/>
      <c r="AJ31" s="265"/>
      <c r="AK31" s="265"/>
    </row>
    <row r="32" spans="1:37" s="179" customFormat="1" x14ac:dyDescent="0.25">
      <c r="A32" s="71">
        <v>4</v>
      </c>
      <c r="B32" s="89"/>
      <c r="C32" s="82"/>
      <c r="D32" s="89"/>
      <c r="E32" s="82"/>
      <c r="F32" s="122"/>
      <c r="G32" s="202"/>
      <c r="H32" s="198" t="str">
        <f t="shared" si="0"/>
        <v/>
      </c>
      <c r="I32" s="97"/>
      <c r="J32" s="97"/>
      <c r="K32" s="91"/>
      <c r="L32" s="91"/>
      <c r="M32" s="97"/>
      <c r="N32" s="91"/>
      <c r="O32" s="97"/>
      <c r="P32" s="90"/>
      <c r="Q32" s="97"/>
      <c r="R32" s="97"/>
      <c r="S32" s="90"/>
      <c r="T32" s="97"/>
      <c r="U32" s="147"/>
      <c r="V32" s="91"/>
      <c r="W32" s="97"/>
      <c r="X32" s="97"/>
      <c r="Y32" s="90"/>
      <c r="Z32" s="90"/>
      <c r="AA32" s="229"/>
      <c r="AB32" s="122"/>
      <c r="AC32" s="226"/>
      <c r="AD32" s="264"/>
      <c r="AE32" s="264"/>
      <c r="AF32" s="265"/>
      <c r="AG32" s="265"/>
      <c r="AH32" s="265"/>
      <c r="AI32" s="265"/>
      <c r="AJ32" s="265"/>
      <c r="AK32" s="265"/>
    </row>
    <row r="33" spans="1:37" s="179" customFormat="1" x14ac:dyDescent="0.25">
      <c r="A33" s="71">
        <v>5</v>
      </c>
      <c r="B33" s="89"/>
      <c r="C33" s="82"/>
      <c r="D33" s="89"/>
      <c r="E33" s="82"/>
      <c r="F33" s="122"/>
      <c r="G33" s="202"/>
      <c r="H33" s="198" t="str">
        <f t="shared" si="0"/>
        <v/>
      </c>
      <c r="I33" s="97"/>
      <c r="J33" s="97"/>
      <c r="K33" s="91"/>
      <c r="L33" s="91"/>
      <c r="M33" s="97"/>
      <c r="N33" s="91"/>
      <c r="O33" s="97"/>
      <c r="P33" s="90"/>
      <c r="Q33" s="97"/>
      <c r="R33" s="97"/>
      <c r="S33" s="90"/>
      <c r="T33" s="97"/>
      <c r="U33" s="147"/>
      <c r="V33" s="91"/>
      <c r="W33" s="97"/>
      <c r="X33" s="97"/>
      <c r="Y33" s="90"/>
      <c r="Z33" s="90"/>
      <c r="AA33" s="229"/>
      <c r="AB33" s="122"/>
      <c r="AC33" s="226"/>
      <c r="AD33" s="264"/>
      <c r="AE33" s="264"/>
      <c r="AF33" s="265"/>
      <c r="AG33" s="265"/>
      <c r="AH33" s="265"/>
      <c r="AI33" s="265"/>
      <c r="AJ33" s="265"/>
      <c r="AK33" s="265"/>
    </row>
    <row r="34" spans="1:37" s="179" customFormat="1" x14ac:dyDescent="0.25">
      <c r="A34" s="71">
        <v>6</v>
      </c>
      <c r="B34" s="89"/>
      <c r="C34" s="82"/>
      <c r="D34" s="89"/>
      <c r="E34" s="82"/>
      <c r="F34" s="122"/>
      <c r="G34" s="202"/>
      <c r="H34" s="198" t="str">
        <f t="shared" si="0"/>
        <v/>
      </c>
      <c r="I34" s="97"/>
      <c r="J34" s="97"/>
      <c r="K34" s="91"/>
      <c r="L34" s="91"/>
      <c r="M34" s="97"/>
      <c r="N34" s="91"/>
      <c r="O34" s="97"/>
      <c r="P34" s="90"/>
      <c r="Q34" s="97"/>
      <c r="R34" s="97"/>
      <c r="S34" s="90"/>
      <c r="T34" s="97"/>
      <c r="U34" s="147"/>
      <c r="V34" s="91"/>
      <c r="W34" s="97"/>
      <c r="X34" s="97"/>
      <c r="Y34" s="90"/>
      <c r="Z34" s="90"/>
      <c r="AA34" s="229"/>
      <c r="AB34" s="122"/>
      <c r="AC34" s="226"/>
      <c r="AD34" s="264"/>
      <c r="AE34" s="264"/>
      <c r="AF34" s="265"/>
      <c r="AG34" s="265"/>
      <c r="AH34" s="265"/>
      <c r="AI34" s="265"/>
      <c r="AJ34" s="265"/>
      <c r="AK34" s="265"/>
    </row>
    <row r="35" spans="1:37" s="179" customFormat="1" x14ac:dyDescent="0.25">
      <c r="A35" s="71">
        <v>7</v>
      </c>
      <c r="B35" s="89"/>
      <c r="C35" s="82"/>
      <c r="D35" s="89"/>
      <c r="E35" s="82"/>
      <c r="F35" s="122"/>
      <c r="G35" s="202"/>
      <c r="H35" s="198" t="str">
        <f t="shared" si="0"/>
        <v/>
      </c>
      <c r="I35" s="97"/>
      <c r="J35" s="97"/>
      <c r="K35" s="91"/>
      <c r="L35" s="91"/>
      <c r="M35" s="97"/>
      <c r="N35" s="91"/>
      <c r="O35" s="97"/>
      <c r="P35" s="90"/>
      <c r="Q35" s="97"/>
      <c r="R35" s="97"/>
      <c r="S35" s="90"/>
      <c r="T35" s="97"/>
      <c r="U35" s="147"/>
      <c r="V35" s="91"/>
      <c r="W35" s="97"/>
      <c r="X35" s="97"/>
      <c r="Y35" s="90"/>
      <c r="Z35" s="90"/>
      <c r="AA35" s="229"/>
      <c r="AB35" s="122"/>
      <c r="AC35" s="226"/>
      <c r="AD35" s="264"/>
      <c r="AE35" s="264"/>
      <c r="AF35" s="265"/>
      <c r="AG35" s="265"/>
      <c r="AH35" s="265"/>
      <c r="AI35" s="265"/>
      <c r="AJ35" s="265"/>
      <c r="AK35" s="265"/>
    </row>
    <row r="36" spans="1:37" s="179" customFormat="1" x14ac:dyDescent="0.25">
      <c r="A36" s="71">
        <v>8</v>
      </c>
      <c r="B36" s="89"/>
      <c r="C36" s="82"/>
      <c r="D36" s="89"/>
      <c r="E36" s="82"/>
      <c r="F36" s="122"/>
      <c r="G36" s="202"/>
      <c r="H36" s="198" t="str">
        <f t="shared" si="0"/>
        <v/>
      </c>
      <c r="I36" s="97"/>
      <c r="J36" s="97"/>
      <c r="K36" s="91"/>
      <c r="L36" s="91"/>
      <c r="M36" s="97"/>
      <c r="N36" s="91"/>
      <c r="O36" s="97"/>
      <c r="P36" s="90"/>
      <c r="Q36" s="97"/>
      <c r="R36" s="97"/>
      <c r="S36" s="90"/>
      <c r="T36" s="97"/>
      <c r="U36" s="147"/>
      <c r="V36" s="91"/>
      <c r="W36" s="97"/>
      <c r="X36" s="97"/>
      <c r="Y36" s="90"/>
      <c r="Z36" s="90"/>
      <c r="AA36" s="229"/>
      <c r="AB36" s="122"/>
      <c r="AC36" s="226"/>
      <c r="AD36" s="264"/>
      <c r="AE36" s="264"/>
      <c r="AF36" s="265"/>
      <c r="AG36" s="265"/>
      <c r="AH36" s="265"/>
      <c r="AI36" s="265"/>
      <c r="AJ36" s="265"/>
      <c r="AK36" s="265"/>
    </row>
    <row r="37" spans="1:37" s="179" customFormat="1" x14ac:dyDescent="0.25">
      <c r="A37" s="71">
        <v>9</v>
      </c>
      <c r="B37" s="89"/>
      <c r="C37" s="82"/>
      <c r="D37" s="89"/>
      <c r="E37" s="82"/>
      <c r="F37" s="122"/>
      <c r="G37" s="202"/>
      <c r="H37" s="198" t="str">
        <f t="shared" si="0"/>
        <v/>
      </c>
      <c r="I37" s="97"/>
      <c r="J37" s="97"/>
      <c r="K37" s="91"/>
      <c r="L37" s="91"/>
      <c r="M37" s="97"/>
      <c r="N37" s="91"/>
      <c r="O37" s="97"/>
      <c r="P37" s="90"/>
      <c r="Q37" s="97"/>
      <c r="R37" s="97"/>
      <c r="S37" s="90"/>
      <c r="T37" s="97"/>
      <c r="U37" s="147"/>
      <c r="V37" s="91"/>
      <c r="W37" s="97"/>
      <c r="X37" s="97"/>
      <c r="Y37" s="90"/>
      <c r="Z37" s="90"/>
      <c r="AA37" s="229"/>
      <c r="AB37" s="122"/>
      <c r="AC37" s="226"/>
      <c r="AD37" s="264"/>
      <c r="AE37" s="264"/>
      <c r="AF37" s="265"/>
      <c r="AG37" s="265"/>
      <c r="AH37" s="265"/>
      <c r="AI37" s="265"/>
      <c r="AJ37" s="265"/>
      <c r="AK37" s="265"/>
    </row>
    <row r="38" spans="1:37" s="179" customFormat="1" x14ac:dyDescent="0.25">
      <c r="A38" s="71">
        <v>10</v>
      </c>
      <c r="B38" s="89"/>
      <c r="C38" s="82"/>
      <c r="D38" s="89"/>
      <c r="E38" s="82"/>
      <c r="F38" s="122"/>
      <c r="G38" s="202"/>
      <c r="H38" s="198" t="str">
        <f t="shared" si="0"/>
        <v/>
      </c>
      <c r="I38" s="97"/>
      <c r="J38" s="97"/>
      <c r="K38" s="91"/>
      <c r="L38" s="91"/>
      <c r="M38" s="97"/>
      <c r="N38" s="91"/>
      <c r="O38" s="97"/>
      <c r="P38" s="90"/>
      <c r="Q38" s="97"/>
      <c r="R38" s="97"/>
      <c r="S38" s="90"/>
      <c r="T38" s="97"/>
      <c r="U38" s="147"/>
      <c r="V38" s="91"/>
      <c r="W38" s="97"/>
      <c r="X38" s="97"/>
      <c r="Y38" s="90"/>
      <c r="Z38" s="90"/>
      <c r="AA38" s="229"/>
      <c r="AB38" s="122"/>
      <c r="AC38" s="226"/>
      <c r="AD38" s="264"/>
      <c r="AE38" s="264"/>
      <c r="AF38" s="265"/>
      <c r="AG38" s="265"/>
      <c r="AH38" s="265"/>
      <c r="AI38" s="265"/>
      <c r="AJ38" s="265"/>
      <c r="AK38" s="265"/>
    </row>
    <row r="39" spans="1:37" s="179" customFormat="1" x14ac:dyDescent="0.25">
      <c r="A39" s="71">
        <v>11</v>
      </c>
      <c r="B39" s="89"/>
      <c r="C39" s="82"/>
      <c r="D39" s="89"/>
      <c r="E39" s="82"/>
      <c r="F39" s="122"/>
      <c r="G39" s="202"/>
      <c r="H39" s="198" t="str">
        <f t="shared" si="0"/>
        <v/>
      </c>
      <c r="I39" s="97"/>
      <c r="J39" s="97"/>
      <c r="K39" s="91"/>
      <c r="L39" s="91"/>
      <c r="M39" s="97"/>
      <c r="N39" s="91"/>
      <c r="O39" s="97"/>
      <c r="P39" s="90"/>
      <c r="Q39" s="97"/>
      <c r="R39" s="97"/>
      <c r="S39" s="90"/>
      <c r="T39" s="97"/>
      <c r="U39" s="147"/>
      <c r="V39" s="91"/>
      <c r="W39" s="97"/>
      <c r="X39" s="97"/>
      <c r="Y39" s="90"/>
      <c r="Z39" s="90"/>
      <c r="AA39" s="229"/>
      <c r="AB39" s="122"/>
      <c r="AC39" s="226"/>
      <c r="AD39" s="264"/>
      <c r="AE39" s="264"/>
      <c r="AF39" s="265"/>
      <c r="AG39" s="265"/>
      <c r="AH39" s="265"/>
      <c r="AI39" s="265"/>
      <c r="AJ39" s="265"/>
      <c r="AK39" s="265"/>
    </row>
    <row r="40" spans="1:37" s="179" customFormat="1" x14ac:dyDescent="0.25">
      <c r="A40" s="71">
        <v>12</v>
      </c>
      <c r="B40" s="89"/>
      <c r="C40" s="82"/>
      <c r="D40" s="89"/>
      <c r="E40" s="82"/>
      <c r="F40" s="122"/>
      <c r="G40" s="202"/>
      <c r="H40" s="198" t="str">
        <f t="shared" si="0"/>
        <v/>
      </c>
      <c r="I40" s="97"/>
      <c r="J40" s="97"/>
      <c r="K40" s="91"/>
      <c r="L40" s="91"/>
      <c r="M40" s="97"/>
      <c r="N40" s="91"/>
      <c r="O40" s="97"/>
      <c r="P40" s="90"/>
      <c r="Q40" s="97"/>
      <c r="R40" s="97"/>
      <c r="S40" s="90"/>
      <c r="T40" s="97"/>
      <c r="U40" s="147"/>
      <c r="V40" s="91"/>
      <c r="W40" s="97"/>
      <c r="X40" s="97"/>
      <c r="Y40" s="90"/>
      <c r="Z40" s="90"/>
      <c r="AA40" s="229"/>
      <c r="AB40" s="122"/>
      <c r="AC40" s="226"/>
      <c r="AD40" s="264"/>
      <c r="AE40" s="264"/>
      <c r="AF40" s="265"/>
      <c r="AG40" s="265"/>
      <c r="AH40" s="265"/>
      <c r="AI40" s="265"/>
      <c r="AJ40" s="265"/>
      <c r="AK40" s="265"/>
    </row>
    <row r="41" spans="1:37" s="179" customFormat="1" x14ac:dyDescent="0.25">
      <c r="A41" s="71">
        <v>13</v>
      </c>
      <c r="B41" s="89"/>
      <c r="C41" s="82"/>
      <c r="D41" s="89"/>
      <c r="E41" s="82"/>
      <c r="F41" s="122"/>
      <c r="G41" s="202"/>
      <c r="H41" s="198" t="str">
        <f t="shared" si="0"/>
        <v/>
      </c>
      <c r="I41" s="97"/>
      <c r="J41" s="97"/>
      <c r="K41" s="91"/>
      <c r="L41" s="91"/>
      <c r="M41" s="97"/>
      <c r="N41" s="91"/>
      <c r="O41" s="97"/>
      <c r="P41" s="90"/>
      <c r="Q41" s="97"/>
      <c r="R41" s="97"/>
      <c r="S41" s="90"/>
      <c r="T41" s="97"/>
      <c r="U41" s="147"/>
      <c r="V41" s="91"/>
      <c r="W41" s="97"/>
      <c r="X41" s="97"/>
      <c r="Y41" s="90"/>
      <c r="Z41" s="90"/>
      <c r="AA41" s="229"/>
      <c r="AB41" s="122"/>
      <c r="AC41" s="226"/>
      <c r="AD41" s="264"/>
      <c r="AE41" s="264"/>
      <c r="AF41" s="265"/>
      <c r="AG41" s="265"/>
      <c r="AH41" s="265"/>
      <c r="AI41" s="265"/>
      <c r="AJ41" s="265"/>
      <c r="AK41" s="265"/>
    </row>
    <row r="42" spans="1:37" s="179" customFormat="1" x14ac:dyDescent="0.25">
      <c r="A42" s="71">
        <v>14</v>
      </c>
      <c r="B42" s="89"/>
      <c r="C42" s="82"/>
      <c r="D42" s="89"/>
      <c r="E42" s="82"/>
      <c r="F42" s="122"/>
      <c r="G42" s="202"/>
      <c r="H42" s="198" t="str">
        <f t="shared" si="0"/>
        <v/>
      </c>
      <c r="I42" s="97"/>
      <c r="J42" s="97"/>
      <c r="K42" s="91"/>
      <c r="L42" s="91"/>
      <c r="M42" s="97"/>
      <c r="N42" s="91"/>
      <c r="O42" s="97"/>
      <c r="P42" s="90"/>
      <c r="Q42" s="97"/>
      <c r="R42" s="97"/>
      <c r="S42" s="90"/>
      <c r="T42" s="97"/>
      <c r="U42" s="147"/>
      <c r="V42" s="91"/>
      <c r="W42" s="97"/>
      <c r="X42" s="97"/>
      <c r="Y42" s="90"/>
      <c r="Z42" s="90"/>
      <c r="AA42" s="229"/>
      <c r="AB42" s="122"/>
      <c r="AC42" s="226"/>
      <c r="AD42" s="264"/>
      <c r="AE42" s="264"/>
      <c r="AF42" s="265"/>
      <c r="AG42" s="265"/>
      <c r="AH42" s="265"/>
      <c r="AI42" s="265"/>
      <c r="AJ42" s="265"/>
      <c r="AK42" s="265"/>
    </row>
    <row r="43" spans="1:37" s="179" customFormat="1" x14ac:dyDescent="0.25">
      <c r="A43" s="71">
        <v>15</v>
      </c>
      <c r="B43" s="89"/>
      <c r="C43" s="82"/>
      <c r="D43" s="89"/>
      <c r="E43" s="82"/>
      <c r="F43" s="122"/>
      <c r="G43" s="202"/>
      <c r="H43" s="198" t="str">
        <f t="shared" si="0"/>
        <v/>
      </c>
      <c r="I43" s="97"/>
      <c r="J43" s="97"/>
      <c r="K43" s="91"/>
      <c r="L43" s="91"/>
      <c r="M43" s="97"/>
      <c r="N43" s="91"/>
      <c r="O43" s="97"/>
      <c r="P43" s="90"/>
      <c r="Q43" s="97"/>
      <c r="R43" s="97"/>
      <c r="S43" s="90"/>
      <c r="T43" s="97"/>
      <c r="U43" s="147"/>
      <c r="V43" s="91"/>
      <c r="W43" s="97"/>
      <c r="X43" s="97"/>
      <c r="Y43" s="90"/>
      <c r="Z43" s="90"/>
      <c r="AA43" s="229"/>
      <c r="AB43" s="122"/>
      <c r="AC43" s="226"/>
      <c r="AD43" s="264"/>
      <c r="AE43" s="264"/>
      <c r="AF43" s="265"/>
      <c r="AG43" s="265"/>
      <c r="AH43" s="265"/>
      <c r="AI43" s="265"/>
      <c r="AJ43" s="265"/>
      <c r="AK43" s="265"/>
    </row>
    <row r="44" spans="1:37" s="179" customFormat="1" x14ac:dyDescent="0.25">
      <c r="A44" s="71">
        <v>16</v>
      </c>
      <c r="B44" s="89"/>
      <c r="C44" s="82"/>
      <c r="D44" s="89"/>
      <c r="E44" s="82"/>
      <c r="F44" s="122"/>
      <c r="G44" s="202"/>
      <c r="H44" s="198" t="str">
        <f t="shared" si="0"/>
        <v/>
      </c>
      <c r="I44" s="97"/>
      <c r="J44" s="97"/>
      <c r="K44" s="91"/>
      <c r="L44" s="91"/>
      <c r="M44" s="97"/>
      <c r="N44" s="91"/>
      <c r="O44" s="97"/>
      <c r="P44" s="90"/>
      <c r="Q44" s="97"/>
      <c r="R44" s="97"/>
      <c r="S44" s="90"/>
      <c r="T44" s="97"/>
      <c r="U44" s="147"/>
      <c r="V44" s="91"/>
      <c r="W44" s="97"/>
      <c r="X44" s="97"/>
      <c r="Y44" s="90"/>
      <c r="Z44" s="90"/>
      <c r="AA44" s="229"/>
      <c r="AB44" s="122"/>
      <c r="AC44" s="226"/>
      <c r="AD44" s="264"/>
      <c r="AE44" s="264"/>
      <c r="AF44" s="265"/>
      <c r="AG44" s="265"/>
      <c r="AH44" s="265"/>
      <c r="AI44" s="265"/>
      <c r="AJ44" s="265"/>
      <c r="AK44" s="265"/>
    </row>
    <row r="45" spans="1:37" s="179" customFormat="1" x14ac:dyDescent="0.25">
      <c r="A45" s="71">
        <v>17</v>
      </c>
      <c r="B45" s="89"/>
      <c r="C45" s="82"/>
      <c r="D45" s="89"/>
      <c r="E45" s="82"/>
      <c r="F45" s="122"/>
      <c r="G45" s="202"/>
      <c r="H45" s="198" t="str">
        <f t="shared" si="0"/>
        <v/>
      </c>
      <c r="I45" s="97"/>
      <c r="J45" s="97"/>
      <c r="K45" s="91"/>
      <c r="L45" s="91"/>
      <c r="M45" s="97"/>
      <c r="N45" s="91"/>
      <c r="O45" s="97"/>
      <c r="P45" s="90"/>
      <c r="Q45" s="97"/>
      <c r="R45" s="97"/>
      <c r="S45" s="90"/>
      <c r="T45" s="97"/>
      <c r="U45" s="147"/>
      <c r="V45" s="91"/>
      <c r="W45" s="97"/>
      <c r="X45" s="97"/>
      <c r="Y45" s="90"/>
      <c r="Z45" s="90"/>
      <c r="AA45" s="229"/>
      <c r="AB45" s="122"/>
      <c r="AC45" s="226"/>
      <c r="AD45" s="264"/>
      <c r="AE45" s="264"/>
      <c r="AF45" s="265"/>
      <c r="AG45" s="265"/>
      <c r="AH45" s="265"/>
      <c r="AI45" s="265"/>
      <c r="AJ45" s="265"/>
      <c r="AK45" s="265"/>
    </row>
    <row r="46" spans="1:37" s="179" customFormat="1" x14ac:dyDescent="0.25">
      <c r="A46" s="71">
        <v>18</v>
      </c>
      <c r="B46" s="89"/>
      <c r="C46" s="82"/>
      <c r="D46" s="89"/>
      <c r="E46" s="82"/>
      <c r="F46" s="122"/>
      <c r="G46" s="202"/>
      <c r="H46" s="198" t="str">
        <f t="shared" si="0"/>
        <v/>
      </c>
      <c r="I46" s="97"/>
      <c r="J46" s="97"/>
      <c r="K46" s="91"/>
      <c r="L46" s="91"/>
      <c r="M46" s="97"/>
      <c r="N46" s="91"/>
      <c r="O46" s="97"/>
      <c r="P46" s="90"/>
      <c r="Q46" s="97"/>
      <c r="R46" s="97"/>
      <c r="S46" s="90"/>
      <c r="T46" s="97"/>
      <c r="U46" s="147"/>
      <c r="V46" s="91"/>
      <c r="W46" s="97"/>
      <c r="X46" s="97"/>
      <c r="Y46" s="90"/>
      <c r="Z46" s="90"/>
      <c r="AA46" s="229"/>
      <c r="AB46" s="122"/>
      <c r="AC46" s="226"/>
      <c r="AD46" s="264"/>
      <c r="AE46" s="264"/>
      <c r="AF46" s="265"/>
      <c r="AG46" s="265"/>
      <c r="AH46" s="265"/>
      <c r="AI46" s="265"/>
      <c r="AJ46" s="265"/>
      <c r="AK46" s="265"/>
    </row>
    <row r="47" spans="1:37" s="179" customFormat="1" x14ac:dyDescent="0.25">
      <c r="A47" s="71">
        <v>19</v>
      </c>
      <c r="B47" s="89"/>
      <c r="C47" s="82"/>
      <c r="D47" s="89"/>
      <c r="E47" s="82"/>
      <c r="F47" s="122"/>
      <c r="G47" s="202"/>
      <c r="H47" s="198" t="str">
        <f t="shared" si="0"/>
        <v/>
      </c>
      <c r="I47" s="97"/>
      <c r="J47" s="97"/>
      <c r="K47" s="91"/>
      <c r="L47" s="91"/>
      <c r="M47" s="97"/>
      <c r="N47" s="91"/>
      <c r="O47" s="97"/>
      <c r="P47" s="90"/>
      <c r="Q47" s="97"/>
      <c r="R47" s="97"/>
      <c r="S47" s="90"/>
      <c r="T47" s="97"/>
      <c r="U47" s="147"/>
      <c r="V47" s="91"/>
      <c r="W47" s="97"/>
      <c r="X47" s="97"/>
      <c r="Y47" s="90"/>
      <c r="Z47" s="90"/>
      <c r="AA47" s="229"/>
      <c r="AB47" s="122"/>
      <c r="AC47" s="226"/>
      <c r="AD47" s="264"/>
      <c r="AE47" s="264"/>
      <c r="AF47" s="265"/>
      <c r="AG47" s="265"/>
      <c r="AH47" s="265"/>
      <c r="AI47" s="265"/>
      <c r="AJ47" s="265"/>
      <c r="AK47" s="265"/>
    </row>
    <row r="48" spans="1:37" s="179" customFormat="1" x14ac:dyDescent="0.25">
      <c r="A48" s="71">
        <v>20</v>
      </c>
      <c r="B48" s="89"/>
      <c r="C48" s="82"/>
      <c r="D48" s="89"/>
      <c r="E48" s="82"/>
      <c r="F48" s="122"/>
      <c r="G48" s="202"/>
      <c r="H48" s="198" t="str">
        <f t="shared" si="0"/>
        <v/>
      </c>
      <c r="I48" s="97"/>
      <c r="J48" s="97"/>
      <c r="K48" s="91"/>
      <c r="L48" s="91"/>
      <c r="M48" s="97"/>
      <c r="N48" s="91"/>
      <c r="O48" s="97"/>
      <c r="P48" s="90"/>
      <c r="Q48" s="97"/>
      <c r="R48" s="97"/>
      <c r="S48" s="90"/>
      <c r="T48" s="97"/>
      <c r="U48" s="147"/>
      <c r="V48" s="91"/>
      <c r="W48" s="97"/>
      <c r="X48" s="97"/>
      <c r="Y48" s="90"/>
      <c r="Z48" s="90"/>
      <c r="AA48" s="229"/>
      <c r="AB48" s="122"/>
      <c r="AC48" s="226"/>
      <c r="AD48" s="264"/>
      <c r="AE48" s="264"/>
      <c r="AF48" s="265"/>
      <c r="AG48" s="265"/>
      <c r="AH48" s="265"/>
      <c r="AI48" s="265"/>
      <c r="AJ48" s="265"/>
      <c r="AK48" s="265"/>
    </row>
    <row r="49" spans="1:37" s="179" customFormat="1" x14ac:dyDescent="0.25">
      <c r="A49" s="71">
        <v>21</v>
      </c>
      <c r="B49" s="89"/>
      <c r="C49" s="82"/>
      <c r="D49" s="89"/>
      <c r="E49" s="82"/>
      <c r="F49" s="122"/>
      <c r="G49" s="202"/>
      <c r="H49" s="198" t="str">
        <f t="shared" si="0"/>
        <v/>
      </c>
      <c r="I49" s="97"/>
      <c r="J49" s="97"/>
      <c r="K49" s="91"/>
      <c r="L49" s="91"/>
      <c r="M49" s="97"/>
      <c r="N49" s="91"/>
      <c r="O49" s="97"/>
      <c r="P49" s="90"/>
      <c r="Q49" s="97"/>
      <c r="R49" s="97"/>
      <c r="S49" s="90"/>
      <c r="T49" s="97"/>
      <c r="U49" s="147"/>
      <c r="V49" s="91"/>
      <c r="W49" s="97"/>
      <c r="X49" s="97"/>
      <c r="Y49" s="90"/>
      <c r="Z49" s="90"/>
      <c r="AA49" s="229"/>
      <c r="AB49" s="122"/>
      <c r="AC49" s="226"/>
      <c r="AD49" s="264"/>
      <c r="AE49" s="264"/>
      <c r="AF49" s="265"/>
      <c r="AG49" s="265"/>
      <c r="AH49" s="265"/>
      <c r="AI49" s="265"/>
      <c r="AJ49" s="265"/>
      <c r="AK49" s="265"/>
    </row>
    <row r="50" spans="1:37" s="179" customFormat="1" x14ac:dyDescent="0.25">
      <c r="A50" s="71">
        <v>22</v>
      </c>
      <c r="B50" s="89"/>
      <c r="C50" s="82"/>
      <c r="D50" s="89"/>
      <c r="E50" s="82"/>
      <c r="F50" s="122"/>
      <c r="G50" s="202"/>
      <c r="H50" s="198" t="str">
        <f t="shared" si="0"/>
        <v/>
      </c>
      <c r="I50" s="97"/>
      <c r="J50" s="97"/>
      <c r="K50" s="91"/>
      <c r="L50" s="91"/>
      <c r="M50" s="97"/>
      <c r="N50" s="91"/>
      <c r="O50" s="97"/>
      <c r="P50" s="90"/>
      <c r="Q50" s="97"/>
      <c r="R50" s="97"/>
      <c r="S50" s="90"/>
      <c r="T50" s="97"/>
      <c r="U50" s="147"/>
      <c r="V50" s="91"/>
      <c r="W50" s="97"/>
      <c r="X50" s="97"/>
      <c r="Y50" s="90"/>
      <c r="Z50" s="90"/>
      <c r="AA50" s="229"/>
      <c r="AB50" s="122"/>
      <c r="AC50" s="226"/>
      <c r="AD50" s="264"/>
      <c r="AE50" s="264"/>
      <c r="AF50" s="265"/>
      <c r="AG50" s="265"/>
      <c r="AH50" s="265"/>
      <c r="AI50" s="265"/>
      <c r="AJ50" s="265"/>
      <c r="AK50" s="265"/>
    </row>
    <row r="51" spans="1:37" s="179" customFormat="1" x14ac:dyDescent="0.25">
      <c r="A51" s="71">
        <v>23</v>
      </c>
      <c r="B51" s="89"/>
      <c r="C51" s="82"/>
      <c r="D51" s="89"/>
      <c r="E51" s="82"/>
      <c r="F51" s="122"/>
      <c r="G51" s="202"/>
      <c r="H51" s="198" t="str">
        <f t="shared" si="0"/>
        <v/>
      </c>
      <c r="I51" s="97"/>
      <c r="J51" s="97"/>
      <c r="K51" s="91"/>
      <c r="L51" s="91"/>
      <c r="M51" s="97"/>
      <c r="N51" s="91"/>
      <c r="O51" s="97"/>
      <c r="P51" s="90"/>
      <c r="Q51" s="97"/>
      <c r="R51" s="97"/>
      <c r="S51" s="90"/>
      <c r="T51" s="97"/>
      <c r="U51" s="147"/>
      <c r="V51" s="91"/>
      <c r="W51" s="97"/>
      <c r="X51" s="97"/>
      <c r="Y51" s="90"/>
      <c r="Z51" s="90"/>
      <c r="AA51" s="229"/>
      <c r="AB51" s="122"/>
      <c r="AC51" s="226"/>
      <c r="AD51" s="264"/>
      <c r="AE51" s="264"/>
      <c r="AF51" s="265"/>
      <c r="AG51" s="265"/>
      <c r="AH51" s="265"/>
      <c r="AI51" s="265"/>
      <c r="AJ51" s="265"/>
      <c r="AK51" s="265"/>
    </row>
    <row r="52" spans="1:37" s="179" customFormat="1" x14ac:dyDescent="0.25">
      <c r="A52" s="71">
        <v>24</v>
      </c>
      <c r="B52" s="89"/>
      <c r="C52" s="82"/>
      <c r="D52" s="89"/>
      <c r="E52" s="82"/>
      <c r="F52" s="122"/>
      <c r="G52" s="202"/>
      <c r="H52" s="198" t="str">
        <f t="shared" si="0"/>
        <v/>
      </c>
      <c r="I52" s="97"/>
      <c r="J52" s="97"/>
      <c r="K52" s="91"/>
      <c r="L52" s="91"/>
      <c r="M52" s="97"/>
      <c r="N52" s="91"/>
      <c r="O52" s="97"/>
      <c r="P52" s="90"/>
      <c r="Q52" s="97"/>
      <c r="R52" s="97"/>
      <c r="S52" s="90"/>
      <c r="T52" s="97"/>
      <c r="U52" s="147"/>
      <c r="V52" s="91"/>
      <c r="W52" s="97"/>
      <c r="X52" s="97"/>
      <c r="Y52" s="90"/>
      <c r="Z52" s="90"/>
      <c r="AA52" s="229"/>
      <c r="AB52" s="122"/>
      <c r="AC52" s="226"/>
      <c r="AD52" s="264"/>
      <c r="AE52" s="264"/>
      <c r="AF52" s="265"/>
      <c r="AG52" s="265"/>
      <c r="AH52" s="265"/>
      <c r="AI52" s="265"/>
      <c r="AJ52" s="265"/>
      <c r="AK52" s="265"/>
    </row>
    <row r="53" spans="1:37" s="179" customFormat="1" x14ac:dyDescent="0.25">
      <c r="A53" s="71">
        <v>25</v>
      </c>
      <c r="B53" s="89"/>
      <c r="C53" s="82"/>
      <c r="D53" s="89"/>
      <c r="E53" s="82"/>
      <c r="F53" s="122"/>
      <c r="G53" s="202"/>
      <c r="H53" s="198" t="str">
        <f t="shared" si="0"/>
        <v/>
      </c>
      <c r="I53" s="97"/>
      <c r="J53" s="97"/>
      <c r="K53" s="91"/>
      <c r="L53" s="91"/>
      <c r="M53" s="97"/>
      <c r="N53" s="91"/>
      <c r="O53" s="97"/>
      <c r="P53" s="90"/>
      <c r="Q53" s="97"/>
      <c r="R53" s="97"/>
      <c r="S53" s="90"/>
      <c r="T53" s="97"/>
      <c r="U53" s="147"/>
      <c r="V53" s="91"/>
      <c r="W53" s="97"/>
      <c r="X53" s="97"/>
      <c r="Y53" s="90"/>
      <c r="Z53" s="90"/>
      <c r="AA53" s="229"/>
      <c r="AB53" s="122"/>
      <c r="AC53" s="226"/>
      <c r="AD53" s="264"/>
      <c r="AE53" s="264"/>
      <c r="AF53" s="265"/>
      <c r="AG53" s="265"/>
      <c r="AH53" s="265"/>
      <c r="AI53" s="265"/>
      <c r="AJ53" s="265"/>
      <c r="AK53" s="265"/>
    </row>
    <row r="54" spans="1:37" ht="24" customHeight="1" x14ac:dyDescent="0.25">
      <c r="B54" s="190" t="s">
        <v>67</v>
      </c>
      <c r="C54" s="126"/>
      <c r="D54" s="126"/>
      <c r="E54" s="126"/>
      <c r="F54" s="126"/>
      <c r="G54" s="126"/>
      <c r="H54" s="259" t="str">
        <f>IF(OR(AND(Count_Implemented, Count_FollowUp=0), AND(Count_Implemented=0,COUNTA(I29:AB53)&gt;0))," To be included here, actions must have a Date Implemented and there must be Date(s) of Follow-up above. &gt;&gt;","")</f>
        <v/>
      </c>
      <c r="I54" s="191">
        <f>SUM(I55:I60)</f>
        <v>0</v>
      </c>
      <c r="J54" s="192" t="s">
        <v>129</v>
      </c>
      <c r="K54" s="192" t="s">
        <v>129</v>
      </c>
      <c r="L54" s="192" t="s">
        <v>129</v>
      </c>
      <c r="M54" s="191">
        <f>SUM(M55:M60)</f>
        <v>0</v>
      </c>
      <c r="N54" s="192" t="s">
        <v>129</v>
      </c>
      <c r="O54" s="191">
        <f>SUM(O55:O60)</f>
        <v>0</v>
      </c>
      <c r="P54" s="191">
        <f>SUM(P55:P60)</f>
        <v>0</v>
      </c>
      <c r="Q54" s="191">
        <f t="shared" ref="Q54:W54" si="1">SUM(Q55:Q60)</f>
        <v>0</v>
      </c>
      <c r="R54" s="191">
        <f t="shared" si="1"/>
        <v>0</v>
      </c>
      <c r="S54" s="191">
        <f t="shared" si="1"/>
        <v>0</v>
      </c>
      <c r="T54" s="191">
        <f t="shared" si="1"/>
        <v>0</v>
      </c>
      <c r="U54" s="193">
        <f t="shared" si="1"/>
        <v>0</v>
      </c>
      <c r="V54" s="192" t="s">
        <v>129</v>
      </c>
      <c r="W54" s="191">
        <f t="shared" si="1"/>
        <v>0</v>
      </c>
      <c r="X54" s="192" t="s">
        <v>129</v>
      </c>
      <c r="Y54" s="192" t="s">
        <v>129</v>
      </c>
      <c r="Z54" s="191">
        <f t="shared" ref="Z54" si="2">SUM(Z55:Z60)</f>
        <v>0</v>
      </c>
      <c r="AA54" s="218" t="s">
        <v>129</v>
      </c>
      <c r="AB54" s="217">
        <f>COUNTIF(AB29:AB53,"Y")</f>
        <v>0</v>
      </c>
      <c r="AC54" s="218" t="s">
        <v>129</v>
      </c>
      <c r="AD54" s="266">
        <f t="shared" ref="AD54:AK54" si="3">SUM(AD55:AD60)</f>
        <v>0</v>
      </c>
      <c r="AE54" s="266">
        <f t="shared" si="3"/>
        <v>0</v>
      </c>
      <c r="AF54" s="267">
        <f t="shared" si="3"/>
        <v>0</v>
      </c>
      <c r="AG54" s="267">
        <f t="shared" si="3"/>
        <v>0</v>
      </c>
      <c r="AH54" s="267">
        <f t="shared" si="3"/>
        <v>0</v>
      </c>
      <c r="AI54" s="267">
        <f t="shared" si="3"/>
        <v>0</v>
      </c>
      <c r="AJ54" s="267">
        <f t="shared" si="3"/>
        <v>0</v>
      </c>
      <c r="AK54" s="267">
        <f t="shared" si="3"/>
        <v>0</v>
      </c>
    </row>
    <row r="55" spans="1:37" ht="24" customHeight="1" x14ac:dyDescent="0.25">
      <c r="B55" s="190" t="str">
        <f>"TOTAL REPORTED " &amp; C55</f>
        <v>TOTAL REPORTED 2023</v>
      </c>
      <c r="C55" s="126">
        <v>2023</v>
      </c>
      <c r="D55" s="126"/>
      <c r="E55" s="126"/>
      <c r="F55" s="126"/>
      <c r="G55" s="126"/>
      <c r="H55" s="126"/>
      <c r="I55" s="267">
        <f t="shared" ref="I55:I60" si="4">IF(Count_FollowUp,SUMIFS(I$29:I$53,$F$29:$F$53,"Y",$H$29:$H$53,$C55),0)</f>
        <v>0</v>
      </c>
      <c r="J55" s="192" t="s">
        <v>129</v>
      </c>
      <c r="K55" s="192" t="s">
        <v>129</v>
      </c>
      <c r="L55" s="192" t="s">
        <v>129</v>
      </c>
      <c r="M55" s="267">
        <f t="shared" ref="M55:M60" si="5">IF(Count_FollowUp,SUMIFS(M$29:M$53,$F$29:$F$53,"Y",$H$29:$H$53,$C55),0)</f>
        <v>0</v>
      </c>
      <c r="N55" s="192" t="s">
        <v>129</v>
      </c>
      <c r="O55" s="267">
        <f t="shared" ref="O55:O60" si="6">IF(Count_FollowUp,SUMIFS(O$29:O$53,$F$29:$F$53,"Y",$H$29:$H$53,$C55),0)</f>
        <v>0</v>
      </c>
      <c r="P55" s="191">
        <f t="shared" ref="P55:P60" si="7">IF(Count_FollowUp,COUNTIFS($F$29:$F$53,"Y",$H$29:$H$53,$C55,P$29:P$53,"Yes"),0)</f>
        <v>0</v>
      </c>
      <c r="Q55" s="267">
        <f t="shared" ref="Q55:R60" si="8">IF(Count_FollowUp,SUMIFS(Q$29:Q$53,$F$29:$F$53,"Y",$H$29:$H$53,$C55),0)</f>
        <v>0</v>
      </c>
      <c r="R55" s="267">
        <f t="shared" si="8"/>
        <v>0</v>
      </c>
      <c r="S55" s="191">
        <f t="shared" ref="S55:S60" si="9">IF(Count_FollowUp,COUNTIFS($F$29:$F$53,"Y",$H$29:$H$53,$C55,S$29:S$53,"Yes"),0)</f>
        <v>0</v>
      </c>
      <c r="T55" s="191">
        <f t="shared" ref="T55:T60" si="10">IF(Count_FollowUp,SUMIFS(T$29:T$53,$F$29:$F$53,"Y",$H$29:$H$53,$C55,U$29:U$53,"Units"),0)</f>
        <v>0</v>
      </c>
      <c r="U55" s="193">
        <f t="shared" ref="U55:U60" si="11">IF(Count_FollowUp,SUMIFS(T$29:T$53,$F$29:$F$53,"Y",$H$29:$H$53,$C55,U$29:U$53,"Dollars"),0)</f>
        <v>0</v>
      </c>
      <c r="V55" s="192" t="s">
        <v>129</v>
      </c>
      <c r="W55" s="267">
        <f t="shared" ref="W55:W60" si="12">IF(Count_FollowUp,SUMIFS(W$29:W$53,$F$29:$F$53,"Y",$H$29:$H$53,$C55),0)</f>
        <v>0</v>
      </c>
      <c r="X55" s="192" t="s">
        <v>129</v>
      </c>
      <c r="Y55" s="192" t="s">
        <v>129</v>
      </c>
      <c r="Z55" s="191">
        <f t="shared" ref="Z55:Z60" si="13">IF(Count_FollowUp,COUNTIFS($F$29:$F$53,"Y",$H$29:$H$53,$C55,Z$29:Z$53,"Yes"),0)</f>
        <v>0</v>
      </c>
      <c r="AA55" s="218" t="s">
        <v>129</v>
      </c>
      <c r="AB55" s="217">
        <f t="shared" ref="AB55:AB60" si="14">IF(Count_FollowUp,COUNTIFS($F$29:$F$53,"Y",$H$29:$H$53,$C55,AB$29:AB$53,"Y"),0)</f>
        <v>0</v>
      </c>
      <c r="AC55" s="218" t="s">
        <v>129</v>
      </c>
      <c r="AD55" s="266">
        <f t="shared" ref="AD55:AK60" si="15">IF(Count_FollowUp,SUMIFS(AD$29:AD$53,$F$29:$F$53,"Y",$H$29:$H$53,$C55),0)</f>
        <v>0</v>
      </c>
      <c r="AE55" s="266">
        <f t="shared" si="15"/>
        <v>0</v>
      </c>
      <c r="AF55" s="267">
        <f t="shared" si="15"/>
        <v>0</v>
      </c>
      <c r="AG55" s="267">
        <f t="shared" si="15"/>
        <v>0</v>
      </c>
      <c r="AH55" s="267">
        <f t="shared" si="15"/>
        <v>0</v>
      </c>
      <c r="AI55" s="267">
        <f t="shared" si="15"/>
        <v>0</v>
      </c>
      <c r="AJ55" s="267">
        <f t="shared" si="15"/>
        <v>0</v>
      </c>
      <c r="AK55" s="267">
        <f t="shared" si="15"/>
        <v>0</v>
      </c>
    </row>
    <row r="56" spans="1:37" ht="24" customHeight="1" x14ac:dyDescent="0.25">
      <c r="B56" s="190" t="str">
        <f t="shared" ref="B56:B60" si="16">"TOTAL REPORTED " &amp; C56</f>
        <v>TOTAL REPORTED 2024</v>
      </c>
      <c r="C56" s="126">
        <v>2024</v>
      </c>
      <c r="D56" s="126"/>
      <c r="E56" s="126"/>
      <c r="F56" s="126"/>
      <c r="G56" s="126"/>
      <c r="H56" s="126"/>
      <c r="I56" s="267">
        <f t="shared" si="4"/>
        <v>0</v>
      </c>
      <c r="J56" s="192" t="s">
        <v>129</v>
      </c>
      <c r="K56" s="192" t="s">
        <v>129</v>
      </c>
      <c r="L56" s="192" t="s">
        <v>129</v>
      </c>
      <c r="M56" s="267">
        <f t="shared" si="5"/>
        <v>0</v>
      </c>
      <c r="N56" s="192" t="s">
        <v>129</v>
      </c>
      <c r="O56" s="267">
        <f t="shared" si="6"/>
        <v>0</v>
      </c>
      <c r="P56" s="191">
        <f t="shared" si="7"/>
        <v>0</v>
      </c>
      <c r="Q56" s="267">
        <f t="shared" si="8"/>
        <v>0</v>
      </c>
      <c r="R56" s="267">
        <f t="shared" si="8"/>
        <v>0</v>
      </c>
      <c r="S56" s="191">
        <f t="shared" si="9"/>
        <v>0</v>
      </c>
      <c r="T56" s="191">
        <f t="shared" si="10"/>
        <v>0</v>
      </c>
      <c r="U56" s="193">
        <f t="shared" si="11"/>
        <v>0</v>
      </c>
      <c r="V56" s="192" t="s">
        <v>129</v>
      </c>
      <c r="W56" s="267">
        <f t="shared" si="12"/>
        <v>0</v>
      </c>
      <c r="X56" s="192" t="s">
        <v>129</v>
      </c>
      <c r="Y56" s="192" t="s">
        <v>129</v>
      </c>
      <c r="Z56" s="191">
        <f t="shared" si="13"/>
        <v>0</v>
      </c>
      <c r="AA56" s="218" t="s">
        <v>129</v>
      </c>
      <c r="AB56" s="217">
        <f t="shared" si="14"/>
        <v>0</v>
      </c>
      <c r="AC56" s="218" t="s">
        <v>129</v>
      </c>
      <c r="AD56" s="266">
        <f t="shared" si="15"/>
        <v>0</v>
      </c>
      <c r="AE56" s="266">
        <f t="shared" si="15"/>
        <v>0</v>
      </c>
      <c r="AF56" s="267">
        <f t="shared" si="15"/>
        <v>0</v>
      </c>
      <c r="AG56" s="267">
        <f t="shared" si="15"/>
        <v>0</v>
      </c>
      <c r="AH56" s="267">
        <f t="shared" si="15"/>
        <v>0</v>
      </c>
      <c r="AI56" s="267">
        <f t="shared" si="15"/>
        <v>0</v>
      </c>
      <c r="AJ56" s="267">
        <f t="shared" si="15"/>
        <v>0</v>
      </c>
      <c r="AK56" s="267">
        <f t="shared" si="15"/>
        <v>0</v>
      </c>
    </row>
    <row r="57" spans="1:37" ht="24" customHeight="1" x14ac:dyDescent="0.25">
      <c r="B57" s="190" t="str">
        <f t="shared" si="16"/>
        <v>TOTAL REPORTED 2025</v>
      </c>
      <c r="C57" s="126">
        <v>2025</v>
      </c>
      <c r="D57" s="126"/>
      <c r="E57" s="126"/>
      <c r="F57" s="126"/>
      <c r="G57" s="126"/>
      <c r="H57" s="126"/>
      <c r="I57" s="267">
        <f t="shared" si="4"/>
        <v>0</v>
      </c>
      <c r="J57" s="192" t="s">
        <v>129</v>
      </c>
      <c r="K57" s="192" t="s">
        <v>129</v>
      </c>
      <c r="L57" s="192" t="s">
        <v>129</v>
      </c>
      <c r="M57" s="267">
        <f t="shared" si="5"/>
        <v>0</v>
      </c>
      <c r="N57" s="192" t="s">
        <v>129</v>
      </c>
      <c r="O57" s="267">
        <f t="shared" si="6"/>
        <v>0</v>
      </c>
      <c r="P57" s="191">
        <f t="shared" si="7"/>
        <v>0</v>
      </c>
      <c r="Q57" s="267">
        <f t="shared" si="8"/>
        <v>0</v>
      </c>
      <c r="R57" s="267">
        <f t="shared" si="8"/>
        <v>0</v>
      </c>
      <c r="S57" s="191">
        <f t="shared" si="9"/>
        <v>0</v>
      </c>
      <c r="T57" s="191">
        <f t="shared" si="10"/>
        <v>0</v>
      </c>
      <c r="U57" s="193">
        <f t="shared" si="11"/>
        <v>0</v>
      </c>
      <c r="V57" s="192" t="s">
        <v>129</v>
      </c>
      <c r="W57" s="267">
        <f t="shared" si="12"/>
        <v>0</v>
      </c>
      <c r="X57" s="192" t="s">
        <v>129</v>
      </c>
      <c r="Y57" s="192" t="s">
        <v>129</v>
      </c>
      <c r="Z57" s="191">
        <f t="shared" si="13"/>
        <v>0</v>
      </c>
      <c r="AA57" s="218" t="s">
        <v>129</v>
      </c>
      <c r="AB57" s="217">
        <f t="shared" si="14"/>
        <v>0</v>
      </c>
      <c r="AC57" s="218" t="s">
        <v>129</v>
      </c>
      <c r="AD57" s="266">
        <f t="shared" si="15"/>
        <v>0</v>
      </c>
      <c r="AE57" s="266">
        <f t="shared" si="15"/>
        <v>0</v>
      </c>
      <c r="AF57" s="267">
        <f t="shared" si="15"/>
        <v>0</v>
      </c>
      <c r="AG57" s="267">
        <f t="shared" si="15"/>
        <v>0</v>
      </c>
      <c r="AH57" s="267">
        <f t="shared" si="15"/>
        <v>0</v>
      </c>
      <c r="AI57" s="267">
        <f t="shared" si="15"/>
        <v>0</v>
      </c>
      <c r="AJ57" s="267">
        <f t="shared" si="15"/>
        <v>0</v>
      </c>
      <c r="AK57" s="267">
        <f t="shared" si="15"/>
        <v>0</v>
      </c>
    </row>
    <row r="58" spans="1:37" ht="24" customHeight="1" x14ac:dyDescent="0.25">
      <c r="B58" s="190" t="str">
        <f t="shared" si="16"/>
        <v>TOTAL REPORTED 2026</v>
      </c>
      <c r="C58" s="126">
        <v>2026</v>
      </c>
      <c r="D58" s="126"/>
      <c r="E58" s="126"/>
      <c r="F58" s="126"/>
      <c r="G58" s="126"/>
      <c r="H58" s="126"/>
      <c r="I58" s="267">
        <f t="shared" si="4"/>
        <v>0</v>
      </c>
      <c r="J58" s="192" t="s">
        <v>129</v>
      </c>
      <c r="K58" s="192" t="s">
        <v>129</v>
      </c>
      <c r="L58" s="192" t="s">
        <v>129</v>
      </c>
      <c r="M58" s="267">
        <f t="shared" si="5"/>
        <v>0</v>
      </c>
      <c r="N58" s="192" t="s">
        <v>129</v>
      </c>
      <c r="O58" s="267">
        <f t="shared" si="6"/>
        <v>0</v>
      </c>
      <c r="P58" s="191">
        <f t="shared" si="7"/>
        <v>0</v>
      </c>
      <c r="Q58" s="267">
        <f t="shared" si="8"/>
        <v>0</v>
      </c>
      <c r="R58" s="267">
        <f t="shared" si="8"/>
        <v>0</v>
      </c>
      <c r="S58" s="191">
        <f t="shared" si="9"/>
        <v>0</v>
      </c>
      <c r="T58" s="191">
        <f t="shared" si="10"/>
        <v>0</v>
      </c>
      <c r="U58" s="193">
        <f t="shared" si="11"/>
        <v>0</v>
      </c>
      <c r="V58" s="192" t="s">
        <v>129</v>
      </c>
      <c r="W58" s="267">
        <f t="shared" si="12"/>
        <v>0</v>
      </c>
      <c r="X58" s="192" t="s">
        <v>129</v>
      </c>
      <c r="Y58" s="192" t="s">
        <v>129</v>
      </c>
      <c r="Z58" s="191">
        <f t="shared" si="13"/>
        <v>0</v>
      </c>
      <c r="AA58" s="218" t="s">
        <v>129</v>
      </c>
      <c r="AB58" s="217">
        <f t="shared" si="14"/>
        <v>0</v>
      </c>
      <c r="AC58" s="218" t="s">
        <v>129</v>
      </c>
      <c r="AD58" s="266">
        <f t="shared" si="15"/>
        <v>0</v>
      </c>
      <c r="AE58" s="266">
        <f t="shared" si="15"/>
        <v>0</v>
      </c>
      <c r="AF58" s="267">
        <f t="shared" si="15"/>
        <v>0</v>
      </c>
      <c r="AG58" s="267">
        <f t="shared" si="15"/>
        <v>0</v>
      </c>
      <c r="AH58" s="267">
        <f t="shared" si="15"/>
        <v>0</v>
      </c>
      <c r="AI58" s="267">
        <f t="shared" si="15"/>
        <v>0</v>
      </c>
      <c r="AJ58" s="267">
        <f t="shared" si="15"/>
        <v>0</v>
      </c>
      <c r="AK58" s="267">
        <f t="shared" si="15"/>
        <v>0</v>
      </c>
    </row>
    <row r="59" spans="1:37" ht="24" customHeight="1" x14ac:dyDescent="0.25">
      <c r="B59" s="190" t="str">
        <f t="shared" si="16"/>
        <v>TOTAL REPORTED 2027</v>
      </c>
      <c r="C59" s="126">
        <v>2027</v>
      </c>
      <c r="D59" s="126"/>
      <c r="E59" s="126"/>
      <c r="F59" s="126"/>
      <c r="G59" s="126"/>
      <c r="H59" s="126"/>
      <c r="I59" s="267">
        <f t="shared" si="4"/>
        <v>0</v>
      </c>
      <c r="J59" s="192" t="s">
        <v>129</v>
      </c>
      <c r="K59" s="192" t="s">
        <v>129</v>
      </c>
      <c r="L59" s="192" t="s">
        <v>129</v>
      </c>
      <c r="M59" s="267">
        <f t="shared" si="5"/>
        <v>0</v>
      </c>
      <c r="N59" s="192" t="s">
        <v>129</v>
      </c>
      <c r="O59" s="267">
        <f t="shared" si="6"/>
        <v>0</v>
      </c>
      <c r="P59" s="191">
        <f t="shared" si="7"/>
        <v>0</v>
      </c>
      <c r="Q59" s="267">
        <f t="shared" si="8"/>
        <v>0</v>
      </c>
      <c r="R59" s="267">
        <f t="shared" si="8"/>
        <v>0</v>
      </c>
      <c r="S59" s="191">
        <f t="shared" si="9"/>
        <v>0</v>
      </c>
      <c r="T59" s="191">
        <f t="shared" si="10"/>
        <v>0</v>
      </c>
      <c r="U59" s="193">
        <f t="shared" si="11"/>
        <v>0</v>
      </c>
      <c r="V59" s="192" t="s">
        <v>129</v>
      </c>
      <c r="W59" s="267">
        <f t="shared" si="12"/>
        <v>0</v>
      </c>
      <c r="X59" s="192" t="s">
        <v>129</v>
      </c>
      <c r="Y59" s="192" t="s">
        <v>129</v>
      </c>
      <c r="Z59" s="191">
        <f t="shared" si="13"/>
        <v>0</v>
      </c>
      <c r="AA59" s="218" t="s">
        <v>129</v>
      </c>
      <c r="AB59" s="217">
        <f t="shared" si="14"/>
        <v>0</v>
      </c>
      <c r="AC59" s="218" t="s">
        <v>129</v>
      </c>
      <c r="AD59" s="266">
        <f t="shared" si="15"/>
        <v>0</v>
      </c>
      <c r="AE59" s="266">
        <f t="shared" si="15"/>
        <v>0</v>
      </c>
      <c r="AF59" s="267">
        <f t="shared" si="15"/>
        <v>0</v>
      </c>
      <c r="AG59" s="267">
        <f t="shared" si="15"/>
        <v>0</v>
      </c>
      <c r="AH59" s="267">
        <f t="shared" si="15"/>
        <v>0</v>
      </c>
      <c r="AI59" s="267">
        <f t="shared" si="15"/>
        <v>0</v>
      </c>
      <c r="AJ59" s="267">
        <f t="shared" si="15"/>
        <v>0</v>
      </c>
      <c r="AK59" s="267">
        <f t="shared" si="15"/>
        <v>0</v>
      </c>
    </row>
    <row r="60" spans="1:37" ht="24" customHeight="1" x14ac:dyDescent="0.25">
      <c r="B60" s="190" t="str">
        <f t="shared" si="16"/>
        <v>TOTAL REPORTED 2028</v>
      </c>
      <c r="C60" s="126">
        <v>2028</v>
      </c>
      <c r="D60" s="126"/>
      <c r="E60" s="126"/>
      <c r="F60" s="126"/>
      <c r="G60" s="126"/>
      <c r="H60" s="126"/>
      <c r="I60" s="267">
        <f t="shared" si="4"/>
        <v>0</v>
      </c>
      <c r="J60" s="192" t="s">
        <v>129</v>
      </c>
      <c r="K60" s="192" t="s">
        <v>129</v>
      </c>
      <c r="L60" s="192" t="s">
        <v>129</v>
      </c>
      <c r="M60" s="267">
        <f t="shared" si="5"/>
        <v>0</v>
      </c>
      <c r="N60" s="192" t="s">
        <v>129</v>
      </c>
      <c r="O60" s="267">
        <f t="shared" si="6"/>
        <v>0</v>
      </c>
      <c r="P60" s="191">
        <f t="shared" si="7"/>
        <v>0</v>
      </c>
      <c r="Q60" s="267">
        <f t="shared" si="8"/>
        <v>0</v>
      </c>
      <c r="R60" s="267">
        <f t="shared" si="8"/>
        <v>0</v>
      </c>
      <c r="S60" s="191">
        <f t="shared" si="9"/>
        <v>0</v>
      </c>
      <c r="T60" s="191">
        <f t="shared" si="10"/>
        <v>0</v>
      </c>
      <c r="U60" s="193">
        <f t="shared" si="11"/>
        <v>0</v>
      </c>
      <c r="V60" s="192" t="s">
        <v>129</v>
      </c>
      <c r="W60" s="267">
        <f t="shared" si="12"/>
        <v>0</v>
      </c>
      <c r="X60" s="192" t="s">
        <v>129</v>
      </c>
      <c r="Y60" s="192" t="s">
        <v>129</v>
      </c>
      <c r="Z60" s="191">
        <f t="shared" si="13"/>
        <v>0</v>
      </c>
      <c r="AA60" s="218" t="s">
        <v>129</v>
      </c>
      <c r="AB60" s="217">
        <f t="shared" si="14"/>
        <v>0</v>
      </c>
      <c r="AC60" s="218" t="s">
        <v>129</v>
      </c>
      <c r="AD60" s="266">
        <f t="shared" si="15"/>
        <v>0</v>
      </c>
      <c r="AE60" s="266">
        <f t="shared" si="15"/>
        <v>0</v>
      </c>
      <c r="AF60" s="267">
        <f t="shared" si="15"/>
        <v>0</v>
      </c>
      <c r="AG60" s="267">
        <f t="shared" si="15"/>
        <v>0</v>
      </c>
      <c r="AH60" s="267">
        <f t="shared" si="15"/>
        <v>0</v>
      </c>
      <c r="AI60" s="267">
        <f t="shared" si="15"/>
        <v>0</v>
      </c>
      <c r="AJ60" s="267">
        <f t="shared" si="15"/>
        <v>0</v>
      </c>
      <c r="AK60" s="267">
        <f t="shared" si="15"/>
        <v>0</v>
      </c>
    </row>
    <row r="61" spans="1:37" x14ac:dyDescent="0.25">
      <c r="C61" s="137"/>
    </row>
    <row r="62" spans="1:37" x14ac:dyDescent="0.25">
      <c r="C62" s="137"/>
    </row>
  </sheetData>
  <sheetProtection algorithmName="SHA-512" hashValue="J/4TMKWNk0T9xjRmd26/52lwQRpkc2eETCLwq3+j4eAe/GZ7UDvQBdns+vb8h+iLRJ1SfVYVNuDeJESmwG34vA==" saltValue="sH0+4bFjIVw0v86mXzc16g==" spinCount="100000" sheet="1" objects="1" scenarios="1" formatCells="0" formatRows="0" insertHyperlinks="0"/>
  <mergeCells count="28">
    <mergeCell ref="Q26:V26"/>
    <mergeCell ref="W26:AA27"/>
    <mergeCell ref="AD26:AK26"/>
    <mergeCell ref="I27:L27"/>
    <mergeCell ref="M27:N27"/>
    <mergeCell ref="O27:P27"/>
    <mergeCell ref="Q27:S27"/>
    <mergeCell ref="T27:V27"/>
    <mergeCell ref="AD27:AE27"/>
    <mergeCell ref="AF27:AK27"/>
    <mergeCell ref="C18:G18"/>
    <mergeCell ref="C20:G20"/>
    <mergeCell ref="C21:G21"/>
    <mergeCell ref="C22:G22"/>
    <mergeCell ref="C23:G23"/>
    <mergeCell ref="I26:P26"/>
    <mergeCell ref="C12:G12"/>
    <mergeCell ref="C13:G13"/>
    <mergeCell ref="C14:G14"/>
    <mergeCell ref="C15:G15"/>
    <mergeCell ref="C16:G16"/>
    <mergeCell ref="C17:G17"/>
    <mergeCell ref="C3:I3"/>
    <mergeCell ref="C6:G6"/>
    <mergeCell ref="C7:G7"/>
    <mergeCell ref="C8:G8"/>
    <mergeCell ref="C10:G10"/>
    <mergeCell ref="C11:G11"/>
  </mergeCells>
  <conditionalFormatting sqref="I29:L53">
    <cfRule type="expression" dxfId="384" priority="4" stopIfTrue="1">
      <formula>AND($C29&lt;&gt;"",$C29&lt;&gt;"Manufacturer (Production)")</formula>
    </cfRule>
  </conditionalFormatting>
  <conditionalFormatting sqref="M29:N53">
    <cfRule type="expression" dxfId="383" priority="5" stopIfTrue="1">
      <formula>AND($C29&lt;&gt;"",$C29&lt;&gt;"Manufacturer (Certification)")</formula>
    </cfRule>
  </conditionalFormatting>
  <conditionalFormatting sqref="O29:O53 M29:M53 I29:J53 Q29:R53 T29:T53 W29:X53">
    <cfRule type="expression" dxfId="382" priority="7">
      <formula>AND(TRIM(I29)&lt;&gt;"",ISNUMBER(I29)=FALSE)</formula>
    </cfRule>
  </conditionalFormatting>
  <conditionalFormatting sqref="O29:P53">
    <cfRule type="expression" dxfId="381" priority="6" stopIfTrue="1">
      <formula>AND($C29&lt;&gt;"",$C29&lt;&gt;"Manufacturer (Marketing)")</formula>
    </cfRule>
  </conditionalFormatting>
  <conditionalFormatting sqref="Q29:V53">
    <cfRule type="expression" dxfId="380" priority="3">
      <formula>AND($C29&lt;&gt;"",$C29&lt;&gt;"Distributor / Retailer")</formula>
    </cfRule>
  </conditionalFormatting>
  <conditionalFormatting sqref="W29:AA53">
    <cfRule type="expression" dxfId="379" priority="2">
      <formula>AND($C29&lt;&gt;"",$C29&lt;&gt;"Purchaser / User")</formula>
    </cfRule>
  </conditionalFormatting>
  <conditionalFormatting sqref="AD29:AK53">
    <cfRule type="expression" dxfId="378" priority="1">
      <formula>AND(TRIM(AD29)&lt;&gt;"",ISNUMBER(AD29)=FALSE)</formula>
    </cfRule>
  </conditionalFormatting>
  <dataValidations count="21">
    <dataValidation allowBlank="1" showInputMessage="1" showErrorMessage="1" prompt="If the case study is online, provide a link for EPA to view, download and share. Otherwise, please include attachments with report submission." sqref="AC28" xr:uid="{65AE3ED7-45BD-4B33-9962-600D3170959F}"/>
    <dataValidation allowBlank="1" showInputMessage="1" showErrorMessage="1" prompt="For P2 actions and outcomes to be summarized on the Results Summary tab, this column must contain a Y. Additionally, a Date Implemented must be included and at least one follw-up date must be included in row 19." sqref="F28" xr:uid="{4F1EC7B5-634A-4C5B-BFA4-7EEC0CCABCE7}"/>
    <dataValidation allowBlank="1" showInputMessage="1" showErrorMessage="1" prompt="Either use the facility’s permit methodology or multiply wastewater gallons by 8.35 to get pounds and divide by 10,000 to eliminate water content." sqref="AI28" xr:uid="{55DEE95B-E16E-4807-A659-F55D10991C33}"/>
    <dataValidation allowBlank="1" showInputMessage="1" showErrorMessage="1" prompt="Annualized reductions of green house gas emissions measured in metric tons of carbon dioxide equivalent (MTCO2e)." sqref="AK28" xr:uid="{3838EDD3-ECA2-4ABD-AAF1-3F9F36E23A18}"/>
    <dataValidation allowBlank="1" showInputMessage="1" showErrorMessage="1" promptTitle="Products Offered for Sale" prompt="This can include products that are anticipated to be offered for sale._x000a__x000a_Report the number of product formulations/designs, not the number of individual units manufactured/sold. The same formulation in different size containers is considered one product." sqref="O28" xr:uid="{723126D1-AC0C-416B-B1C0-4FE56F594FC9}"/>
    <dataValidation type="whole" allowBlank="1" showInputMessage="1" showErrorMessage="1" errorTitle="Facility NAICS Code" error="Please enter at least three digits of the NAICS code." promptTitle="Facility NAICS Code" prompt="Enter the NAICS for this facility. The link at left takes you to the NAICS Search website." sqref="C15:G15" xr:uid="{E9155480-DB2F-46B9-AA3A-4A3B79037C4A}">
      <formula1>100</formula1>
      <formula2>999999</formula2>
    </dataValidation>
    <dataValidation allowBlank="1" showInputMessage="1" showErrorMessage="1" promptTitle="Copy-Pasting into Merged Cells" prompt="To copy-paste into merged cells, either double-click the cell to enable the Edit feature OR select the cell and paste into the formula bar above instead of the cell itself." sqref="C10:G10" xr:uid="{7EA85D5B-6FBB-48A1-B748-A037DCAFA4B3}"/>
    <dataValidation type="list" allowBlank="1" showDropDown="1" showInputMessage="1" showErrorMessage="1" error="Please enter Y or N." sqref="AB29:AB53 F29:F53" xr:uid="{9E1FE8E2-753D-4C94-A5CB-A5D0F63D8CD6}">
      <formula1>Lookup_YesNo</formula1>
    </dataValidation>
    <dataValidation type="date" allowBlank="1" showInputMessage="1" showErrorMessage="1" error="Please enter a valid date (mm/dd/yyyy) _x000a_between 10/01/2022 and 09/30/2028." sqref="G29:G53" xr:uid="{727632CD-87BB-406B-9A03-58B0D3744DCB}">
      <formula1>44835</formula1>
      <formula2>47026</formula2>
    </dataValidation>
    <dataValidation type="list" allowBlank="1" showDropDown="1" showInputMessage="1" showErrorMessage="1" error="Please enter Yes, No, or Unknown." sqref="C16:G16" xr:uid="{F55D7F37-4379-48F4-B041-4692897C16BB}">
      <formula1>Lookup_YesNoUnknown</formula1>
    </dataValidation>
    <dataValidation type="list" allowBlank="1" showInputMessage="1" showErrorMessage="1" sqref="U29:U53" xr:uid="{6932D0A1-79F0-4F8A-B046-EF881BC38657}">
      <formula1>Lookup_Units_Sales</formula1>
    </dataValidation>
    <dataValidation allowBlank="1" showInputMessage="1" showErrorMessage="1" prompt="Report the number of product formulations or designs, not the number of individual units of that product manufactured or sold. The same formulation sold in different size containers is considered one product" sqref="W28 M28 Q28 I28" xr:uid="{94A8EE4A-1E96-4184-85A1-A07008B71D5D}"/>
    <dataValidation type="list" allowBlank="1" showInputMessage="1" showErrorMessage="1" sqref="N29:N53" xr:uid="{0967CDA8-30C3-44EE-B460-3B8A91B117F7}">
      <formula1>Lookup_CertificationStatus</formula1>
    </dataValidation>
    <dataValidation type="list" allowBlank="1" showInputMessage="1" showErrorMessage="1" sqref="L29:L53 V29:V53" xr:uid="{1F10E9F9-A8F1-4FE7-87C4-DBE882BE4147}">
      <formula1>Lookup_Type</formula1>
    </dataValidation>
    <dataValidation type="list" allowBlank="1" showInputMessage="1" showErrorMessage="1" sqref="K29:K53" xr:uid="{706E5B4C-2138-4363-8BE3-7858912BA15D}">
      <formula1>Lookup_Units</formula1>
    </dataValidation>
    <dataValidation type="list" allowBlank="1" showInputMessage="1" showErrorMessage="1" promptTitle="Outreach Activity" prompt="If you made contact with the business establishment through an activity noted on the “Outreach Activities” tab, indicate the activity by choosing it from the drop-down provided at right." sqref="C20" xr:uid="{BBEF6454-3F28-40CA-9039-A66EFA206474}">
      <formula1>OFFSET(Outreach_Activities_Sorted,0,0,COUNTIF(Outreach_Activities_Sorted,"&lt;&gt;0"))</formula1>
    </dataValidation>
    <dataValidation type="list" allowBlank="1" showInputMessage="1" showErrorMessage="1" sqref="Z29:Z53 S29:S53 P29:P53" xr:uid="{FA00F96E-B23B-4FB9-8B4A-EE4AD22F9848}">
      <formula1>Lookup_YesNoUnknown</formula1>
    </dataValidation>
    <dataValidation type="list" allowBlank="1" showInputMessage="1" showErrorMessage="1" sqref="C29:C53" xr:uid="{018B5162-CB65-44F5-B630-AFCE9575913D}">
      <formula1>Lookup_Role</formula1>
    </dataValidation>
    <dataValidation type="date" operator="greaterThan" allowBlank="1" showInputMessage="1" showErrorMessage="1" errorTitle="Date Required" error="Please enter a date in mm/dd/yyyy format." sqref="C19:G19" xr:uid="{F77AAAE8-B56A-4346-9BA4-823F63DA03EE}">
      <formula1>36526</formula1>
    </dataValidation>
    <dataValidation type="list" allowBlank="1" showDropDown="1" showInputMessage="1" showErrorMessage="1" sqref="C14" xr:uid="{A8B074A7-D66E-414C-9395-A49BF58E7FA9}">
      <formula1>Lookup_States</formula1>
    </dataValidation>
    <dataValidation allowBlank="1" showInputMessage="1" showErrorMessage="1" prompt="If the action listed is for certifying a new product, you can enter the date the process was initiated. For all other actions, this should be the date of actual implementation." sqref="G28" xr:uid="{ACE93598-C50D-4956-A5D9-86B2D52B76E3}"/>
  </dataValidations>
  <hyperlinks>
    <hyperlink ref="B15" r:id="rId1" xr:uid="{5D3C0A6A-6EE1-4AAB-8D3C-F607F14DE0E5}"/>
    <hyperlink ref="B21" r:id="rId2" display="Description of Funding Mechanism_x000a_EPA is exploring ways to facilitate access to capital for P2 projects. Learn more here: https://www.epa.gov/p2/p2-financing. If known, describe the source of funding this business establishment used (e.g., self-funded, bank loan, external grant, etc.)  in implementing the P2 actions listed in the table below." xr:uid="{C04F6262-4DB0-41D3-9897-AD5D62F512F0}"/>
  </hyperlinks>
  <printOptions horizontalCentered="1"/>
  <pageMargins left="0.45" right="0.45" top="0.75" bottom="0.75" header="0.3" footer="0.3"/>
  <pageSetup scale="22" fitToHeight="0" orientation="landscape" r:id="rId3"/>
  <headerFooter>
    <oddHeader>&amp;C&amp;16&amp;F</oddHeader>
    <oddFooter>&amp;C&amp;P of &amp;N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30E86-049D-4C16-935D-4975704A4517}">
  <sheetPr>
    <tabColor rgb="FF92D050"/>
    <pageSetUpPr fitToPage="1"/>
  </sheetPr>
  <dimension ref="A1:AK62"/>
  <sheetViews>
    <sheetView showGridLines="0" zoomScaleNormal="100" zoomScaleSheetLayoutView="100" workbookViewId="0">
      <pane xSplit="2" ySplit="1" topLeftCell="C2" activePane="bottomRight" state="frozen"/>
      <selection pane="topRight" activeCell="C1" sqref="C1"/>
      <selection pane="bottomLeft" activeCell="A2" sqref="A2"/>
      <selection pane="bottomRight" activeCell="C11" sqref="C11:G11"/>
    </sheetView>
  </sheetViews>
  <sheetFormatPr defaultColWidth="9.140625" defaultRowHeight="15" x14ac:dyDescent="0.25"/>
  <cols>
    <col min="1" max="1" width="4.7109375" style="134" customWidth="1"/>
    <col min="2" max="2" width="56.7109375" style="134" customWidth="1"/>
    <col min="3" max="3" width="20.7109375" style="134" customWidth="1"/>
    <col min="4" max="4" width="32.7109375" style="134" customWidth="1"/>
    <col min="5" max="5" width="20.7109375" style="134" customWidth="1"/>
    <col min="6" max="6" width="15.7109375" style="134" bestFit="1" customWidth="1"/>
    <col min="7" max="7" width="19" style="134" bestFit="1" customWidth="1"/>
    <col min="8" max="8" width="10.28515625" style="134" customWidth="1"/>
    <col min="9" max="9" width="20.28515625" style="134" bestFit="1" customWidth="1"/>
    <col min="10" max="10" width="16.5703125" style="134" bestFit="1" customWidth="1"/>
    <col min="11" max="12" width="10.7109375" style="134" customWidth="1"/>
    <col min="13" max="13" width="20.28515625" style="134" customWidth="1"/>
    <col min="14" max="14" width="10.5703125" style="134" bestFit="1" customWidth="1"/>
    <col min="15" max="15" width="21.7109375" style="134" customWidth="1"/>
    <col min="16" max="16" width="11.5703125" style="134" customWidth="1"/>
    <col min="17" max="17" width="20.28515625" style="134" bestFit="1" customWidth="1"/>
    <col min="18" max="18" width="15" style="134" customWidth="1"/>
    <col min="19" max="19" width="12.7109375" style="134" customWidth="1"/>
    <col min="20" max="20" width="14.7109375" style="134" customWidth="1"/>
    <col min="21" max="22" width="12.7109375" style="134" customWidth="1"/>
    <col min="23" max="23" width="25.140625" style="134" customWidth="1"/>
    <col min="24" max="24" width="17.7109375" style="134" customWidth="1"/>
    <col min="25" max="25" width="14.85546875" style="134" customWidth="1"/>
    <col min="26" max="26" width="16" style="134" bestFit="1" customWidth="1"/>
    <col min="27" max="27" width="60.7109375" style="134" customWidth="1"/>
    <col min="28" max="28" width="10.42578125" style="134" customWidth="1"/>
    <col min="29" max="29" width="30.7109375" style="134" customWidth="1"/>
    <col min="30" max="37" width="13.7109375" style="134" customWidth="1"/>
    <col min="38" max="16384" width="9.140625" style="134"/>
  </cols>
  <sheetData>
    <row r="1" spans="2:30" s="200" customFormat="1" ht="20.100000000000001" customHeight="1" x14ac:dyDescent="0.25">
      <c r="B1" s="199" t="str">
        <f>SUBSTITUTE(TemplateTitle," Reporting Template",": " &amp;B2)</f>
        <v>P2 IIJA Products EJ Grant: Business Establishment 22</v>
      </c>
      <c r="C1" s="199"/>
      <c r="D1" s="199"/>
      <c r="E1" s="199"/>
      <c r="F1" s="199"/>
      <c r="G1" s="199"/>
      <c r="H1" s="199"/>
      <c r="I1" s="199"/>
      <c r="J1" s="201"/>
      <c r="K1" s="201"/>
      <c r="L1" s="201"/>
      <c r="M1" s="201"/>
      <c r="N1" s="201"/>
      <c r="O1" s="201"/>
      <c r="P1" s="201"/>
      <c r="Q1" s="201"/>
      <c r="R1" s="201"/>
      <c r="S1" s="201"/>
      <c r="T1" s="201"/>
      <c r="U1" s="201"/>
      <c r="V1" s="201"/>
      <c r="W1" s="201"/>
      <c r="X1" s="201"/>
      <c r="Y1" s="201"/>
      <c r="Z1" s="201"/>
      <c r="AA1" s="201"/>
    </row>
    <row r="2" spans="2:30" ht="9" customHeight="1" x14ac:dyDescent="0.25">
      <c r="B2" s="244" t="s">
        <v>394</v>
      </c>
      <c r="C2" s="154"/>
      <c r="D2" s="154"/>
      <c r="E2" s="154"/>
      <c r="F2" s="154"/>
      <c r="G2" s="154"/>
      <c r="H2" s="154"/>
      <c r="I2" s="210"/>
      <c r="J2" s="155"/>
    </row>
    <row r="3" spans="2:30" ht="200.1" customHeight="1" x14ac:dyDescent="0.25">
      <c r="B3" s="156" t="s">
        <v>5</v>
      </c>
      <c r="C3" s="355" t="s">
        <v>298</v>
      </c>
      <c r="D3" s="356"/>
      <c r="E3" s="356"/>
      <c r="F3" s="356"/>
      <c r="G3" s="356"/>
      <c r="H3" s="356"/>
      <c r="I3" s="357"/>
      <c r="J3" s="157"/>
    </row>
    <row r="4" spans="2:30" ht="9" customHeight="1" x14ac:dyDescent="0.25">
      <c r="B4" s="158"/>
      <c r="C4" s="159"/>
      <c r="D4" s="159"/>
      <c r="E4" s="159"/>
      <c r="F4" s="159"/>
      <c r="G4" s="159"/>
      <c r="H4" s="159"/>
      <c r="I4" s="211"/>
      <c r="J4" s="160"/>
    </row>
    <row r="5" spans="2:30" ht="15" customHeight="1" x14ac:dyDescent="0.25">
      <c r="B5" s="145"/>
      <c r="C5" s="145"/>
      <c r="D5" s="145"/>
      <c r="E5" s="145"/>
      <c r="F5" s="144"/>
      <c r="G5" s="144"/>
    </row>
    <row r="6" spans="2:30" ht="18.75" x14ac:dyDescent="0.3">
      <c r="B6" s="243" t="s">
        <v>284</v>
      </c>
      <c r="C6" s="358" t="s">
        <v>299</v>
      </c>
      <c r="D6" s="358"/>
      <c r="E6" s="358"/>
      <c r="F6" s="358"/>
      <c r="G6" s="359"/>
    </row>
    <row r="7" spans="2:30" x14ac:dyDescent="0.25">
      <c r="B7" s="161" t="s">
        <v>0</v>
      </c>
      <c r="C7" s="360" t="str">
        <f>IF('Grant Project Data'!D5&lt;&gt;"",'Grant Project Data'!D5,"")</f>
        <v/>
      </c>
      <c r="D7" s="361"/>
      <c r="E7" s="361"/>
      <c r="F7" s="361"/>
      <c r="G7" s="362"/>
    </row>
    <row r="8" spans="2:30" x14ac:dyDescent="0.25">
      <c r="B8" s="163" t="s">
        <v>4</v>
      </c>
      <c r="C8" s="360" t="str">
        <f>IF('Grant Project Data'!D6&lt;&gt;"",'Grant Project Data'!D6,"")</f>
        <v/>
      </c>
      <c r="D8" s="361"/>
      <c r="E8" s="361"/>
      <c r="F8" s="361"/>
      <c r="G8" s="362"/>
    </row>
    <row r="9" spans="2:30" ht="15" customHeight="1" x14ac:dyDescent="0.25">
      <c r="B9" s="145"/>
      <c r="C9" s="145"/>
      <c r="D9" s="145"/>
      <c r="E9" s="145"/>
      <c r="F9" s="144"/>
      <c r="G9" s="144"/>
    </row>
    <row r="10" spans="2:30" ht="18.75" x14ac:dyDescent="0.3">
      <c r="B10" s="243" t="s">
        <v>203</v>
      </c>
      <c r="C10" s="358" t="s">
        <v>355</v>
      </c>
      <c r="D10" s="358"/>
      <c r="E10" s="358"/>
      <c r="F10" s="358"/>
      <c r="G10" s="359"/>
    </row>
    <row r="11" spans="2:30" x14ac:dyDescent="0.25">
      <c r="B11" s="167" t="s">
        <v>236</v>
      </c>
      <c r="C11" s="391"/>
      <c r="D11" s="391"/>
      <c r="E11" s="391"/>
      <c r="F11" s="391"/>
      <c r="G11" s="391"/>
      <c r="H11" s="168"/>
      <c r="I11" s="168"/>
      <c r="J11" s="169"/>
      <c r="K11" s="169"/>
      <c r="L11" s="169"/>
      <c r="M11" s="169"/>
      <c r="N11" s="169"/>
      <c r="O11" s="169"/>
      <c r="P11" s="169"/>
      <c r="Q11" s="169"/>
      <c r="R11" s="169"/>
      <c r="S11" s="169"/>
      <c r="T11" s="169"/>
      <c r="U11" s="169"/>
      <c r="V11" s="169"/>
      <c r="W11" s="169"/>
      <c r="X11" s="169"/>
      <c r="Y11" s="169"/>
      <c r="Z11" s="169"/>
      <c r="AA11" s="169"/>
    </row>
    <row r="12" spans="2:30" ht="15" customHeight="1" x14ac:dyDescent="0.25">
      <c r="B12" s="170" t="s">
        <v>228</v>
      </c>
      <c r="C12" s="391"/>
      <c r="D12" s="391"/>
      <c r="E12" s="391"/>
      <c r="F12" s="391"/>
      <c r="G12" s="391"/>
      <c r="H12" s="168"/>
      <c r="I12" s="168"/>
      <c r="J12" s="169"/>
      <c r="K12" s="169"/>
      <c r="L12" s="169"/>
      <c r="M12" s="169"/>
      <c r="N12" s="169"/>
      <c r="O12" s="169"/>
      <c r="P12" s="169"/>
      <c r="Q12" s="169"/>
      <c r="R12" s="169"/>
      <c r="S12" s="169"/>
      <c r="T12" s="169"/>
      <c r="U12" s="169"/>
      <c r="V12" s="169"/>
      <c r="W12" s="169"/>
      <c r="X12" s="169"/>
      <c r="Y12" s="169"/>
      <c r="Z12" s="169"/>
      <c r="AA12" s="169"/>
    </row>
    <row r="13" spans="2:30" ht="15" customHeight="1" x14ac:dyDescent="0.25">
      <c r="B13" s="170" t="s">
        <v>229</v>
      </c>
      <c r="C13" s="391"/>
      <c r="D13" s="391"/>
      <c r="E13" s="391"/>
      <c r="F13" s="391"/>
      <c r="G13" s="391"/>
      <c r="H13" s="168"/>
      <c r="I13" s="168"/>
      <c r="J13" s="169"/>
      <c r="K13" s="169"/>
      <c r="L13" s="169"/>
      <c r="M13" s="169"/>
      <c r="N13" s="169"/>
      <c r="O13" s="169"/>
      <c r="P13" s="169"/>
      <c r="Q13" s="169"/>
      <c r="R13" s="169"/>
      <c r="S13" s="169"/>
      <c r="T13" s="169"/>
      <c r="U13" s="169"/>
      <c r="V13" s="169"/>
      <c r="W13" s="169"/>
      <c r="X13" s="169"/>
      <c r="Y13" s="169"/>
      <c r="Z13" s="169"/>
      <c r="AA13" s="169"/>
    </row>
    <row r="14" spans="2:30" ht="15" customHeight="1" x14ac:dyDescent="0.25">
      <c r="B14" s="171" t="s">
        <v>230</v>
      </c>
      <c r="C14" s="391"/>
      <c r="D14" s="391"/>
      <c r="E14" s="391"/>
      <c r="F14" s="391"/>
      <c r="G14" s="391"/>
      <c r="H14" s="168"/>
      <c r="I14" s="168"/>
      <c r="J14" s="169"/>
      <c r="K14" s="169"/>
      <c r="L14" s="169"/>
      <c r="M14" s="169"/>
      <c r="N14" s="169"/>
      <c r="O14" s="169"/>
      <c r="P14" s="169"/>
      <c r="Q14" s="169"/>
      <c r="R14" s="169"/>
      <c r="S14" s="169"/>
      <c r="T14" s="169"/>
      <c r="U14" s="169"/>
      <c r="V14" s="169"/>
      <c r="W14" s="169"/>
      <c r="X14" s="169"/>
      <c r="Y14" s="169"/>
      <c r="Z14" s="169"/>
      <c r="AA14" s="169"/>
      <c r="AB14" s="172"/>
    </row>
    <row r="15" spans="2:30" ht="30" x14ac:dyDescent="0.25">
      <c r="B15" s="231" t="s">
        <v>270</v>
      </c>
      <c r="C15" s="392"/>
      <c r="D15" s="392"/>
      <c r="E15" s="392"/>
      <c r="F15" s="392"/>
      <c r="G15" s="392"/>
      <c r="H15" s="173"/>
      <c r="J15" s="169"/>
      <c r="K15" s="169"/>
      <c r="L15" s="169"/>
      <c r="M15" s="169"/>
      <c r="N15" s="169"/>
      <c r="O15" s="169"/>
      <c r="P15" s="169"/>
      <c r="Q15" s="169"/>
      <c r="R15" s="169"/>
      <c r="S15" s="169"/>
      <c r="T15" s="169"/>
      <c r="U15" s="169"/>
      <c r="V15" s="169"/>
      <c r="W15" s="169"/>
      <c r="X15" s="169"/>
      <c r="Y15" s="169"/>
      <c r="Z15" s="169"/>
      <c r="AA15" s="169"/>
      <c r="AB15" s="172"/>
    </row>
    <row r="16" spans="2:30" ht="45" x14ac:dyDescent="0.25">
      <c r="B16" s="203" t="s">
        <v>276</v>
      </c>
      <c r="C16" s="392"/>
      <c r="D16" s="392"/>
      <c r="E16" s="392"/>
      <c r="F16" s="392"/>
      <c r="G16" s="392"/>
      <c r="H16" s="174"/>
      <c r="J16" s="169"/>
      <c r="K16" s="169"/>
      <c r="L16" s="169"/>
      <c r="M16" s="169"/>
      <c r="N16" s="169"/>
      <c r="O16" s="169"/>
      <c r="P16" s="169"/>
      <c r="Q16" s="169"/>
      <c r="R16" s="169"/>
      <c r="S16" s="169"/>
      <c r="T16" s="169"/>
      <c r="U16" s="169"/>
      <c r="V16" s="169"/>
      <c r="W16" s="169"/>
      <c r="X16" s="169"/>
      <c r="Y16" s="169"/>
      <c r="Z16" s="169"/>
      <c r="AA16" s="169"/>
      <c r="AB16" s="162"/>
      <c r="AC16" s="162"/>
      <c r="AD16" s="162"/>
    </row>
    <row r="17" spans="1:37" ht="69.95" customHeight="1" x14ac:dyDescent="0.25">
      <c r="B17" s="127" t="s">
        <v>235</v>
      </c>
      <c r="C17" s="393"/>
      <c r="D17" s="393"/>
      <c r="E17" s="393"/>
      <c r="F17" s="393"/>
      <c r="G17" s="393"/>
      <c r="H17" s="175"/>
      <c r="J17" s="169"/>
      <c r="K17" s="169"/>
      <c r="L17" s="169"/>
      <c r="M17" s="169"/>
      <c r="N17" s="169"/>
      <c r="O17" s="169"/>
      <c r="P17" s="169"/>
      <c r="Q17" s="169"/>
      <c r="R17" s="169"/>
      <c r="S17" s="169"/>
      <c r="T17" s="169"/>
      <c r="U17" s="169"/>
      <c r="V17" s="169"/>
      <c r="W17" s="169"/>
      <c r="X17" s="169"/>
      <c r="Y17" s="169"/>
      <c r="Z17" s="169"/>
      <c r="AA17" s="169"/>
      <c r="AB17" s="162"/>
      <c r="AC17" s="162"/>
      <c r="AD17" s="162"/>
    </row>
    <row r="18" spans="1:37" ht="30" x14ac:dyDescent="0.25">
      <c r="B18" s="127" t="s">
        <v>354</v>
      </c>
      <c r="C18" s="394"/>
      <c r="D18" s="395"/>
      <c r="E18" s="395"/>
      <c r="F18" s="395"/>
      <c r="G18" s="396"/>
      <c r="H18" s="175"/>
      <c r="J18" s="169"/>
      <c r="K18" s="169"/>
      <c r="L18" s="169"/>
      <c r="M18" s="169"/>
      <c r="N18" s="169"/>
      <c r="O18" s="169"/>
      <c r="P18" s="169"/>
      <c r="Q18" s="169"/>
      <c r="R18" s="169"/>
      <c r="S18" s="169"/>
      <c r="T18" s="169"/>
      <c r="U18" s="169"/>
      <c r="V18" s="169"/>
      <c r="W18" s="169"/>
      <c r="X18" s="169"/>
      <c r="Y18" s="169"/>
      <c r="Z18" s="169"/>
      <c r="AA18" s="169"/>
      <c r="AB18" s="162"/>
      <c r="AC18" s="162"/>
      <c r="AD18" s="162"/>
    </row>
    <row r="19" spans="1:37" s="179" customFormat="1" x14ac:dyDescent="0.25">
      <c r="B19" s="176" t="s">
        <v>232</v>
      </c>
      <c r="C19" s="212"/>
      <c r="D19" s="212"/>
      <c r="E19" s="212"/>
      <c r="F19" s="212"/>
      <c r="G19" s="212"/>
      <c r="H19" s="177" t="str">
        <f>IF(AND(E24&gt;0,COUNTA(C19:G19)=0),"&lt;&lt; Your P2 actions below will not be summarized until you enter a date of follow-up.","")</f>
        <v/>
      </c>
      <c r="I19" s="178"/>
      <c r="J19" s="169"/>
      <c r="K19" s="169"/>
      <c r="L19" s="169"/>
      <c r="M19" s="169"/>
      <c r="N19" s="169"/>
      <c r="O19" s="169"/>
      <c r="P19" s="169"/>
      <c r="Q19" s="169"/>
      <c r="R19" s="169"/>
      <c r="S19" s="169"/>
      <c r="T19" s="169"/>
      <c r="U19" s="169"/>
      <c r="V19" s="169"/>
      <c r="W19" s="169"/>
      <c r="X19" s="169"/>
      <c r="Y19" s="169"/>
      <c r="Z19" s="169"/>
      <c r="AA19" s="169"/>
      <c r="AB19" s="96"/>
    </row>
    <row r="20" spans="1:37" ht="53.25" x14ac:dyDescent="0.25">
      <c r="B20" s="213" t="s">
        <v>273</v>
      </c>
      <c r="C20" s="391"/>
      <c r="D20" s="391"/>
      <c r="E20" s="391"/>
      <c r="F20" s="391"/>
      <c r="G20" s="391"/>
      <c r="H20" s="168"/>
      <c r="I20" s="169"/>
      <c r="J20" s="169"/>
      <c r="K20" s="169"/>
      <c r="L20" s="169"/>
      <c r="M20" s="169"/>
      <c r="N20" s="169"/>
      <c r="O20" s="169"/>
      <c r="P20" s="169"/>
      <c r="Q20" s="169"/>
      <c r="R20" s="169"/>
      <c r="S20" s="169"/>
      <c r="T20" s="169"/>
      <c r="U20" s="169"/>
      <c r="V20" s="169"/>
      <c r="W20" s="169"/>
      <c r="X20" s="169"/>
      <c r="Y20" s="169"/>
      <c r="Z20" s="169"/>
      <c r="AA20" s="169"/>
      <c r="AB20" s="162"/>
      <c r="AC20" s="162"/>
      <c r="AD20" s="162"/>
    </row>
    <row r="21" spans="1:37" ht="80.099999999999994" customHeight="1" x14ac:dyDescent="0.25">
      <c r="B21" s="230" t="s">
        <v>271</v>
      </c>
      <c r="C21" s="393"/>
      <c r="D21" s="393"/>
      <c r="E21" s="393"/>
      <c r="F21" s="393"/>
      <c r="G21" s="393"/>
      <c r="H21" s="175"/>
      <c r="J21" s="169"/>
      <c r="K21" s="169"/>
      <c r="L21" s="169"/>
      <c r="M21" s="169"/>
      <c r="N21" s="169"/>
      <c r="O21" s="169"/>
      <c r="P21" s="169"/>
      <c r="Q21" s="169"/>
      <c r="R21" s="169"/>
      <c r="S21" s="169"/>
      <c r="T21" s="169"/>
      <c r="U21" s="169"/>
      <c r="V21" s="169"/>
      <c r="W21" s="169"/>
      <c r="X21" s="169"/>
      <c r="Y21" s="169"/>
      <c r="Z21" s="169"/>
      <c r="AA21" s="169"/>
      <c r="AB21" s="162"/>
      <c r="AC21" s="162"/>
      <c r="AD21" s="162"/>
    </row>
    <row r="22" spans="1:37" ht="69.95" customHeight="1" x14ac:dyDescent="0.25">
      <c r="B22" s="127" t="s">
        <v>272</v>
      </c>
      <c r="C22" s="393"/>
      <c r="D22" s="393"/>
      <c r="E22" s="393"/>
      <c r="F22" s="393"/>
      <c r="G22" s="393"/>
      <c r="H22" s="175"/>
      <c r="J22" s="169"/>
      <c r="K22" s="169"/>
      <c r="L22" s="169"/>
      <c r="M22" s="169"/>
      <c r="N22" s="169"/>
      <c r="O22" s="169"/>
      <c r="P22" s="169"/>
      <c r="Q22" s="169"/>
      <c r="R22" s="169"/>
      <c r="S22" s="169"/>
      <c r="T22" s="169"/>
      <c r="U22" s="169"/>
      <c r="V22" s="169"/>
      <c r="W22" s="169"/>
      <c r="X22" s="169"/>
      <c r="Y22" s="169"/>
      <c r="Z22" s="169"/>
      <c r="AA22" s="169"/>
      <c r="AB22" s="162"/>
      <c r="AC22" s="162"/>
      <c r="AD22" s="162"/>
    </row>
    <row r="23" spans="1:37" ht="69.95" customHeight="1" x14ac:dyDescent="0.25">
      <c r="B23" s="127" t="s">
        <v>274</v>
      </c>
      <c r="C23" s="393"/>
      <c r="D23" s="393"/>
      <c r="E23" s="393"/>
      <c r="F23" s="393"/>
      <c r="G23" s="393"/>
      <c r="H23" s="175"/>
      <c r="J23" s="169"/>
      <c r="K23" s="169"/>
      <c r="L23" s="169"/>
      <c r="M23" s="169"/>
      <c r="N23" s="169"/>
      <c r="O23" s="169"/>
      <c r="P23" s="169"/>
      <c r="Q23" s="169"/>
      <c r="R23" s="169"/>
      <c r="S23" s="169"/>
      <c r="T23" s="169"/>
      <c r="U23" s="169"/>
      <c r="V23" s="169"/>
      <c r="W23" s="169"/>
      <c r="X23" s="169"/>
      <c r="Y23" s="169"/>
      <c r="Z23" s="169"/>
      <c r="AA23" s="169"/>
      <c r="AB23" s="162"/>
      <c r="AC23" s="162"/>
      <c r="AD23" s="162"/>
    </row>
    <row r="24" spans="1:37" ht="15" customHeight="1" x14ac:dyDescent="0.25">
      <c r="C24" s="194">
        <f>IF(COUNTA(C11:G23,B29:G53,I29:AC53)&gt;0,1,0)</f>
        <v>0</v>
      </c>
      <c r="D24" s="194">
        <f>IF(COUNTA(C19:G19)&gt;0,1,0)</f>
        <v>0</v>
      </c>
      <c r="E24" s="194">
        <f>IF(COUNTA(G29:G53)&gt;0,1,0)</f>
        <v>0</v>
      </c>
      <c r="F24" s="268"/>
      <c r="H24" s="144"/>
      <c r="I24" s="144"/>
      <c r="J24" s="169"/>
      <c r="K24" s="169"/>
      <c r="L24" s="169"/>
      <c r="M24" s="169"/>
      <c r="N24" s="169"/>
      <c r="O24" s="169"/>
      <c r="P24" s="169"/>
      <c r="Q24" s="169"/>
      <c r="R24" s="169"/>
      <c r="S24" s="169"/>
      <c r="T24" s="169"/>
      <c r="U24" s="169"/>
      <c r="V24" s="169"/>
      <c r="W24" s="169"/>
      <c r="X24" s="169"/>
      <c r="Y24" s="169"/>
      <c r="Z24" s="169"/>
      <c r="AA24" s="169"/>
    </row>
    <row r="25" spans="1:37" ht="18.75" customHeight="1" x14ac:dyDescent="0.3">
      <c r="B25" s="243" t="s">
        <v>1</v>
      </c>
      <c r="C25" s="164"/>
      <c r="D25" s="164"/>
      <c r="E25" s="164"/>
      <c r="F25" s="164"/>
      <c r="G25" s="164"/>
      <c r="H25" s="164"/>
      <c r="I25" s="165"/>
      <c r="J25" s="165"/>
      <c r="K25" s="165"/>
      <c r="L25" s="165"/>
      <c r="M25" s="165"/>
      <c r="N25" s="165"/>
      <c r="O25" s="165"/>
      <c r="P25" s="165"/>
      <c r="Q25" s="165"/>
      <c r="R25" s="165"/>
      <c r="S25" s="165"/>
      <c r="T25" s="165"/>
      <c r="U25" s="165"/>
      <c r="V25" s="165"/>
      <c r="W25" s="165"/>
      <c r="X25" s="165"/>
      <c r="Y25" s="165"/>
      <c r="Z25" s="165"/>
      <c r="AA25" s="165"/>
      <c r="AB25" s="165"/>
      <c r="AC25" s="165"/>
      <c r="AD25" s="165"/>
      <c r="AE25" s="165"/>
      <c r="AF25" s="165"/>
      <c r="AG25" s="165"/>
      <c r="AH25" s="165"/>
      <c r="AI25" s="165"/>
      <c r="AJ25" s="165"/>
      <c r="AK25" s="166"/>
    </row>
    <row r="26" spans="1:37" ht="39.950000000000003" customHeight="1" x14ac:dyDescent="0.25">
      <c r="B26" s="204"/>
      <c r="C26" s="205"/>
      <c r="D26" s="205"/>
      <c r="E26" s="205"/>
      <c r="F26" s="205"/>
      <c r="G26" s="205"/>
      <c r="H26" s="205"/>
      <c r="I26" s="365" t="s">
        <v>103</v>
      </c>
      <c r="J26" s="366"/>
      <c r="K26" s="366"/>
      <c r="L26" s="366"/>
      <c r="M26" s="366"/>
      <c r="N26" s="366"/>
      <c r="O26" s="366"/>
      <c r="P26" s="367"/>
      <c r="Q26" s="388" t="s">
        <v>104</v>
      </c>
      <c r="R26" s="389"/>
      <c r="S26" s="389"/>
      <c r="T26" s="389"/>
      <c r="U26" s="389"/>
      <c r="V26" s="390"/>
      <c r="W26" s="368" t="s">
        <v>105</v>
      </c>
      <c r="X26" s="369"/>
      <c r="Y26" s="369"/>
      <c r="Z26" s="369"/>
      <c r="AA26" s="370"/>
      <c r="AB26" s="204"/>
      <c r="AC26" s="206"/>
      <c r="AD26" s="401" t="s">
        <v>340</v>
      </c>
      <c r="AE26" s="402"/>
      <c r="AF26" s="402"/>
      <c r="AG26" s="402"/>
      <c r="AH26" s="402"/>
      <c r="AI26" s="402"/>
      <c r="AJ26" s="402"/>
      <c r="AK26" s="403"/>
    </row>
    <row r="27" spans="1:37" ht="15" customHeight="1" x14ac:dyDescent="0.25">
      <c r="B27" s="256" t="s">
        <v>341</v>
      </c>
      <c r="C27" s="208"/>
      <c r="D27" s="208"/>
      <c r="E27" s="208"/>
      <c r="F27" s="208"/>
      <c r="G27" s="208"/>
      <c r="H27" s="208"/>
      <c r="I27" s="377" t="s">
        <v>108</v>
      </c>
      <c r="J27" s="378"/>
      <c r="K27" s="378"/>
      <c r="L27" s="379"/>
      <c r="M27" s="380" t="s">
        <v>109</v>
      </c>
      <c r="N27" s="380"/>
      <c r="O27" s="377" t="s">
        <v>111</v>
      </c>
      <c r="P27" s="379"/>
      <c r="Q27" s="381" t="s">
        <v>111</v>
      </c>
      <c r="R27" s="382"/>
      <c r="S27" s="382"/>
      <c r="T27" s="383" t="s">
        <v>110</v>
      </c>
      <c r="U27" s="383"/>
      <c r="V27" s="383"/>
      <c r="W27" s="371"/>
      <c r="X27" s="372"/>
      <c r="Y27" s="372"/>
      <c r="Z27" s="372"/>
      <c r="AA27" s="373"/>
      <c r="AB27" s="207"/>
      <c r="AC27" s="209"/>
      <c r="AD27" s="397" t="s">
        <v>332</v>
      </c>
      <c r="AE27" s="397"/>
      <c r="AF27" s="398" t="s">
        <v>333</v>
      </c>
      <c r="AG27" s="399"/>
      <c r="AH27" s="399"/>
      <c r="AI27" s="399"/>
      <c r="AJ27" s="399"/>
      <c r="AK27" s="400"/>
    </row>
    <row r="28" spans="1:37" s="189" customFormat="1" ht="51" customHeight="1" x14ac:dyDescent="0.2">
      <c r="B28" s="277" t="s">
        <v>353</v>
      </c>
      <c r="C28" s="180" t="s">
        <v>216</v>
      </c>
      <c r="D28" s="180" t="s">
        <v>99</v>
      </c>
      <c r="E28" s="180" t="s">
        <v>262</v>
      </c>
      <c r="F28" s="269" t="s">
        <v>356</v>
      </c>
      <c r="G28" s="215" t="s">
        <v>357</v>
      </c>
      <c r="H28" s="181" t="s">
        <v>233</v>
      </c>
      <c r="I28" s="182" t="s">
        <v>358</v>
      </c>
      <c r="J28" s="182" t="s">
        <v>251</v>
      </c>
      <c r="K28" s="182" t="s">
        <v>107</v>
      </c>
      <c r="L28" s="182" t="s">
        <v>100</v>
      </c>
      <c r="M28" s="183" t="s">
        <v>359</v>
      </c>
      <c r="N28" s="183" t="s">
        <v>121</v>
      </c>
      <c r="O28" s="182" t="s">
        <v>360</v>
      </c>
      <c r="P28" s="182" t="s">
        <v>127</v>
      </c>
      <c r="Q28" s="184" t="s">
        <v>361</v>
      </c>
      <c r="R28" s="185" t="s">
        <v>126</v>
      </c>
      <c r="S28" s="216" t="s">
        <v>128</v>
      </c>
      <c r="T28" s="187" t="s">
        <v>250</v>
      </c>
      <c r="U28" s="188" t="s">
        <v>107</v>
      </c>
      <c r="V28" s="187" t="s">
        <v>125</v>
      </c>
      <c r="W28" s="183" t="s">
        <v>362</v>
      </c>
      <c r="X28" s="183" t="s">
        <v>252</v>
      </c>
      <c r="Y28" s="183" t="s">
        <v>206</v>
      </c>
      <c r="Z28" s="183" t="s">
        <v>102</v>
      </c>
      <c r="AA28" s="228" t="s">
        <v>263</v>
      </c>
      <c r="AB28" s="214" t="s">
        <v>294</v>
      </c>
      <c r="AC28" s="214" t="s">
        <v>373</v>
      </c>
      <c r="AD28" s="262" t="s">
        <v>334</v>
      </c>
      <c r="AE28" s="262" t="s">
        <v>335</v>
      </c>
      <c r="AF28" s="263" t="s">
        <v>336</v>
      </c>
      <c r="AG28" s="263" t="s">
        <v>337</v>
      </c>
      <c r="AH28" s="263" t="s">
        <v>338</v>
      </c>
      <c r="AI28" s="263" t="s">
        <v>363</v>
      </c>
      <c r="AJ28" s="263" t="s">
        <v>339</v>
      </c>
      <c r="AK28" s="263" t="s">
        <v>364</v>
      </c>
    </row>
    <row r="29" spans="1:37" s="179" customFormat="1" x14ac:dyDescent="0.25">
      <c r="A29" s="71">
        <v>1</v>
      </c>
      <c r="B29" s="89"/>
      <c r="C29" s="82"/>
      <c r="D29" s="89"/>
      <c r="E29" s="82"/>
      <c r="F29" s="122"/>
      <c r="G29" s="202"/>
      <c r="H29" s="198" t="str">
        <f>IF(G29="","",IF(MONTH(G29)&gt;=10,YEAR(G29) + 1,YEAR(G29)))</f>
        <v/>
      </c>
      <c r="I29" s="97"/>
      <c r="J29" s="97"/>
      <c r="K29" s="90"/>
      <c r="L29" s="91"/>
      <c r="M29" s="97"/>
      <c r="N29" s="91"/>
      <c r="O29" s="97"/>
      <c r="P29" s="90"/>
      <c r="Q29" s="97"/>
      <c r="R29" s="97"/>
      <c r="S29" s="90"/>
      <c r="T29" s="97"/>
      <c r="U29" s="147"/>
      <c r="V29" s="91"/>
      <c r="W29" s="97"/>
      <c r="X29" s="97"/>
      <c r="Y29" s="90"/>
      <c r="Z29" s="90"/>
      <c r="AA29" s="229"/>
      <c r="AB29" s="122"/>
      <c r="AC29" s="227"/>
      <c r="AD29" s="264"/>
      <c r="AE29" s="264"/>
      <c r="AF29" s="265"/>
      <c r="AG29" s="265"/>
      <c r="AH29" s="265"/>
      <c r="AI29" s="265"/>
      <c r="AJ29" s="265"/>
      <c r="AK29" s="265"/>
    </row>
    <row r="30" spans="1:37" s="179" customFormat="1" x14ac:dyDescent="0.25">
      <c r="A30" s="71">
        <v>2</v>
      </c>
      <c r="B30" s="89"/>
      <c r="C30" s="82"/>
      <c r="D30" s="89"/>
      <c r="E30" s="82"/>
      <c r="F30" s="122"/>
      <c r="G30" s="202"/>
      <c r="H30" s="198" t="str">
        <f>IF(G30="","",IF(MONTH(G30)&gt;=10,YEAR(G30) + 1,YEAR(G30)))</f>
        <v/>
      </c>
      <c r="I30" s="97"/>
      <c r="J30" s="97"/>
      <c r="K30" s="91"/>
      <c r="L30" s="91"/>
      <c r="M30" s="97"/>
      <c r="N30" s="91"/>
      <c r="O30" s="97"/>
      <c r="P30" s="90"/>
      <c r="Q30" s="97"/>
      <c r="R30" s="97"/>
      <c r="S30" s="90"/>
      <c r="T30" s="97"/>
      <c r="U30" s="147"/>
      <c r="V30" s="91"/>
      <c r="W30" s="97"/>
      <c r="X30" s="97"/>
      <c r="Y30" s="90"/>
      <c r="Z30" s="90"/>
      <c r="AA30" s="229"/>
      <c r="AB30" s="122"/>
      <c r="AC30" s="226"/>
      <c r="AD30" s="264"/>
      <c r="AE30" s="264"/>
      <c r="AF30" s="265"/>
      <c r="AG30" s="265"/>
      <c r="AH30" s="265"/>
      <c r="AI30" s="265"/>
      <c r="AJ30" s="265"/>
      <c r="AK30" s="265"/>
    </row>
    <row r="31" spans="1:37" s="179" customFormat="1" x14ac:dyDescent="0.25">
      <c r="A31" s="71">
        <v>3</v>
      </c>
      <c r="B31" s="89"/>
      <c r="C31" s="82"/>
      <c r="D31" s="89"/>
      <c r="E31" s="82"/>
      <c r="F31" s="122"/>
      <c r="G31" s="202"/>
      <c r="H31" s="198" t="str">
        <f t="shared" ref="H31:H53" si="0">IF(G31="","",IF(MONTH(G31)&gt;=10,YEAR(G31) + 1,YEAR(G31)))</f>
        <v/>
      </c>
      <c r="I31" s="97"/>
      <c r="J31" s="97"/>
      <c r="K31" s="90"/>
      <c r="L31" s="90"/>
      <c r="M31" s="97"/>
      <c r="N31" s="90"/>
      <c r="O31" s="97"/>
      <c r="P31" s="90"/>
      <c r="Q31" s="97"/>
      <c r="R31" s="97"/>
      <c r="S31" s="90"/>
      <c r="T31" s="97"/>
      <c r="U31" s="147"/>
      <c r="V31" s="90"/>
      <c r="W31" s="97"/>
      <c r="X31" s="97"/>
      <c r="Y31" s="90"/>
      <c r="Z31" s="90"/>
      <c r="AA31" s="229"/>
      <c r="AB31" s="122"/>
      <c r="AC31" s="226"/>
      <c r="AD31" s="264"/>
      <c r="AE31" s="264"/>
      <c r="AF31" s="265"/>
      <c r="AG31" s="265"/>
      <c r="AH31" s="265"/>
      <c r="AI31" s="265"/>
      <c r="AJ31" s="265"/>
      <c r="AK31" s="265"/>
    </row>
    <row r="32" spans="1:37" s="179" customFormat="1" x14ac:dyDescent="0.25">
      <c r="A32" s="71">
        <v>4</v>
      </c>
      <c r="B32" s="89"/>
      <c r="C32" s="82"/>
      <c r="D32" s="89"/>
      <c r="E32" s="82"/>
      <c r="F32" s="122"/>
      <c r="G32" s="202"/>
      <c r="H32" s="198" t="str">
        <f t="shared" si="0"/>
        <v/>
      </c>
      <c r="I32" s="97"/>
      <c r="J32" s="97"/>
      <c r="K32" s="91"/>
      <c r="L32" s="91"/>
      <c r="M32" s="97"/>
      <c r="N32" s="91"/>
      <c r="O32" s="97"/>
      <c r="P32" s="90"/>
      <c r="Q32" s="97"/>
      <c r="R32" s="97"/>
      <c r="S32" s="90"/>
      <c r="T32" s="97"/>
      <c r="U32" s="147"/>
      <c r="V32" s="91"/>
      <c r="W32" s="97"/>
      <c r="X32" s="97"/>
      <c r="Y32" s="90"/>
      <c r="Z32" s="90"/>
      <c r="AA32" s="229"/>
      <c r="AB32" s="122"/>
      <c r="AC32" s="226"/>
      <c r="AD32" s="264"/>
      <c r="AE32" s="264"/>
      <c r="AF32" s="265"/>
      <c r="AG32" s="265"/>
      <c r="AH32" s="265"/>
      <c r="AI32" s="265"/>
      <c r="AJ32" s="265"/>
      <c r="AK32" s="265"/>
    </row>
    <row r="33" spans="1:37" s="179" customFormat="1" x14ac:dyDescent="0.25">
      <c r="A33" s="71">
        <v>5</v>
      </c>
      <c r="B33" s="89"/>
      <c r="C33" s="82"/>
      <c r="D33" s="89"/>
      <c r="E33" s="82"/>
      <c r="F33" s="122"/>
      <c r="G33" s="202"/>
      <c r="H33" s="198" t="str">
        <f t="shared" si="0"/>
        <v/>
      </c>
      <c r="I33" s="97"/>
      <c r="J33" s="97"/>
      <c r="K33" s="91"/>
      <c r="L33" s="91"/>
      <c r="M33" s="97"/>
      <c r="N33" s="91"/>
      <c r="O33" s="97"/>
      <c r="P33" s="90"/>
      <c r="Q33" s="97"/>
      <c r="R33" s="97"/>
      <c r="S33" s="90"/>
      <c r="T33" s="97"/>
      <c r="U33" s="147"/>
      <c r="V33" s="91"/>
      <c r="W33" s="97"/>
      <c r="X33" s="97"/>
      <c r="Y33" s="90"/>
      <c r="Z33" s="90"/>
      <c r="AA33" s="229"/>
      <c r="AB33" s="122"/>
      <c r="AC33" s="226"/>
      <c r="AD33" s="264"/>
      <c r="AE33" s="264"/>
      <c r="AF33" s="265"/>
      <c r="AG33" s="265"/>
      <c r="AH33" s="265"/>
      <c r="AI33" s="265"/>
      <c r="AJ33" s="265"/>
      <c r="AK33" s="265"/>
    </row>
    <row r="34" spans="1:37" s="179" customFormat="1" x14ac:dyDescent="0.25">
      <c r="A34" s="71">
        <v>6</v>
      </c>
      <c r="B34" s="89"/>
      <c r="C34" s="82"/>
      <c r="D34" s="89"/>
      <c r="E34" s="82"/>
      <c r="F34" s="122"/>
      <c r="G34" s="202"/>
      <c r="H34" s="198" t="str">
        <f t="shared" si="0"/>
        <v/>
      </c>
      <c r="I34" s="97"/>
      <c r="J34" s="97"/>
      <c r="K34" s="91"/>
      <c r="L34" s="91"/>
      <c r="M34" s="97"/>
      <c r="N34" s="91"/>
      <c r="O34" s="97"/>
      <c r="P34" s="90"/>
      <c r="Q34" s="97"/>
      <c r="R34" s="97"/>
      <c r="S34" s="90"/>
      <c r="T34" s="97"/>
      <c r="U34" s="147"/>
      <c r="V34" s="91"/>
      <c r="W34" s="97"/>
      <c r="X34" s="97"/>
      <c r="Y34" s="90"/>
      <c r="Z34" s="90"/>
      <c r="AA34" s="229"/>
      <c r="AB34" s="122"/>
      <c r="AC34" s="226"/>
      <c r="AD34" s="264"/>
      <c r="AE34" s="264"/>
      <c r="AF34" s="265"/>
      <c r="AG34" s="265"/>
      <c r="AH34" s="265"/>
      <c r="AI34" s="265"/>
      <c r="AJ34" s="265"/>
      <c r="AK34" s="265"/>
    </row>
    <row r="35" spans="1:37" s="179" customFormat="1" x14ac:dyDescent="0.25">
      <c r="A35" s="71">
        <v>7</v>
      </c>
      <c r="B35" s="89"/>
      <c r="C35" s="82"/>
      <c r="D35" s="89"/>
      <c r="E35" s="82"/>
      <c r="F35" s="122"/>
      <c r="G35" s="202"/>
      <c r="H35" s="198" t="str">
        <f t="shared" si="0"/>
        <v/>
      </c>
      <c r="I35" s="97"/>
      <c r="J35" s="97"/>
      <c r="K35" s="91"/>
      <c r="L35" s="91"/>
      <c r="M35" s="97"/>
      <c r="N35" s="91"/>
      <c r="O35" s="97"/>
      <c r="P35" s="90"/>
      <c r="Q35" s="97"/>
      <c r="R35" s="97"/>
      <c r="S35" s="90"/>
      <c r="T35" s="97"/>
      <c r="U35" s="147"/>
      <c r="V35" s="91"/>
      <c r="W35" s="97"/>
      <c r="X35" s="97"/>
      <c r="Y35" s="90"/>
      <c r="Z35" s="90"/>
      <c r="AA35" s="229"/>
      <c r="AB35" s="122"/>
      <c r="AC35" s="226"/>
      <c r="AD35" s="264"/>
      <c r="AE35" s="264"/>
      <c r="AF35" s="265"/>
      <c r="AG35" s="265"/>
      <c r="AH35" s="265"/>
      <c r="AI35" s="265"/>
      <c r="AJ35" s="265"/>
      <c r="AK35" s="265"/>
    </row>
    <row r="36" spans="1:37" s="179" customFormat="1" x14ac:dyDescent="0.25">
      <c r="A36" s="71">
        <v>8</v>
      </c>
      <c r="B36" s="89"/>
      <c r="C36" s="82"/>
      <c r="D36" s="89"/>
      <c r="E36" s="82"/>
      <c r="F36" s="122"/>
      <c r="G36" s="202"/>
      <c r="H36" s="198" t="str">
        <f t="shared" si="0"/>
        <v/>
      </c>
      <c r="I36" s="97"/>
      <c r="J36" s="97"/>
      <c r="K36" s="91"/>
      <c r="L36" s="91"/>
      <c r="M36" s="97"/>
      <c r="N36" s="91"/>
      <c r="O36" s="97"/>
      <c r="P36" s="90"/>
      <c r="Q36" s="97"/>
      <c r="R36" s="97"/>
      <c r="S36" s="90"/>
      <c r="T36" s="97"/>
      <c r="U36" s="147"/>
      <c r="V36" s="91"/>
      <c r="W36" s="97"/>
      <c r="X36" s="97"/>
      <c r="Y36" s="90"/>
      <c r="Z36" s="90"/>
      <c r="AA36" s="229"/>
      <c r="AB36" s="122"/>
      <c r="AC36" s="226"/>
      <c r="AD36" s="264"/>
      <c r="AE36" s="264"/>
      <c r="AF36" s="265"/>
      <c r="AG36" s="265"/>
      <c r="AH36" s="265"/>
      <c r="AI36" s="265"/>
      <c r="AJ36" s="265"/>
      <c r="AK36" s="265"/>
    </row>
    <row r="37" spans="1:37" s="179" customFormat="1" x14ac:dyDescent="0.25">
      <c r="A37" s="71">
        <v>9</v>
      </c>
      <c r="B37" s="89"/>
      <c r="C37" s="82"/>
      <c r="D37" s="89"/>
      <c r="E37" s="82"/>
      <c r="F37" s="122"/>
      <c r="G37" s="202"/>
      <c r="H37" s="198" t="str">
        <f t="shared" si="0"/>
        <v/>
      </c>
      <c r="I37" s="97"/>
      <c r="J37" s="97"/>
      <c r="K37" s="91"/>
      <c r="L37" s="91"/>
      <c r="M37" s="97"/>
      <c r="N37" s="91"/>
      <c r="O37" s="97"/>
      <c r="P37" s="90"/>
      <c r="Q37" s="97"/>
      <c r="R37" s="97"/>
      <c r="S37" s="90"/>
      <c r="T37" s="97"/>
      <c r="U37" s="147"/>
      <c r="V37" s="91"/>
      <c r="W37" s="97"/>
      <c r="X37" s="97"/>
      <c r="Y37" s="90"/>
      <c r="Z37" s="90"/>
      <c r="AA37" s="229"/>
      <c r="AB37" s="122"/>
      <c r="AC37" s="226"/>
      <c r="AD37" s="264"/>
      <c r="AE37" s="264"/>
      <c r="AF37" s="265"/>
      <c r="AG37" s="265"/>
      <c r="AH37" s="265"/>
      <c r="AI37" s="265"/>
      <c r="AJ37" s="265"/>
      <c r="AK37" s="265"/>
    </row>
    <row r="38" spans="1:37" s="179" customFormat="1" x14ac:dyDescent="0.25">
      <c r="A38" s="71">
        <v>10</v>
      </c>
      <c r="B38" s="89"/>
      <c r="C38" s="82"/>
      <c r="D38" s="89"/>
      <c r="E38" s="82"/>
      <c r="F38" s="122"/>
      <c r="G38" s="202"/>
      <c r="H38" s="198" t="str">
        <f t="shared" si="0"/>
        <v/>
      </c>
      <c r="I38" s="97"/>
      <c r="J38" s="97"/>
      <c r="K38" s="91"/>
      <c r="L38" s="91"/>
      <c r="M38" s="97"/>
      <c r="N38" s="91"/>
      <c r="O38" s="97"/>
      <c r="P38" s="90"/>
      <c r="Q38" s="97"/>
      <c r="R38" s="97"/>
      <c r="S38" s="90"/>
      <c r="T38" s="97"/>
      <c r="U38" s="147"/>
      <c r="V38" s="91"/>
      <c r="W38" s="97"/>
      <c r="X38" s="97"/>
      <c r="Y38" s="90"/>
      <c r="Z38" s="90"/>
      <c r="AA38" s="229"/>
      <c r="AB38" s="122"/>
      <c r="AC38" s="226"/>
      <c r="AD38" s="264"/>
      <c r="AE38" s="264"/>
      <c r="AF38" s="265"/>
      <c r="AG38" s="265"/>
      <c r="AH38" s="265"/>
      <c r="AI38" s="265"/>
      <c r="AJ38" s="265"/>
      <c r="AK38" s="265"/>
    </row>
    <row r="39" spans="1:37" s="179" customFormat="1" x14ac:dyDescent="0.25">
      <c r="A39" s="71">
        <v>11</v>
      </c>
      <c r="B39" s="89"/>
      <c r="C39" s="82"/>
      <c r="D39" s="89"/>
      <c r="E39" s="82"/>
      <c r="F39" s="122"/>
      <c r="G39" s="202"/>
      <c r="H39" s="198" t="str">
        <f t="shared" si="0"/>
        <v/>
      </c>
      <c r="I39" s="97"/>
      <c r="J39" s="97"/>
      <c r="K39" s="91"/>
      <c r="L39" s="91"/>
      <c r="M39" s="97"/>
      <c r="N39" s="91"/>
      <c r="O39" s="97"/>
      <c r="P39" s="90"/>
      <c r="Q39" s="97"/>
      <c r="R39" s="97"/>
      <c r="S39" s="90"/>
      <c r="T39" s="97"/>
      <c r="U39" s="147"/>
      <c r="V39" s="91"/>
      <c r="W39" s="97"/>
      <c r="X39" s="97"/>
      <c r="Y39" s="90"/>
      <c r="Z39" s="90"/>
      <c r="AA39" s="229"/>
      <c r="AB39" s="122"/>
      <c r="AC39" s="226"/>
      <c r="AD39" s="264"/>
      <c r="AE39" s="264"/>
      <c r="AF39" s="265"/>
      <c r="AG39" s="265"/>
      <c r="AH39" s="265"/>
      <c r="AI39" s="265"/>
      <c r="AJ39" s="265"/>
      <c r="AK39" s="265"/>
    </row>
    <row r="40" spans="1:37" s="179" customFormat="1" x14ac:dyDescent="0.25">
      <c r="A40" s="71">
        <v>12</v>
      </c>
      <c r="B40" s="89"/>
      <c r="C40" s="82"/>
      <c r="D40" s="89"/>
      <c r="E40" s="82"/>
      <c r="F40" s="122"/>
      <c r="G40" s="202"/>
      <c r="H40" s="198" t="str">
        <f t="shared" si="0"/>
        <v/>
      </c>
      <c r="I40" s="97"/>
      <c r="J40" s="97"/>
      <c r="K40" s="91"/>
      <c r="L40" s="91"/>
      <c r="M40" s="97"/>
      <c r="N40" s="91"/>
      <c r="O40" s="97"/>
      <c r="P40" s="90"/>
      <c r="Q40" s="97"/>
      <c r="R40" s="97"/>
      <c r="S40" s="90"/>
      <c r="T40" s="97"/>
      <c r="U40" s="147"/>
      <c r="V40" s="91"/>
      <c r="W40" s="97"/>
      <c r="X40" s="97"/>
      <c r="Y40" s="90"/>
      <c r="Z40" s="90"/>
      <c r="AA40" s="229"/>
      <c r="AB40" s="122"/>
      <c r="AC40" s="226"/>
      <c r="AD40" s="264"/>
      <c r="AE40" s="264"/>
      <c r="AF40" s="265"/>
      <c r="AG40" s="265"/>
      <c r="AH40" s="265"/>
      <c r="AI40" s="265"/>
      <c r="AJ40" s="265"/>
      <c r="AK40" s="265"/>
    </row>
    <row r="41" spans="1:37" s="179" customFormat="1" x14ac:dyDescent="0.25">
      <c r="A41" s="71">
        <v>13</v>
      </c>
      <c r="B41" s="89"/>
      <c r="C41" s="82"/>
      <c r="D41" s="89"/>
      <c r="E41" s="82"/>
      <c r="F41" s="122"/>
      <c r="G41" s="202"/>
      <c r="H41" s="198" t="str">
        <f t="shared" si="0"/>
        <v/>
      </c>
      <c r="I41" s="97"/>
      <c r="J41" s="97"/>
      <c r="K41" s="91"/>
      <c r="L41" s="91"/>
      <c r="M41" s="97"/>
      <c r="N41" s="91"/>
      <c r="O41" s="97"/>
      <c r="P41" s="90"/>
      <c r="Q41" s="97"/>
      <c r="R41" s="97"/>
      <c r="S41" s="90"/>
      <c r="T41" s="97"/>
      <c r="U41" s="147"/>
      <c r="V41" s="91"/>
      <c r="W41" s="97"/>
      <c r="X41" s="97"/>
      <c r="Y41" s="90"/>
      <c r="Z41" s="90"/>
      <c r="AA41" s="229"/>
      <c r="AB41" s="122"/>
      <c r="AC41" s="226"/>
      <c r="AD41" s="264"/>
      <c r="AE41" s="264"/>
      <c r="AF41" s="265"/>
      <c r="AG41" s="265"/>
      <c r="AH41" s="265"/>
      <c r="AI41" s="265"/>
      <c r="AJ41" s="265"/>
      <c r="AK41" s="265"/>
    </row>
    <row r="42" spans="1:37" s="179" customFormat="1" x14ac:dyDescent="0.25">
      <c r="A42" s="71">
        <v>14</v>
      </c>
      <c r="B42" s="89"/>
      <c r="C42" s="82"/>
      <c r="D42" s="89"/>
      <c r="E42" s="82"/>
      <c r="F42" s="122"/>
      <c r="G42" s="202"/>
      <c r="H42" s="198" t="str">
        <f t="shared" si="0"/>
        <v/>
      </c>
      <c r="I42" s="97"/>
      <c r="J42" s="97"/>
      <c r="K42" s="91"/>
      <c r="L42" s="91"/>
      <c r="M42" s="97"/>
      <c r="N42" s="91"/>
      <c r="O42" s="97"/>
      <c r="P42" s="90"/>
      <c r="Q42" s="97"/>
      <c r="R42" s="97"/>
      <c r="S42" s="90"/>
      <c r="T42" s="97"/>
      <c r="U42" s="147"/>
      <c r="V42" s="91"/>
      <c r="W42" s="97"/>
      <c r="X42" s="97"/>
      <c r="Y42" s="90"/>
      <c r="Z42" s="90"/>
      <c r="AA42" s="229"/>
      <c r="AB42" s="122"/>
      <c r="AC42" s="226"/>
      <c r="AD42" s="264"/>
      <c r="AE42" s="264"/>
      <c r="AF42" s="265"/>
      <c r="AG42" s="265"/>
      <c r="AH42" s="265"/>
      <c r="AI42" s="265"/>
      <c r="AJ42" s="265"/>
      <c r="AK42" s="265"/>
    </row>
    <row r="43" spans="1:37" s="179" customFormat="1" x14ac:dyDescent="0.25">
      <c r="A43" s="71">
        <v>15</v>
      </c>
      <c r="B43" s="89"/>
      <c r="C43" s="82"/>
      <c r="D43" s="89"/>
      <c r="E43" s="82"/>
      <c r="F43" s="122"/>
      <c r="G43" s="202"/>
      <c r="H43" s="198" t="str">
        <f t="shared" si="0"/>
        <v/>
      </c>
      <c r="I43" s="97"/>
      <c r="J43" s="97"/>
      <c r="K43" s="91"/>
      <c r="L43" s="91"/>
      <c r="M43" s="97"/>
      <c r="N43" s="91"/>
      <c r="O43" s="97"/>
      <c r="P43" s="90"/>
      <c r="Q43" s="97"/>
      <c r="R43" s="97"/>
      <c r="S43" s="90"/>
      <c r="T43" s="97"/>
      <c r="U43" s="147"/>
      <c r="V43" s="91"/>
      <c r="W43" s="97"/>
      <c r="X43" s="97"/>
      <c r="Y43" s="90"/>
      <c r="Z43" s="90"/>
      <c r="AA43" s="229"/>
      <c r="AB43" s="122"/>
      <c r="AC43" s="226"/>
      <c r="AD43" s="264"/>
      <c r="AE43" s="264"/>
      <c r="AF43" s="265"/>
      <c r="AG43" s="265"/>
      <c r="AH43" s="265"/>
      <c r="AI43" s="265"/>
      <c r="AJ43" s="265"/>
      <c r="AK43" s="265"/>
    </row>
    <row r="44" spans="1:37" s="179" customFormat="1" x14ac:dyDescent="0.25">
      <c r="A44" s="71">
        <v>16</v>
      </c>
      <c r="B44" s="89"/>
      <c r="C44" s="82"/>
      <c r="D44" s="89"/>
      <c r="E44" s="82"/>
      <c r="F44" s="122"/>
      <c r="G44" s="202"/>
      <c r="H44" s="198" t="str">
        <f t="shared" si="0"/>
        <v/>
      </c>
      <c r="I44" s="97"/>
      <c r="J44" s="97"/>
      <c r="K44" s="91"/>
      <c r="L44" s="91"/>
      <c r="M44" s="97"/>
      <c r="N44" s="91"/>
      <c r="O44" s="97"/>
      <c r="P44" s="90"/>
      <c r="Q44" s="97"/>
      <c r="R44" s="97"/>
      <c r="S44" s="90"/>
      <c r="T44" s="97"/>
      <c r="U44" s="147"/>
      <c r="V44" s="91"/>
      <c r="W44" s="97"/>
      <c r="X44" s="97"/>
      <c r="Y44" s="90"/>
      <c r="Z44" s="90"/>
      <c r="AA44" s="229"/>
      <c r="AB44" s="122"/>
      <c r="AC44" s="226"/>
      <c r="AD44" s="264"/>
      <c r="AE44" s="264"/>
      <c r="AF44" s="265"/>
      <c r="AG44" s="265"/>
      <c r="AH44" s="265"/>
      <c r="AI44" s="265"/>
      <c r="AJ44" s="265"/>
      <c r="AK44" s="265"/>
    </row>
    <row r="45" spans="1:37" s="179" customFormat="1" x14ac:dyDescent="0.25">
      <c r="A45" s="71">
        <v>17</v>
      </c>
      <c r="B45" s="89"/>
      <c r="C45" s="82"/>
      <c r="D45" s="89"/>
      <c r="E45" s="82"/>
      <c r="F45" s="122"/>
      <c r="G45" s="202"/>
      <c r="H45" s="198" t="str">
        <f t="shared" si="0"/>
        <v/>
      </c>
      <c r="I45" s="97"/>
      <c r="J45" s="97"/>
      <c r="K45" s="91"/>
      <c r="L45" s="91"/>
      <c r="M45" s="97"/>
      <c r="N45" s="91"/>
      <c r="O45" s="97"/>
      <c r="P45" s="90"/>
      <c r="Q45" s="97"/>
      <c r="R45" s="97"/>
      <c r="S45" s="90"/>
      <c r="T45" s="97"/>
      <c r="U45" s="147"/>
      <c r="V45" s="91"/>
      <c r="W45" s="97"/>
      <c r="X45" s="97"/>
      <c r="Y45" s="90"/>
      <c r="Z45" s="90"/>
      <c r="AA45" s="229"/>
      <c r="AB45" s="122"/>
      <c r="AC45" s="226"/>
      <c r="AD45" s="264"/>
      <c r="AE45" s="264"/>
      <c r="AF45" s="265"/>
      <c r="AG45" s="265"/>
      <c r="AH45" s="265"/>
      <c r="AI45" s="265"/>
      <c r="AJ45" s="265"/>
      <c r="AK45" s="265"/>
    </row>
    <row r="46" spans="1:37" s="179" customFormat="1" x14ac:dyDescent="0.25">
      <c r="A46" s="71">
        <v>18</v>
      </c>
      <c r="B46" s="89"/>
      <c r="C46" s="82"/>
      <c r="D46" s="89"/>
      <c r="E46" s="82"/>
      <c r="F46" s="122"/>
      <c r="G46" s="202"/>
      <c r="H46" s="198" t="str">
        <f t="shared" si="0"/>
        <v/>
      </c>
      <c r="I46" s="97"/>
      <c r="J46" s="97"/>
      <c r="K46" s="91"/>
      <c r="L46" s="91"/>
      <c r="M46" s="97"/>
      <c r="N46" s="91"/>
      <c r="O46" s="97"/>
      <c r="P46" s="90"/>
      <c r="Q46" s="97"/>
      <c r="R46" s="97"/>
      <c r="S46" s="90"/>
      <c r="T46" s="97"/>
      <c r="U46" s="147"/>
      <c r="V46" s="91"/>
      <c r="W46" s="97"/>
      <c r="X46" s="97"/>
      <c r="Y46" s="90"/>
      <c r="Z46" s="90"/>
      <c r="AA46" s="229"/>
      <c r="AB46" s="122"/>
      <c r="AC46" s="226"/>
      <c r="AD46" s="264"/>
      <c r="AE46" s="264"/>
      <c r="AF46" s="265"/>
      <c r="AG46" s="265"/>
      <c r="AH46" s="265"/>
      <c r="AI46" s="265"/>
      <c r="AJ46" s="265"/>
      <c r="AK46" s="265"/>
    </row>
    <row r="47" spans="1:37" s="179" customFormat="1" x14ac:dyDescent="0.25">
      <c r="A47" s="71">
        <v>19</v>
      </c>
      <c r="B47" s="89"/>
      <c r="C47" s="82"/>
      <c r="D47" s="89"/>
      <c r="E47" s="82"/>
      <c r="F47" s="122"/>
      <c r="G47" s="202"/>
      <c r="H47" s="198" t="str">
        <f t="shared" si="0"/>
        <v/>
      </c>
      <c r="I47" s="97"/>
      <c r="J47" s="97"/>
      <c r="K47" s="91"/>
      <c r="L47" s="91"/>
      <c r="M47" s="97"/>
      <c r="N47" s="91"/>
      <c r="O47" s="97"/>
      <c r="P47" s="90"/>
      <c r="Q47" s="97"/>
      <c r="R47" s="97"/>
      <c r="S47" s="90"/>
      <c r="T47" s="97"/>
      <c r="U47" s="147"/>
      <c r="V47" s="91"/>
      <c r="W47" s="97"/>
      <c r="X47" s="97"/>
      <c r="Y47" s="90"/>
      <c r="Z47" s="90"/>
      <c r="AA47" s="229"/>
      <c r="AB47" s="122"/>
      <c r="AC47" s="226"/>
      <c r="AD47" s="264"/>
      <c r="AE47" s="264"/>
      <c r="AF47" s="265"/>
      <c r="AG47" s="265"/>
      <c r="AH47" s="265"/>
      <c r="AI47" s="265"/>
      <c r="AJ47" s="265"/>
      <c r="AK47" s="265"/>
    </row>
    <row r="48" spans="1:37" s="179" customFormat="1" x14ac:dyDescent="0.25">
      <c r="A48" s="71">
        <v>20</v>
      </c>
      <c r="B48" s="89"/>
      <c r="C48" s="82"/>
      <c r="D48" s="89"/>
      <c r="E48" s="82"/>
      <c r="F48" s="122"/>
      <c r="G48" s="202"/>
      <c r="H48" s="198" t="str">
        <f t="shared" si="0"/>
        <v/>
      </c>
      <c r="I48" s="97"/>
      <c r="J48" s="97"/>
      <c r="K48" s="91"/>
      <c r="L48" s="91"/>
      <c r="M48" s="97"/>
      <c r="N48" s="91"/>
      <c r="O48" s="97"/>
      <c r="P48" s="90"/>
      <c r="Q48" s="97"/>
      <c r="R48" s="97"/>
      <c r="S48" s="90"/>
      <c r="T48" s="97"/>
      <c r="U48" s="147"/>
      <c r="V48" s="91"/>
      <c r="W48" s="97"/>
      <c r="X48" s="97"/>
      <c r="Y48" s="90"/>
      <c r="Z48" s="90"/>
      <c r="AA48" s="229"/>
      <c r="AB48" s="122"/>
      <c r="AC48" s="226"/>
      <c r="AD48" s="264"/>
      <c r="AE48" s="264"/>
      <c r="AF48" s="265"/>
      <c r="AG48" s="265"/>
      <c r="AH48" s="265"/>
      <c r="AI48" s="265"/>
      <c r="AJ48" s="265"/>
      <c r="AK48" s="265"/>
    </row>
    <row r="49" spans="1:37" s="179" customFormat="1" x14ac:dyDescent="0.25">
      <c r="A49" s="71">
        <v>21</v>
      </c>
      <c r="B49" s="89"/>
      <c r="C49" s="82"/>
      <c r="D49" s="89"/>
      <c r="E49" s="82"/>
      <c r="F49" s="122"/>
      <c r="G49" s="202"/>
      <c r="H49" s="198" t="str">
        <f t="shared" si="0"/>
        <v/>
      </c>
      <c r="I49" s="97"/>
      <c r="J49" s="97"/>
      <c r="K49" s="91"/>
      <c r="L49" s="91"/>
      <c r="M49" s="97"/>
      <c r="N49" s="91"/>
      <c r="O49" s="97"/>
      <c r="P49" s="90"/>
      <c r="Q49" s="97"/>
      <c r="R49" s="97"/>
      <c r="S49" s="90"/>
      <c r="T49" s="97"/>
      <c r="U49" s="147"/>
      <c r="V49" s="91"/>
      <c r="W49" s="97"/>
      <c r="X49" s="97"/>
      <c r="Y49" s="90"/>
      <c r="Z49" s="90"/>
      <c r="AA49" s="229"/>
      <c r="AB49" s="122"/>
      <c r="AC49" s="226"/>
      <c r="AD49" s="264"/>
      <c r="AE49" s="264"/>
      <c r="AF49" s="265"/>
      <c r="AG49" s="265"/>
      <c r="AH49" s="265"/>
      <c r="AI49" s="265"/>
      <c r="AJ49" s="265"/>
      <c r="AK49" s="265"/>
    </row>
    <row r="50" spans="1:37" s="179" customFormat="1" x14ac:dyDescent="0.25">
      <c r="A50" s="71">
        <v>22</v>
      </c>
      <c r="B50" s="89"/>
      <c r="C50" s="82"/>
      <c r="D50" s="89"/>
      <c r="E50" s="82"/>
      <c r="F50" s="122"/>
      <c r="G50" s="202"/>
      <c r="H50" s="198" t="str">
        <f t="shared" si="0"/>
        <v/>
      </c>
      <c r="I50" s="97"/>
      <c r="J50" s="97"/>
      <c r="K50" s="91"/>
      <c r="L50" s="91"/>
      <c r="M50" s="97"/>
      <c r="N50" s="91"/>
      <c r="O50" s="97"/>
      <c r="P50" s="90"/>
      <c r="Q50" s="97"/>
      <c r="R50" s="97"/>
      <c r="S50" s="90"/>
      <c r="T50" s="97"/>
      <c r="U50" s="147"/>
      <c r="V50" s="91"/>
      <c r="W50" s="97"/>
      <c r="X50" s="97"/>
      <c r="Y50" s="90"/>
      <c r="Z50" s="90"/>
      <c r="AA50" s="229"/>
      <c r="AB50" s="122"/>
      <c r="AC50" s="226"/>
      <c r="AD50" s="264"/>
      <c r="AE50" s="264"/>
      <c r="AF50" s="265"/>
      <c r="AG50" s="265"/>
      <c r="AH50" s="265"/>
      <c r="AI50" s="265"/>
      <c r="AJ50" s="265"/>
      <c r="AK50" s="265"/>
    </row>
    <row r="51" spans="1:37" s="179" customFormat="1" x14ac:dyDescent="0.25">
      <c r="A51" s="71">
        <v>23</v>
      </c>
      <c r="B51" s="89"/>
      <c r="C51" s="82"/>
      <c r="D51" s="89"/>
      <c r="E51" s="82"/>
      <c r="F51" s="122"/>
      <c r="G51" s="202"/>
      <c r="H51" s="198" t="str">
        <f t="shared" si="0"/>
        <v/>
      </c>
      <c r="I51" s="97"/>
      <c r="J51" s="97"/>
      <c r="K51" s="91"/>
      <c r="L51" s="91"/>
      <c r="M51" s="97"/>
      <c r="N51" s="91"/>
      <c r="O51" s="97"/>
      <c r="P51" s="90"/>
      <c r="Q51" s="97"/>
      <c r="R51" s="97"/>
      <c r="S51" s="90"/>
      <c r="T51" s="97"/>
      <c r="U51" s="147"/>
      <c r="V51" s="91"/>
      <c r="W51" s="97"/>
      <c r="X51" s="97"/>
      <c r="Y51" s="90"/>
      <c r="Z51" s="90"/>
      <c r="AA51" s="229"/>
      <c r="AB51" s="122"/>
      <c r="AC51" s="226"/>
      <c r="AD51" s="264"/>
      <c r="AE51" s="264"/>
      <c r="AF51" s="265"/>
      <c r="AG51" s="265"/>
      <c r="AH51" s="265"/>
      <c r="AI51" s="265"/>
      <c r="AJ51" s="265"/>
      <c r="AK51" s="265"/>
    </row>
    <row r="52" spans="1:37" s="179" customFormat="1" x14ac:dyDescent="0.25">
      <c r="A52" s="71">
        <v>24</v>
      </c>
      <c r="B52" s="89"/>
      <c r="C52" s="82"/>
      <c r="D52" s="89"/>
      <c r="E52" s="82"/>
      <c r="F52" s="122"/>
      <c r="G52" s="202"/>
      <c r="H52" s="198" t="str">
        <f t="shared" si="0"/>
        <v/>
      </c>
      <c r="I52" s="97"/>
      <c r="J52" s="97"/>
      <c r="K52" s="91"/>
      <c r="L52" s="91"/>
      <c r="M52" s="97"/>
      <c r="N52" s="91"/>
      <c r="O52" s="97"/>
      <c r="P52" s="90"/>
      <c r="Q52" s="97"/>
      <c r="R52" s="97"/>
      <c r="S52" s="90"/>
      <c r="T52" s="97"/>
      <c r="U52" s="147"/>
      <c r="V52" s="91"/>
      <c r="W52" s="97"/>
      <c r="X52" s="97"/>
      <c r="Y52" s="90"/>
      <c r="Z52" s="90"/>
      <c r="AA52" s="229"/>
      <c r="AB52" s="122"/>
      <c r="AC52" s="226"/>
      <c r="AD52" s="264"/>
      <c r="AE52" s="264"/>
      <c r="AF52" s="265"/>
      <c r="AG52" s="265"/>
      <c r="AH52" s="265"/>
      <c r="AI52" s="265"/>
      <c r="AJ52" s="265"/>
      <c r="AK52" s="265"/>
    </row>
    <row r="53" spans="1:37" s="179" customFormat="1" x14ac:dyDescent="0.25">
      <c r="A53" s="71">
        <v>25</v>
      </c>
      <c r="B53" s="89"/>
      <c r="C53" s="82"/>
      <c r="D53" s="89"/>
      <c r="E53" s="82"/>
      <c r="F53" s="122"/>
      <c r="G53" s="202"/>
      <c r="H53" s="198" t="str">
        <f t="shared" si="0"/>
        <v/>
      </c>
      <c r="I53" s="97"/>
      <c r="J53" s="97"/>
      <c r="K53" s="91"/>
      <c r="L53" s="91"/>
      <c r="M53" s="97"/>
      <c r="N53" s="91"/>
      <c r="O53" s="97"/>
      <c r="P53" s="90"/>
      <c r="Q53" s="97"/>
      <c r="R53" s="97"/>
      <c r="S53" s="90"/>
      <c r="T53" s="97"/>
      <c r="U53" s="147"/>
      <c r="V53" s="91"/>
      <c r="W53" s="97"/>
      <c r="X53" s="97"/>
      <c r="Y53" s="90"/>
      <c r="Z53" s="90"/>
      <c r="AA53" s="229"/>
      <c r="AB53" s="122"/>
      <c r="AC53" s="226"/>
      <c r="AD53" s="264"/>
      <c r="AE53" s="264"/>
      <c r="AF53" s="265"/>
      <c r="AG53" s="265"/>
      <c r="AH53" s="265"/>
      <c r="AI53" s="265"/>
      <c r="AJ53" s="265"/>
      <c r="AK53" s="265"/>
    </row>
    <row r="54" spans="1:37" ht="24" customHeight="1" x14ac:dyDescent="0.25">
      <c r="B54" s="190" t="s">
        <v>67</v>
      </c>
      <c r="C54" s="126"/>
      <c r="D54" s="126"/>
      <c r="E54" s="126"/>
      <c r="F54" s="126"/>
      <c r="G54" s="126"/>
      <c r="H54" s="259" t="str">
        <f>IF(OR(AND(Count_Implemented, Count_FollowUp=0), AND(Count_Implemented=0,COUNTA(I29:AB53)&gt;0))," To be included here, actions must have a Date Implemented and there must be Date(s) of Follow-up above. &gt;&gt;","")</f>
        <v/>
      </c>
      <c r="I54" s="191">
        <f>SUM(I55:I60)</f>
        <v>0</v>
      </c>
      <c r="J54" s="192" t="s">
        <v>129</v>
      </c>
      <c r="K54" s="192" t="s">
        <v>129</v>
      </c>
      <c r="L54" s="192" t="s">
        <v>129</v>
      </c>
      <c r="M54" s="191">
        <f>SUM(M55:M60)</f>
        <v>0</v>
      </c>
      <c r="N54" s="192" t="s">
        <v>129</v>
      </c>
      <c r="O54" s="191">
        <f>SUM(O55:O60)</f>
        <v>0</v>
      </c>
      <c r="P54" s="191">
        <f>SUM(P55:P60)</f>
        <v>0</v>
      </c>
      <c r="Q54" s="191">
        <f t="shared" ref="Q54:W54" si="1">SUM(Q55:Q60)</f>
        <v>0</v>
      </c>
      <c r="R54" s="191">
        <f t="shared" si="1"/>
        <v>0</v>
      </c>
      <c r="S54" s="191">
        <f t="shared" si="1"/>
        <v>0</v>
      </c>
      <c r="T54" s="191">
        <f t="shared" si="1"/>
        <v>0</v>
      </c>
      <c r="U54" s="193">
        <f t="shared" si="1"/>
        <v>0</v>
      </c>
      <c r="V54" s="192" t="s">
        <v>129</v>
      </c>
      <c r="W54" s="191">
        <f t="shared" si="1"/>
        <v>0</v>
      </c>
      <c r="X54" s="192" t="s">
        <v>129</v>
      </c>
      <c r="Y54" s="192" t="s">
        <v>129</v>
      </c>
      <c r="Z54" s="191">
        <f t="shared" ref="Z54" si="2">SUM(Z55:Z60)</f>
        <v>0</v>
      </c>
      <c r="AA54" s="218" t="s">
        <v>129</v>
      </c>
      <c r="AB54" s="217">
        <f>COUNTIF(AB29:AB53,"Y")</f>
        <v>0</v>
      </c>
      <c r="AC54" s="218" t="s">
        <v>129</v>
      </c>
      <c r="AD54" s="266">
        <f t="shared" ref="AD54:AK54" si="3">SUM(AD55:AD60)</f>
        <v>0</v>
      </c>
      <c r="AE54" s="266">
        <f t="shared" si="3"/>
        <v>0</v>
      </c>
      <c r="AF54" s="267">
        <f t="shared" si="3"/>
        <v>0</v>
      </c>
      <c r="AG54" s="267">
        <f t="shared" si="3"/>
        <v>0</v>
      </c>
      <c r="AH54" s="267">
        <f t="shared" si="3"/>
        <v>0</v>
      </c>
      <c r="AI54" s="267">
        <f t="shared" si="3"/>
        <v>0</v>
      </c>
      <c r="AJ54" s="267">
        <f t="shared" si="3"/>
        <v>0</v>
      </c>
      <c r="AK54" s="267">
        <f t="shared" si="3"/>
        <v>0</v>
      </c>
    </row>
    <row r="55" spans="1:37" ht="24" customHeight="1" x14ac:dyDescent="0.25">
      <c r="B55" s="190" t="str">
        <f>"TOTAL REPORTED " &amp; C55</f>
        <v>TOTAL REPORTED 2023</v>
      </c>
      <c r="C55" s="126">
        <v>2023</v>
      </c>
      <c r="D55" s="126"/>
      <c r="E55" s="126"/>
      <c r="F55" s="126"/>
      <c r="G55" s="126"/>
      <c r="H55" s="126"/>
      <c r="I55" s="267">
        <f t="shared" ref="I55:I60" si="4">IF(Count_FollowUp,SUMIFS(I$29:I$53,$F$29:$F$53,"Y",$H$29:$H$53,$C55),0)</f>
        <v>0</v>
      </c>
      <c r="J55" s="192" t="s">
        <v>129</v>
      </c>
      <c r="K55" s="192" t="s">
        <v>129</v>
      </c>
      <c r="L55" s="192" t="s">
        <v>129</v>
      </c>
      <c r="M55" s="267">
        <f t="shared" ref="M55:M60" si="5">IF(Count_FollowUp,SUMIFS(M$29:M$53,$F$29:$F$53,"Y",$H$29:$H$53,$C55),0)</f>
        <v>0</v>
      </c>
      <c r="N55" s="192" t="s">
        <v>129</v>
      </c>
      <c r="O55" s="267">
        <f t="shared" ref="O55:O60" si="6">IF(Count_FollowUp,SUMIFS(O$29:O$53,$F$29:$F$53,"Y",$H$29:$H$53,$C55),0)</f>
        <v>0</v>
      </c>
      <c r="P55" s="191">
        <f t="shared" ref="P55:P60" si="7">IF(Count_FollowUp,COUNTIFS($F$29:$F$53,"Y",$H$29:$H$53,$C55,P$29:P$53,"Yes"),0)</f>
        <v>0</v>
      </c>
      <c r="Q55" s="267">
        <f t="shared" ref="Q55:R60" si="8">IF(Count_FollowUp,SUMIFS(Q$29:Q$53,$F$29:$F$53,"Y",$H$29:$H$53,$C55),0)</f>
        <v>0</v>
      </c>
      <c r="R55" s="267">
        <f t="shared" si="8"/>
        <v>0</v>
      </c>
      <c r="S55" s="191">
        <f t="shared" ref="S55:S60" si="9">IF(Count_FollowUp,COUNTIFS($F$29:$F$53,"Y",$H$29:$H$53,$C55,S$29:S$53,"Yes"),0)</f>
        <v>0</v>
      </c>
      <c r="T55" s="191">
        <f t="shared" ref="T55:T60" si="10">IF(Count_FollowUp,SUMIFS(T$29:T$53,$F$29:$F$53,"Y",$H$29:$H$53,$C55,U$29:U$53,"Units"),0)</f>
        <v>0</v>
      </c>
      <c r="U55" s="193">
        <f t="shared" ref="U55:U60" si="11">IF(Count_FollowUp,SUMIFS(T$29:T$53,$F$29:$F$53,"Y",$H$29:$H$53,$C55,U$29:U$53,"Dollars"),0)</f>
        <v>0</v>
      </c>
      <c r="V55" s="192" t="s">
        <v>129</v>
      </c>
      <c r="W55" s="267">
        <f t="shared" ref="W55:W60" si="12">IF(Count_FollowUp,SUMIFS(W$29:W$53,$F$29:$F$53,"Y",$H$29:$H$53,$C55),0)</f>
        <v>0</v>
      </c>
      <c r="X55" s="192" t="s">
        <v>129</v>
      </c>
      <c r="Y55" s="192" t="s">
        <v>129</v>
      </c>
      <c r="Z55" s="191">
        <f t="shared" ref="Z55:Z60" si="13">IF(Count_FollowUp,COUNTIFS($F$29:$F$53,"Y",$H$29:$H$53,$C55,Z$29:Z$53,"Yes"),0)</f>
        <v>0</v>
      </c>
      <c r="AA55" s="218" t="s">
        <v>129</v>
      </c>
      <c r="AB55" s="217">
        <f t="shared" ref="AB55:AB60" si="14">IF(Count_FollowUp,COUNTIFS($F$29:$F$53,"Y",$H$29:$H$53,$C55,AB$29:AB$53,"Y"),0)</f>
        <v>0</v>
      </c>
      <c r="AC55" s="218" t="s">
        <v>129</v>
      </c>
      <c r="AD55" s="266">
        <f t="shared" ref="AD55:AK60" si="15">IF(Count_FollowUp,SUMIFS(AD$29:AD$53,$F$29:$F$53,"Y",$H$29:$H$53,$C55),0)</f>
        <v>0</v>
      </c>
      <c r="AE55" s="266">
        <f t="shared" si="15"/>
        <v>0</v>
      </c>
      <c r="AF55" s="267">
        <f t="shared" si="15"/>
        <v>0</v>
      </c>
      <c r="AG55" s="267">
        <f t="shared" si="15"/>
        <v>0</v>
      </c>
      <c r="AH55" s="267">
        <f t="shared" si="15"/>
        <v>0</v>
      </c>
      <c r="AI55" s="267">
        <f t="shared" si="15"/>
        <v>0</v>
      </c>
      <c r="AJ55" s="267">
        <f t="shared" si="15"/>
        <v>0</v>
      </c>
      <c r="AK55" s="267">
        <f t="shared" si="15"/>
        <v>0</v>
      </c>
    </row>
    <row r="56" spans="1:37" ht="24" customHeight="1" x14ac:dyDescent="0.25">
      <c r="B56" s="190" t="str">
        <f t="shared" ref="B56:B60" si="16">"TOTAL REPORTED " &amp; C56</f>
        <v>TOTAL REPORTED 2024</v>
      </c>
      <c r="C56" s="126">
        <v>2024</v>
      </c>
      <c r="D56" s="126"/>
      <c r="E56" s="126"/>
      <c r="F56" s="126"/>
      <c r="G56" s="126"/>
      <c r="H56" s="126"/>
      <c r="I56" s="267">
        <f t="shared" si="4"/>
        <v>0</v>
      </c>
      <c r="J56" s="192" t="s">
        <v>129</v>
      </c>
      <c r="K56" s="192" t="s">
        <v>129</v>
      </c>
      <c r="L56" s="192" t="s">
        <v>129</v>
      </c>
      <c r="M56" s="267">
        <f t="shared" si="5"/>
        <v>0</v>
      </c>
      <c r="N56" s="192" t="s">
        <v>129</v>
      </c>
      <c r="O56" s="267">
        <f t="shared" si="6"/>
        <v>0</v>
      </c>
      <c r="P56" s="191">
        <f t="shared" si="7"/>
        <v>0</v>
      </c>
      <c r="Q56" s="267">
        <f t="shared" si="8"/>
        <v>0</v>
      </c>
      <c r="R56" s="267">
        <f t="shared" si="8"/>
        <v>0</v>
      </c>
      <c r="S56" s="191">
        <f t="shared" si="9"/>
        <v>0</v>
      </c>
      <c r="T56" s="191">
        <f t="shared" si="10"/>
        <v>0</v>
      </c>
      <c r="U56" s="193">
        <f t="shared" si="11"/>
        <v>0</v>
      </c>
      <c r="V56" s="192" t="s">
        <v>129</v>
      </c>
      <c r="W56" s="267">
        <f t="shared" si="12"/>
        <v>0</v>
      </c>
      <c r="X56" s="192" t="s">
        <v>129</v>
      </c>
      <c r="Y56" s="192" t="s">
        <v>129</v>
      </c>
      <c r="Z56" s="191">
        <f t="shared" si="13"/>
        <v>0</v>
      </c>
      <c r="AA56" s="218" t="s">
        <v>129</v>
      </c>
      <c r="AB56" s="217">
        <f t="shared" si="14"/>
        <v>0</v>
      </c>
      <c r="AC56" s="218" t="s">
        <v>129</v>
      </c>
      <c r="AD56" s="266">
        <f t="shared" si="15"/>
        <v>0</v>
      </c>
      <c r="AE56" s="266">
        <f t="shared" si="15"/>
        <v>0</v>
      </c>
      <c r="AF56" s="267">
        <f t="shared" si="15"/>
        <v>0</v>
      </c>
      <c r="AG56" s="267">
        <f t="shared" si="15"/>
        <v>0</v>
      </c>
      <c r="AH56" s="267">
        <f t="shared" si="15"/>
        <v>0</v>
      </c>
      <c r="AI56" s="267">
        <f t="shared" si="15"/>
        <v>0</v>
      </c>
      <c r="AJ56" s="267">
        <f t="shared" si="15"/>
        <v>0</v>
      </c>
      <c r="AK56" s="267">
        <f t="shared" si="15"/>
        <v>0</v>
      </c>
    </row>
    <row r="57" spans="1:37" ht="24" customHeight="1" x14ac:dyDescent="0.25">
      <c r="B57" s="190" t="str">
        <f t="shared" si="16"/>
        <v>TOTAL REPORTED 2025</v>
      </c>
      <c r="C57" s="126">
        <v>2025</v>
      </c>
      <c r="D57" s="126"/>
      <c r="E57" s="126"/>
      <c r="F57" s="126"/>
      <c r="G57" s="126"/>
      <c r="H57" s="126"/>
      <c r="I57" s="267">
        <f t="shared" si="4"/>
        <v>0</v>
      </c>
      <c r="J57" s="192" t="s">
        <v>129</v>
      </c>
      <c r="K57" s="192" t="s">
        <v>129</v>
      </c>
      <c r="L57" s="192" t="s">
        <v>129</v>
      </c>
      <c r="M57" s="267">
        <f t="shared" si="5"/>
        <v>0</v>
      </c>
      <c r="N57" s="192" t="s">
        <v>129</v>
      </c>
      <c r="O57" s="267">
        <f t="shared" si="6"/>
        <v>0</v>
      </c>
      <c r="P57" s="191">
        <f t="shared" si="7"/>
        <v>0</v>
      </c>
      <c r="Q57" s="267">
        <f t="shared" si="8"/>
        <v>0</v>
      </c>
      <c r="R57" s="267">
        <f t="shared" si="8"/>
        <v>0</v>
      </c>
      <c r="S57" s="191">
        <f t="shared" si="9"/>
        <v>0</v>
      </c>
      <c r="T57" s="191">
        <f t="shared" si="10"/>
        <v>0</v>
      </c>
      <c r="U57" s="193">
        <f t="shared" si="11"/>
        <v>0</v>
      </c>
      <c r="V57" s="192" t="s">
        <v>129</v>
      </c>
      <c r="W57" s="267">
        <f t="shared" si="12"/>
        <v>0</v>
      </c>
      <c r="X57" s="192" t="s">
        <v>129</v>
      </c>
      <c r="Y57" s="192" t="s">
        <v>129</v>
      </c>
      <c r="Z57" s="191">
        <f t="shared" si="13"/>
        <v>0</v>
      </c>
      <c r="AA57" s="218" t="s">
        <v>129</v>
      </c>
      <c r="AB57" s="217">
        <f t="shared" si="14"/>
        <v>0</v>
      </c>
      <c r="AC57" s="218" t="s">
        <v>129</v>
      </c>
      <c r="AD57" s="266">
        <f t="shared" si="15"/>
        <v>0</v>
      </c>
      <c r="AE57" s="266">
        <f t="shared" si="15"/>
        <v>0</v>
      </c>
      <c r="AF57" s="267">
        <f t="shared" si="15"/>
        <v>0</v>
      </c>
      <c r="AG57" s="267">
        <f t="shared" si="15"/>
        <v>0</v>
      </c>
      <c r="AH57" s="267">
        <f t="shared" si="15"/>
        <v>0</v>
      </c>
      <c r="AI57" s="267">
        <f t="shared" si="15"/>
        <v>0</v>
      </c>
      <c r="AJ57" s="267">
        <f t="shared" si="15"/>
        <v>0</v>
      </c>
      <c r="AK57" s="267">
        <f t="shared" si="15"/>
        <v>0</v>
      </c>
    </row>
    <row r="58" spans="1:37" ht="24" customHeight="1" x14ac:dyDescent="0.25">
      <c r="B58" s="190" t="str">
        <f t="shared" si="16"/>
        <v>TOTAL REPORTED 2026</v>
      </c>
      <c r="C58" s="126">
        <v>2026</v>
      </c>
      <c r="D58" s="126"/>
      <c r="E58" s="126"/>
      <c r="F58" s="126"/>
      <c r="G58" s="126"/>
      <c r="H58" s="126"/>
      <c r="I58" s="267">
        <f t="shared" si="4"/>
        <v>0</v>
      </c>
      <c r="J58" s="192" t="s">
        <v>129</v>
      </c>
      <c r="K58" s="192" t="s">
        <v>129</v>
      </c>
      <c r="L58" s="192" t="s">
        <v>129</v>
      </c>
      <c r="M58" s="267">
        <f t="shared" si="5"/>
        <v>0</v>
      </c>
      <c r="N58" s="192" t="s">
        <v>129</v>
      </c>
      <c r="O58" s="267">
        <f t="shared" si="6"/>
        <v>0</v>
      </c>
      <c r="P58" s="191">
        <f t="shared" si="7"/>
        <v>0</v>
      </c>
      <c r="Q58" s="267">
        <f t="shared" si="8"/>
        <v>0</v>
      </c>
      <c r="R58" s="267">
        <f t="shared" si="8"/>
        <v>0</v>
      </c>
      <c r="S58" s="191">
        <f t="shared" si="9"/>
        <v>0</v>
      </c>
      <c r="T58" s="191">
        <f t="shared" si="10"/>
        <v>0</v>
      </c>
      <c r="U58" s="193">
        <f t="shared" si="11"/>
        <v>0</v>
      </c>
      <c r="V58" s="192" t="s">
        <v>129</v>
      </c>
      <c r="W58" s="267">
        <f t="shared" si="12"/>
        <v>0</v>
      </c>
      <c r="X58" s="192" t="s">
        <v>129</v>
      </c>
      <c r="Y58" s="192" t="s">
        <v>129</v>
      </c>
      <c r="Z58" s="191">
        <f t="shared" si="13"/>
        <v>0</v>
      </c>
      <c r="AA58" s="218" t="s">
        <v>129</v>
      </c>
      <c r="AB58" s="217">
        <f t="shared" si="14"/>
        <v>0</v>
      </c>
      <c r="AC58" s="218" t="s">
        <v>129</v>
      </c>
      <c r="AD58" s="266">
        <f t="shared" si="15"/>
        <v>0</v>
      </c>
      <c r="AE58" s="266">
        <f t="shared" si="15"/>
        <v>0</v>
      </c>
      <c r="AF58" s="267">
        <f t="shared" si="15"/>
        <v>0</v>
      </c>
      <c r="AG58" s="267">
        <f t="shared" si="15"/>
        <v>0</v>
      </c>
      <c r="AH58" s="267">
        <f t="shared" si="15"/>
        <v>0</v>
      </c>
      <c r="AI58" s="267">
        <f t="shared" si="15"/>
        <v>0</v>
      </c>
      <c r="AJ58" s="267">
        <f t="shared" si="15"/>
        <v>0</v>
      </c>
      <c r="AK58" s="267">
        <f t="shared" si="15"/>
        <v>0</v>
      </c>
    </row>
    <row r="59" spans="1:37" ht="24" customHeight="1" x14ac:dyDescent="0.25">
      <c r="B59" s="190" t="str">
        <f t="shared" si="16"/>
        <v>TOTAL REPORTED 2027</v>
      </c>
      <c r="C59" s="126">
        <v>2027</v>
      </c>
      <c r="D59" s="126"/>
      <c r="E59" s="126"/>
      <c r="F59" s="126"/>
      <c r="G59" s="126"/>
      <c r="H59" s="126"/>
      <c r="I59" s="267">
        <f t="shared" si="4"/>
        <v>0</v>
      </c>
      <c r="J59" s="192" t="s">
        <v>129</v>
      </c>
      <c r="K59" s="192" t="s">
        <v>129</v>
      </c>
      <c r="L59" s="192" t="s">
        <v>129</v>
      </c>
      <c r="M59" s="267">
        <f t="shared" si="5"/>
        <v>0</v>
      </c>
      <c r="N59" s="192" t="s">
        <v>129</v>
      </c>
      <c r="O59" s="267">
        <f t="shared" si="6"/>
        <v>0</v>
      </c>
      <c r="P59" s="191">
        <f t="shared" si="7"/>
        <v>0</v>
      </c>
      <c r="Q59" s="267">
        <f t="shared" si="8"/>
        <v>0</v>
      </c>
      <c r="R59" s="267">
        <f t="shared" si="8"/>
        <v>0</v>
      </c>
      <c r="S59" s="191">
        <f t="shared" si="9"/>
        <v>0</v>
      </c>
      <c r="T59" s="191">
        <f t="shared" si="10"/>
        <v>0</v>
      </c>
      <c r="U59" s="193">
        <f t="shared" si="11"/>
        <v>0</v>
      </c>
      <c r="V59" s="192" t="s">
        <v>129</v>
      </c>
      <c r="W59" s="267">
        <f t="shared" si="12"/>
        <v>0</v>
      </c>
      <c r="X59" s="192" t="s">
        <v>129</v>
      </c>
      <c r="Y59" s="192" t="s">
        <v>129</v>
      </c>
      <c r="Z59" s="191">
        <f t="shared" si="13"/>
        <v>0</v>
      </c>
      <c r="AA59" s="218" t="s">
        <v>129</v>
      </c>
      <c r="AB59" s="217">
        <f t="shared" si="14"/>
        <v>0</v>
      </c>
      <c r="AC59" s="218" t="s">
        <v>129</v>
      </c>
      <c r="AD59" s="266">
        <f t="shared" si="15"/>
        <v>0</v>
      </c>
      <c r="AE59" s="266">
        <f t="shared" si="15"/>
        <v>0</v>
      </c>
      <c r="AF59" s="267">
        <f t="shared" si="15"/>
        <v>0</v>
      </c>
      <c r="AG59" s="267">
        <f t="shared" si="15"/>
        <v>0</v>
      </c>
      <c r="AH59" s="267">
        <f t="shared" si="15"/>
        <v>0</v>
      </c>
      <c r="AI59" s="267">
        <f t="shared" si="15"/>
        <v>0</v>
      </c>
      <c r="AJ59" s="267">
        <f t="shared" si="15"/>
        <v>0</v>
      </c>
      <c r="AK59" s="267">
        <f t="shared" si="15"/>
        <v>0</v>
      </c>
    </row>
    <row r="60" spans="1:37" ht="24" customHeight="1" x14ac:dyDescent="0.25">
      <c r="B60" s="190" t="str">
        <f t="shared" si="16"/>
        <v>TOTAL REPORTED 2028</v>
      </c>
      <c r="C60" s="126">
        <v>2028</v>
      </c>
      <c r="D60" s="126"/>
      <c r="E60" s="126"/>
      <c r="F60" s="126"/>
      <c r="G60" s="126"/>
      <c r="H60" s="126"/>
      <c r="I60" s="267">
        <f t="shared" si="4"/>
        <v>0</v>
      </c>
      <c r="J60" s="192" t="s">
        <v>129</v>
      </c>
      <c r="K60" s="192" t="s">
        <v>129</v>
      </c>
      <c r="L60" s="192" t="s">
        <v>129</v>
      </c>
      <c r="M60" s="267">
        <f t="shared" si="5"/>
        <v>0</v>
      </c>
      <c r="N60" s="192" t="s">
        <v>129</v>
      </c>
      <c r="O60" s="267">
        <f t="shared" si="6"/>
        <v>0</v>
      </c>
      <c r="P60" s="191">
        <f t="shared" si="7"/>
        <v>0</v>
      </c>
      <c r="Q60" s="267">
        <f t="shared" si="8"/>
        <v>0</v>
      </c>
      <c r="R60" s="267">
        <f t="shared" si="8"/>
        <v>0</v>
      </c>
      <c r="S60" s="191">
        <f t="shared" si="9"/>
        <v>0</v>
      </c>
      <c r="T60" s="191">
        <f t="shared" si="10"/>
        <v>0</v>
      </c>
      <c r="U60" s="193">
        <f t="shared" si="11"/>
        <v>0</v>
      </c>
      <c r="V60" s="192" t="s">
        <v>129</v>
      </c>
      <c r="W60" s="267">
        <f t="shared" si="12"/>
        <v>0</v>
      </c>
      <c r="X60" s="192" t="s">
        <v>129</v>
      </c>
      <c r="Y60" s="192" t="s">
        <v>129</v>
      </c>
      <c r="Z60" s="191">
        <f t="shared" si="13"/>
        <v>0</v>
      </c>
      <c r="AA60" s="218" t="s">
        <v>129</v>
      </c>
      <c r="AB60" s="217">
        <f t="shared" si="14"/>
        <v>0</v>
      </c>
      <c r="AC60" s="218" t="s">
        <v>129</v>
      </c>
      <c r="AD60" s="266">
        <f t="shared" si="15"/>
        <v>0</v>
      </c>
      <c r="AE60" s="266">
        <f t="shared" si="15"/>
        <v>0</v>
      </c>
      <c r="AF60" s="267">
        <f t="shared" si="15"/>
        <v>0</v>
      </c>
      <c r="AG60" s="267">
        <f t="shared" si="15"/>
        <v>0</v>
      </c>
      <c r="AH60" s="267">
        <f t="shared" si="15"/>
        <v>0</v>
      </c>
      <c r="AI60" s="267">
        <f t="shared" si="15"/>
        <v>0</v>
      </c>
      <c r="AJ60" s="267">
        <f t="shared" si="15"/>
        <v>0</v>
      </c>
      <c r="AK60" s="267">
        <f t="shared" si="15"/>
        <v>0</v>
      </c>
    </row>
    <row r="61" spans="1:37" x14ac:dyDescent="0.25">
      <c r="C61" s="137"/>
    </row>
    <row r="62" spans="1:37" x14ac:dyDescent="0.25">
      <c r="C62" s="137"/>
    </row>
  </sheetData>
  <sheetProtection algorithmName="SHA-512" hashValue="GCn3KXFocSEjPDlWdWwaNRAfOnY9WOjDuacIiqrOeHc9iDTB1sfcQDpdfGiUfajPq3Wji+lR18108EwYbCvlHQ==" saltValue="/5t6OZAYbvXlmlzShdooPw==" spinCount="100000" sheet="1" objects="1" scenarios="1" formatCells="0" formatRows="0" insertHyperlinks="0"/>
  <mergeCells count="28">
    <mergeCell ref="Q26:V26"/>
    <mergeCell ref="W26:AA27"/>
    <mergeCell ref="AD26:AK26"/>
    <mergeCell ref="I27:L27"/>
    <mergeCell ref="M27:N27"/>
    <mergeCell ref="O27:P27"/>
    <mergeCell ref="Q27:S27"/>
    <mergeCell ref="T27:V27"/>
    <mergeCell ref="AD27:AE27"/>
    <mergeCell ref="AF27:AK27"/>
    <mergeCell ref="C18:G18"/>
    <mergeCell ref="C20:G20"/>
    <mergeCell ref="C21:G21"/>
    <mergeCell ref="C22:G22"/>
    <mergeCell ref="C23:G23"/>
    <mergeCell ref="I26:P26"/>
    <mergeCell ref="C12:G12"/>
    <mergeCell ref="C13:G13"/>
    <mergeCell ref="C14:G14"/>
    <mergeCell ref="C15:G15"/>
    <mergeCell ref="C16:G16"/>
    <mergeCell ref="C17:G17"/>
    <mergeCell ref="C3:I3"/>
    <mergeCell ref="C6:G6"/>
    <mergeCell ref="C7:G7"/>
    <mergeCell ref="C8:G8"/>
    <mergeCell ref="C10:G10"/>
    <mergeCell ref="C11:G11"/>
  </mergeCells>
  <conditionalFormatting sqref="I29:L53">
    <cfRule type="expression" dxfId="377" priority="4" stopIfTrue="1">
      <formula>AND($C29&lt;&gt;"",$C29&lt;&gt;"Manufacturer (Production)")</formula>
    </cfRule>
  </conditionalFormatting>
  <conditionalFormatting sqref="M29:N53">
    <cfRule type="expression" dxfId="376" priority="5" stopIfTrue="1">
      <formula>AND($C29&lt;&gt;"",$C29&lt;&gt;"Manufacturer (Certification)")</formula>
    </cfRule>
  </conditionalFormatting>
  <conditionalFormatting sqref="O29:O53 M29:M53 I29:J53 Q29:R53 T29:T53 W29:X53">
    <cfRule type="expression" dxfId="375" priority="7">
      <formula>AND(TRIM(I29)&lt;&gt;"",ISNUMBER(I29)=FALSE)</formula>
    </cfRule>
  </conditionalFormatting>
  <conditionalFormatting sqref="O29:P53">
    <cfRule type="expression" dxfId="374" priority="6" stopIfTrue="1">
      <formula>AND($C29&lt;&gt;"",$C29&lt;&gt;"Manufacturer (Marketing)")</formula>
    </cfRule>
  </conditionalFormatting>
  <conditionalFormatting sqref="Q29:V53">
    <cfRule type="expression" dxfId="373" priority="3">
      <formula>AND($C29&lt;&gt;"",$C29&lt;&gt;"Distributor / Retailer")</formula>
    </cfRule>
  </conditionalFormatting>
  <conditionalFormatting sqref="W29:AA53">
    <cfRule type="expression" dxfId="372" priority="2">
      <formula>AND($C29&lt;&gt;"",$C29&lt;&gt;"Purchaser / User")</formula>
    </cfRule>
  </conditionalFormatting>
  <conditionalFormatting sqref="AD29:AK53">
    <cfRule type="expression" dxfId="371" priority="1">
      <formula>AND(TRIM(AD29)&lt;&gt;"",ISNUMBER(AD29)=FALSE)</formula>
    </cfRule>
  </conditionalFormatting>
  <dataValidations count="21">
    <dataValidation allowBlank="1" showInputMessage="1" showErrorMessage="1" prompt="If the case study is online, provide a link for EPA to view, download and share. Otherwise, please include attachments with report submission." sqref="AC28" xr:uid="{2AB939EA-48EF-45D2-9B7D-20ADCDA3EA40}"/>
    <dataValidation allowBlank="1" showInputMessage="1" showErrorMessage="1" prompt="For P2 actions and outcomes to be summarized on the Results Summary tab, this column must contain a Y. Additionally, a Date Implemented must be included and at least one follw-up date must be included in row 19." sqref="F28" xr:uid="{42D9B6DA-AFD7-4392-B806-F95113C7C231}"/>
    <dataValidation allowBlank="1" showInputMessage="1" showErrorMessage="1" prompt="Either use the facility’s permit methodology or multiply wastewater gallons by 8.35 to get pounds and divide by 10,000 to eliminate water content." sqref="AI28" xr:uid="{A1A57F33-27C8-461C-AAF3-D45D6DEF64C0}"/>
    <dataValidation allowBlank="1" showInputMessage="1" showErrorMessage="1" prompt="Annualized reductions of green house gas emissions measured in metric tons of carbon dioxide equivalent (MTCO2e)." sqref="AK28" xr:uid="{70DDEF3A-8B15-4B8A-B7CE-3D78C84A8120}"/>
    <dataValidation allowBlank="1" showInputMessage="1" showErrorMessage="1" promptTitle="Products Offered for Sale" prompt="This can include products that are anticipated to be offered for sale._x000a__x000a_Report the number of product formulations/designs, not the number of individual units manufactured/sold. The same formulation in different size containers is considered one product." sqref="O28" xr:uid="{88987E84-123B-41B6-86BE-8A8082C6F196}"/>
    <dataValidation type="whole" allowBlank="1" showInputMessage="1" showErrorMessage="1" errorTitle="Facility NAICS Code" error="Please enter at least three digits of the NAICS code." promptTitle="Facility NAICS Code" prompt="Enter the NAICS for this facility. The link at left takes you to the NAICS Search website." sqref="C15:G15" xr:uid="{C8AC41D4-3032-4605-B5DD-E5097800EF65}">
      <formula1>100</formula1>
      <formula2>999999</formula2>
    </dataValidation>
    <dataValidation allowBlank="1" showInputMessage="1" showErrorMessage="1" promptTitle="Copy-Pasting into Merged Cells" prompt="To copy-paste into merged cells, either double-click the cell to enable the Edit feature OR select the cell and paste into the formula bar above instead of the cell itself." sqref="C10:G10" xr:uid="{F3EDE57F-B405-4852-83FE-822AE92BBB6F}"/>
    <dataValidation type="list" allowBlank="1" showDropDown="1" showInputMessage="1" showErrorMessage="1" error="Please enter Y or N." sqref="AB29:AB53 F29:F53" xr:uid="{904A494A-502B-418A-9032-96DF3CA6CEC8}">
      <formula1>Lookup_YesNo</formula1>
    </dataValidation>
    <dataValidation type="date" allowBlank="1" showInputMessage="1" showErrorMessage="1" error="Please enter a valid date (mm/dd/yyyy) _x000a_between 10/01/2022 and 09/30/2028." sqref="G29:G53" xr:uid="{3466E7FB-420B-4453-BD9E-7A22AD2C7040}">
      <formula1>44835</formula1>
      <formula2>47026</formula2>
    </dataValidation>
    <dataValidation type="list" allowBlank="1" showDropDown="1" showInputMessage="1" showErrorMessage="1" error="Please enter Yes, No, or Unknown." sqref="C16:G16" xr:uid="{23DE61A3-1D63-4443-9AB1-760E5CAEF867}">
      <formula1>Lookup_YesNoUnknown</formula1>
    </dataValidation>
    <dataValidation type="list" allowBlank="1" showInputMessage="1" showErrorMessage="1" sqref="U29:U53" xr:uid="{AA0E25EB-5EB1-44F8-9618-05E0DD28ED9D}">
      <formula1>Lookup_Units_Sales</formula1>
    </dataValidation>
    <dataValidation allowBlank="1" showInputMessage="1" showErrorMessage="1" prompt="Report the number of product formulations or designs, not the number of individual units of that product manufactured or sold. The same formulation sold in different size containers is considered one product" sqref="W28 M28 Q28 I28" xr:uid="{CB78853A-CE0A-4DB5-AF51-0E02AD1A7B51}"/>
    <dataValidation type="list" allowBlank="1" showInputMessage="1" showErrorMessage="1" sqref="N29:N53" xr:uid="{9FA3FDAF-122D-4402-B6C7-762F989BB0BE}">
      <formula1>Lookup_CertificationStatus</formula1>
    </dataValidation>
    <dataValidation type="list" allowBlank="1" showInputMessage="1" showErrorMessage="1" sqref="L29:L53 V29:V53" xr:uid="{C8E8D4E0-E7DE-4F83-A921-2109FD827B18}">
      <formula1>Lookup_Type</formula1>
    </dataValidation>
    <dataValidation type="list" allowBlank="1" showInputMessage="1" showErrorMessage="1" sqref="K29:K53" xr:uid="{7AE9C5F2-E4FF-49B1-95DB-77EDA77E3D43}">
      <formula1>Lookup_Units</formula1>
    </dataValidation>
    <dataValidation type="list" allowBlank="1" showInputMessage="1" showErrorMessage="1" promptTitle="Outreach Activity" prompt="If you made contact with the business establishment through an activity noted on the “Outreach Activities” tab, indicate the activity by choosing it from the drop-down provided at right." sqref="C20" xr:uid="{A9B851EB-99B2-430B-B7A1-3664BF10D3A8}">
      <formula1>OFFSET(Outreach_Activities_Sorted,0,0,COUNTIF(Outreach_Activities_Sorted,"&lt;&gt;0"))</formula1>
    </dataValidation>
    <dataValidation type="list" allowBlank="1" showInputMessage="1" showErrorMessage="1" sqref="Z29:Z53 S29:S53 P29:P53" xr:uid="{8C7D1131-4741-4F29-ABCB-D84398784BC5}">
      <formula1>Lookup_YesNoUnknown</formula1>
    </dataValidation>
    <dataValidation type="list" allowBlank="1" showInputMessage="1" showErrorMessage="1" sqref="C29:C53" xr:uid="{2F0F8694-B34C-4891-8B9C-6F3CC8CE1F26}">
      <formula1>Lookup_Role</formula1>
    </dataValidation>
    <dataValidation type="date" operator="greaterThan" allowBlank="1" showInputMessage="1" showErrorMessage="1" errorTitle="Date Required" error="Please enter a date in mm/dd/yyyy format." sqref="C19:G19" xr:uid="{2E640E34-E928-4F0C-A7FA-B718AE4B7DB6}">
      <formula1>36526</formula1>
    </dataValidation>
    <dataValidation type="list" allowBlank="1" showDropDown="1" showInputMessage="1" showErrorMessage="1" sqref="C14" xr:uid="{1E234919-898A-4B0D-BABC-9B639830D992}">
      <formula1>Lookup_States</formula1>
    </dataValidation>
    <dataValidation allowBlank="1" showInputMessage="1" showErrorMessage="1" prompt="If the action listed is for certifying a new product, you can enter the date the process was initiated. For all other actions, this should be the date of actual implementation." sqref="G28" xr:uid="{CC9AA588-1939-4A24-B41E-F29EBCA24392}"/>
  </dataValidations>
  <hyperlinks>
    <hyperlink ref="B15" r:id="rId1" xr:uid="{E47065A0-E060-4FCB-BC2D-62A1BA1A9F40}"/>
    <hyperlink ref="B21" r:id="rId2" display="Description of Funding Mechanism_x000a_EPA is exploring ways to facilitate access to capital for P2 projects. Learn more here: https://www.epa.gov/p2/p2-financing. If known, describe the source of funding this business establishment used (e.g., self-funded, bank loan, external grant, etc.)  in implementing the P2 actions listed in the table below." xr:uid="{E496C562-4029-4140-A2BA-2E79C774BF53}"/>
  </hyperlinks>
  <printOptions horizontalCentered="1"/>
  <pageMargins left="0.45" right="0.45" top="0.75" bottom="0.75" header="0.3" footer="0.3"/>
  <pageSetup scale="22" fitToHeight="0" orientation="landscape" r:id="rId3"/>
  <headerFooter>
    <oddHeader>&amp;C&amp;16&amp;F</oddHeader>
    <oddFooter>&amp;C&amp;P of &amp;N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FE3E7-EBEE-40F3-BE13-89D5825B3653}">
  <sheetPr>
    <tabColor rgb="FF92D050"/>
    <pageSetUpPr fitToPage="1"/>
  </sheetPr>
  <dimension ref="A1:AK62"/>
  <sheetViews>
    <sheetView showGridLines="0" zoomScaleNormal="100" zoomScaleSheetLayoutView="100" workbookViewId="0">
      <pane xSplit="2" ySplit="1" topLeftCell="C2" activePane="bottomRight" state="frozen"/>
      <selection pane="topRight" activeCell="C1" sqref="C1"/>
      <selection pane="bottomLeft" activeCell="A2" sqref="A2"/>
      <selection pane="bottomRight" activeCell="C11" sqref="C11:G11"/>
    </sheetView>
  </sheetViews>
  <sheetFormatPr defaultColWidth="9.140625" defaultRowHeight="15" x14ac:dyDescent="0.25"/>
  <cols>
    <col min="1" max="1" width="4.7109375" style="134" customWidth="1"/>
    <col min="2" max="2" width="56.7109375" style="134" customWidth="1"/>
    <col min="3" max="3" width="20.7109375" style="134" customWidth="1"/>
    <col min="4" max="4" width="32.7109375" style="134" customWidth="1"/>
    <col min="5" max="5" width="20.7109375" style="134" customWidth="1"/>
    <col min="6" max="6" width="15.7109375" style="134" bestFit="1" customWidth="1"/>
    <col min="7" max="7" width="19" style="134" bestFit="1" customWidth="1"/>
    <col min="8" max="8" width="10.28515625" style="134" customWidth="1"/>
    <col min="9" max="9" width="20.28515625" style="134" bestFit="1" customWidth="1"/>
    <col min="10" max="10" width="16.5703125" style="134" bestFit="1" customWidth="1"/>
    <col min="11" max="12" width="10.7109375" style="134" customWidth="1"/>
    <col min="13" max="13" width="20.28515625" style="134" customWidth="1"/>
    <col min="14" max="14" width="10.5703125" style="134" bestFit="1" customWidth="1"/>
    <col min="15" max="15" width="21.7109375" style="134" customWidth="1"/>
    <col min="16" max="16" width="11.5703125" style="134" customWidth="1"/>
    <col min="17" max="17" width="20.28515625" style="134" bestFit="1" customWidth="1"/>
    <col min="18" max="18" width="15" style="134" customWidth="1"/>
    <col min="19" max="19" width="12.7109375" style="134" customWidth="1"/>
    <col min="20" max="20" width="14.7109375" style="134" customWidth="1"/>
    <col min="21" max="22" width="12.7109375" style="134" customWidth="1"/>
    <col min="23" max="23" width="25.140625" style="134" customWidth="1"/>
    <col min="24" max="24" width="17.7109375" style="134" customWidth="1"/>
    <col min="25" max="25" width="14.85546875" style="134" customWidth="1"/>
    <col min="26" max="26" width="16" style="134" bestFit="1" customWidth="1"/>
    <col min="27" max="27" width="60.7109375" style="134" customWidth="1"/>
    <col min="28" max="28" width="10.42578125" style="134" customWidth="1"/>
    <col min="29" max="29" width="30.7109375" style="134" customWidth="1"/>
    <col min="30" max="37" width="13.7109375" style="134" customWidth="1"/>
    <col min="38" max="16384" width="9.140625" style="134"/>
  </cols>
  <sheetData>
    <row r="1" spans="2:30" s="200" customFormat="1" ht="20.100000000000001" customHeight="1" x14ac:dyDescent="0.25">
      <c r="B1" s="199" t="str">
        <f>SUBSTITUTE(TemplateTitle," Reporting Template",": " &amp;B2)</f>
        <v>P2 IIJA Products EJ Grant: Business Establishment 23</v>
      </c>
      <c r="C1" s="199"/>
      <c r="D1" s="199"/>
      <c r="E1" s="199"/>
      <c r="F1" s="199"/>
      <c r="G1" s="199"/>
      <c r="H1" s="199"/>
      <c r="I1" s="199"/>
      <c r="J1" s="201"/>
      <c r="K1" s="201"/>
      <c r="L1" s="201"/>
      <c r="M1" s="201"/>
      <c r="N1" s="201"/>
      <c r="O1" s="201"/>
      <c r="P1" s="201"/>
      <c r="Q1" s="201"/>
      <c r="R1" s="201"/>
      <c r="S1" s="201"/>
      <c r="T1" s="201"/>
      <c r="U1" s="201"/>
      <c r="V1" s="201"/>
      <c r="W1" s="201"/>
      <c r="X1" s="201"/>
      <c r="Y1" s="201"/>
      <c r="Z1" s="201"/>
      <c r="AA1" s="201"/>
    </row>
    <row r="2" spans="2:30" ht="9" customHeight="1" x14ac:dyDescent="0.25">
      <c r="B2" s="244" t="s">
        <v>395</v>
      </c>
      <c r="C2" s="154"/>
      <c r="D2" s="154"/>
      <c r="E2" s="154"/>
      <c r="F2" s="154"/>
      <c r="G2" s="154"/>
      <c r="H2" s="154"/>
      <c r="I2" s="210"/>
      <c r="J2" s="155"/>
    </row>
    <row r="3" spans="2:30" ht="200.1" customHeight="1" x14ac:dyDescent="0.25">
      <c r="B3" s="156" t="s">
        <v>5</v>
      </c>
      <c r="C3" s="355" t="s">
        <v>298</v>
      </c>
      <c r="D3" s="356"/>
      <c r="E3" s="356"/>
      <c r="F3" s="356"/>
      <c r="G3" s="356"/>
      <c r="H3" s="356"/>
      <c r="I3" s="357"/>
      <c r="J3" s="157"/>
    </row>
    <row r="4" spans="2:30" ht="9" customHeight="1" x14ac:dyDescent="0.25">
      <c r="B4" s="158"/>
      <c r="C4" s="159"/>
      <c r="D4" s="159"/>
      <c r="E4" s="159"/>
      <c r="F4" s="159"/>
      <c r="G4" s="159"/>
      <c r="H4" s="159"/>
      <c r="I4" s="211"/>
      <c r="J4" s="160"/>
    </row>
    <row r="5" spans="2:30" ht="15" customHeight="1" x14ac:dyDescent="0.25">
      <c r="B5" s="145"/>
      <c r="C5" s="145"/>
      <c r="D5" s="145"/>
      <c r="E5" s="145"/>
      <c r="F5" s="144"/>
      <c r="G5" s="144"/>
    </row>
    <row r="6" spans="2:30" ht="18.75" x14ac:dyDescent="0.3">
      <c r="B6" s="243" t="s">
        <v>284</v>
      </c>
      <c r="C6" s="358" t="s">
        <v>299</v>
      </c>
      <c r="D6" s="358"/>
      <c r="E6" s="358"/>
      <c r="F6" s="358"/>
      <c r="G6" s="359"/>
    </row>
    <row r="7" spans="2:30" x14ac:dyDescent="0.25">
      <c r="B7" s="161" t="s">
        <v>0</v>
      </c>
      <c r="C7" s="360" t="str">
        <f>IF('Grant Project Data'!D5&lt;&gt;"",'Grant Project Data'!D5,"")</f>
        <v/>
      </c>
      <c r="D7" s="361"/>
      <c r="E7" s="361"/>
      <c r="F7" s="361"/>
      <c r="G7" s="362"/>
    </row>
    <row r="8" spans="2:30" x14ac:dyDescent="0.25">
      <c r="B8" s="163" t="s">
        <v>4</v>
      </c>
      <c r="C8" s="360" t="str">
        <f>IF('Grant Project Data'!D6&lt;&gt;"",'Grant Project Data'!D6,"")</f>
        <v/>
      </c>
      <c r="D8" s="361"/>
      <c r="E8" s="361"/>
      <c r="F8" s="361"/>
      <c r="G8" s="362"/>
    </row>
    <row r="9" spans="2:30" ht="15" customHeight="1" x14ac:dyDescent="0.25">
      <c r="B9" s="145"/>
      <c r="C9" s="145"/>
      <c r="D9" s="145"/>
      <c r="E9" s="145"/>
      <c r="F9" s="144"/>
      <c r="G9" s="144"/>
    </row>
    <row r="10" spans="2:30" ht="18.75" x14ac:dyDescent="0.3">
      <c r="B10" s="243" t="s">
        <v>203</v>
      </c>
      <c r="C10" s="358" t="s">
        <v>355</v>
      </c>
      <c r="D10" s="358"/>
      <c r="E10" s="358"/>
      <c r="F10" s="358"/>
      <c r="G10" s="359"/>
    </row>
    <row r="11" spans="2:30" x14ac:dyDescent="0.25">
      <c r="B11" s="167" t="s">
        <v>236</v>
      </c>
      <c r="C11" s="391"/>
      <c r="D11" s="391"/>
      <c r="E11" s="391"/>
      <c r="F11" s="391"/>
      <c r="G11" s="391"/>
      <c r="H11" s="168"/>
      <c r="I11" s="168"/>
      <c r="J11" s="169"/>
      <c r="K11" s="169"/>
      <c r="L11" s="169"/>
      <c r="M11" s="169"/>
      <c r="N11" s="169"/>
      <c r="O11" s="169"/>
      <c r="P11" s="169"/>
      <c r="Q11" s="169"/>
      <c r="R11" s="169"/>
      <c r="S11" s="169"/>
      <c r="T11" s="169"/>
      <c r="U11" s="169"/>
      <c r="V11" s="169"/>
      <c r="W11" s="169"/>
      <c r="X11" s="169"/>
      <c r="Y11" s="169"/>
      <c r="Z11" s="169"/>
      <c r="AA11" s="169"/>
    </row>
    <row r="12" spans="2:30" ht="15" customHeight="1" x14ac:dyDescent="0.25">
      <c r="B12" s="170" t="s">
        <v>228</v>
      </c>
      <c r="C12" s="391"/>
      <c r="D12" s="391"/>
      <c r="E12" s="391"/>
      <c r="F12" s="391"/>
      <c r="G12" s="391"/>
      <c r="H12" s="168"/>
      <c r="I12" s="168"/>
      <c r="J12" s="169"/>
      <c r="K12" s="169"/>
      <c r="L12" s="169"/>
      <c r="M12" s="169"/>
      <c r="N12" s="169"/>
      <c r="O12" s="169"/>
      <c r="P12" s="169"/>
      <c r="Q12" s="169"/>
      <c r="R12" s="169"/>
      <c r="S12" s="169"/>
      <c r="T12" s="169"/>
      <c r="U12" s="169"/>
      <c r="V12" s="169"/>
      <c r="W12" s="169"/>
      <c r="X12" s="169"/>
      <c r="Y12" s="169"/>
      <c r="Z12" s="169"/>
      <c r="AA12" s="169"/>
    </row>
    <row r="13" spans="2:30" ht="15" customHeight="1" x14ac:dyDescent="0.25">
      <c r="B13" s="170" t="s">
        <v>229</v>
      </c>
      <c r="C13" s="391"/>
      <c r="D13" s="391"/>
      <c r="E13" s="391"/>
      <c r="F13" s="391"/>
      <c r="G13" s="391"/>
      <c r="H13" s="168"/>
      <c r="I13" s="168"/>
      <c r="J13" s="169"/>
      <c r="K13" s="169"/>
      <c r="L13" s="169"/>
      <c r="M13" s="169"/>
      <c r="N13" s="169"/>
      <c r="O13" s="169"/>
      <c r="P13" s="169"/>
      <c r="Q13" s="169"/>
      <c r="R13" s="169"/>
      <c r="S13" s="169"/>
      <c r="T13" s="169"/>
      <c r="U13" s="169"/>
      <c r="V13" s="169"/>
      <c r="W13" s="169"/>
      <c r="X13" s="169"/>
      <c r="Y13" s="169"/>
      <c r="Z13" s="169"/>
      <c r="AA13" s="169"/>
    </row>
    <row r="14" spans="2:30" ht="15" customHeight="1" x14ac:dyDescent="0.25">
      <c r="B14" s="171" t="s">
        <v>230</v>
      </c>
      <c r="C14" s="391"/>
      <c r="D14" s="391"/>
      <c r="E14" s="391"/>
      <c r="F14" s="391"/>
      <c r="G14" s="391"/>
      <c r="H14" s="168"/>
      <c r="I14" s="168"/>
      <c r="J14" s="169"/>
      <c r="K14" s="169"/>
      <c r="L14" s="169"/>
      <c r="M14" s="169"/>
      <c r="N14" s="169"/>
      <c r="O14" s="169"/>
      <c r="P14" s="169"/>
      <c r="Q14" s="169"/>
      <c r="R14" s="169"/>
      <c r="S14" s="169"/>
      <c r="T14" s="169"/>
      <c r="U14" s="169"/>
      <c r="V14" s="169"/>
      <c r="W14" s="169"/>
      <c r="X14" s="169"/>
      <c r="Y14" s="169"/>
      <c r="Z14" s="169"/>
      <c r="AA14" s="169"/>
      <c r="AB14" s="172"/>
    </row>
    <row r="15" spans="2:30" ht="30" x14ac:dyDescent="0.25">
      <c r="B15" s="231" t="s">
        <v>270</v>
      </c>
      <c r="C15" s="392"/>
      <c r="D15" s="392"/>
      <c r="E15" s="392"/>
      <c r="F15" s="392"/>
      <c r="G15" s="392"/>
      <c r="H15" s="173"/>
      <c r="J15" s="169"/>
      <c r="K15" s="169"/>
      <c r="L15" s="169"/>
      <c r="M15" s="169"/>
      <c r="N15" s="169"/>
      <c r="O15" s="169"/>
      <c r="P15" s="169"/>
      <c r="Q15" s="169"/>
      <c r="R15" s="169"/>
      <c r="S15" s="169"/>
      <c r="T15" s="169"/>
      <c r="U15" s="169"/>
      <c r="V15" s="169"/>
      <c r="W15" s="169"/>
      <c r="X15" s="169"/>
      <c r="Y15" s="169"/>
      <c r="Z15" s="169"/>
      <c r="AA15" s="169"/>
      <c r="AB15" s="172"/>
    </row>
    <row r="16" spans="2:30" ht="45" x14ac:dyDescent="0.25">
      <c r="B16" s="203" t="s">
        <v>276</v>
      </c>
      <c r="C16" s="392"/>
      <c r="D16" s="392"/>
      <c r="E16" s="392"/>
      <c r="F16" s="392"/>
      <c r="G16" s="392"/>
      <c r="H16" s="174"/>
      <c r="J16" s="169"/>
      <c r="K16" s="169"/>
      <c r="L16" s="169"/>
      <c r="M16" s="169"/>
      <c r="N16" s="169"/>
      <c r="O16" s="169"/>
      <c r="P16" s="169"/>
      <c r="Q16" s="169"/>
      <c r="R16" s="169"/>
      <c r="S16" s="169"/>
      <c r="T16" s="169"/>
      <c r="U16" s="169"/>
      <c r="V16" s="169"/>
      <c r="W16" s="169"/>
      <c r="X16" s="169"/>
      <c r="Y16" s="169"/>
      <c r="Z16" s="169"/>
      <c r="AA16" s="169"/>
      <c r="AB16" s="162"/>
      <c r="AC16" s="162"/>
      <c r="AD16" s="162"/>
    </row>
    <row r="17" spans="1:37" ht="69.95" customHeight="1" x14ac:dyDescent="0.25">
      <c r="B17" s="127" t="s">
        <v>235</v>
      </c>
      <c r="C17" s="393"/>
      <c r="D17" s="393"/>
      <c r="E17" s="393"/>
      <c r="F17" s="393"/>
      <c r="G17" s="393"/>
      <c r="H17" s="175"/>
      <c r="J17" s="169"/>
      <c r="K17" s="169"/>
      <c r="L17" s="169"/>
      <c r="M17" s="169"/>
      <c r="N17" s="169"/>
      <c r="O17" s="169"/>
      <c r="P17" s="169"/>
      <c r="Q17" s="169"/>
      <c r="R17" s="169"/>
      <c r="S17" s="169"/>
      <c r="T17" s="169"/>
      <c r="U17" s="169"/>
      <c r="V17" s="169"/>
      <c r="W17" s="169"/>
      <c r="X17" s="169"/>
      <c r="Y17" s="169"/>
      <c r="Z17" s="169"/>
      <c r="AA17" s="169"/>
      <c r="AB17" s="162"/>
      <c r="AC17" s="162"/>
      <c r="AD17" s="162"/>
    </row>
    <row r="18" spans="1:37" ht="30" x14ac:dyDescent="0.25">
      <c r="B18" s="127" t="s">
        <v>354</v>
      </c>
      <c r="C18" s="394"/>
      <c r="D18" s="395"/>
      <c r="E18" s="395"/>
      <c r="F18" s="395"/>
      <c r="G18" s="396"/>
      <c r="H18" s="175"/>
      <c r="J18" s="169"/>
      <c r="K18" s="169"/>
      <c r="L18" s="169"/>
      <c r="M18" s="169"/>
      <c r="N18" s="169"/>
      <c r="O18" s="169"/>
      <c r="P18" s="169"/>
      <c r="Q18" s="169"/>
      <c r="R18" s="169"/>
      <c r="S18" s="169"/>
      <c r="T18" s="169"/>
      <c r="U18" s="169"/>
      <c r="V18" s="169"/>
      <c r="W18" s="169"/>
      <c r="X18" s="169"/>
      <c r="Y18" s="169"/>
      <c r="Z18" s="169"/>
      <c r="AA18" s="169"/>
      <c r="AB18" s="162"/>
      <c r="AC18" s="162"/>
      <c r="AD18" s="162"/>
    </row>
    <row r="19" spans="1:37" s="179" customFormat="1" x14ac:dyDescent="0.25">
      <c r="B19" s="176" t="s">
        <v>232</v>
      </c>
      <c r="C19" s="212"/>
      <c r="D19" s="212"/>
      <c r="E19" s="212"/>
      <c r="F19" s="212"/>
      <c r="G19" s="212"/>
      <c r="H19" s="177" t="str">
        <f>IF(AND(E24&gt;0,COUNTA(C19:G19)=0),"&lt;&lt; Your P2 actions below will not be summarized until you enter a date of follow-up.","")</f>
        <v/>
      </c>
      <c r="I19" s="178"/>
      <c r="J19" s="169"/>
      <c r="K19" s="169"/>
      <c r="L19" s="169"/>
      <c r="M19" s="169"/>
      <c r="N19" s="169"/>
      <c r="O19" s="169"/>
      <c r="P19" s="169"/>
      <c r="Q19" s="169"/>
      <c r="R19" s="169"/>
      <c r="S19" s="169"/>
      <c r="T19" s="169"/>
      <c r="U19" s="169"/>
      <c r="V19" s="169"/>
      <c r="W19" s="169"/>
      <c r="X19" s="169"/>
      <c r="Y19" s="169"/>
      <c r="Z19" s="169"/>
      <c r="AA19" s="169"/>
      <c r="AB19" s="96"/>
    </row>
    <row r="20" spans="1:37" ht="53.25" x14ac:dyDescent="0.25">
      <c r="B20" s="213" t="s">
        <v>273</v>
      </c>
      <c r="C20" s="391"/>
      <c r="D20" s="391"/>
      <c r="E20" s="391"/>
      <c r="F20" s="391"/>
      <c r="G20" s="391"/>
      <c r="H20" s="168"/>
      <c r="I20" s="169"/>
      <c r="J20" s="169"/>
      <c r="K20" s="169"/>
      <c r="L20" s="169"/>
      <c r="M20" s="169"/>
      <c r="N20" s="169"/>
      <c r="O20" s="169"/>
      <c r="P20" s="169"/>
      <c r="Q20" s="169"/>
      <c r="R20" s="169"/>
      <c r="S20" s="169"/>
      <c r="T20" s="169"/>
      <c r="U20" s="169"/>
      <c r="V20" s="169"/>
      <c r="W20" s="169"/>
      <c r="X20" s="169"/>
      <c r="Y20" s="169"/>
      <c r="Z20" s="169"/>
      <c r="AA20" s="169"/>
      <c r="AB20" s="162"/>
      <c r="AC20" s="162"/>
      <c r="AD20" s="162"/>
    </row>
    <row r="21" spans="1:37" ht="80.099999999999994" customHeight="1" x14ac:dyDescent="0.25">
      <c r="B21" s="230" t="s">
        <v>271</v>
      </c>
      <c r="C21" s="393"/>
      <c r="D21" s="393"/>
      <c r="E21" s="393"/>
      <c r="F21" s="393"/>
      <c r="G21" s="393"/>
      <c r="H21" s="175"/>
      <c r="J21" s="169"/>
      <c r="K21" s="169"/>
      <c r="L21" s="169"/>
      <c r="M21" s="169"/>
      <c r="N21" s="169"/>
      <c r="O21" s="169"/>
      <c r="P21" s="169"/>
      <c r="Q21" s="169"/>
      <c r="R21" s="169"/>
      <c r="S21" s="169"/>
      <c r="T21" s="169"/>
      <c r="U21" s="169"/>
      <c r="V21" s="169"/>
      <c r="W21" s="169"/>
      <c r="X21" s="169"/>
      <c r="Y21" s="169"/>
      <c r="Z21" s="169"/>
      <c r="AA21" s="169"/>
      <c r="AB21" s="162"/>
      <c r="AC21" s="162"/>
      <c r="AD21" s="162"/>
    </row>
    <row r="22" spans="1:37" ht="69.95" customHeight="1" x14ac:dyDescent="0.25">
      <c r="B22" s="127" t="s">
        <v>272</v>
      </c>
      <c r="C22" s="393"/>
      <c r="D22" s="393"/>
      <c r="E22" s="393"/>
      <c r="F22" s="393"/>
      <c r="G22" s="393"/>
      <c r="H22" s="175"/>
      <c r="J22" s="169"/>
      <c r="K22" s="169"/>
      <c r="L22" s="169"/>
      <c r="M22" s="169"/>
      <c r="N22" s="169"/>
      <c r="O22" s="169"/>
      <c r="P22" s="169"/>
      <c r="Q22" s="169"/>
      <c r="R22" s="169"/>
      <c r="S22" s="169"/>
      <c r="T22" s="169"/>
      <c r="U22" s="169"/>
      <c r="V22" s="169"/>
      <c r="W22" s="169"/>
      <c r="X22" s="169"/>
      <c r="Y22" s="169"/>
      <c r="Z22" s="169"/>
      <c r="AA22" s="169"/>
      <c r="AB22" s="162"/>
      <c r="AC22" s="162"/>
      <c r="AD22" s="162"/>
    </row>
    <row r="23" spans="1:37" ht="69.95" customHeight="1" x14ac:dyDescent="0.25">
      <c r="B23" s="127" t="s">
        <v>274</v>
      </c>
      <c r="C23" s="393"/>
      <c r="D23" s="393"/>
      <c r="E23" s="393"/>
      <c r="F23" s="393"/>
      <c r="G23" s="393"/>
      <c r="H23" s="175"/>
      <c r="J23" s="169"/>
      <c r="K23" s="169"/>
      <c r="L23" s="169"/>
      <c r="M23" s="169"/>
      <c r="N23" s="169"/>
      <c r="O23" s="169"/>
      <c r="P23" s="169"/>
      <c r="Q23" s="169"/>
      <c r="R23" s="169"/>
      <c r="S23" s="169"/>
      <c r="T23" s="169"/>
      <c r="U23" s="169"/>
      <c r="V23" s="169"/>
      <c r="W23" s="169"/>
      <c r="X23" s="169"/>
      <c r="Y23" s="169"/>
      <c r="Z23" s="169"/>
      <c r="AA23" s="169"/>
      <c r="AB23" s="162"/>
      <c r="AC23" s="162"/>
      <c r="AD23" s="162"/>
    </row>
    <row r="24" spans="1:37" ht="15" customHeight="1" x14ac:dyDescent="0.25">
      <c r="C24" s="194">
        <f>IF(COUNTA(C11:G23,B29:G53,I29:AC53)&gt;0,1,0)</f>
        <v>0</v>
      </c>
      <c r="D24" s="194">
        <f>IF(COUNTA(C19:G19)&gt;0,1,0)</f>
        <v>0</v>
      </c>
      <c r="E24" s="194">
        <f>IF(COUNTA(G29:G53)&gt;0,1,0)</f>
        <v>0</v>
      </c>
      <c r="F24" s="268"/>
      <c r="H24" s="144"/>
      <c r="I24" s="144"/>
      <c r="J24" s="169"/>
      <c r="K24" s="169"/>
      <c r="L24" s="169"/>
      <c r="M24" s="169"/>
      <c r="N24" s="169"/>
      <c r="O24" s="169"/>
      <c r="P24" s="169"/>
      <c r="Q24" s="169"/>
      <c r="R24" s="169"/>
      <c r="S24" s="169"/>
      <c r="T24" s="169"/>
      <c r="U24" s="169"/>
      <c r="V24" s="169"/>
      <c r="W24" s="169"/>
      <c r="X24" s="169"/>
      <c r="Y24" s="169"/>
      <c r="Z24" s="169"/>
      <c r="AA24" s="169"/>
    </row>
    <row r="25" spans="1:37" ht="18.75" customHeight="1" x14ac:dyDescent="0.3">
      <c r="B25" s="243" t="s">
        <v>1</v>
      </c>
      <c r="C25" s="164"/>
      <c r="D25" s="164"/>
      <c r="E25" s="164"/>
      <c r="F25" s="164"/>
      <c r="G25" s="164"/>
      <c r="H25" s="164"/>
      <c r="I25" s="165"/>
      <c r="J25" s="165"/>
      <c r="K25" s="165"/>
      <c r="L25" s="165"/>
      <c r="M25" s="165"/>
      <c r="N25" s="165"/>
      <c r="O25" s="165"/>
      <c r="P25" s="165"/>
      <c r="Q25" s="165"/>
      <c r="R25" s="165"/>
      <c r="S25" s="165"/>
      <c r="T25" s="165"/>
      <c r="U25" s="165"/>
      <c r="V25" s="165"/>
      <c r="W25" s="165"/>
      <c r="X25" s="165"/>
      <c r="Y25" s="165"/>
      <c r="Z25" s="165"/>
      <c r="AA25" s="165"/>
      <c r="AB25" s="165"/>
      <c r="AC25" s="165"/>
      <c r="AD25" s="165"/>
      <c r="AE25" s="165"/>
      <c r="AF25" s="165"/>
      <c r="AG25" s="165"/>
      <c r="AH25" s="165"/>
      <c r="AI25" s="165"/>
      <c r="AJ25" s="165"/>
      <c r="AK25" s="166"/>
    </row>
    <row r="26" spans="1:37" ht="39.950000000000003" customHeight="1" x14ac:dyDescent="0.25">
      <c r="B26" s="204"/>
      <c r="C26" s="205"/>
      <c r="D26" s="205"/>
      <c r="E26" s="205"/>
      <c r="F26" s="205"/>
      <c r="G26" s="205"/>
      <c r="H26" s="205"/>
      <c r="I26" s="365" t="s">
        <v>103</v>
      </c>
      <c r="J26" s="366"/>
      <c r="K26" s="366"/>
      <c r="L26" s="366"/>
      <c r="M26" s="366"/>
      <c r="N26" s="366"/>
      <c r="O26" s="366"/>
      <c r="P26" s="367"/>
      <c r="Q26" s="388" t="s">
        <v>104</v>
      </c>
      <c r="R26" s="389"/>
      <c r="S26" s="389"/>
      <c r="T26" s="389"/>
      <c r="U26" s="389"/>
      <c r="V26" s="390"/>
      <c r="W26" s="368" t="s">
        <v>105</v>
      </c>
      <c r="X26" s="369"/>
      <c r="Y26" s="369"/>
      <c r="Z26" s="369"/>
      <c r="AA26" s="370"/>
      <c r="AB26" s="204"/>
      <c r="AC26" s="206"/>
      <c r="AD26" s="401" t="s">
        <v>340</v>
      </c>
      <c r="AE26" s="402"/>
      <c r="AF26" s="402"/>
      <c r="AG26" s="402"/>
      <c r="AH26" s="402"/>
      <c r="AI26" s="402"/>
      <c r="AJ26" s="402"/>
      <c r="AK26" s="403"/>
    </row>
    <row r="27" spans="1:37" ht="15" customHeight="1" x14ac:dyDescent="0.25">
      <c r="B27" s="256" t="s">
        <v>341</v>
      </c>
      <c r="C27" s="208"/>
      <c r="D27" s="208"/>
      <c r="E27" s="208"/>
      <c r="F27" s="208"/>
      <c r="G27" s="208"/>
      <c r="H27" s="208"/>
      <c r="I27" s="377" t="s">
        <v>108</v>
      </c>
      <c r="J27" s="378"/>
      <c r="K27" s="378"/>
      <c r="L27" s="379"/>
      <c r="M27" s="380" t="s">
        <v>109</v>
      </c>
      <c r="N27" s="380"/>
      <c r="O27" s="377" t="s">
        <v>111</v>
      </c>
      <c r="P27" s="379"/>
      <c r="Q27" s="381" t="s">
        <v>111</v>
      </c>
      <c r="R27" s="382"/>
      <c r="S27" s="382"/>
      <c r="T27" s="383" t="s">
        <v>110</v>
      </c>
      <c r="U27" s="383"/>
      <c r="V27" s="383"/>
      <c r="W27" s="371"/>
      <c r="X27" s="372"/>
      <c r="Y27" s="372"/>
      <c r="Z27" s="372"/>
      <c r="AA27" s="373"/>
      <c r="AB27" s="207"/>
      <c r="AC27" s="209"/>
      <c r="AD27" s="397" t="s">
        <v>332</v>
      </c>
      <c r="AE27" s="397"/>
      <c r="AF27" s="398" t="s">
        <v>333</v>
      </c>
      <c r="AG27" s="399"/>
      <c r="AH27" s="399"/>
      <c r="AI27" s="399"/>
      <c r="AJ27" s="399"/>
      <c r="AK27" s="400"/>
    </row>
    <row r="28" spans="1:37" s="189" customFormat="1" ht="51" customHeight="1" x14ac:dyDescent="0.2">
      <c r="B28" s="277" t="s">
        <v>353</v>
      </c>
      <c r="C28" s="180" t="s">
        <v>216</v>
      </c>
      <c r="D28" s="180" t="s">
        <v>99</v>
      </c>
      <c r="E28" s="180" t="s">
        <v>262</v>
      </c>
      <c r="F28" s="269" t="s">
        <v>356</v>
      </c>
      <c r="G28" s="215" t="s">
        <v>357</v>
      </c>
      <c r="H28" s="181" t="s">
        <v>233</v>
      </c>
      <c r="I28" s="182" t="s">
        <v>358</v>
      </c>
      <c r="J28" s="182" t="s">
        <v>251</v>
      </c>
      <c r="K28" s="182" t="s">
        <v>107</v>
      </c>
      <c r="L28" s="182" t="s">
        <v>100</v>
      </c>
      <c r="M28" s="183" t="s">
        <v>359</v>
      </c>
      <c r="N28" s="183" t="s">
        <v>121</v>
      </c>
      <c r="O28" s="182" t="s">
        <v>360</v>
      </c>
      <c r="P28" s="182" t="s">
        <v>127</v>
      </c>
      <c r="Q28" s="184" t="s">
        <v>361</v>
      </c>
      <c r="R28" s="185" t="s">
        <v>126</v>
      </c>
      <c r="S28" s="216" t="s">
        <v>128</v>
      </c>
      <c r="T28" s="187" t="s">
        <v>250</v>
      </c>
      <c r="U28" s="188" t="s">
        <v>107</v>
      </c>
      <c r="V28" s="187" t="s">
        <v>125</v>
      </c>
      <c r="W28" s="183" t="s">
        <v>362</v>
      </c>
      <c r="X28" s="183" t="s">
        <v>252</v>
      </c>
      <c r="Y28" s="183" t="s">
        <v>206</v>
      </c>
      <c r="Z28" s="183" t="s">
        <v>102</v>
      </c>
      <c r="AA28" s="228" t="s">
        <v>263</v>
      </c>
      <c r="AB28" s="214" t="s">
        <v>294</v>
      </c>
      <c r="AC28" s="214" t="s">
        <v>373</v>
      </c>
      <c r="AD28" s="262" t="s">
        <v>334</v>
      </c>
      <c r="AE28" s="262" t="s">
        <v>335</v>
      </c>
      <c r="AF28" s="263" t="s">
        <v>336</v>
      </c>
      <c r="AG28" s="263" t="s">
        <v>337</v>
      </c>
      <c r="AH28" s="263" t="s">
        <v>338</v>
      </c>
      <c r="AI28" s="263" t="s">
        <v>363</v>
      </c>
      <c r="AJ28" s="263" t="s">
        <v>339</v>
      </c>
      <c r="AK28" s="263" t="s">
        <v>364</v>
      </c>
    </row>
    <row r="29" spans="1:37" s="179" customFormat="1" x14ac:dyDescent="0.25">
      <c r="A29" s="71">
        <v>1</v>
      </c>
      <c r="B29" s="89"/>
      <c r="C29" s="82"/>
      <c r="D29" s="89"/>
      <c r="E29" s="82"/>
      <c r="F29" s="122"/>
      <c r="G29" s="202"/>
      <c r="H29" s="198" t="str">
        <f>IF(G29="","",IF(MONTH(G29)&gt;=10,YEAR(G29) + 1,YEAR(G29)))</f>
        <v/>
      </c>
      <c r="I29" s="97"/>
      <c r="J29" s="97"/>
      <c r="K29" s="90"/>
      <c r="L29" s="91"/>
      <c r="M29" s="97"/>
      <c r="N29" s="91"/>
      <c r="O29" s="97"/>
      <c r="P29" s="90"/>
      <c r="Q29" s="97"/>
      <c r="R29" s="97"/>
      <c r="S29" s="90"/>
      <c r="T29" s="97"/>
      <c r="U29" s="147"/>
      <c r="V29" s="91"/>
      <c r="W29" s="97"/>
      <c r="X29" s="97"/>
      <c r="Y29" s="90"/>
      <c r="Z29" s="90"/>
      <c r="AA29" s="229"/>
      <c r="AB29" s="122"/>
      <c r="AC29" s="227"/>
      <c r="AD29" s="264"/>
      <c r="AE29" s="264"/>
      <c r="AF29" s="265"/>
      <c r="AG29" s="265"/>
      <c r="AH29" s="265"/>
      <c r="AI29" s="265"/>
      <c r="AJ29" s="265"/>
      <c r="AK29" s="265"/>
    </row>
    <row r="30" spans="1:37" s="179" customFormat="1" x14ac:dyDescent="0.25">
      <c r="A30" s="71">
        <v>2</v>
      </c>
      <c r="B30" s="89"/>
      <c r="C30" s="82"/>
      <c r="D30" s="89"/>
      <c r="E30" s="82"/>
      <c r="F30" s="122"/>
      <c r="G30" s="202"/>
      <c r="H30" s="198" t="str">
        <f>IF(G30="","",IF(MONTH(G30)&gt;=10,YEAR(G30) + 1,YEAR(G30)))</f>
        <v/>
      </c>
      <c r="I30" s="97"/>
      <c r="J30" s="97"/>
      <c r="K30" s="91"/>
      <c r="L30" s="91"/>
      <c r="M30" s="97"/>
      <c r="N30" s="91"/>
      <c r="O30" s="97"/>
      <c r="P30" s="90"/>
      <c r="Q30" s="97"/>
      <c r="R30" s="97"/>
      <c r="S30" s="90"/>
      <c r="T30" s="97"/>
      <c r="U30" s="147"/>
      <c r="V30" s="91"/>
      <c r="W30" s="97"/>
      <c r="X30" s="97"/>
      <c r="Y30" s="90"/>
      <c r="Z30" s="90"/>
      <c r="AA30" s="229"/>
      <c r="AB30" s="122"/>
      <c r="AC30" s="226"/>
      <c r="AD30" s="264"/>
      <c r="AE30" s="264"/>
      <c r="AF30" s="265"/>
      <c r="AG30" s="265"/>
      <c r="AH30" s="265"/>
      <c r="AI30" s="265"/>
      <c r="AJ30" s="265"/>
      <c r="AK30" s="265"/>
    </row>
    <row r="31" spans="1:37" s="179" customFormat="1" x14ac:dyDescent="0.25">
      <c r="A31" s="71">
        <v>3</v>
      </c>
      <c r="B31" s="89"/>
      <c r="C31" s="82"/>
      <c r="D31" s="89"/>
      <c r="E31" s="82"/>
      <c r="F31" s="122"/>
      <c r="G31" s="202"/>
      <c r="H31" s="198" t="str">
        <f t="shared" ref="H31:H53" si="0">IF(G31="","",IF(MONTH(G31)&gt;=10,YEAR(G31) + 1,YEAR(G31)))</f>
        <v/>
      </c>
      <c r="I31" s="97"/>
      <c r="J31" s="97"/>
      <c r="K31" s="90"/>
      <c r="L31" s="90"/>
      <c r="M31" s="97"/>
      <c r="N31" s="90"/>
      <c r="O31" s="97"/>
      <c r="P31" s="90"/>
      <c r="Q31" s="97"/>
      <c r="R31" s="97"/>
      <c r="S31" s="90"/>
      <c r="T31" s="97"/>
      <c r="U31" s="147"/>
      <c r="V31" s="90"/>
      <c r="W31" s="97"/>
      <c r="X31" s="97"/>
      <c r="Y31" s="90"/>
      <c r="Z31" s="90"/>
      <c r="AA31" s="229"/>
      <c r="AB31" s="122"/>
      <c r="AC31" s="226"/>
      <c r="AD31" s="264"/>
      <c r="AE31" s="264"/>
      <c r="AF31" s="265"/>
      <c r="AG31" s="265"/>
      <c r="AH31" s="265"/>
      <c r="AI31" s="265"/>
      <c r="AJ31" s="265"/>
      <c r="AK31" s="265"/>
    </row>
    <row r="32" spans="1:37" s="179" customFormat="1" x14ac:dyDescent="0.25">
      <c r="A32" s="71">
        <v>4</v>
      </c>
      <c r="B32" s="89"/>
      <c r="C32" s="82"/>
      <c r="D32" s="89"/>
      <c r="E32" s="82"/>
      <c r="F32" s="122"/>
      <c r="G32" s="202"/>
      <c r="H32" s="198" t="str">
        <f t="shared" si="0"/>
        <v/>
      </c>
      <c r="I32" s="97"/>
      <c r="J32" s="97"/>
      <c r="K32" s="91"/>
      <c r="L32" s="91"/>
      <c r="M32" s="97"/>
      <c r="N32" s="91"/>
      <c r="O32" s="97"/>
      <c r="P32" s="90"/>
      <c r="Q32" s="97"/>
      <c r="R32" s="97"/>
      <c r="S32" s="90"/>
      <c r="T32" s="97"/>
      <c r="U32" s="147"/>
      <c r="V32" s="91"/>
      <c r="W32" s="97"/>
      <c r="X32" s="97"/>
      <c r="Y32" s="90"/>
      <c r="Z32" s="90"/>
      <c r="AA32" s="229"/>
      <c r="AB32" s="122"/>
      <c r="AC32" s="226"/>
      <c r="AD32" s="264"/>
      <c r="AE32" s="264"/>
      <c r="AF32" s="265"/>
      <c r="AG32" s="265"/>
      <c r="AH32" s="265"/>
      <c r="AI32" s="265"/>
      <c r="AJ32" s="265"/>
      <c r="AK32" s="265"/>
    </row>
    <row r="33" spans="1:37" s="179" customFormat="1" x14ac:dyDescent="0.25">
      <c r="A33" s="71">
        <v>5</v>
      </c>
      <c r="B33" s="89"/>
      <c r="C33" s="82"/>
      <c r="D33" s="89"/>
      <c r="E33" s="82"/>
      <c r="F33" s="122"/>
      <c r="G33" s="202"/>
      <c r="H33" s="198" t="str">
        <f t="shared" si="0"/>
        <v/>
      </c>
      <c r="I33" s="97"/>
      <c r="J33" s="97"/>
      <c r="K33" s="91"/>
      <c r="L33" s="91"/>
      <c r="M33" s="97"/>
      <c r="N33" s="91"/>
      <c r="O33" s="97"/>
      <c r="P33" s="90"/>
      <c r="Q33" s="97"/>
      <c r="R33" s="97"/>
      <c r="S33" s="90"/>
      <c r="T33" s="97"/>
      <c r="U33" s="147"/>
      <c r="V33" s="91"/>
      <c r="W33" s="97"/>
      <c r="X33" s="97"/>
      <c r="Y33" s="90"/>
      <c r="Z33" s="90"/>
      <c r="AA33" s="229"/>
      <c r="AB33" s="122"/>
      <c r="AC33" s="226"/>
      <c r="AD33" s="264"/>
      <c r="AE33" s="264"/>
      <c r="AF33" s="265"/>
      <c r="AG33" s="265"/>
      <c r="AH33" s="265"/>
      <c r="AI33" s="265"/>
      <c r="AJ33" s="265"/>
      <c r="AK33" s="265"/>
    </row>
    <row r="34" spans="1:37" s="179" customFormat="1" x14ac:dyDescent="0.25">
      <c r="A34" s="71">
        <v>6</v>
      </c>
      <c r="B34" s="89"/>
      <c r="C34" s="82"/>
      <c r="D34" s="89"/>
      <c r="E34" s="82"/>
      <c r="F34" s="122"/>
      <c r="G34" s="202"/>
      <c r="H34" s="198" t="str">
        <f t="shared" si="0"/>
        <v/>
      </c>
      <c r="I34" s="97"/>
      <c r="J34" s="97"/>
      <c r="K34" s="91"/>
      <c r="L34" s="91"/>
      <c r="M34" s="97"/>
      <c r="N34" s="91"/>
      <c r="O34" s="97"/>
      <c r="P34" s="90"/>
      <c r="Q34" s="97"/>
      <c r="R34" s="97"/>
      <c r="S34" s="90"/>
      <c r="T34" s="97"/>
      <c r="U34" s="147"/>
      <c r="V34" s="91"/>
      <c r="W34" s="97"/>
      <c r="X34" s="97"/>
      <c r="Y34" s="90"/>
      <c r="Z34" s="90"/>
      <c r="AA34" s="229"/>
      <c r="AB34" s="122"/>
      <c r="AC34" s="226"/>
      <c r="AD34" s="264"/>
      <c r="AE34" s="264"/>
      <c r="AF34" s="265"/>
      <c r="AG34" s="265"/>
      <c r="AH34" s="265"/>
      <c r="AI34" s="265"/>
      <c r="AJ34" s="265"/>
      <c r="AK34" s="265"/>
    </row>
    <row r="35" spans="1:37" s="179" customFormat="1" x14ac:dyDescent="0.25">
      <c r="A35" s="71">
        <v>7</v>
      </c>
      <c r="B35" s="89"/>
      <c r="C35" s="82"/>
      <c r="D35" s="89"/>
      <c r="E35" s="82"/>
      <c r="F35" s="122"/>
      <c r="G35" s="202"/>
      <c r="H35" s="198" t="str">
        <f t="shared" si="0"/>
        <v/>
      </c>
      <c r="I35" s="97"/>
      <c r="J35" s="97"/>
      <c r="K35" s="91"/>
      <c r="L35" s="91"/>
      <c r="M35" s="97"/>
      <c r="N35" s="91"/>
      <c r="O35" s="97"/>
      <c r="P35" s="90"/>
      <c r="Q35" s="97"/>
      <c r="R35" s="97"/>
      <c r="S35" s="90"/>
      <c r="T35" s="97"/>
      <c r="U35" s="147"/>
      <c r="V35" s="91"/>
      <c r="W35" s="97"/>
      <c r="X35" s="97"/>
      <c r="Y35" s="90"/>
      <c r="Z35" s="90"/>
      <c r="AA35" s="229"/>
      <c r="AB35" s="122"/>
      <c r="AC35" s="226"/>
      <c r="AD35" s="264"/>
      <c r="AE35" s="264"/>
      <c r="AF35" s="265"/>
      <c r="AG35" s="265"/>
      <c r="AH35" s="265"/>
      <c r="AI35" s="265"/>
      <c r="AJ35" s="265"/>
      <c r="AK35" s="265"/>
    </row>
    <row r="36" spans="1:37" s="179" customFormat="1" x14ac:dyDescent="0.25">
      <c r="A36" s="71">
        <v>8</v>
      </c>
      <c r="B36" s="89"/>
      <c r="C36" s="82"/>
      <c r="D36" s="89"/>
      <c r="E36" s="82"/>
      <c r="F36" s="122"/>
      <c r="G36" s="202"/>
      <c r="H36" s="198" t="str">
        <f t="shared" si="0"/>
        <v/>
      </c>
      <c r="I36" s="97"/>
      <c r="J36" s="97"/>
      <c r="K36" s="91"/>
      <c r="L36" s="91"/>
      <c r="M36" s="97"/>
      <c r="N36" s="91"/>
      <c r="O36" s="97"/>
      <c r="P36" s="90"/>
      <c r="Q36" s="97"/>
      <c r="R36" s="97"/>
      <c r="S36" s="90"/>
      <c r="T36" s="97"/>
      <c r="U36" s="147"/>
      <c r="V36" s="91"/>
      <c r="W36" s="97"/>
      <c r="X36" s="97"/>
      <c r="Y36" s="90"/>
      <c r="Z36" s="90"/>
      <c r="AA36" s="229"/>
      <c r="AB36" s="122"/>
      <c r="AC36" s="226"/>
      <c r="AD36" s="264"/>
      <c r="AE36" s="264"/>
      <c r="AF36" s="265"/>
      <c r="AG36" s="265"/>
      <c r="AH36" s="265"/>
      <c r="AI36" s="265"/>
      <c r="AJ36" s="265"/>
      <c r="AK36" s="265"/>
    </row>
    <row r="37" spans="1:37" s="179" customFormat="1" x14ac:dyDescent="0.25">
      <c r="A37" s="71">
        <v>9</v>
      </c>
      <c r="B37" s="89"/>
      <c r="C37" s="82"/>
      <c r="D37" s="89"/>
      <c r="E37" s="82"/>
      <c r="F37" s="122"/>
      <c r="G37" s="202"/>
      <c r="H37" s="198" t="str">
        <f t="shared" si="0"/>
        <v/>
      </c>
      <c r="I37" s="97"/>
      <c r="J37" s="97"/>
      <c r="K37" s="91"/>
      <c r="L37" s="91"/>
      <c r="M37" s="97"/>
      <c r="N37" s="91"/>
      <c r="O37" s="97"/>
      <c r="P37" s="90"/>
      <c r="Q37" s="97"/>
      <c r="R37" s="97"/>
      <c r="S37" s="90"/>
      <c r="T37" s="97"/>
      <c r="U37" s="147"/>
      <c r="V37" s="91"/>
      <c r="W37" s="97"/>
      <c r="X37" s="97"/>
      <c r="Y37" s="90"/>
      <c r="Z37" s="90"/>
      <c r="AA37" s="229"/>
      <c r="AB37" s="122"/>
      <c r="AC37" s="226"/>
      <c r="AD37" s="264"/>
      <c r="AE37" s="264"/>
      <c r="AF37" s="265"/>
      <c r="AG37" s="265"/>
      <c r="AH37" s="265"/>
      <c r="AI37" s="265"/>
      <c r="AJ37" s="265"/>
      <c r="AK37" s="265"/>
    </row>
    <row r="38" spans="1:37" s="179" customFormat="1" x14ac:dyDescent="0.25">
      <c r="A38" s="71">
        <v>10</v>
      </c>
      <c r="B38" s="89"/>
      <c r="C38" s="82"/>
      <c r="D38" s="89"/>
      <c r="E38" s="82"/>
      <c r="F38" s="122"/>
      <c r="G38" s="202"/>
      <c r="H38" s="198" t="str">
        <f t="shared" si="0"/>
        <v/>
      </c>
      <c r="I38" s="97"/>
      <c r="J38" s="97"/>
      <c r="K38" s="91"/>
      <c r="L38" s="91"/>
      <c r="M38" s="97"/>
      <c r="N38" s="91"/>
      <c r="O38" s="97"/>
      <c r="P38" s="90"/>
      <c r="Q38" s="97"/>
      <c r="R38" s="97"/>
      <c r="S38" s="90"/>
      <c r="T38" s="97"/>
      <c r="U38" s="147"/>
      <c r="V38" s="91"/>
      <c r="W38" s="97"/>
      <c r="X38" s="97"/>
      <c r="Y38" s="90"/>
      <c r="Z38" s="90"/>
      <c r="AA38" s="229"/>
      <c r="AB38" s="122"/>
      <c r="AC38" s="226"/>
      <c r="AD38" s="264"/>
      <c r="AE38" s="264"/>
      <c r="AF38" s="265"/>
      <c r="AG38" s="265"/>
      <c r="AH38" s="265"/>
      <c r="AI38" s="265"/>
      <c r="AJ38" s="265"/>
      <c r="AK38" s="265"/>
    </row>
    <row r="39" spans="1:37" s="179" customFormat="1" x14ac:dyDescent="0.25">
      <c r="A39" s="71">
        <v>11</v>
      </c>
      <c r="B39" s="89"/>
      <c r="C39" s="82"/>
      <c r="D39" s="89"/>
      <c r="E39" s="82"/>
      <c r="F39" s="122"/>
      <c r="G39" s="202"/>
      <c r="H39" s="198" t="str">
        <f t="shared" si="0"/>
        <v/>
      </c>
      <c r="I39" s="97"/>
      <c r="J39" s="97"/>
      <c r="K39" s="91"/>
      <c r="L39" s="91"/>
      <c r="M39" s="97"/>
      <c r="N39" s="91"/>
      <c r="O39" s="97"/>
      <c r="P39" s="90"/>
      <c r="Q39" s="97"/>
      <c r="R39" s="97"/>
      <c r="S39" s="90"/>
      <c r="T39" s="97"/>
      <c r="U39" s="147"/>
      <c r="V39" s="91"/>
      <c r="W39" s="97"/>
      <c r="X39" s="97"/>
      <c r="Y39" s="90"/>
      <c r="Z39" s="90"/>
      <c r="AA39" s="229"/>
      <c r="AB39" s="122"/>
      <c r="AC39" s="226"/>
      <c r="AD39" s="264"/>
      <c r="AE39" s="264"/>
      <c r="AF39" s="265"/>
      <c r="AG39" s="265"/>
      <c r="AH39" s="265"/>
      <c r="AI39" s="265"/>
      <c r="AJ39" s="265"/>
      <c r="AK39" s="265"/>
    </row>
    <row r="40" spans="1:37" s="179" customFormat="1" x14ac:dyDescent="0.25">
      <c r="A40" s="71">
        <v>12</v>
      </c>
      <c r="B40" s="89"/>
      <c r="C40" s="82"/>
      <c r="D40" s="89"/>
      <c r="E40" s="82"/>
      <c r="F40" s="122"/>
      <c r="G40" s="202"/>
      <c r="H40" s="198" t="str">
        <f t="shared" si="0"/>
        <v/>
      </c>
      <c r="I40" s="97"/>
      <c r="J40" s="97"/>
      <c r="K40" s="91"/>
      <c r="L40" s="91"/>
      <c r="M40" s="97"/>
      <c r="N40" s="91"/>
      <c r="O40" s="97"/>
      <c r="P40" s="90"/>
      <c r="Q40" s="97"/>
      <c r="R40" s="97"/>
      <c r="S40" s="90"/>
      <c r="T40" s="97"/>
      <c r="U40" s="147"/>
      <c r="V40" s="91"/>
      <c r="W40" s="97"/>
      <c r="X40" s="97"/>
      <c r="Y40" s="90"/>
      <c r="Z40" s="90"/>
      <c r="AA40" s="229"/>
      <c r="AB40" s="122"/>
      <c r="AC40" s="226"/>
      <c r="AD40" s="264"/>
      <c r="AE40" s="264"/>
      <c r="AF40" s="265"/>
      <c r="AG40" s="265"/>
      <c r="AH40" s="265"/>
      <c r="AI40" s="265"/>
      <c r="AJ40" s="265"/>
      <c r="AK40" s="265"/>
    </row>
    <row r="41" spans="1:37" s="179" customFormat="1" x14ac:dyDescent="0.25">
      <c r="A41" s="71">
        <v>13</v>
      </c>
      <c r="B41" s="89"/>
      <c r="C41" s="82"/>
      <c r="D41" s="89"/>
      <c r="E41" s="82"/>
      <c r="F41" s="122"/>
      <c r="G41" s="202"/>
      <c r="H41" s="198" t="str">
        <f t="shared" si="0"/>
        <v/>
      </c>
      <c r="I41" s="97"/>
      <c r="J41" s="97"/>
      <c r="K41" s="91"/>
      <c r="L41" s="91"/>
      <c r="M41" s="97"/>
      <c r="N41" s="91"/>
      <c r="O41" s="97"/>
      <c r="P41" s="90"/>
      <c r="Q41" s="97"/>
      <c r="R41" s="97"/>
      <c r="S41" s="90"/>
      <c r="T41" s="97"/>
      <c r="U41" s="147"/>
      <c r="V41" s="91"/>
      <c r="W41" s="97"/>
      <c r="X41" s="97"/>
      <c r="Y41" s="90"/>
      <c r="Z41" s="90"/>
      <c r="AA41" s="229"/>
      <c r="AB41" s="122"/>
      <c r="AC41" s="226"/>
      <c r="AD41" s="264"/>
      <c r="AE41" s="264"/>
      <c r="AF41" s="265"/>
      <c r="AG41" s="265"/>
      <c r="AH41" s="265"/>
      <c r="AI41" s="265"/>
      <c r="AJ41" s="265"/>
      <c r="AK41" s="265"/>
    </row>
    <row r="42" spans="1:37" s="179" customFormat="1" x14ac:dyDescent="0.25">
      <c r="A42" s="71">
        <v>14</v>
      </c>
      <c r="B42" s="89"/>
      <c r="C42" s="82"/>
      <c r="D42" s="89"/>
      <c r="E42" s="82"/>
      <c r="F42" s="122"/>
      <c r="G42" s="202"/>
      <c r="H42" s="198" t="str">
        <f t="shared" si="0"/>
        <v/>
      </c>
      <c r="I42" s="97"/>
      <c r="J42" s="97"/>
      <c r="K42" s="91"/>
      <c r="L42" s="91"/>
      <c r="M42" s="97"/>
      <c r="N42" s="91"/>
      <c r="O42" s="97"/>
      <c r="P42" s="90"/>
      <c r="Q42" s="97"/>
      <c r="R42" s="97"/>
      <c r="S42" s="90"/>
      <c r="T42" s="97"/>
      <c r="U42" s="147"/>
      <c r="V42" s="91"/>
      <c r="W42" s="97"/>
      <c r="X42" s="97"/>
      <c r="Y42" s="90"/>
      <c r="Z42" s="90"/>
      <c r="AA42" s="229"/>
      <c r="AB42" s="122"/>
      <c r="AC42" s="226"/>
      <c r="AD42" s="264"/>
      <c r="AE42" s="264"/>
      <c r="AF42" s="265"/>
      <c r="AG42" s="265"/>
      <c r="AH42" s="265"/>
      <c r="AI42" s="265"/>
      <c r="AJ42" s="265"/>
      <c r="AK42" s="265"/>
    </row>
    <row r="43" spans="1:37" s="179" customFormat="1" x14ac:dyDescent="0.25">
      <c r="A43" s="71">
        <v>15</v>
      </c>
      <c r="B43" s="89"/>
      <c r="C43" s="82"/>
      <c r="D43" s="89"/>
      <c r="E43" s="82"/>
      <c r="F43" s="122"/>
      <c r="G43" s="202"/>
      <c r="H43" s="198" t="str">
        <f t="shared" si="0"/>
        <v/>
      </c>
      <c r="I43" s="97"/>
      <c r="J43" s="97"/>
      <c r="K43" s="91"/>
      <c r="L43" s="91"/>
      <c r="M43" s="97"/>
      <c r="N43" s="91"/>
      <c r="O43" s="97"/>
      <c r="P43" s="90"/>
      <c r="Q43" s="97"/>
      <c r="R43" s="97"/>
      <c r="S43" s="90"/>
      <c r="T43" s="97"/>
      <c r="U43" s="147"/>
      <c r="V43" s="91"/>
      <c r="W43" s="97"/>
      <c r="X43" s="97"/>
      <c r="Y43" s="90"/>
      <c r="Z43" s="90"/>
      <c r="AA43" s="229"/>
      <c r="AB43" s="122"/>
      <c r="AC43" s="226"/>
      <c r="AD43" s="264"/>
      <c r="AE43" s="264"/>
      <c r="AF43" s="265"/>
      <c r="AG43" s="265"/>
      <c r="AH43" s="265"/>
      <c r="AI43" s="265"/>
      <c r="AJ43" s="265"/>
      <c r="AK43" s="265"/>
    </row>
    <row r="44" spans="1:37" s="179" customFormat="1" x14ac:dyDescent="0.25">
      <c r="A44" s="71">
        <v>16</v>
      </c>
      <c r="B44" s="89"/>
      <c r="C44" s="82"/>
      <c r="D44" s="89"/>
      <c r="E44" s="82"/>
      <c r="F44" s="122"/>
      <c r="G44" s="202"/>
      <c r="H44" s="198" t="str">
        <f t="shared" si="0"/>
        <v/>
      </c>
      <c r="I44" s="97"/>
      <c r="J44" s="97"/>
      <c r="K44" s="91"/>
      <c r="L44" s="91"/>
      <c r="M44" s="97"/>
      <c r="N44" s="91"/>
      <c r="O44" s="97"/>
      <c r="P44" s="90"/>
      <c r="Q44" s="97"/>
      <c r="R44" s="97"/>
      <c r="S44" s="90"/>
      <c r="T44" s="97"/>
      <c r="U44" s="147"/>
      <c r="V44" s="91"/>
      <c r="W44" s="97"/>
      <c r="X44" s="97"/>
      <c r="Y44" s="90"/>
      <c r="Z44" s="90"/>
      <c r="AA44" s="229"/>
      <c r="AB44" s="122"/>
      <c r="AC44" s="226"/>
      <c r="AD44" s="264"/>
      <c r="AE44" s="264"/>
      <c r="AF44" s="265"/>
      <c r="AG44" s="265"/>
      <c r="AH44" s="265"/>
      <c r="AI44" s="265"/>
      <c r="AJ44" s="265"/>
      <c r="AK44" s="265"/>
    </row>
    <row r="45" spans="1:37" s="179" customFormat="1" x14ac:dyDescent="0.25">
      <c r="A45" s="71">
        <v>17</v>
      </c>
      <c r="B45" s="89"/>
      <c r="C45" s="82"/>
      <c r="D45" s="89"/>
      <c r="E45" s="82"/>
      <c r="F45" s="122"/>
      <c r="G45" s="202"/>
      <c r="H45" s="198" t="str">
        <f t="shared" si="0"/>
        <v/>
      </c>
      <c r="I45" s="97"/>
      <c r="J45" s="97"/>
      <c r="K45" s="91"/>
      <c r="L45" s="91"/>
      <c r="M45" s="97"/>
      <c r="N45" s="91"/>
      <c r="O45" s="97"/>
      <c r="P45" s="90"/>
      <c r="Q45" s="97"/>
      <c r="R45" s="97"/>
      <c r="S45" s="90"/>
      <c r="T45" s="97"/>
      <c r="U45" s="147"/>
      <c r="V45" s="91"/>
      <c r="W45" s="97"/>
      <c r="X45" s="97"/>
      <c r="Y45" s="90"/>
      <c r="Z45" s="90"/>
      <c r="AA45" s="229"/>
      <c r="AB45" s="122"/>
      <c r="AC45" s="226"/>
      <c r="AD45" s="264"/>
      <c r="AE45" s="264"/>
      <c r="AF45" s="265"/>
      <c r="AG45" s="265"/>
      <c r="AH45" s="265"/>
      <c r="AI45" s="265"/>
      <c r="AJ45" s="265"/>
      <c r="AK45" s="265"/>
    </row>
    <row r="46" spans="1:37" s="179" customFormat="1" x14ac:dyDescent="0.25">
      <c r="A46" s="71">
        <v>18</v>
      </c>
      <c r="B46" s="89"/>
      <c r="C46" s="82"/>
      <c r="D46" s="89"/>
      <c r="E46" s="82"/>
      <c r="F46" s="122"/>
      <c r="G46" s="202"/>
      <c r="H46" s="198" t="str">
        <f t="shared" si="0"/>
        <v/>
      </c>
      <c r="I46" s="97"/>
      <c r="J46" s="97"/>
      <c r="K46" s="91"/>
      <c r="L46" s="91"/>
      <c r="M46" s="97"/>
      <c r="N46" s="91"/>
      <c r="O46" s="97"/>
      <c r="P46" s="90"/>
      <c r="Q46" s="97"/>
      <c r="R46" s="97"/>
      <c r="S46" s="90"/>
      <c r="T46" s="97"/>
      <c r="U46" s="147"/>
      <c r="V46" s="91"/>
      <c r="W46" s="97"/>
      <c r="X46" s="97"/>
      <c r="Y46" s="90"/>
      <c r="Z46" s="90"/>
      <c r="AA46" s="229"/>
      <c r="AB46" s="122"/>
      <c r="AC46" s="226"/>
      <c r="AD46" s="264"/>
      <c r="AE46" s="264"/>
      <c r="AF46" s="265"/>
      <c r="AG46" s="265"/>
      <c r="AH46" s="265"/>
      <c r="AI46" s="265"/>
      <c r="AJ46" s="265"/>
      <c r="AK46" s="265"/>
    </row>
    <row r="47" spans="1:37" s="179" customFormat="1" x14ac:dyDescent="0.25">
      <c r="A47" s="71">
        <v>19</v>
      </c>
      <c r="B47" s="89"/>
      <c r="C47" s="82"/>
      <c r="D47" s="89"/>
      <c r="E47" s="82"/>
      <c r="F47" s="122"/>
      <c r="G47" s="202"/>
      <c r="H47" s="198" t="str">
        <f t="shared" si="0"/>
        <v/>
      </c>
      <c r="I47" s="97"/>
      <c r="J47" s="97"/>
      <c r="K47" s="91"/>
      <c r="L47" s="91"/>
      <c r="M47" s="97"/>
      <c r="N47" s="91"/>
      <c r="O47" s="97"/>
      <c r="P47" s="90"/>
      <c r="Q47" s="97"/>
      <c r="R47" s="97"/>
      <c r="S47" s="90"/>
      <c r="T47" s="97"/>
      <c r="U47" s="147"/>
      <c r="V47" s="91"/>
      <c r="W47" s="97"/>
      <c r="X47" s="97"/>
      <c r="Y47" s="90"/>
      <c r="Z47" s="90"/>
      <c r="AA47" s="229"/>
      <c r="AB47" s="122"/>
      <c r="AC47" s="226"/>
      <c r="AD47" s="264"/>
      <c r="AE47" s="264"/>
      <c r="AF47" s="265"/>
      <c r="AG47" s="265"/>
      <c r="AH47" s="265"/>
      <c r="AI47" s="265"/>
      <c r="AJ47" s="265"/>
      <c r="AK47" s="265"/>
    </row>
    <row r="48" spans="1:37" s="179" customFormat="1" x14ac:dyDescent="0.25">
      <c r="A48" s="71">
        <v>20</v>
      </c>
      <c r="B48" s="89"/>
      <c r="C48" s="82"/>
      <c r="D48" s="89"/>
      <c r="E48" s="82"/>
      <c r="F48" s="122"/>
      <c r="G48" s="202"/>
      <c r="H48" s="198" t="str">
        <f t="shared" si="0"/>
        <v/>
      </c>
      <c r="I48" s="97"/>
      <c r="J48" s="97"/>
      <c r="K48" s="91"/>
      <c r="L48" s="91"/>
      <c r="M48" s="97"/>
      <c r="N48" s="91"/>
      <c r="O48" s="97"/>
      <c r="P48" s="90"/>
      <c r="Q48" s="97"/>
      <c r="R48" s="97"/>
      <c r="S48" s="90"/>
      <c r="T48" s="97"/>
      <c r="U48" s="147"/>
      <c r="V48" s="91"/>
      <c r="W48" s="97"/>
      <c r="X48" s="97"/>
      <c r="Y48" s="90"/>
      <c r="Z48" s="90"/>
      <c r="AA48" s="229"/>
      <c r="AB48" s="122"/>
      <c r="AC48" s="226"/>
      <c r="AD48" s="264"/>
      <c r="AE48" s="264"/>
      <c r="AF48" s="265"/>
      <c r="AG48" s="265"/>
      <c r="AH48" s="265"/>
      <c r="AI48" s="265"/>
      <c r="AJ48" s="265"/>
      <c r="AK48" s="265"/>
    </row>
    <row r="49" spans="1:37" s="179" customFormat="1" x14ac:dyDescent="0.25">
      <c r="A49" s="71">
        <v>21</v>
      </c>
      <c r="B49" s="89"/>
      <c r="C49" s="82"/>
      <c r="D49" s="89"/>
      <c r="E49" s="82"/>
      <c r="F49" s="122"/>
      <c r="G49" s="202"/>
      <c r="H49" s="198" t="str">
        <f t="shared" si="0"/>
        <v/>
      </c>
      <c r="I49" s="97"/>
      <c r="J49" s="97"/>
      <c r="K49" s="91"/>
      <c r="L49" s="91"/>
      <c r="M49" s="97"/>
      <c r="N49" s="91"/>
      <c r="O49" s="97"/>
      <c r="P49" s="90"/>
      <c r="Q49" s="97"/>
      <c r="R49" s="97"/>
      <c r="S49" s="90"/>
      <c r="T49" s="97"/>
      <c r="U49" s="147"/>
      <c r="V49" s="91"/>
      <c r="W49" s="97"/>
      <c r="X49" s="97"/>
      <c r="Y49" s="90"/>
      <c r="Z49" s="90"/>
      <c r="AA49" s="229"/>
      <c r="AB49" s="122"/>
      <c r="AC49" s="226"/>
      <c r="AD49" s="264"/>
      <c r="AE49" s="264"/>
      <c r="AF49" s="265"/>
      <c r="AG49" s="265"/>
      <c r="AH49" s="265"/>
      <c r="AI49" s="265"/>
      <c r="AJ49" s="265"/>
      <c r="AK49" s="265"/>
    </row>
    <row r="50" spans="1:37" s="179" customFormat="1" x14ac:dyDescent="0.25">
      <c r="A50" s="71">
        <v>22</v>
      </c>
      <c r="B50" s="89"/>
      <c r="C50" s="82"/>
      <c r="D50" s="89"/>
      <c r="E50" s="82"/>
      <c r="F50" s="122"/>
      <c r="G50" s="202"/>
      <c r="H50" s="198" t="str">
        <f t="shared" si="0"/>
        <v/>
      </c>
      <c r="I50" s="97"/>
      <c r="J50" s="97"/>
      <c r="K50" s="91"/>
      <c r="L50" s="91"/>
      <c r="M50" s="97"/>
      <c r="N50" s="91"/>
      <c r="O50" s="97"/>
      <c r="P50" s="90"/>
      <c r="Q50" s="97"/>
      <c r="R50" s="97"/>
      <c r="S50" s="90"/>
      <c r="T50" s="97"/>
      <c r="U50" s="147"/>
      <c r="V50" s="91"/>
      <c r="W50" s="97"/>
      <c r="X50" s="97"/>
      <c r="Y50" s="90"/>
      <c r="Z50" s="90"/>
      <c r="AA50" s="229"/>
      <c r="AB50" s="122"/>
      <c r="AC50" s="226"/>
      <c r="AD50" s="264"/>
      <c r="AE50" s="264"/>
      <c r="AF50" s="265"/>
      <c r="AG50" s="265"/>
      <c r="AH50" s="265"/>
      <c r="AI50" s="265"/>
      <c r="AJ50" s="265"/>
      <c r="AK50" s="265"/>
    </row>
    <row r="51" spans="1:37" s="179" customFormat="1" x14ac:dyDescent="0.25">
      <c r="A51" s="71">
        <v>23</v>
      </c>
      <c r="B51" s="89"/>
      <c r="C51" s="82"/>
      <c r="D51" s="89"/>
      <c r="E51" s="82"/>
      <c r="F51" s="122"/>
      <c r="G51" s="202"/>
      <c r="H51" s="198" t="str">
        <f t="shared" si="0"/>
        <v/>
      </c>
      <c r="I51" s="97"/>
      <c r="J51" s="97"/>
      <c r="K51" s="91"/>
      <c r="L51" s="91"/>
      <c r="M51" s="97"/>
      <c r="N51" s="91"/>
      <c r="O51" s="97"/>
      <c r="P51" s="90"/>
      <c r="Q51" s="97"/>
      <c r="R51" s="97"/>
      <c r="S51" s="90"/>
      <c r="T51" s="97"/>
      <c r="U51" s="147"/>
      <c r="V51" s="91"/>
      <c r="W51" s="97"/>
      <c r="X51" s="97"/>
      <c r="Y51" s="90"/>
      <c r="Z51" s="90"/>
      <c r="AA51" s="229"/>
      <c r="AB51" s="122"/>
      <c r="AC51" s="226"/>
      <c r="AD51" s="264"/>
      <c r="AE51" s="264"/>
      <c r="AF51" s="265"/>
      <c r="AG51" s="265"/>
      <c r="AH51" s="265"/>
      <c r="AI51" s="265"/>
      <c r="AJ51" s="265"/>
      <c r="AK51" s="265"/>
    </row>
    <row r="52" spans="1:37" s="179" customFormat="1" x14ac:dyDescent="0.25">
      <c r="A52" s="71">
        <v>24</v>
      </c>
      <c r="B52" s="89"/>
      <c r="C52" s="82"/>
      <c r="D52" s="89"/>
      <c r="E52" s="82"/>
      <c r="F52" s="122"/>
      <c r="G52" s="202"/>
      <c r="H52" s="198" t="str">
        <f t="shared" si="0"/>
        <v/>
      </c>
      <c r="I52" s="97"/>
      <c r="J52" s="97"/>
      <c r="K52" s="91"/>
      <c r="L52" s="91"/>
      <c r="M52" s="97"/>
      <c r="N52" s="91"/>
      <c r="O52" s="97"/>
      <c r="P52" s="90"/>
      <c r="Q52" s="97"/>
      <c r="R52" s="97"/>
      <c r="S52" s="90"/>
      <c r="T52" s="97"/>
      <c r="U52" s="147"/>
      <c r="V52" s="91"/>
      <c r="W52" s="97"/>
      <c r="X52" s="97"/>
      <c r="Y52" s="90"/>
      <c r="Z52" s="90"/>
      <c r="AA52" s="229"/>
      <c r="AB52" s="122"/>
      <c r="AC52" s="226"/>
      <c r="AD52" s="264"/>
      <c r="AE52" s="264"/>
      <c r="AF52" s="265"/>
      <c r="AG52" s="265"/>
      <c r="AH52" s="265"/>
      <c r="AI52" s="265"/>
      <c r="AJ52" s="265"/>
      <c r="AK52" s="265"/>
    </row>
    <row r="53" spans="1:37" s="179" customFormat="1" x14ac:dyDescent="0.25">
      <c r="A53" s="71">
        <v>25</v>
      </c>
      <c r="B53" s="89"/>
      <c r="C53" s="82"/>
      <c r="D53" s="89"/>
      <c r="E53" s="82"/>
      <c r="F53" s="122"/>
      <c r="G53" s="202"/>
      <c r="H53" s="198" t="str">
        <f t="shared" si="0"/>
        <v/>
      </c>
      <c r="I53" s="97"/>
      <c r="J53" s="97"/>
      <c r="K53" s="91"/>
      <c r="L53" s="91"/>
      <c r="M53" s="97"/>
      <c r="N53" s="91"/>
      <c r="O53" s="97"/>
      <c r="P53" s="90"/>
      <c r="Q53" s="97"/>
      <c r="R53" s="97"/>
      <c r="S53" s="90"/>
      <c r="T53" s="97"/>
      <c r="U53" s="147"/>
      <c r="V53" s="91"/>
      <c r="W53" s="97"/>
      <c r="X53" s="97"/>
      <c r="Y53" s="90"/>
      <c r="Z53" s="90"/>
      <c r="AA53" s="229"/>
      <c r="AB53" s="122"/>
      <c r="AC53" s="226"/>
      <c r="AD53" s="264"/>
      <c r="AE53" s="264"/>
      <c r="AF53" s="265"/>
      <c r="AG53" s="265"/>
      <c r="AH53" s="265"/>
      <c r="AI53" s="265"/>
      <c r="AJ53" s="265"/>
      <c r="AK53" s="265"/>
    </row>
    <row r="54" spans="1:37" ht="24" customHeight="1" x14ac:dyDescent="0.25">
      <c r="B54" s="190" t="s">
        <v>67</v>
      </c>
      <c r="C54" s="126"/>
      <c r="D54" s="126"/>
      <c r="E54" s="126"/>
      <c r="F54" s="126"/>
      <c r="G54" s="126"/>
      <c r="H54" s="259" t="str">
        <f>IF(OR(AND(Count_Implemented, Count_FollowUp=0), AND(Count_Implemented=0,COUNTA(I29:AB53)&gt;0))," To be included here, actions must have a Date Implemented and there must be Date(s) of Follow-up above. &gt;&gt;","")</f>
        <v/>
      </c>
      <c r="I54" s="191">
        <f>SUM(I55:I60)</f>
        <v>0</v>
      </c>
      <c r="J54" s="192" t="s">
        <v>129</v>
      </c>
      <c r="K54" s="192" t="s">
        <v>129</v>
      </c>
      <c r="L54" s="192" t="s">
        <v>129</v>
      </c>
      <c r="M54" s="191">
        <f>SUM(M55:M60)</f>
        <v>0</v>
      </c>
      <c r="N54" s="192" t="s">
        <v>129</v>
      </c>
      <c r="O54" s="191">
        <f>SUM(O55:O60)</f>
        <v>0</v>
      </c>
      <c r="P54" s="191">
        <f>SUM(P55:P60)</f>
        <v>0</v>
      </c>
      <c r="Q54" s="191">
        <f t="shared" ref="Q54:W54" si="1">SUM(Q55:Q60)</f>
        <v>0</v>
      </c>
      <c r="R54" s="191">
        <f t="shared" si="1"/>
        <v>0</v>
      </c>
      <c r="S54" s="191">
        <f t="shared" si="1"/>
        <v>0</v>
      </c>
      <c r="T54" s="191">
        <f t="shared" si="1"/>
        <v>0</v>
      </c>
      <c r="U54" s="193">
        <f t="shared" si="1"/>
        <v>0</v>
      </c>
      <c r="V54" s="192" t="s">
        <v>129</v>
      </c>
      <c r="W54" s="191">
        <f t="shared" si="1"/>
        <v>0</v>
      </c>
      <c r="X54" s="192" t="s">
        <v>129</v>
      </c>
      <c r="Y54" s="192" t="s">
        <v>129</v>
      </c>
      <c r="Z54" s="191">
        <f t="shared" ref="Z54" si="2">SUM(Z55:Z60)</f>
        <v>0</v>
      </c>
      <c r="AA54" s="218" t="s">
        <v>129</v>
      </c>
      <c r="AB54" s="217">
        <f>COUNTIF(AB29:AB53,"Y")</f>
        <v>0</v>
      </c>
      <c r="AC54" s="218" t="s">
        <v>129</v>
      </c>
      <c r="AD54" s="266">
        <f t="shared" ref="AD54:AK54" si="3">SUM(AD55:AD60)</f>
        <v>0</v>
      </c>
      <c r="AE54" s="266">
        <f t="shared" si="3"/>
        <v>0</v>
      </c>
      <c r="AF54" s="267">
        <f t="shared" si="3"/>
        <v>0</v>
      </c>
      <c r="AG54" s="267">
        <f t="shared" si="3"/>
        <v>0</v>
      </c>
      <c r="AH54" s="267">
        <f t="shared" si="3"/>
        <v>0</v>
      </c>
      <c r="AI54" s="267">
        <f t="shared" si="3"/>
        <v>0</v>
      </c>
      <c r="AJ54" s="267">
        <f t="shared" si="3"/>
        <v>0</v>
      </c>
      <c r="AK54" s="267">
        <f t="shared" si="3"/>
        <v>0</v>
      </c>
    </row>
    <row r="55" spans="1:37" ht="24" customHeight="1" x14ac:dyDescent="0.25">
      <c r="B55" s="190" t="str">
        <f>"TOTAL REPORTED " &amp; C55</f>
        <v>TOTAL REPORTED 2023</v>
      </c>
      <c r="C55" s="126">
        <v>2023</v>
      </c>
      <c r="D55" s="126"/>
      <c r="E55" s="126"/>
      <c r="F55" s="126"/>
      <c r="G55" s="126"/>
      <c r="H55" s="126"/>
      <c r="I55" s="267">
        <f t="shared" ref="I55:I60" si="4">IF(Count_FollowUp,SUMIFS(I$29:I$53,$F$29:$F$53,"Y",$H$29:$H$53,$C55),0)</f>
        <v>0</v>
      </c>
      <c r="J55" s="192" t="s">
        <v>129</v>
      </c>
      <c r="K55" s="192" t="s">
        <v>129</v>
      </c>
      <c r="L55" s="192" t="s">
        <v>129</v>
      </c>
      <c r="M55" s="267">
        <f t="shared" ref="M55:M60" si="5">IF(Count_FollowUp,SUMIFS(M$29:M$53,$F$29:$F$53,"Y",$H$29:$H$53,$C55),0)</f>
        <v>0</v>
      </c>
      <c r="N55" s="192" t="s">
        <v>129</v>
      </c>
      <c r="O55" s="267">
        <f t="shared" ref="O55:O60" si="6">IF(Count_FollowUp,SUMIFS(O$29:O$53,$F$29:$F$53,"Y",$H$29:$H$53,$C55),0)</f>
        <v>0</v>
      </c>
      <c r="P55" s="191">
        <f t="shared" ref="P55:P60" si="7">IF(Count_FollowUp,COUNTIFS($F$29:$F$53,"Y",$H$29:$H$53,$C55,P$29:P$53,"Yes"),0)</f>
        <v>0</v>
      </c>
      <c r="Q55" s="267">
        <f t="shared" ref="Q55:R60" si="8">IF(Count_FollowUp,SUMIFS(Q$29:Q$53,$F$29:$F$53,"Y",$H$29:$H$53,$C55),0)</f>
        <v>0</v>
      </c>
      <c r="R55" s="267">
        <f t="shared" si="8"/>
        <v>0</v>
      </c>
      <c r="S55" s="191">
        <f t="shared" ref="S55:S60" si="9">IF(Count_FollowUp,COUNTIFS($F$29:$F$53,"Y",$H$29:$H$53,$C55,S$29:S$53,"Yes"),0)</f>
        <v>0</v>
      </c>
      <c r="T55" s="191">
        <f t="shared" ref="T55:T60" si="10">IF(Count_FollowUp,SUMIFS(T$29:T$53,$F$29:$F$53,"Y",$H$29:$H$53,$C55,U$29:U$53,"Units"),0)</f>
        <v>0</v>
      </c>
      <c r="U55" s="193">
        <f t="shared" ref="U55:U60" si="11">IF(Count_FollowUp,SUMIFS(T$29:T$53,$F$29:$F$53,"Y",$H$29:$H$53,$C55,U$29:U$53,"Dollars"),0)</f>
        <v>0</v>
      </c>
      <c r="V55" s="192" t="s">
        <v>129</v>
      </c>
      <c r="W55" s="267">
        <f t="shared" ref="W55:W60" si="12">IF(Count_FollowUp,SUMIFS(W$29:W$53,$F$29:$F$53,"Y",$H$29:$H$53,$C55),0)</f>
        <v>0</v>
      </c>
      <c r="X55" s="192" t="s">
        <v>129</v>
      </c>
      <c r="Y55" s="192" t="s">
        <v>129</v>
      </c>
      <c r="Z55" s="191">
        <f t="shared" ref="Z55:Z60" si="13">IF(Count_FollowUp,COUNTIFS($F$29:$F$53,"Y",$H$29:$H$53,$C55,Z$29:Z$53,"Yes"),0)</f>
        <v>0</v>
      </c>
      <c r="AA55" s="218" t="s">
        <v>129</v>
      </c>
      <c r="AB55" s="217">
        <f t="shared" ref="AB55:AB60" si="14">IF(Count_FollowUp,COUNTIFS($F$29:$F$53,"Y",$H$29:$H$53,$C55,AB$29:AB$53,"Y"),0)</f>
        <v>0</v>
      </c>
      <c r="AC55" s="218" t="s">
        <v>129</v>
      </c>
      <c r="AD55" s="266">
        <f t="shared" ref="AD55:AK60" si="15">IF(Count_FollowUp,SUMIFS(AD$29:AD$53,$F$29:$F$53,"Y",$H$29:$H$53,$C55),0)</f>
        <v>0</v>
      </c>
      <c r="AE55" s="266">
        <f t="shared" si="15"/>
        <v>0</v>
      </c>
      <c r="AF55" s="267">
        <f t="shared" si="15"/>
        <v>0</v>
      </c>
      <c r="AG55" s="267">
        <f t="shared" si="15"/>
        <v>0</v>
      </c>
      <c r="AH55" s="267">
        <f t="shared" si="15"/>
        <v>0</v>
      </c>
      <c r="AI55" s="267">
        <f t="shared" si="15"/>
        <v>0</v>
      </c>
      <c r="AJ55" s="267">
        <f t="shared" si="15"/>
        <v>0</v>
      </c>
      <c r="AK55" s="267">
        <f t="shared" si="15"/>
        <v>0</v>
      </c>
    </row>
    <row r="56" spans="1:37" ht="24" customHeight="1" x14ac:dyDescent="0.25">
      <c r="B56" s="190" t="str">
        <f t="shared" ref="B56:B60" si="16">"TOTAL REPORTED " &amp; C56</f>
        <v>TOTAL REPORTED 2024</v>
      </c>
      <c r="C56" s="126">
        <v>2024</v>
      </c>
      <c r="D56" s="126"/>
      <c r="E56" s="126"/>
      <c r="F56" s="126"/>
      <c r="G56" s="126"/>
      <c r="H56" s="126"/>
      <c r="I56" s="267">
        <f t="shared" si="4"/>
        <v>0</v>
      </c>
      <c r="J56" s="192" t="s">
        <v>129</v>
      </c>
      <c r="K56" s="192" t="s">
        <v>129</v>
      </c>
      <c r="L56" s="192" t="s">
        <v>129</v>
      </c>
      <c r="M56" s="267">
        <f t="shared" si="5"/>
        <v>0</v>
      </c>
      <c r="N56" s="192" t="s">
        <v>129</v>
      </c>
      <c r="O56" s="267">
        <f t="shared" si="6"/>
        <v>0</v>
      </c>
      <c r="P56" s="191">
        <f t="shared" si="7"/>
        <v>0</v>
      </c>
      <c r="Q56" s="267">
        <f t="shared" si="8"/>
        <v>0</v>
      </c>
      <c r="R56" s="267">
        <f t="shared" si="8"/>
        <v>0</v>
      </c>
      <c r="S56" s="191">
        <f t="shared" si="9"/>
        <v>0</v>
      </c>
      <c r="T56" s="191">
        <f t="shared" si="10"/>
        <v>0</v>
      </c>
      <c r="U56" s="193">
        <f t="shared" si="11"/>
        <v>0</v>
      </c>
      <c r="V56" s="192" t="s">
        <v>129</v>
      </c>
      <c r="W56" s="267">
        <f t="shared" si="12"/>
        <v>0</v>
      </c>
      <c r="X56" s="192" t="s">
        <v>129</v>
      </c>
      <c r="Y56" s="192" t="s">
        <v>129</v>
      </c>
      <c r="Z56" s="191">
        <f t="shared" si="13"/>
        <v>0</v>
      </c>
      <c r="AA56" s="218" t="s">
        <v>129</v>
      </c>
      <c r="AB56" s="217">
        <f t="shared" si="14"/>
        <v>0</v>
      </c>
      <c r="AC56" s="218" t="s">
        <v>129</v>
      </c>
      <c r="AD56" s="266">
        <f t="shared" si="15"/>
        <v>0</v>
      </c>
      <c r="AE56" s="266">
        <f t="shared" si="15"/>
        <v>0</v>
      </c>
      <c r="AF56" s="267">
        <f t="shared" si="15"/>
        <v>0</v>
      </c>
      <c r="AG56" s="267">
        <f t="shared" si="15"/>
        <v>0</v>
      </c>
      <c r="AH56" s="267">
        <f t="shared" si="15"/>
        <v>0</v>
      </c>
      <c r="AI56" s="267">
        <f t="shared" si="15"/>
        <v>0</v>
      </c>
      <c r="AJ56" s="267">
        <f t="shared" si="15"/>
        <v>0</v>
      </c>
      <c r="AK56" s="267">
        <f t="shared" si="15"/>
        <v>0</v>
      </c>
    </row>
    <row r="57" spans="1:37" ht="24" customHeight="1" x14ac:dyDescent="0.25">
      <c r="B57" s="190" t="str">
        <f t="shared" si="16"/>
        <v>TOTAL REPORTED 2025</v>
      </c>
      <c r="C57" s="126">
        <v>2025</v>
      </c>
      <c r="D57" s="126"/>
      <c r="E57" s="126"/>
      <c r="F57" s="126"/>
      <c r="G57" s="126"/>
      <c r="H57" s="126"/>
      <c r="I57" s="267">
        <f t="shared" si="4"/>
        <v>0</v>
      </c>
      <c r="J57" s="192" t="s">
        <v>129</v>
      </c>
      <c r="K57" s="192" t="s">
        <v>129</v>
      </c>
      <c r="L57" s="192" t="s">
        <v>129</v>
      </c>
      <c r="M57" s="267">
        <f t="shared" si="5"/>
        <v>0</v>
      </c>
      <c r="N57" s="192" t="s">
        <v>129</v>
      </c>
      <c r="O57" s="267">
        <f t="shared" si="6"/>
        <v>0</v>
      </c>
      <c r="P57" s="191">
        <f t="shared" si="7"/>
        <v>0</v>
      </c>
      <c r="Q57" s="267">
        <f t="shared" si="8"/>
        <v>0</v>
      </c>
      <c r="R57" s="267">
        <f t="shared" si="8"/>
        <v>0</v>
      </c>
      <c r="S57" s="191">
        <f t="shared" si="9"/>
        <v>0</v>
      </c>
      <c r="T57" s="191">
        <f t="shared" si="10"/>
        <v>0</v>
      </c>
      <c r="U57" s="193">
        <f t="shared" si="11"/>
        <v>0</v>
      </c>
      <c r="V57" s="192" t="s">
        <v>129</v>
      </c>
      <c r="W57" s="267">
        <f t="shared" si="12"/>
        <v>0</v>
      </c>
      <c r="X57" s="192" t="s">
        <v>129</v>
      </c>
      <c r="Y57" s="192" t="s">
        <v>129</v>
      </c>
      <c r="Z57" s="191">
        <f t="shared" si="13"/>
        <v>0</v>
      </c>
      <c r="AA57" s="218" t="s">
        <v>129</v>
      </c>
      <c r="AB57" s="217">
        <f t="shared" si="14"/>
        <v>0</v>
      </c>
      <c r="AC57" s="218" t="s">
        <v>129</v>
      </c>
      <c r="AD57" s="266">
        <f t="shared" si="15"/>
        <v>0</v>
      </c>
      <c r="AE57" s="266">
        <f t="shared" si="15"/>
        <v>0</v>
      </c>
      <c r="AF57" s="267">
        <f t="shared" si="15"/>
        <v>0</v>
      </c>
      <c r="AG57" s="267">
        <f t="shared" si="15"/>
        <v>0</v>
      </c>
      <c r="AH57" s="267">
        <f t="shared" si="15"/>
        <v>0</v>
      </c>
      <c r="AI57" s="267">
        <f t="shared" si="15"/>
        <v>0</v>
      </c>
      <c r="AJ57" s="267">
        <f t="shared" si="15"/>
        <v>0</v>
      </c>
      <c r="AK57" s="267">
        <f t="shared" si="15"/>
        <v>0</v>
      </c>
    </row>
    <row r="58" spans="1:37" ht="24" customHeight="1" x14ac:dyDescent="0.25">
      <c r="B58" s="190" t="str">
        <f t="shared" si="16"/>
        <v>TOTAL REPORTED 2026</v>
      </c>
      <c r="C58" s="126">
        <v>2026</v>
      </c>
      <c r="D58" s="126"/>
      <c r="E58" s="126"/>
      <c r="F58" s="126"/>
      <c r="G58" s="126"/>
      <c r="H58" s="126"/>
      <c r="I58" s="267">
        <f t="shared" si="4"/>
        <v>0</v>
      </c>
      <c r="J58" s="192" t="s">
        <v>129</v>
      </c>
      <c r="K58" s="192" t="s">
        <v>129</v>
      </c>
      <c r="L58" s="192" t="s">
        <v>129</v>
      </c>
      <c r="M58" s="267">
        <f t="shared" si="5"/>
        <v>0</v>
      </c>
      <c r="N58" s="192" t="s">
        <v>129</v>
      </c>
      <c r="O58" s="267">
        <f t="shared" si="6"/>
        <v>0</v>
      </c>
      <c r="P58" s="191">
        <f t="shared" si="7"/>
        <v>0</v>
      </c>
      <c r="Q58" s="267">
        <f t="shared" si="8"/>
        <v>0</v>
      </c>
      <c r="R58" s="267">
        <f t="shared" si="8"/>
        <v>0</v>
      </c>
      <c r="S58" s="191">
        <f t="shared" si="9"/>
        <v>0</v>
      </c>
      <c r="T58" s="191">
        <f t="shared" si="10"/>
        <v>0</v>
      </c>
      <c r="U58" s="193">
        <f t="shared" si="11"/>
        <v>0</v>
      </c>
      <c r="V58" s="192" t="s">
        <v>129</v>
      </c>
      <c r="W58" s="267">
        <f t="shared" si="12"/>
        <v>0</v>
      </c>
      <c r="X58" s="192" t="s">
        <v>129</v>
      </c>
      <c r="Y58" s="192" t="s">
        <v>129</v>
      </c>
      <c r="Z58" s="191">
        <f t="shared" si="13"/>
        <v>0</v>
      </c>
      <c r="AA58" s="218" t="s">
        <v>129</v>
      </c>
      <c r="AB58" s="217">
        <f t="shared" si="14"/>
        <v>0</v>
      </c>
      <c r="AC58" s="218" t="s">
        <v>129</v>
      </c>
      <c r="AD58" s="266">
        <f t="shared" si="15"/>
        <v>0</v>
      </c>
      <c r="AE58" s="266">
        <f t="shared" si="15"/>
        <v>0</v>
      </c>
      <c r="AF58" s="267">
        <f t="shared" si="15"/>
        <v>0</v>
      </c>
      <c r="AG58" s="267">
        <f t="shared" si="15"/>
        <v>0</v>
      </c>
      <c r="AH58" s="267">
        <f t="shared" si="15"/>
        <v>0</v>
      </c>
      <c r="AI58" s="267">
        <f t="shared" si="15"/>
        <v>0</v>
      </c>
      <c r="AJ58" s="267">
        <f t="shared" si="15"/>
        <v>0</v>
      </c>
      <c r="AK58" s="267">
        <f t="shared" si="15"/>
        <v>0</v>
      </c>
    </row>
    <row r="59" spans="1:37" ht="24" customHeight="1" x14ac:dyDescent="0.25">
      <c r="B59" s="190" t="str">
        <f t="shared" si="16"/>
        <v>TOTAL REPORTED 2027</v>
      </c>
      <c r="C59" s="126">
        <v>2027</v>
      </c>
      <c r="D59" s="126"/>
      <c r="E59" s="126"/>
      <c r="F59" s="126"/>
      <c r="G59" s="126"/>
      <c r="H59" s="126"/>
      <c r="I59" s="267">
        <f t="shared" si="4"/>
        <v>0</v>
      </c>
      <c r="J59" s="192" t="s">
        <v>129</v>
      </c>
      <c r="K59" s="192" t="s">
        <v>129</v>
      </c>
      <c r="L59" s="192" t="s">
        <v>129</v>
      </c>
      <c r="M59" s="267">
        <f t="shared" si="5"/>
        <v>0</v>
      </c>
      <c r="N59" s="192" t="s">
        <v>129</v>
      </c>
      <c r="O59" s="267">
        <f t="shared" si="6"/>
        <v>0</v>
      </c>
      <c r="P59" s="191">
        <f t="shared" si="7"/>
        <v>0</v>
      </c>
      <c r="Q59" s="267">
        <f t="shared" si="8"/>
        <v>0</v>
      </c>
      <c r="R59" s="267">
        <f t="shared" si="8"/>
        <v>0</v>
      </c>
      <c r="S59" s="191">
        <f t="shared" si="9"/>
        <v>0</v>
      </c>
      <c r="T59" s="191">
        <f t="shared" si="10"/>
        <v>0</v>
      </c>
      <c r="U59" s="193">
        <f t="shared" si="11"/>
        <v>0</v>
      </c>
      <c r="V59" s="192" t="s">
        <v>129</v>
      </c>
      <c r="W59" s="267">
        <f t="shared" si="12"/>
        <v>0</v>
      </c>
      <c r="X59" s="192" t="s">
        <v>129</v>
      </c>
      <c r="Y59" s="192" t="s">
        <v>129</v>
      </c>
      <c r="Z59" s="191">
        <f t="shared" si="13"/>
        <v>0</v>
      </c>
      <c r="AA59" s="218" t="s">
        <v>129</v>
      </c>
      <c r="AB59" s="217">
        <f t="shared" si="14"/>
        <v>0</v>
      </c>
      <c r="AC59" s="218" t="s">
        <v>129</v>
      </c>
      <c r="AD59" s="266">
        <f t="shared" si="15"/>
        <v>0</v>
      </c>
      <c r="AE59" s="266">
        <f t="shared" si="15"/>
        <v>0</v>
      </c>
      <c r="AF59" s="267">
        <f t="shared" si="15"/>
        <v>0</v>
      </c>
      <c r="AG59" s="267">
        <f t="shared" si="15"/>
        <v>0</v>
      </c>
      <c r="AH59" s="267">
        <f t="shared" si="15"/>
        <v>0</v>
      </c>
      <c r="AI59" s="267">
        <f t="shared" si="15"/>
        <v>0</v>
      </c>
      <c r="AJ59" s="267">
        <f t="shared" si="15"/>
        <v>0</v>
      </c>
      <c r="AK59" s="267">
        <f t="shared" si="15"/>
        <v>0</v>
      </c>
    </row>
    <row r="60" spans="1:37" ht="24" customHeight="1" x14ac:dyDescent="0.25">
      <c r="B60" s="190" t="str">
        <f t="shared" si="16"/>
        <v>TOTAL REPORTED 2028</v>
      </c>
      <c r="C60" s="126">
        <v>2028</v>
      </c>
      <c r="D60" s="126"/>
      <c r="E60" s="126"/>
      <c r="F60" s="126"/>
      <c r="G60" s="126"/>
      <c r="H60" s="126"/>
      <c r="I60" s="267">
        <f t="shared" si="4"/>
        <v>0</v>
      </c>
      <c r="J60" s="192" t="s">
        <v>129</v>
      </c>
      <c r="K60" s="192" t="s">
        <v>129</v>
      </c>
      <c r="L60" s="192" t="s">
        <v>129</v>
      </c>
      <c r="M60" s="267">
        <f t="shared" si="5"/>
        <v>0</v>
      </c>
      <c r="N60" s="192" t="s">
        <v>129</v>
      </c>
      <c r="O60" s="267">
        <f t="shared" si="6"/>
        <v>0</v>
      </c>
      <c r="P60" s="191">
        <f t="shared" si="7"/>
        <v>0</v>
      </c>
      <c r="Q60" s="267">
        <f t="shared" si="8"/>
        <v>0</v>
      </c>
      <c r="R60" s="267">
        <f t="shared" si="8"/>
        <v>0</v>
      </c>
      <c r="S60" s="191">
        <f t="shared" si="9"/>
        <v>0</v>
      </c>
      <c r="T60" s="191">
        <f t="shared" si="10"/>
        <v>0</v>
      </c>
      <c r="U60" s="193">
        <f t="shared" si="11"/>
        <v>0</v>
      </c>
      <c r="V60" s="192" t="s">
        <v>129</v>
      </c>
      <c r="W60" s="267">
        <f t="shared" si="12"/>
        <v>0</v>
      </c>
      <c r="X60" s="192" t="s">
        <v>129</v>
      </c>
      <c r="Y60" s="192" t="s">
        <v>129</v>
      </c>
      <c r="Z60" s="191">
        <f t="shared" si="13"/>
        <v>0</v>
      </c>
      <c r="AA60" s="218" t="s">
        <v>129</v>
      </c>
      <c r="AB60" s="217">
        <f t="shared" si="14"/>
        <v>0</v>
      </c>
      <c r="AC60" s="218" t="s">
        <v>129</v>
      </c>
      <c r="AD60" s="266">
        <f t="shared" si="15"/>
        <v>0</v>
      </c>
      <c r="AE60" s="266">
        <f t="shared" si="15"/>
        <v>0</v>
      </c>
      <c r="AF60" s="267">
        <f t="shared" si="15"/>
        <v>0</v>
      </c>
      <c r="AG60" s="267">
        <f t="shared" si="15"/>
        <v>0</v>
      </c>
      <c r="AH60" s="267">
        <f t="shared" si="15"/>
        <v>0</v>
      </c>
      <c r="AI60" s="267">
        <f t="shared" si="15"/>
        <v>0</v>
      </c>
      <c r="AJ60" s="267">
        <f t="shared" si="15"/>
        <v>0</v>
      </c>
      <c r="AK60" s="267">
        <f t="shared" si="15"/>
        <v>0</v>
      </c>
    </row>
    <row r="61" spans="1:37" x14ac:dyDescent="0.25">
      <c r="C61" s="137"/>
    </row>
    <row r="62" spans="1:37" x14ac:dyDescent="0.25">
      <c r="C62" s="137"/>
    </row>
  </sheetData>
  <sheetProtection algorithmName="SHA-512" hashValue="Nko8Yp47wkYNaFvHlbjadZXMPxzJGBo+yjixL4oYsypKzmbxouw4bdZUy6WP2Pw8kkuUDqg3bBBvHmZUXpRKUQ==" saltValue="YyUH3ABtqwcFN8fpNvPHoA==" spinCount="100000" sheet="1" objects="1" scenarios="1" formatCells="0" formatRows="0" insertHyperlinks="0"/>
  <mergeCells count="28">
    <mergeCell ref="Q26:V26"/>
    <mergeCell ref="W26:AA27"/>
    <mergeCell ref="AD26:AK26"/>
    <mergeCell ref="I27:L27"/>
    <mergeCell ref="M27:N27"/>
    <mergeCell ref="O27:P27"/>
    <mergeCell ref="Q27:S27"/>
    <mergeCell ref="T27:V27"/>
    <mergeCell ref="AD27:AE27"/>
    <mergeCell ref="AF27:AK27"/>
    <mergeCell ref="C18:G18"/>
    <mergeCell ref="C20:G20"/>
    <mergeCell ref="C21:G21"/>
    <mergeCell ref="C22:G22"/>
    <mergeCell ref="C23:G23"/>
    <mergeCell ref="I26:P26"/>
    <mergeCell ref="C12:G12"/>
    <mergeCell ref="C13:G13"/>
    <mergeCell ref="C14:G14"/>
    <mergeCell ref="C15:G15"/>
    <mergeCell ref="C16:G16"/>
    <mergeCell ref="C17:G17"/>
    <mergeCell ref="C3:I3"/>
    <mergeCell ref="C6:G6"/>
    <mergeCell ref="C7:G7"/>
    <mergeCell ref="C8:G8"/>
    <mergeCell ref="C10:G10"/>
    <mergeCell ref="C11:G11"/>
  </mergeCells>
  <conditionalFormatting sqref="I29:L53">
    <cfRule type="expression" dxfId="370" priority="4" stopIfTrue="1">
      <formula>AND($C29&lt;&gt;"",$C29&lt;&gt;"Manufacturer (Production)")</formula>
    </cfRule>
  </conditionalFormatting>
  <conditionalFormatting sqref="M29:N53">
    <cfRule type="expression" dxfId="369" priority="5" stopIfTrue="1">
      <formula>AND($C29&lt;&gt;"",$C29&lt;&gt;"Manufacturer (Certification)")</formula>
    </cfRule>
  </conditionalFormatting>
  <conditionalFormatting sqref="O29:O53 M29:M53 I29:J53 Q29:R53 T29:T53 W29:X53">
    <cfRule type="expression" dxfId="368" priority="7">
      <formula>AND(TRIM(I29)&lt;&gt;"",ISNUMBER(I29)=FALSE)</formula>
    </cfRule>
  </conditionalFormatting>
  <conditionalFormatting sqref="O29:P53">
    <cfRule type="expression" dxfId="367" priority="6" stopIfTrue="1">
      <formula>AND($C29&lt;&gt;"",$C29&lt;&gt;"Manufacturer (Marketing)")</formula>
    </cfRule>
  </conditionalFormatting>
  <conditionalFormatting sqref="Q29:V53">
    <cfRule type="expression" dxfId="366" priority="3">
      <formula>AND($C29&lt;&gt;"",$C29&lt;&gt;"Distributor / Retailer")</formula>
    </cfRule>
  </conditionalFormatting>
  <conditionalFormatting sqref="W29:AA53">
    <cfRule type="expression" dxfId="365" priority="2">
      <formula>AND($C29&lt;&gt;"",$C29&lt;&gt;"Purchaser / User")</formula>
    </cfRule>
  </conditionalFormatting>
  <conditionalFormatting sqref="AD29:AK53">
    <cfRule type="expression" dxfId="364" priority="1">
      <formula>AND(TRIM(AD29)&lt;&gt;"",ISNUMBER(AD29)=FALSE)</formula>
    </cfRule>
  </conditionalFormatting>
  <dataValidations count="21">
    <dataValidation allowBlank="1" showInputMessage="1" showErrorMessage="1" prompt="If the case study is online, provide a link for EPA to view, download and share. Otherwise, please include attachments with report submission." sqref="AC28" xr:uid="{1F13FA8B-AEB6-496C-875E-85F5CB580BA7}"/>
    <dataValidation allowBlank="1" showInputMessage="1" showErrorMessage="1" prompt="For P2 actions and outcomes to be summarized on the Results Summary tab, this column must contain a Y. Additionally, a Date Implemented must be included and at least one follw-up date must be included in row 19." sqref="F28" xr:uid="{0BECA819-BC8D-45CA-BE85-53DCC65EE1C6}"/>
    <dataValidation allowBlank="1" showInputMessage="1" showErrorMessage="1" prompt="Either use the facility’s permit methodology or multiply wastewater gallons by 8.35 to get pounds and divide by 10,000 to eliminate water content." sqref="AI28" xr:uid="{E0EF7861-D00B-4116-886D-E2495B95C712}"/>
    <dataValidation allowBlank="1" showInputMessage="1" showErrorMessage="1" prompt="Annualized reductions of green house gas emissions measured in metric tons of carbon dioxide equivalent (MTCO2e)." sqref="AK28" xr:uid="{9EB185B0-E439-4900-B457-E25B82A0E023}"/>
    <dataValidation allowBlank="1" showInputMessage="1" showErrorMessage="1" promptTitle="Products Offered for Sale" prompt="This can include products that are anticipated to be offered for sale._x000a__x000a_Report the number of product formulations/designs, not the number of individual units manufactured/sold. The same formulation in different size containers is considered one product." sqref="O28" xr:uid="{99E0BB2C-812F-4BEA-A81D-7BF095F8759B}"/>
    <dataValidation type="whole" allowBlank="1" showInputMessage="1" showErrorMessage="1" errorTitle="Facility NAICS Code" error="Please enter at least three digits of the NAICS code." promptTitle="Facility NAICS Code" prompt="Enter the NAICS for this facility. The link at left takes you to the NAICS Search website." sqref="C15:G15" xr:uid="{A8E8BD3F-CD3D-413A-8050-03F720367712}">
      <formula1>100</formula1>
      <formula2>999999</formula2>
    </dataValidation>
    <dataValidation allowBlank="1" showInputMessage="1" showErrorMessage="1" promptTitle="Copy-Pasting into Merged Cells" prompt="To copy-paste into merged cells, either double-click the cell to enable the Edit feature OR select the cell and paste into the formula bar above instead of the cell itself." sqref="C10:G10" xr:uid="{FFB922C6-3549-4D6F-A1B6-62AFE4700F42}"/>
    <dataValidation type="list" allowBlank="1" showDropDown="1" showInputMessage="1" showErrorMessage="1" error="Please enter Y or N." sqref="AB29:AB53 F29:F53" xr:uid="{D963BE01-5493-461C-994D-560E55B476B5}">
      <formula1>Lookup_YesNo</formula1>
    </dataValidation>
    <dataValidation type="date" allowBlank="1" showInputMessage="1" showErrorMessage="1" error="Please enter a valid date (mm/dd/yyyy) _x000a_between 10/01/2022 and 09/30/2028." sqref="G29:G53" xr:uid="{7D9A8990-7BA6-44C6-BAF2-48A7D3E4B4AF}">
      <formula1>44835</formula1>
      <formula2>47026</formula2>
    </dataValidation>
    <dataValidation type="list" allowBlank="1" showDropDown="1" showInputMessage="1" showErrorMessage="1" error="Please enter Yes, No, or Unknown." sqref="C16:G16" xr:uid="{E6E51864-663F-431F-850F-A8808EFB7B3D}">
      <formula1>Lookup_YesNoUnknown</formula1>
    </dataValidation>
    <dataValidation type="list" allowBlank="1" showInputMessage="1" showErrorMessage="1" sqref="U29:U53" xr:uid="{B523C397-EDBE-4019-941B-7F96B18088B7}">
      <formula1>Lookup_Units_Sales</formula1>
    </dataValidation>
    <dataValidation allowBlank="1" showInputMessage="1" showErrorMessage="1" prompt="Report the number of product formulations or designs, not the number of individual units of that product manufactured or sold. The same formulation sold in different size containers is considered one product" sqref="W28 M28 Q28 I28" xr:uid="{7FA64B30-393D-43A6-8B09-63D15A0EE9D8}"/>
    <dataValidation type="list" allowBlank="1" showInputMessage="1" showErrorMessage="1" sqref="N29:N53" xr:uid="{6D86CE02-1909-4FFD-938C-4A5859BD915B}">
      <formula1>Lookup_CertificationStatus</formula1>
    </dataValidation>
    <dataValidation type="list" allowBlank="1" showInputMessage="1" showErrorMessage="1" sqref="L29:L53 V29:V53" xr:uid="{D658F5BB-EBB4-4464-9BA4-178BD67EEDC3}">
      <formula1>Lookup_Type</formula1>
    </dataValidation>
    <dataValidation type="list" allowBlank="1" showInputMessage="1" showErrorMessage="1" sqref="K29:K53" xr:uid="{67230C6C-57F7-4838-8EC7-57B948486DD7}">
      <formula1>Lookup_Units</formula1>
    </dataValidation>
    <dataValidation type="list" allowBlank="1" showInputMessage="1" showErrorMessage="1" promptTitle="Outreach Activity" prompt="If you made contact with the business establishment through an activity noted on the “Outreach Activities” tab, indicate the activity by choosing it from the drop-down provided at right." sqref="C20" xr:uid="{F546AE71-52E6-49B2-B202-64791EC254B1}">
      <formula1>OFFSET(Outreach_Activities_Sorted,0,0,COUNTIF(Outreach_Activities_Sorted,"&lt;&gt;0"))</formula1>
    </dataValidation>
    <dataValidation type="list" allowBlank="1" showInputMessage="1" showErrorMessage="1" sqref="Z29:Z53 S29:S53 P29:P53" xr:uid="{CD06142C-5661-423B-9C9F-7A579F2823E6}">
      <formula1>Lookup_YesNoUnknown</formula1>
    </dataValidation>
    <dataValidation type="list" allowBlank="1" showInputMessage="1" showErrorMessage="1" sqref="C29:C53" xr:uid="{2A5B1CAE-D264-440B-B7D0-C73BE6A673ED}">
      <formula1>Lookup_Role</formula1>
    </dataValidation>
    <dataValidation type="date" operator="greaterThan" allowBlank="1" showInputMessage="1" showErrorMessage="1" errorTitle="Date Required" error="Please enter a date in mm/dd/yyyy format." sqref="C19:G19" xr:uid="{5EAF0978-66EB-47A5-9B06-7BBC9E3B83CC}">
      <formula1>36526</formula1>
    </dataValidation>
    <dataValidation type="list" allowBlank="1" showDropDown="1" showInputMessage="1" showErrorMessage="1" sqref="C14" xr:uid="{B6A09771-3E4C-4EA8-AF13-E19DC6CCFF3B}">
      <formula1>Lookup_States</formula1>
    </dataValidation>
    <dataValidation allowBlank="1" showInputMessage="1" showErrorMessage="1" prompt="If the action listed is for certifying a new product, you can enter the date the process was initiated. For all other actions, this should be the date of actual implementation." sqref="G28" xr:uid="{DA0DF42D-C6E5-4174-B92F-2B7F6850428D}"/>
  </dataValidations>
  <hyperlinks>
    <hyperlink ref="B15" r:id="rId1" xr:uid="{0BEEDB50-9776-4FF8-86AC-C57DB0ED69E5}"/>
    <hyperlink ref="B21" r:id="rId2" display="Description of Funding Mechanism_x000a_EPA is exploring ways to facilitate access to capital for P2 projects. Learn more here: https://www.epa.gov/p2/p2-financing. If known, describe the source of funding this business establishment used (e.g., self-funded, bank loan, external grant, etc.)  in implementing the P2 actions listed in the table below." xr:uid="{F139DB95-DF93-4732-9868-3E00D05F6A07}"/>
  </hyperlinks>
  <printOptions horizontalCentered="1"/>
  <pageMargins left="0.45" right="0.45" top="0.75" bottom="0.75" header="0.3" footer="0.3"/>
  <pageSetup scale="22" fitToHeight="0" orientation="landscape" r:id="rId3"/>
  <headerFooter>
    <oddHeader>&amp;C&amp;16&amp;F</oddHeader>
    <oddFooter>&amp;C&amp;P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theme="8" tint="0.59999389629810485"/>
    <pageSetUpPr fitToPage="1"/>
  </sheetPr>
  <dimension ref="B1:X45"/>
  <sheetViews>
    <sheetView showGridLines="0" zoomScaleNormal="100" zoomScaleSheetLayoutView="100" workbookViewId="0">
      <selection activeCell="B1" sqref="B1:W1"/>
    </sheetView>
  </sheetViews>
  <sheetFormatPr defaultRowHeight="15" x14ac:dyDescent="0.25"/>
  <cols>
    <col min="1" max="1" width="4.7109375" customWidth="1"/>
    <col min="2" max="2" width="2.7109375" customWidth="1"/>
    <col min="3" max="3" width="15.28515625" customWidth="1"/>
    <col min="4" max="4" width="15.140625" customWidth="1"/>
    <col min="5" max="7" width="2.140625" hidden="1" customWidth="1"/>
    <col min="8" max="8" width="15.85546875" customWidth="1"/>
    <col min="9" max="9" width="2.140625" hidden="1" customWidth="1"/>
    <col min="10" max="11" width="15.5703125" customWidth="1"/>
    <col min="12" max="13" width="16.7109375" customWidth="1"/>
    <col min="14" max="15" width="14.42578125" bestFit="1" customWidth="1"/>
    <col min="16" max="16" width="14.7109375" customWidth="1"/>
    <col min="17" max="17" width="2.140625" hidden="1" customWidth="1"/>
    <col min="18" max="18" width="18.85546875" bestFit="1" customWidth="1"/>
    <col min="19" max="20" width="2.140625" hidden="1" customWidth="1"/>
    <col min="21" max="21" width="15.28515625" bestFit="1" customWidth="1"/>
    <col min="22" max="22" width="2.140625" hidden="1" customWidth="1"/>
    <col min="23" max="23" width="2.7109375" customWidth="1"/>
  </cols>
  <sheetData>
    <row r="1" spans="2:23" s="1" customFormat="1" ht="20.100000000000001" customHeight="1" x14ac:dyDescent="0.25">
      <c r="B1" s="317" t="str">
        <f>TemplateTitle</f>
        <v>P2 IIJA Products EJ Grant Reporting Template</v>
      </c>
      <c r="C1" s="317"/>
      <c r="D1" s="317"/>
      <c r="E1" s="317"/>
      <c r="F1" s="317"/>
      <c r="G1" s="317"/>
      <c r="H1" s="317"/>
      <c r="I1" s="317"/>
      <c r="J1" s="317"/>
      <c r="K1" s="317"/>
      <c r="L1" s="317"/>
      <c r="M1" s="317"/>
      <c r="N1" s="317"/>
      <c r="O1" s="317"/>
      <c r="P1" s="317"/>
      <c r="Q1" s="317"/>
      <c r="R1" s="317"/>
      <c r="S1" s="317"/>
      <c r="T1" s="317"/>
      <c r="U1" s="317"/>
      <c r="V1" s="317"/>
      <c r="W1" s="317"/>
    </row>
    <row r="2" spans="2:23" ht="17.25" x14ac:dyDescent="0.3">
      <c r="B2" s="41"/>
      <c r="C2" s="327" t="s">
        <v>238</v>
      </c>
      <c r="D2" s="328"/>
      <c r="E2" s="328"/>
      <c r="F2" s="328"/>
      <c r="G2" s="328"/>
      <c r="H2" s="328"/>
      <c r="I2" s="328"/>
      <c r="J2" s="328"/>
      <c r="K2" s="328"/>
      <c r="L2" s="328"/>
      <c r="M2" s="328"/>
      <c r="N2" s="328"/>
      <c r="O2" s="328"/>
      <c r="P2" s="328"/>
      <c r="Q2" s="328"/>
      <c r="R2" s="328"/>
      <c r="S2" s="328"/>
      <c r="T2" s="328"/>
      <c r="U2" s="328"/>
      <c r="V2" s="328"/>
      <c r="W2" s="328"/>
    </row>
    <row r="3" spans="2:23" ht="12.75" customHeight="1" x14ac:dyDescent="0.25">
      <c r="B3" s="36"/>
      <c r="C3" s="44"/>
      <c r="D3" s="45"/>
      <c r="E3" s="45"/>
      <c r="F3" s="45"/>
      <c r="G3" s="45"/>
      <c r="H3" s="45"/>
      <c r="I3" s="45"/>
      <c r="J3" s="45"/>
      <c r="K3" s="45"/>
      <c r="L3" s="45"/>
      <c r="M3" s="45"/>
      <c r="N3" s="45"/>
      <c r="O3" s="45"/>
      <c r="P3" s="45"/>
      <c r="Q3" s="45"/>
      <c r="R3" s="45"/>
      <c r="S3" s="45"/>
      <c r="T3" s="45"/>
      <c r="U3" s="45"/>
      <c r="V3" s="45"/>
      <c r="W3" s="46"/>
    </row>
    <row r="4" spans="2:23" ht="9" customHeight="1" x14ac:dyDescent="0.35">
      <c r="B4" s="34"/>
      <c r="C4" s="103"/>
      <c r="D4" s="87"/>
      <c r="E4" s="87"/>
      <c r="F4" s="87"/>
      <c r="G4" s="87"/>
      <c r="H4" s="99"/>
      <c r="I4" s="99"/>
      <c r="J4" s="99"/>
      <c r="K4" s="99"/>
      <c r="L4" s="99"/>
      <c r="M4" s="99"/>
      <c r="N4" s="99"/>
      <c r="O4" s="100"/>
      <c r="P4" s="45"/>
      <c r="Q4" s="45"/>
      <c r="R4" s="45"/>
      <c r="S4" s="45"/>
      <c r="T4" s="45"/>
      <c r="U4" s="45"/>
      <c r="V4" s="45"/>
      <c r="W4" s="20"/>
    </row>
    <row r="5" spans="2:23" ht="39.950000000000003" customHeight="1" x14ac:dyDescent="0.25">
      <c r="B5" s="36"/>
      <c r="C5" s="331" t="s">
        <v>5</v>
      </c>
      <c r="D5" s="332"/>
      <c r="E5" s="220"/>
      <c r="F5" s="220"/>
      <c r="G5" s="220"/>
      <c r="H5" s="323" t="s">
        <v>295</v>
      </c>
      <c r="I5" s="323"/>
      <c r="J5" s="323"/>
      <c r="K5" s="323"/>
      <c r="L5" s="323"/>
      <c r="M5" s="323"/>
      <c r="N5" s="323"/>
      <c r="O5" s="102"/>
      <c r="P5" s="45"/>
      <c r="Q5" s="45"/>
      <c r="R5" s="45"/>
      <c r="S5" s="45"/>
      <c r="T5" s="45"/>
      <c r="U5" s="45"/>
      <c r="V5" s="45"/>
      <c r="W5" s="20"/>
    </row>
    <row r="6" spans="2:23" ht="9" customHeight="1" x14ac:dyDescent="0.25">
      <c r="B6" s="36"/>
      <c r="C6" s="325"/>
      <c r="D6" s="326"/>
      <c r="E6" s="326"/>
      <c r="F6" s="326"/>
      <c r="G6" s="326"/>
      <c r="H6" s="326"/>
      <c r="I6" s="326"/>
      <c r="J6" s="326"/>
      <c r="K6" s="326"/>
      <c r="L6" s="326"/>
      <c r="M6" s="326"/>
      <c r="N6" s="99"/>
      <c r="O6" s="101"/>
      <c r="P6" s="45"/>
      <c r="Q6" s="45"/>
      <c r="R6" s="45"/>
      <c r="S6" s="45"/>
      <c r="T6" s="45"/>
      <c r="U6" s="45"/>
      <c r="V6" s="45"/>
      <c r="W6" s="20"/>
    </row>
    <row r="7" spans="2:23" ht="9" customHeight="1" x14ac:dyDescent="0.25">
      <c r="B7" s="36"/>
      <c r="C7" s="45"/>
      <c r="D7" s="45"/>
      <c r="E7" s="45"/>
      <c r="F7" s="45"/>
      <c r="G7" s="45"/>
      <c r="H7" s="45"/>
      <c r="I7" s="45"/>
      <c r="J7" s="45"/>
      <c r="K7" s="45"/>
      <c r="L7" s="45"/>
      <c r="M7" s="45"/>
      <c r="N7" s="45"/>
      <c r="O7" s="45"/>
      <c r="P7" s="45"/>
      <c r="Q7" s="45"/>
      <c r="R7" s="45"/>
      <c r="S7" s="45"/>
      <c r="T7" s="45"/>
      <c r="U7" s="45"/>
      <c r="V7" s="45"/>
      <c r="W7" s="20"/>
    </row>
    <row r="8" spans="2:23" s="30" customFormat="1" ht="18.75" customHeight="1" x14ac:dyDescent="0.25">
      <c r="B8" s="42"/>
      <c r="C8" s="329" t="s">
        <v>0</v>
      </c>
      <c r="D8" s="330"/>
      <c r="E8" s="219"/>
      <c r="F8" s="219"/>
      <c r="G8" s="219"/>
      <c r="H8" s="322" t="str">
        <f>IF('Grant Project Data'!D5&lt;&gt;"",'Grant Project Data'!D5,"")</f>
        <v/>
      </c>
      <c r="I8" s="322"/>
      <c r="J8" s="322"/>
      <c r="K8" s="322"/>
      <c r="L8" s="322"/>
      <c r="M8" s="322"/>
      <c r="N8" s="322"/>
      <c r="O8" s="45"/>
      <c r="P8" s="45"/>
      <c r="Q8" s="45"/>
      <c r="R8" s="45"/>
      <c r="S8" s="45"/>
      <c r="T8" s="45"/>
      <c r="U8" s="45"/>
      <c r="V8" s="45"/>
      <c r="W8" s="46"/>
    </row>
    <row r="9" spans="2:23" s="30" customFormat="1" ht="18.75" customHeight="1" x14ac:dyDescent="0.25">
      <c r="B9" s="42"/>
      <c r="C9" s="329" t="s">
        <v>6</v>
      </c>
      <c r="D9" s="333"/>
      <c r="E9" s="221"/>
      <c r="F9" s="221"/>
      <c r="G9" s="221"/>
      <c r="H9" s="322" t="str">
        <f>IF('Grant Project Data'!D6&lt;&gt;"",'Grant Project Data'!D6,"")</f>
        <v/>
      </c>
      <c r="I9" s="322"/>
      <c r="J9" s="322"/>
      <c r="K9" s="322"/>
      <c r="L9" s="322"/>
      <c r="M9" s="322"/>
      <c r="N9" s="322"/>
      <c r="O9" s="45"/>
      <c r="P9" s="45"/>
      <c r="Q9" s="45"/>
      <c r="R9" s="45"/>
      <c r="S9" s="45"/>
      <c r="T9" s="45"/>
      <c r="U9" s="45"/>
      <c r="V9" s="45"/>
      <c r="W9" s="46"/>
    </row>
    <row r="10" spans="2:23" ht="9" customHeight="1" x14ac:dyDescent="0.25">
      <c r="B10" s="36"/>
      <c r="C10" s="324"/>
      <c r="D10" s="324"/>
      <c r="E10" s="324"/>
      <c r="F10" s="324"/>
      <c r="G10" s="324"/>
      <c r="H10" s="324"/>
      <c r="I10" s="324"/>
      <c r="J10" s="324"/>
      <c r="K10" s="324"/>
      <c r="L10" s="324"/>
      <c r="M10" s="324"/>
      <c r="N10" s="324"/>
      <c r="O10" s="98"/>
      <c r="P10" s="98"/>
      <c r="Q10" s="98"/>
      <c r="R10" s="98"/>
      <c r="S10" s="98"/>
      <c r="T10" s="98"/>
      <c r="U10" s="98"/>
      <c r="V10" s="98"/>
      <c r="W10" s="20"/>
    </row>
    <row r="11" spans="2:23" ht="15" customHeight="1" x14ac:dyDescent="0.25">
      <c r="B11" s="36"/>
      <c r="C11" s="196"/>
      <c r="D11" s="334" t="s">
        <v>108</v>
      </c>
      <c r="E11" s="335"/>
      <c r="F11" s="335"/>
      <c r="G11" s="335"/>
      <c r="H11" s="335"/>
      <c r="I11" s="335"/>
      <c r="J11" s="335"/>
      <c r="K11" s="336"/>
      <c r="L11" s="318" t="s">
        <v>132</v>
      </c>
      <c r="M11" s="318"/>
      <c r="N11" s="318"/>
      <c r="O11" s="318"/>
      <c r="P11" s="318"/>
      <c r="Q11" s="222"/>
      <c r="R11" s="319" t="s">
        <v>133</v>
      </c>
      <c r="S11" s="320"/>
      <c r="T11" s="320"/>
      <c r="U11" s="321"/>
      <c r="V11" s="251"/>
      <c r="W11" s="20"/>
    </row>
    <row r="12" spans="2:23" s="1" customFormat="1" ht="54" customHeight="1" x14ac:dyDescent="0.25">
      <c r="B12" s="43"/>
      <c r="C12" s="197" t="s">
        <v>218</v>
      </c>
      <c r="D12" s="92" t="s">
        <v>130</v>
      </c>
      <c r="E12" s="223" t="s">
        <v>129</v>
      </c>
      <c r="F12" s="223" t="s">
        <v>129</v>
      </c>
      <c r="G12" s="223" t="s">
        <v>129</v>
      </c>
      <c r="H12" s="92" t="s">
        <v>217</v>
      </c>
      <c r="I12" s="223" t="s">
        <v>129</v>
      </c>
      <c r="J12" s="92" t="s">
        <v>131</v>
      </c>
      <c r="K12" s="92" t="s">
        <v>219</v>
      </c>
      <c r="L12" s="184" t="s">
        <v>134</v>
      </c>
      <c r="M12" s="185" t="s">
        <v>135</v>
      </c>
      <c r="N12" s="186" t="s">
        <v>220</v>
      </c>
      <c r="O12" s="186" t="s">
        <v>141</v>
      </c>
      <c r="P12" s="186" t="s">
        <v>221</v>
      </c>
      <c r="Q12" s="224" t="s">
        <v>129</v>
      </c>
      <c r="R12" s="93" t="s">
        <v>136</v>
      </c>
      <c r="S12" s="225" t="s">
        <v>129</v>
      </c>
      <c r="T12" s="225" t="s">
        <v>129</v>
      </c>
      <c r="U12" s="93" t="s">
        <v>222</v>
      </c>
      <c r="V12" s="250" t="s">
        <v>129</v>
      </c>
      <c r="W12" s="47"/>
    </row>
    <row r="13" spans="2:23" s="1" customFormat="1" ht="21.75" customHeight="1" x14ac:dyDescent="0.25">
      <c r="B13" s="43"/>
      <c r="C13" s="195">
        <v>2023</v>
      </c>
      <c r="D13" s="32">
        <f>SUM('1'!I55,'2'!I55,'3'!I55,'4'!I55,'5'!I55,'6'!I55,'7'!I55,'8'!I55,'9'!I55,'10'!I55,'11'!I55,'12'!I55,'13'!I55,'14'!I55,'15'!I55,'16'!I55,'17'!I55,'18'!I55,'19'!I55,'20'!I55,'21'!I55,'22'!I55,'23'!I55,'24'!I55,'25'!I55,'26'!I55,'27'!I55,'28'!I55,'29'!I55,'30'!I55,'31'!I55,'32'!I55,'33'!I55,'34'!I55,'35'!I55,'36'!I55,'37'!I55,'38'!I55,'39'!I55,'40'!I55,'41'!I55,'42'!I55,'43'!I55,'44'!I55,'45'!I55,'46'!I55,'47'!I55,'48'!I55,'49'!I55,'50'!I55,'51'!I55,'52'!I55,'53'!I55,'54'!I55,'55'!I55,'56'!I55,'57'!I55,'58'!I55,'59'!I55,'60'!I55,'61'!I55,'62'!I55,'63'!I55,'64'!I55,'65'!I55,'66'!I55,'67'!I55,'68'!I55,'69'!I55,'70'!I55,'71'!I55,'72'!I55,'73'!I55,'74'!I55,'75'!I55)</f>
        <v>0</v>
      </c>
      <c r="E13" s="32">
        <f>SUM('1'!J55,'2'!J55,'3'!J55,'4'!J55,'5'!J55,'6'!J55,'7'!J55,'8'!J55,'9'!J55,'10'!J55,'11'!J55,'12'!J55,'13'!J55,'14'!J55,'15'!J55,'16'!J55,'17'!J55,'18'!J55,'19'!J55,'20'!J55,'21'!J55,'22'!J55,'23'!J55,'24'!J55,'25'!J55,'26'!J55,'27'!J55,'28'!J55,'29'!J55,'30'!J55,'31'!J55,'32'!J55,'33'!J55,'34'!J55,'35'!J55,'36'!J55,'37'!J55,'38'!J55,'39'!J55,'40'!J55,'41'!J55,'42'!J55,'43'!J55,'44'!J55,'45'!J55,'46'!J55,'47'!J55,'48'!J55,'49'!J55,'50'!J55,'51'!J55,'52'!J55,'53'!J55,'54'!J55,'55'!J55,'56'!J55,'57'!J55,'58'!J55,'59'!J55,'60'!J55,'61'!J55,'62'!J55,'63'!J55,'64'!J55,'65'!J55,'66'!J55,'67'!J55,'68'!J55,'69'!J55,'70'!J55,'71'!J55,'72'!J55,'73'!J55,'74'!J55,'75'!J55)</f>
        <v>0</v>
      </c>
      <c r="F13" s="32">
        <f>SUM('1'!K55,'2'!K55,'3'!K55,'4'!K55,'5'!K55,'6'!K55,'7'!K55,'8'!K55,'9'!K55,'10'!K55,'11'!K55,'12'!K55,'13'!K55,'14'!K55,'15'!K55,'16'!K55,'17'!K55,'18'!K55,'19'!K55,'20'!K55,'21'!K55,'22'!K55,'23'!K55,'24'!K55,'25'!K55,'26'!K55,'27'!K55,'28'!K55,'29'!K55,'30'!K55,'31'!K55,'32'!K55,'33'!K55,'34'!K55,'35'!K55,'36'!K55,'37'!K55,'38'!K55,'39'!K55,'40'!K55,'41'!K55,'42'!K55,'43'!K55,'44'!K55,'45'!K55,'46'!K55,'47'!K55,'48'!K55,'49'!K55,'50'!K55,'51'!K55,'52'!K55,'53'!K55,'54'!K55,'55'!K55,'56'!K55,'57'!K55,'58'!K55,'59'!K55,'60'!K55,'61'!K55,'62'!K55,'63'!K55,'64'!K55,'65'!K55,'66'!K55,'67'!K55,'68'!K55,'69'!K55,'70'!K55,'71'!K55,'72'!K55,'73'!K55,'74'!K55,'75'!K55)</f>
        <v>0</v>
      </c>
      <c r="G13" s="32">
        <f>SUM('1'!L55,'2'!L55,'3'!L55,'4'!L55,'5'!L55,'6'!L55,'7'!L55,'8'!L55,'9'!L55,'10'!L55,'11'!L55,'12'!L55,'13'!L55,'14'!L55,'15'!L55,'16'!L55,'17'!L55,'18'!L55,'19'!L55,'20'!L55,'21'!L55,'22'!L55,'23'!L55,'24'!L55,'25'!L55,'26'!L55,'27'!L55,'28'!L55,'29'!L55,'30'!L55,'31'!L55,'32'!L55,'33'!L55,'34'!L55,'35'!L55,'36'!L55,'37'!L55,'38'!L55,'39'!L55,'40'!L55,'41'!L55,'42'!L55,'43'!L55,'44'!L55,'45'!L55,'46'!L55,'47'!L55,'48'!L55,'49'!L55,'50'!L55,'51'!L55,'52'!L55,'53'!L55,'54'!L55,'55'!L55,'56'!L55,'57'!L55,'58'!L55,'59'!L55,'60'!L55,'61'!L55,'62'!L55,'63'!L55,'64'!L55,'65'!L55,'66'!L55,'67'!L55,'68'!L55,'69'!L55,'70'!L55,'71'!L55,'72'!L55,'73'!L55,'74'!L55,'75'!L55)</f>
        <v>0</v>
      </c>
      <c r="H13" s="32">
        <f>SUM('1'!M55,'2'!M55,'3'!M55,'4'!M55,'5'!M55,'6'!M55,'7'!M55,'8'!M55,'9'!M55,'10'!M55,'11'!M55,'12'!M55,'13'!M55,'14'!M55,'15'!M55,'16'!M55,'17'!M55,'18'!M55,'19'!M55,'20'!M55,'21'!M55,'22'!M55,'23'!M55,'24'!M55,'25'!M55,'26'!M55,'27'!M55,'28'!M55,'29'!M55,'30'!M55,'31'!M55,'32'!M55,'33'!M55,'34'!M55,'35'!M55,'36'!M55,'37'!M55,'38'!M55,'39'!M55,'40'!M55,'41'!M55,'42'!M55,'43'!M55,'44'!M55,'45'!M55,'46'!M55,'47'!M55,'48'!M55,'49'!M55,'50'!M55,'51'!M55,'52'!M55,'53'!M55,'54'!M55,'55'!M55,'56'!M55,'57'!M55,'58'!M55,'59'!M55,'60'!M55,'61'!M55,'62'!M55,'63'!M55,'64'!M55,'65'!M55,'66'!M55,'67'!M55,'68'!M55,'69'!M55,'70'!M55,'71'!M55,'72'!M55,'73'!M55,'74'!M55,'75'!M55)</f>
        <v>0</v>
      </c>
      <c r="I13" s="32">
        <f>SUM('1'!N55,'2'!N55,'3'!N55,'4'!N55,'5'!N55,'6'!N55,'7'!N55,'8'!N55,'9'!N55,'10'!N55,'11'!N55,'12'!N55,'13'!N55,'14'!N55,'15'!N55,'16'!N55,'17'!N55,'18'!N55,'19'!N55,'20'!N55,'21'!N55,'22'!N55,'23'!N55,'24'!N55,'25'!N55,'26'!N55,'27'!N55,'28'!N55,'29'!N55,'30'!N55,'31'!N55,'32'!N55,'33'!N55,'34'!N55,'35'!N55,'36'!N55,'37'!N55,'38'!N55,'39'!N55,'40'!N55,'41'!N55,'42'!N55,'43'!N55,'44'!N55,'45'!N55,'46'!N55,'47'!N55,'48'!N55,'49'!N55,'50'!N55,'51'!N55,'52'!N55,'53'!N55,'54'!N55,'55'!N55,'56'!N55,'57'!N55,'58'!N55,'59'!N55,'60'!N55,'61'!N55,'62'!N55,'63'!N55,'64'!N55,'65'!N55,'66'!N55,'67'!N55,'68'!N55,'69'!N55,'70'!N55,'71'!N55,'72'!N55,'73'!N55,'74'!N55,'75'!N55)</f>
        <v>0</v>
      </c>
      <c r="J13" s="32">
        <f>SUM('1'!O55,'2'!O55,'3'!O55,'4'!O55,'5'!O55,'6'!O55,'7'!O55,'8'!O55,'9'!O55,'10'!O55,'11'!O55,'12'!O55,'13'!O55,'14'!O55,'15'!O55,'16'!O55,'17'!O55,'18'!O55,'19'!O55,'20'!O55,'21'!O55,'22'!O55,'23'!O55,'24'!O55,'25'!O55,'26'!O55,'27'!O55,'28'!O55,'29'!O55,'30'!O55,'31'!O55,'32'!O55,'33'!O55,'34'!O55,'35'!O55,'36'!O55,'37'!O55,'38'!O55,'39'!O55,'40'!O55,'41'!O55,'42'!O55,'43'!O55,'44'!O55,'45'!O55,'46'!O55,'47'!O55,'48'!O55,'49'!O55,'50'!O55,'51'!O55,'52'!O55,'53'!O55,'54'!O55,'55'!O55,'56'!O55,'57'!O55,'58'!O55,'59'!O55,'60'!O55,'61'!O55,'62'!O55,'63'!O55,'64'!O55,'65'!O55,'66'!O55,'67'!O55,'68'!O55,'69'!O55,'70'!O55,'71'!O55,'72'!O55,'73'!O55,'74'!O55,'75'!O55)</f>
        <v>0</v>
      </c>
      <c r="K13" s="32">
        <f>SUM('1'!P55,'2'!P55,'3'!P55,'4'!P55,'5'!P55,'6'!P55,'7'!P55,'8'!P55,'9'!P55,'10'!P55,'11'!P55,'12'!P55,'13'!P55,'14'!P55,'15'!P55,'16'!P55,'17'!P55,'18'!P55,'19'!P55,'20'!P55,'21'!P55,'22'!P55,'23'!P55,'24'!P55,'25'!P55,'26'!P55,'27'!P55,'28'!P55,'29'!P55,'30'!P55,'31'!P55,'32'!P55,'33'!P55,'34'!P55,'35'!P55,'36'!P55,'37'!P55,'38'!P55,'39'!P55,'40'!P55,'41'!P55,'42'!P55,'43'!P55,'44'!P55,'45'!P55,'46'!P55,'47'!P55,'48'!P55,'49'!P55,'50'!P55,'51'!P55,'52'!P55,'53'!P55,'54'!P55,'55'!P55,'56'!P55,'57'!P55,'58'!P55,'59'!P55,'60'!P55,'61'!P55,'62'!P55,'63'!P55,'64'!P55,'65'!P55,'66'!P55,'67'!P55,'68'!P55,'69'!P55,'70'!P55,'71'!P55,'72'!P55,'73'!P55,'74'!P55,'75'!P55)</f>
        <v>0</v>
      </c>
      <c r="L13" s="32">
        <f>SUM('1'!Q55,'2'!Q55,'3'!Q55,'4'!Q55,'5'!Q55,'6'!Q55,'7'!Q55,'8'!Q55,'9'!Q55,'10'!Q55,'11'!Q55,'12'!Q55,'13'!Q55,'14'!Q55,'15'!Q55,'16'!Q55,'17'!Q55,'18'!Q55,'19'!Q55,'20'!Q55,'21'!Q55,'22'!Q55,'23'!Q55,'24'!Q55,'25'!Q55,'26'!Q55,'27'!Q55,'28'!Q55,'29'!Q55,'30'!Q55,'31'!Q55,'32'!Q55,'33'!Q55,'34'!Q55,'35'!Q55,'36'!Q55,'37'!Q55,'38'!Q55,'39'!Q55,'40'!Q55,'41'!Q55,'42'!Q55,'43'!Q55,'44'!Q55,'45'!Q55,'46'!Q55,'47'!Q55,'48'!Q55,'49'!Q55,'50'!Q55,'51'!Q55,'52'!Q55,'53'!Q55,'54'!Q55,'55'!Q55,'56'!Q55,'57'!Q55,'58'!Q55,'59'!Q55,'60'!Q55,'61'!Q55,'62'!Q55,'63'!Q55,'64'!Q55,'65'!Q55,'66'!Q55,'67'!Q55,'68'!Q55,'69'!Q55,'70'!Q55,'71'!Q55,'72'!Q55,'73'!Q55,'74'!Q55,'75'!Q55)</f>
        <v>0</v>
      </c>
      <c r="M13" s="32">
        <f>SUM('1'!R55,'2'!R55,'3'!R55,'4'!R55,'5'!R55,'6'!R55,'7'!R55,'8'!R55,'9'!R55,'10'!R55,'11'!R55,'12'!R55,'13'!R55,'14'!R55,'15'!R55,'16'!R55,'17'!R55,'18'!R55,'19'!R55,'20'!R55,'21'!R55,'22'!R55,'23'!R55,'24'!R55,'25'!R55,'26'!R55,'27'!R55,'28'!R55,'29'!R55,'30'!R55,'31'!R55,'32'!R55,'33'!R55,'34'!R55,'35'!R55,'36'!R55,'37'!R55,'38'!R55,'39'!R55,'40'!R55,'41'!R55,'42'!R55,'43'!R55,'44'!R55,'45'!R55,'46'!R55,'47'!R55,'48'!R55,'49'!R55,'50'!R55,'51'!R55,'52'!R55,'53'!R55,'54'!R55,'55'!R55,'56'!R55,'57'!R55,'58'!R55,'59'!R55,'60'!R55,'61'!R55,'62'!R55,'63'!R55,'64'!R55,'65'!R55,'66'!R55,'67'!R55,'68'!R55,'69'!R55,'70'!R55,'71'!R55,'72'!R55,'73'!R55,'74'!R55,'75'!R55)</f>
        <v>0</v>
      </c>
      <c r="N13" s="32">
        <f>SUM('1'!S55,'2'!S55,'3'!S55,'4'!S55,'5'!S55,'6'!S55,'7'!S55,'8'!S55,'9'!S55,'10'!S55,'11'!S55,'12'!S55,'13'!S55,'14'!S55,'15'!S55,'16'!S55,'17'!S55,'18'!S55,'19'!S55,'20'!S55,'21'!S55,'22'!S55,'23'!S55,'24'!S55,'25'!S55,'26'!S55,'27'!S55,'28'!S55,'29'!S55,'30'!S55,'31'!S55,'32'!S55,'33'!S55,'34'!S55,'35'!S55,'36'!S55,'37'!S55,'38'!S55,'39'!S55,'40'!S55,'41'!S55,'42'!S55,'43'!S55,'44'!S55,'45'!S55,'46'!S55,'47'!S55,'48'!S55,'49'!S55,'50'!S55,'51'!S55,'52'!S55,'53'!S55,'54'!S55,'55'!S55,'56'!S55,'57'!S55,'58'!S55,'59'!S55,'60'!S55,'61'!S55,'62'!S55,'63'!S55,'64'!S55,'65'!S55,'66'!S55,'67'!S55,'68'!S55,'69'!S55,'70'!S55,'71'!S55,'72'!S55,'73'!S55,'74'!S55,'75'!S55)</f>
        <v>0</v>
      </c>
      <c r="O13" s="32">
        <f>SUM('1'!T55,'2'!T55,'3'!T55,'4'!T55,'5'!T55,'6'!T55,'7'!T55,'8'!T55,'9'!T55,'10'!T55,'11'!T55,'12'!T55,'13'!T55,'14'!T55,'15'!T55,'16'!T55,'17'!T55,'18'!T55,'19'!T55,'20'!T55,'21'!T55,'22'!T55,'23'!T55,'24'!T55,'25'!T55,'26'!T55,'27'!T55,'28'!T55,'29'!T55,'30'!T55,'31'!T55,'32'!T55,'33'!T55,'34'!T55,'35'!T55,'36'!T55,'37'!T55,'38'!T55,'39'!T55,'40'!T55,'41'!T55,'42'!T55,'43'!T55,'44'!T55,'45'!T55,'46'!T55,'47'!T55,'48'!T55,'49'!T55,'50'!T55,'51'!T55,'52'!T55,'53'!T55,'54'!T55,'55'!T55,'56'!T55,'57'!T55,'58'!T55,'59'!T55,'60'!T55,'61'!T55,'62'!T55,'63'!T55,'64'!T55,'65'!T55,'66'!T55,'67'!T55,'68'!T55,'69'!T55,'70'!T55,'71'!T55,'72'!T55,'73'!T55,'74'!T55,'75'!T55)</f>
        <v>0</v>
      </c>
      <c r="P13" s="31">
        <f>SUM('1'!U55,'2'!U55,'3'!U55,'4'!U55,'5'!U55,'6'!U55,'7'!U55,'8'!U55,'9'!U55,'10'!U55,'11'!U55,'12'!U55,'13'!U55,'14'!U55,'15'!U55,'16'!U55,'17'!U55,'18'!U55,'19'!U55,'20'!U55,'21'!U55,'22'!U55,'23'!U55,'24'!U55,'25'!U55,'26'!U55,'27'!U55,'28'!U55,'29'!U55,'30'!U55,'31'!U55,'32'!U55,'33'!U55,'34'!U55,'35'!U55,'36'!U55,'37'!U55,'38'!U55,'39'!U55,'40'!U55,'41'!U55,'42'!U55,'43'!U55,'44'!U55,'45'!U55,'46'!U55,'47'!U55,'48'!U55,'49'!U55,'50'!U55,'51'!U55,'52'!U55,'53'!U55,'54'!U55,'55'!U55,'56'!U55,'57'!U55,'58'!U55,'59'!U55,'60'!U55,'61'!U55,'62'!U55,'63'!U55,'64'!U55,'65'!U55,'66'!U55,'67'!U55,'68'!U55,'69'!U55,'70'!U55,'71'!U55,'72'!U55,'73'!U55,'74'!U55,'75'!U55)</f>
        <v>0</v>
      </c>
      <c r="Q13" s="31">
        <f>SUM('1'!V55,'2'!V55,'3'!V55,'4'!V55,'5'!V55,'6'!V55,'7'!V55,'8'!V55,'9'!V55,'10'!V55,'11'!V55,'12'!V55,'13'!V55,'14'!V55,'15'!V55,'16'!V55,'17'!V55,'18'!V55,'19'!V55,'20'!V55,'21'!V55,'22'!V55,'23'!V55,'24'!V55,'25'!V55,'26'!V55,'27'!V55,'28'!V55,'29'!V55,'30'!V55,'31'!V55,'32'!V55,'33'!V55,'34'!V55,'35'!V55,'36'!V55,'37'!V55,'38'!V55,'39'!V55,'40'!V55,'41'!V55,'42'!V55,'43'!V55,'44'!V55,'45'!V55,'46'!V55,'47'!V55,'48'!V55,'49'!V55,'50'!V55,'51'!V55,'52'!V55,'53'!V55,'54'!V55,'55'!V55,'56'!V55,'57'!V55,'58'!V55,'59'!V55,'60'!V55,'61'!V55,'62'!V55,'63'!V55,'64'!V55,'65'!V55,'66'!V55,'67'!V55,'68'!V55,'69'!V55,'70'!V55,'71'!V55,'72'!V55,'73'!V55,'74'!V55,'75'!V55)</f>
        <v>0</v>
      </c>
      <c r="R13" s="32">
        <f>SUM('1'!W55,'2'!W55,'3'!W55,'4'!W55,'5'!W55,'6'!W55,'7'!W55,'8'!W55,'9'!W55,'10'!W55,'11'!W55,'12'!W55,'13'!W55,'14'!W55,'15'!W55,'16'!W55,'17'!W55,'18'!W55,'19'!W55,'20'!W55,'21'!W55,'22'!W55,'23'!W55,'24'!W55,'25'!W55,'26'!W55,'27'!W55,'28'!W55,'29'!W55,'30'!W55,'31'!W55,'32'!W55,'33'!W55,'34'!W55,'35'!W55,'36'!W55,'37'!W55,'38'!W55,'39'!W55,'40'!W55,'41'!W55,'42'!W55,'43'!W55,'44'!W55,'45'!W55,'46'!W55,'47'!W55,'48'!W55,'49'!W55,'50'!W55,'51'!W55,'52'!W55,'53'!W55,'54'!W55,'55'!W55,'56'!W55,'57'!W55,'58'!W55,'59'!W55,'60'!W55,'61'!W55,'62'!W55,'63'!W55,'64'!W55,'65'!W55,'66'!W55,'67'!W55,'68'!W55,'69'!W55,'70'!W55,'71'!W55,'72'!W55,'73'!W55,'74'!W55,'75'!W55)</f>
        <v>0</v>
      </c>
      <c r="S13" s="32">
        <f>SUM('1'!X55,'2'!X55,'3'!X55,'4'!X55,'5'!X55,'6'!X55,'7'!X55,'8'!X55,'9'!X55,'10'!X55,'11'!X55,'12'!X55,'13'!X55,'14'!X55,'15'!X55,'16'!X55,'17'!X55,'18'!X55,'19'!X55,'20'!X55,'21'!X55,'22'!X55,'23'!X55,'24'!X55,'25'!X55,'26'!X55,'27'!X55,'28'!X55,'29'!X55,'30'!X55,'31'!X55,'32'!X55,'33'!X55,'34'!X55,'35'!X55,'36'!X55,'37'!X55,'38'!X55,'39'!X55,'40'!X55,'41'!X55,'42'!X55,'43'!X55,'44'!X55,'45'!X55,'46'!X55,'47'!X55,'48'!X55,'49'!X55,'50'!X55,'51'!X55,'52'!X55,'53'!X55,'54'!X55,'55'!X55,'56'!X55,'57'!X55,'58'!X55,'59'!X55,'60'!X55,'61'!X55,'62'!X55,'63'!X55,'64'!X55,'65'!X55,'66'!X55,'67'!X55,'68'!X55,'69'!X55,'70'!X55,'71'!X55,'72'!X55,'73'!X55,'74'!X55,'75'!X55)</f>
        <v>0</v>
      </c>
      <c r="T13" s="32">
        <f>SUM('1'!Y55,'2'!Y55,'3'!Y55,'4'!Y55,'5'!Y55,'6'!Y55,'7'!Y55,'8'!Y55,'9'!Y55,'10'!Y55,'11'!Y55,'12'!Y55,'13'!Y55,'14'!Y55,'15'!Y55,'16'!Y55,'17'!Y55,'18'!Y55,'19'!Y55,'20'!Y55,'21'!Y55,'22'!Y55,'23'!Y55,'24'!Y55,'25'!Y55,'26'!Y55,'27'!Y55,'28'!Y55,'29'!Y55,'30'!Y55,'31'!Y55,'32'!Y55,'33'!Y55,'34'!Y55,'35'!Y55,'36'!Y55,'37'!Y55,'38'!Y55,'39'!Y55,'40'!Y55,'41'!Y55,'42'!Y55,'43'!Y55,'44'!Y55,'45'!Y55,'46'!Y55,'47'!Y55,'48'!Y55,'49'!Y55,'50'!Y55,'51'!Y55,'52'!Y55,'53'!Y55,'54'!Y55,'55'!Y55,'56'!Y55,'57'!Y55,'58'!Y55,'59'!Y55,'60'!Y55,'61'!Y55,'62'!Y55,'63'!Y55,'64'!Y55,'65'!Y55,'66'!Y55,'67'!Y55,'68'!Y55,'69'!Y55,'70'!Y55,'71'!Y55,'72'!Y55,'73'!Y55,'74'!Y55,'75'!Y55)</f>
        <v>0</v>
      </c>
      <c r="U13" s="32">
        <f>SUM('1'!Z55,'2'!Z55,'3'!Z55,'4'!Z55,'5'!Z55,'6'!Z55,'7'!Z55,'8'!Z55,'9'!Z55,'10'!Z55,'11'!Z55,'12'!Z55,'13'!Z55,'14'!Z55,'15'!Z55,'16'!Z55,'17'!Z55,'18'!Z55,'19'!Z55,'20'!Z55,'21'!Z55,'22'!Z55,'23'!Z55,'24'!Z55,'25'!Z55,'26'!Z55,'27'!Z55,'28'!Z55,'29'!Z55,'30'!Z55,'31'!Z55,'32'!Z55,'33'!Z55,'34'!Z55,'35'!Z55,'36'!Z55,'37'!Z55,'38'!Z55,'39'!Z55,'40'!Z55,'41'!Z55,'42'!Z55,'43'!Z55,'44'!Z55,'45'!Z55,'46'!Z55,'47'!Z55,'48'!Z55,'49'!Z55,'50'!Z55,'51'!Z55,'52'!Z55,'53'!Z55,'54'!Z55,'55'!Z55,'56'!Z55,'57'!Z55,'58'!Z55,'59'!Z55,'60'!Z55,'61'!Z55,'62'!Z55,'63'!Z55,'64'!Z55,'65'!Z55,'66'!Z55,'67'!Z55,'68'!Z55,'69'!Z55,'70'!Z55,'71'!Z55,'72'!Z55,'73'!Z55,'74'!Z55,'75'!Z55)</f>
        <v>0</v>
      </c>
      <c r="V13" s="32"/>
      <c r="W13" s="47"/>
    </row>
    <row r="14" spans="2:23" s="1" customFormat="1" ht="21.75" customHeight="1" x14ac:dyDescent="0.25">
      <c r="B14" s="43"/>
      <c r="C14" s="195" t="s">
        <v>223</v>
      </c>
      <c r="D14" s="32">
        <f>SUM('1'!I56,'2'!I56,'3'!I56,'4'!I56,'5'!I56,'6'!I56,'7'!I56,'8'!I56,'9'!I56,'10'!I56,'11'!I56,'12'!I56,'13'!I56,'14'!I56,'15'!I56,'16'!I56,'17'!I56,'18'!I56,'19'!I56,'20'!I56,'21'!I56,'22'!I56,'23'!I56,'24'!I56,'25'!I56,'26'!I56,'27'!I56,'28'!I56,'29'!I56,'30'!I56,'31'!I56,'32'!I56,'33'!I56,'34'!I56,'35'!I56,'36'!I56,'37'!I56,'38'!I56,'39'!I56,'40'!I56,'41'!I56,'42'!I56,'43'!I56,'44'!I56,'45'!I56,'46'!I56,'47'!I56,'48'!I56,'49'!I56,'50'!I56,'51'!I56,'52'!I56,'53'!I56,'54'!I56,'55'!I56,'56'!I56,'57'!I56,'58'!I56,'59'!I56,'60'!I56,'61'!I56,'62'!I56,'63'!I56,'64'!I56,'65'!I56,'66'!I56,'67'!I56,'68'!I56,'69'!I56,'70'!I56,'71'!I56,'72'!I56,'73'!I56,'74'!I56,'75'!I56)</f>
        <v>0</v>
      </c>
      <c r="E14" s="32">
        <f>SUM('1'!J56,'2'!J56,'3'!J56,'4'!J56,'5'!J56,'6'!J56,'7'!J56,'8'!J56,'9'!J56,'10'!J56,'11'!J56,'12'!J56,'13'!J56,'14'!J56,'15'!J56,'16'!J56,'17'!J56,'18'!J56,'19'!J56,'20'!J56,'21'!J56,'22'!J56,'23'!J56,'24'!J56,'25'!J56,'26'!J56,'27'!J56,'28'!J56,'29'!J56,'30'!J56,'31'!J56,'32'!J56,'33'!J56,'34'!J56,'35'!J56,'36'!J56,'37'!J56,'38'!J56,'39'!J56,'40'!J56,'41'!J56,'42'!J56,'43'!J56,'44'!J56,'45'!J56,'46'!J56,'47'!J56,'48'!J56,'49'!J56,'50'!J56,'51'!J56,'52'!J56,'53'!J56,'54'!J56,'55'!J56,'56'!J56,'57'!J56,'58'!J56,'59'!J56,'60'!J56,'61'!J56,'62'!J56,'63'!J56,'64'!J56,'65'!J56,'66'!J56,'67'!J56,'68'!J56,'69'!J56,'70'!J56,'71'!J56,'72'!J56,'73'!J56,'74'!J56,'75'!J56)</f>
        <v>0</v>
      </c>
      <c r="F14" s="32">
        <f>SUM('1'!K56,'2'!K56,'3'!K56,'4'!K56,'5'!K56,'6'!K56,'7'!K56,'8'!K56,'9'!K56,'10'!K56,'11'!K56,'12'!K56,'13'!K56,'14'!K56,'15'!K56,'16'!K56,'17'!K56,'18'!K56,'19'!K56,'20'!K56,'21'!K56,'22'!K56,'23'!K56,'24'!K56,'25'!K56,'26'!K56,'27'!K56,'28'!K56,'29'!K56,'30'!K56,'31'!K56,'32'!K56,'33'!K56,'34'!K56,'35'!K56,'36'!K56,'37'!K56,'38'!K56,'39'!K56,'40'!K56,'41'!K56,'42'!K56,'43'!K56,'44'!K56,'45'!K56,'46'!K56,'47'!K56,'48'!K56,'49'!K56,'50'!K56,'51'!K56,'52'!K56,'53'!K56,'54'!K56,'55'!K56,'56'!K56,'57'!K56,'58'!K56,'59'!K56,'60'!K56,'61'!K56,'62'!K56,'63'!K56,'64'!K56,'65'!K56,'66'!K56,'67'!K56,'68'!K56,'69'!K56,'70'!K56,'71'!K56,'72'!K56,'73'!K56,'74'!K56,'75'!K56)</f>
        <v>0</v>
      </c>
      <c r="G14" s="32">
        <f>SUM('1'!L56,'2'!L56,'3'!L56,'4'!L56,'5'!L56,'6'!L56,'7'!L56,'8'!L56,'9'!L56,'10'!L56,'11'!L56,'12'!L56,'13'!L56,'14'!L56,'15'!L56,'16'!L56,'17'!L56,'18'!L56,'19'!L56,'20'!L56,'21'!L56,'22'!L56,'23'!L56,'24'!L56,'25'!L56,'26'!L56,'27'!L56,'28'!L56,'29'!L56,'30'!L56,'31'!L56,'32'!L56,'33'!L56,'34'!L56,'35'!L56,'36'!L56,'37'!L56,'38'!L56,'39'!L56,'40'!L56,'41'!L56,'42'!L56,'43'!L56,'44'!L56,'45'!L56,'46'!L56,'47'!L56,'48'!L56,'49'!L56,'50'!L56,'51'!L56,'52'!L56,'53'!L56,'54'!L56,'55'!L56,'56'!L56,'57'!L56,'58'!L56,'59'!L56,'60'!L56,'61'!L56,'62'!L56,'63'!L56,'64'!L56,'65'!L56,'66'!L56,'67'!L56,'68'!L56,'69'!L56,'70'!L56,'71'!L56,'72'!L56,'73'!L56,'74'!L56,'75'!L56)</f>
        <v>0</v>
      </c>
      <c r="H14" s="32">
        <f>SUM('1'!M56,'2'!M56,'3'!M56,'4'!M56,'5'!M56,'6'!M56,'7'!M56,'8'!M56,'9'!M56,'10'!M56,'11'!M56,'12'!M56,'13'!M56,'14'!M56,'15'!M56,'16'!M56,'17'!M56,'18'!M56,'19'!M56,'20'!M56,'21'!M56,'22'!M56,'23'!M56,'24'!M56,'25'!M56,'26'!M56,'27'!M56,'28'!M56,'29'!M56,'30'!M56,'31'!M56,'32'!M56,'33'!M56,'34'!M56,'35'!M56,'36'!M56,'37'!M56,'38'!M56,'39'!M56,'40'!M56,'41'!M56,'42'!M56,'43'!M56,'44'!M56,'45'!M56,'46'!M56,'47'!M56,'48'!M56,'49'!M56,'50'!M56,'51'!M56,'52'!M56,'53'!M56,'54'!M56,'55'!M56,'56'!M56,'57'!M56,'58'!M56,'59'!M56,'60'!M56,'61'!M56,'62'!M56,'63'!M56,'64'!M56,'65'!M56,'66'!M56,'67'!M56,'68'!M56,'69'!M56,'70'!M56,'71'!M56,'72'!M56,'73'!M56,'74'!M56,'75'!M56)</f>
        <v>0</v>
      </c>
      <c r="I14" s="32">
        <f>SUM('1'!N56,'2'!N56,'3'!N56,'4'!N56,'5'!N56,'6'!N56,'7'!N56,'8'!N56,'9'!N56,'10'!N56,'11'!N56,'12'!N56,'13'!N56,'14'!N56,'15'!N56,'16'!N56,'17'!N56,'18'!N56,'19'!N56,'20'!N56,'21'!N56,'22'!N56,'23'!N56,'24'!N56,'25'!N56,'26'!N56,'27'!N56,'28'!N56,'29'!N56,'30'!N56,'31'!N56,'32'!N56,'33'!N56,'34'!N56,'35'!N56,'36'!N56,'37'!N56,'38'!N56,'39'!N56,'40'!N56,'41'!N56,'42'!N56,'43'!N56,'44'!N56,'45'!N56,'46'!N56,'47'!N56,'48'!N56,'49'!N56,'50'!N56,'51'!N56,'52'!N56,'53'!N56,'54'!N56,'55'!N56,'56'!N56,'57'!N56,'58'!N56,'59'!N56,'60'!N56,'61'!N56,'62'!N56,'63'!N56,'64'!N56,'65'!N56,'66'!N56,'67'!N56,'68'!N56,'69'!N56,'70'!N56,'71'!N56,'72'!N56,'73'!N56,'74'!N56,'75'!N56)</f>
        <v>0</v>
      </c>
      <c r="J14" s="32">
        <f>SUM('1'!O56,'2'!O56,'3'!O56,'4'!O56,'5'!O56,'6'!O56,'7'!O56,'8'!O56,'9'!O56,'10'!O56,'11'!O56,'12'!O56,'13'!O56,'14'!O56,'15'!O56,'16'!O56,'17'!O56,'18'!O56,'19'!O56,'20'!O56,'21'!O56,'22'!O56,'23'!O56,'24'!O56,'25'!O56,'26'!O56,'27'!O56,'28'!O56,'29'!O56,'30'!O56,'31'!O56,'32'!O56,'33'!O56,'34'!O56,'35'!O56,'36'!O56,'37'!O56,'38'!O56,'39'!O56,'40'!O56,'41'!O56,'42'!O56,'43'!O56,'44'!O56,'45'!O56,'46'!O56,'47'!O56,'48'!O56,'49'!O56,'50'!O56,'51'!O56,'52'!O56,'53'!O56,'54'!O56,'55'!O56,'56'!O56,'57'!O56,'58'!O56,'59'!O56,'60'!O56,'61'!O56,'62'!O56,'63'!O56,'64'!O56,'65'!O56,'66'!O56,'67'!O56,'68'!O56,'69'!O56,'70'!O56,'71'!O56,'72'!O56,'73'!O56,'74'!O56,'75'!O56)</f>
        <v>0</v>
      </c>
      <c r="K14" s="32">
        <f>SUM('1'!P56,'2'!P56,'3'!P56,'4'!P56,'5'!P56,'6'!P56,'7'!P56,'8'!P56,'9'!P56,'10'!P56,'11'!P56,'12'!P56,'13'!P56,'14'!P56,'15'!P56,'16'!P56,'17'!P56,'18'!P56,'19'!P56,'20'!P56,'21'!P56,'22'!P56,'23'!P56,'24'!P56,'25'!P56,'26'!P56,'27'!P56,'28'!P56,'29'!P56,'30'!P56,'31'!P56,'32'!P56,'33'!P56,'34'!P56,'35'!P56,'36'!P56,'37'!P56,'38'!P56,'39'!P56,'40'!P56,'41'!P56,'42'!P56,'43'!P56,'44'!P56,'45'!P56,'46'!P56,'47'!P56,'48'!P56,'49'!P56,'50'!P56,'51'!P56,'52'!P56,'53'!P56,'54'!P56,'55'!P56,'56'!P56,'57'!P56,'58'!P56,'59'!P56,'60'!P56,'61'!P56,'62'!P56,'63'!P56,'64'!P56,'65'!P56,'66'!P56,'67'!P56,'68'!P56,'69'!P56,'70'!P56,'71'!P56,'72'!P56,'73'!P56,'74'!P56,'75'!P56)</f>
        <v>0</v>
      </c>
      <c r="L14" s="32">
        <f>SUM('1'!Q56,'2'!Q56,'3'!Q56,'4'!Q56,'5'!Q56,'6'!Q56,'7'!Q56,'8'!Q56,'9'!Q56,'10'!Q56,'11'!Q56,'12'!Q56,'13'!Q56,'14'!Q56,'15'!Q56,'16'!Q56,'17'!Q56,'18'!Q56,'19'!Q56,'20'!Q56,'21'!Q56,'22'!Q56,'23'!Q56,'24'!Q56,'25'!Q56,'26'!Q56,'27'!Q56,'28'!Q56,'29'!Q56,'30'!Q56,'31'!Q56,'32'!Q56,'33'!Q56,'34'!Q56,'35'!Q56,'36'!Q56,'37'!Q56,'38'!Q56,'39'!Q56,'40'!Q56,'41'!Q56,'42'!Q56,'43'!Q56,'44'!Q56,'45'!Q56,'46'!Q56,'47'!Q56,'48'!Q56,'49'!Q56,'50'!Q56,'51'!Q56,'52'!Q56,'53'!Q56,'54'!Q56,'55'!Q56,'56'!Q56,'57'!Q56,'58'!Q56,'59'!Q56,'60'!Q56,'61'!Q56,'62'!Q56,'63'!Q56,'64'!Q56,'65'!Q56,'66'!Q56,'67'!Q56,'68'!Q56,'69'!Q56,'70'!Q56,'71'!Q56,'72'!Q56,'73'!Q56,'74'!Q56,'75'!Q56)</f>
        <v>0</v>
      </c>
      <c r="M14" s="32">
        <f>SUM('1'!R56,'2'!R56,'3'!R56,'4'!R56,'5'!R56,'6'!R56,'7'!R56,'8'!R56,'9'!R56,'10'!R56,'11'!R56,'12'!R56,'13'!R56,'14'!R56,'15'!R56,'16'!R56,'17'!R56,'18'!R56,'19'!R56,'20'!R56,'21'!R56,'22'!R56,'23'!R56,'24'!R56,'25'!R56,'26'!R56,'27'!R56,'28'!R56,'29'!R56,'30'!R56,'31'!R56,'32'!R56,'33'!R56,'34'!R56,'35'!R56,'36'!R56,'37'!R56,'38'!R56,'39'!R56,'40'!R56,'41'!R56,'42'!R56,'43'!R56,'44'!R56,'45'!R56,'46'!R56,'47'!R56,'48'!R56,'49'!R56,'50'!R56,'51'!R56,'52'!R56,'53'!R56,'54'!R56,'55'!R56,'56'!R56,'57'!R56,'58'!R56,'59'!R56,'60'!R56,'61'!R56,'62'!R56,'63'!R56,'64'!R56,'65'!R56,'66'!R56,'67'!R56,'68'!R56,'69'!R56,'70'!R56,'71'!R56,'72'!R56,'73'!R56,'74'!R56,'75'!R56)</f>
        <v>0</v>
      </c>
      <c r="N14" s="32">
        <f>SUM('1'!S56,'2'!S56,'3'!S56,'4'!S56,'5'!S56,'6'!S56,'7'!S56,'8'!S56,'9'!S56,'10'!S56,'11'!S56,'12'!S56,'13'!S56,'14'!S56,'15'!S56,'16'!S56,'17'!S56,'18'!S56,'19'!S56,'20'!S56,'21'!S56,'22'!S56,'23'!S56,'24'!S56,'25'!S56,'26'!S56,'27'!S56,'28'!S56,'29'!S56,'30'!S56,'31'!S56,'32'!S56,'33'!S56,'34'!S56,'35'!S56,'36'!S56,'37'!S56,'38'!S56,'39'!S56,'40'!S56,'41'!S56,'42'!S56,'43'!S56,'44'!S56,'45'!S56,'46'!S56,'47'!S56,'48'!S56,'49'!S56,'50'!S56,'51'!S56,'52'!S56,'53'!S56,'54'!S56,'55'!S56,'56'!S56,'57'!S56,'58'!S56,'59'!S56,'60'!S56,'61'!S56,'62'!S56,'63'!S56,'64'!S56,'65'!S56,'66'!S56,'67'!S56,'68'!S56,'69'!S56,'70'!S56,'71'!S56,'72'!S56,'73'!S56,'74'!S56,'75'!S56)</f>
        <v>0</v>
      </c>
      <c r="O14" s="32">
        <f>SUM('1'!T56,'2'!T56,'3'!T56,'4'!T56,'5'!T56,'6'!T56,'7'!T56,'8'!T56,'9'!T56,'10'!T56,'11'!T56,'12'!T56,'13'!T56,'14'!T56,'15'!T56,'16'!T56,'17'!T56,'18'!T56,'19'!T56,'20'!T56,'21'!T56,'22'!T56,'23'!T56,'24'!T56,'25'!T56,'26'!T56,'27'!T56,'28'!T56,'29'!T56,'30'!T56,'31'!T56,'32'!T56,'33'!T56,'34'!T56,'35'!T56,'36'!T56,'37'!T56,'38'!T56,'39'!T56,'40'!T56,'41'!T56,'42'!T56,'43'!T56,'44'!T56,'45'!T56,'46'!T56,'47'!T56,'48'!T56,'49'!T56,'50'!T56,'51'!T56,'52'!T56,'53'!T56,'54'!T56,'55'!T56,'56'!T56,'57'!T56,'58'!T56,'59'!T56,'60'!T56,'61'!T56,'62'!T56,'63'!T56,'64'!T56,'65'!T56,'66'!T56,'67'!T56,'68'!T56,'69'!T56,'70'!T56,'71'!T56,'72'!T56,'73'!T56,'74'!T56,'75'!T56)</f>
        <v>0</v>
      </c>
      <c r="P14" s="31">
        <f>SUM('1'!U56,'2'!U56,'3'!U56,'4'!U56,'5'!U56,'6'!U56,'7'!U56,'8'!U56,'9'!U56,'10'!U56,'11'!U56,'12'!U56,'13'!U56,'14'!U56,'15'!U56,'16'!U56,'17'!U56,'18'!U56,'19'!U56,'20'!U56,'21'!U56,'22'!U56,'23'!U56,'24'!U56,'25'!U56,'26'!U56,'27'!U56,'28'!U56,'29'!U56,'30'!U56,'31'!U56,'32'!U56,'33'!U56,'34'!U56,'35'!U56,'36'!U56,'37'!U56,'38'!U56,'39'!U56,'40'!U56,'41'!U56,'42'!U56,'43'!U56,'44'!U56,'45'!U56,'46'!U56,'47'!U56,'48'!U56,'49'!U56,'50'!U56,'51'!U56,'52'!U56,'53'!U56,'54'!U56,'55'!U56,'56'!U56,'57'!U56,'58'!U56,'59'!U56,'60'!U56,'61'!U56,'62'!U56,'63'!U56,'64'!U56,'65'!U56,'66'!U56,'67'!U56,'68'!U56,'69'!U56,'70'!U56,'71'!U56,'72'!U56,'73'!U56,'74'!U56,'75'!U56)</f>
        <v>0</v>
      </c>
      <c r="Q14" s="31">
        <f>SUM('1'!V56,'2'!V56,'3'!V56,'4'!V56,'5'!V56,'6'!V56,'7'!V56,'8'!V56,'9'!V56,'10'!V56,'11'!V56,'12'!V56,'13'!V56,'14'!V56,'15'!V56,'16'!V56,'17'!V56,'18'!V56,'19'!V56,'20'!V56,'21'!V56,'22'!V56,'23'!V56,'24'!V56,'25'!V56,'26'!V56,'27'!V56,'28'!V56,'29'!V56,'30'!V56,'31'!V56,'32'!V56,'33'!V56,'34'!V56,'35'!V56,'36'!V56,'37'!V56,'38'!V56,'39'!V56,'40'!V56,'41'!V56,'42'!V56,'43'!V56,'44'!V56,'45'!V56,'46'!V56,'47'!V56,'48'!V56,'49'!V56,'50'!V56,'51'!V56,'52'!V56,'53'!V56,'54'!V56,'55'!V56,'56'!V56,'57'!V56,'58'!V56,'59'!V56,'60'!V56,'61'!V56,'62'!V56,'63'!V56,'64'!V56,'65'!V56,'66'!V56,'67'!V56,'68'!V56,'69'!V56,'70'!V56,'71'!V56,'72'!V56,'73'!V56,'74'!V56,'75'!V56)</f>
        <v>0</v>
      </c>
      <c r="R14" s="32">
        <f>SUM('1'!W56,'2'!W56,'3'!W56,'4'!W56,'5'!W56,'6'!W56,'7'!W56,'8'!W56,'9'!W56,'10'!W56,'11'!W56,'12'!W56,'13'!W56,'14'!W56,'15'!W56,'16'!W56,'17'!W56,'18'!W56,'19'!W56,'20'!W56,'21'!W56,'22'!W56,'23'!W56,'24'!W56,'25'!W56,'26'!W56,'27'!W56,'28'!W56,'29'!W56,'30'!W56,'31'!W56,'32'!W56,'33'!W56,'34'!W56,'35'!W56,'36'!W56,'37'!W56,'38'!W56,'39'!W56,'40'!W56,'41'!W56,'42'!W56,'43'!W56,'44'!W56,'45'!W56,'46'!W56,'47'!W56,'48'!W56,'49'!W56,'50'!W56,'51'!W56,'52'!W56,'53'!W56,'54'!W56,'55'!W56,'56'!W56,'57'!W56,'58'!W56,'59'!W56,'60'!W56,'61'!W56,'62'!W56,'63'!W56,'64'!W56,'65'!W56,'66'!W56,'67'!W56,'68'!W56,'69'!W56,'70'!W56,'71'!W56,'72'!W56,'73'!W56,'74'!W56,'75'!W56)</f>
        <v>0</v>
      </c>
      <c r="S14" s="32">
        <f>SUM('1'!X56,'2'!X56,'3'!X56,'4'!X56,'5'!X56,'6'!X56,'7'!X56,'8'!X56,'9'!X56,'10'!X56,'11'!X56,'12'!X56,'13'!X56,'14'!X56,'15'!X56,'16'!X56,'17'!X56,'18'!X56,'19'!X56,'20'!X56,'21'!X56,'22'!X56,'23'!X56,'24'!X56,'25'!X56,'26'!X56,'27'!X56,'28'!X56,'29'!X56,'30'!X56,'31'!X56,'32'!X56,'33'!X56,'34'!X56,'35'!X56,'36'!X56,'37'!X56,'38'!X56,'39'!X56,'40'!X56,'41'!X56,'42'!X56,'43'!X56,'44'!X56,'45'!X56,'46'!X56,'47'!X56,'48'!X56,'49'!X56,'50'!X56,'51'!X56,'52'!X56,'53'!X56,'54'!X56,'55'!X56,'56'!X56,'57'!X56,'58'!X56,'59'!X56,'60'!X56,'61'!X56,'62'!X56,'63'!X56,'64'!X56,'65'!X56,'66'!X56,'67'!X56,'68'!X56,'69'!X56,'70'!X56,'71'!X56,'72'!X56,'73'!X56,'74'!X56,'75'!X56)</f>
        <v>0</v>
      </c>
      <c r="T14" s="32">
        <f>SUM('1'!Y56,'2'!Y56,'3'!Y56,'4'!Y56,'5'!Y56,'6'!Y56,'7'!Y56,'8'!Y56,'9'!Y56,'10'!Y56,'11'!Y56,'12'!Y56,'13'!Y56,'14'!Y56,'15'!Y56,'16'!Y56,'17'!Y56,'18'!Y56,'19'!Y56,'20'!Y56,'21'!Y56,'22'!Y56,'23'!Y56,'24'!Y56,'25'!Y56,'26'!Y56,'27'!Y56,'28'!Y56,'29'!Y56,'30'!Y56,'31'!Y56,'32'!Y56,'33'!Y56,'34'!Y56,'35'!Y56,'36'!Y56,'37'!Y56,'38'!Y56,'39'!Y56,'40'!Y56,'41'!Y56,'42'!Y56,'43'!Y56,'44'!Y56,'45'!Y56,'46'!Y56,'47'!Y56,'48'!Y56,'49'!Y56,'50'!Y56,'51'!Y56,'52'!Y56,'53'!Y56,'54'!Y56,'55'!Y56,'56'!Y56,'57'!Y56,'58'!Y56,'59'!Y56,'60'!Y56,'61'!Y56,'62'!Y56,'63'!Y56,'64'!Y56,'65'!Y56,'66'!Y56,'67'!Y56,'68'!Y56,'69'!Y56,'70'!Y56,'71'!Y56,'72'!Y56,'73'!Y56,'74'!Y56,'75'!Y56)</f>
        <v>0</v>
      </c>
      <c r="U14" s="32">
        <f>SUM('1'!Z56,'2'!Z56,'3'!Z56,'4'!Z56,'5'!Z56,'6'!Z56,'7'!Z56,'8'!Z56,'9'!Z56,'10'!Z56,'11'!Z56,'12'!Z56,'13'!Z56,'14'!Z56,'15'!Z56,'16'!Z56,'17'!Z56,'18'!Z56,'19'!Z56,'20'!Z56,'21'!Z56,'22'!Z56,'23'!Z56,'24'!Z56,'25'!Z56,'26'!Z56,'27'!Z56,'28'!Z56,'29'!Z56,'30'!Z56,'31'!Z56,'32'!Z56,'33'!Z56,'34'!Z56,'35'!Z56,'36'!Z56,'37'!Z56,'38'!Z56,'39'!Z56,'40'!Z56,'41'!Z56,'42'!Z56,'43'!Z56,'44'!Z56,'45'!Z56,'46'!Z56,'47'!Z56,'48'!Z56,'49'!Z56,'50'!Z56,'51'!Z56,'52'!Z56,'53'!Z56,'54'!Z56,'55'!Z56,'56'!Z56,'57'!Z56,'58'!Z56,'59'!Z56,'60'!Z56,'61'!Z56,'62'!Z56,'63'!Z56,'64'!Z56,'65'!Z56,'66'!Z56,'67'!Z56,'68'!Z56,'69'!Z56,'70'!Z56,'71'!Z56,'72'!Z56,'73'!Z56,'74'!Z56,'75'!Z56)</f>
        <v>0</v>
      </c>
      <c r="V14" s="32"/>
      <c r="W14" s="47"/>
    </row>
    <row r="15" spans="2:23" s="1" customFormat="1" ht="21.75" customHeight="1" x14ac:dyDescent="0.25">
      <c r="B15" s="43"/>
      <c r="C15" s="195" t="s">
        <v>224</v>
      </c>
      <c r="D15" s="32">
        <f>SUM('1'!I57,'2'!I57,'3'!I57,'4'!I57,'5'!I57,'6'!I57,'7'!I57,'8'!I57,'9'!I57,'10'!I57,'11'!I57,'12'!I57,'13'!I57,'14'!I57,'15'!I57,'16'!I57,'17'!I57,'18'!I57,'19'!I57,'20'!I57,'21'!I57,'22'!I57,'23'!I57,'24'!I57,'25'!I57,'26'!I57,'27'!I57,'28'!I57,'29'!I57,'30'!I57,'31'!I57,'32'!I57,'33'!I57,'34'!I57,'35'!I57,'36'!I57,'37'!I57,'38'!I57,'39'!I57,'40'!I57,'41'!I57,'42'!I57,'43'!I57,'44'!I57,'45'!I57,'46'!I57,'47'!I57,'48'!I57,'49'!I57,'50'!I57,'51'!I57,'52'!I57,'53'!I57,'54'!I57,'55'!I57,'56'!I57,'57'!I57,'58'!I57,'59'!I57,'60'!I57,'61'!I57,'62'!I57,'63'!I57,'64'!I57,'65'!I57,'66'!I57,'67'!I57,'68'!I57,'69'!I57,'70'!I57,'71'!I57,'72'!I57,'73'!I57,'74'!I57,'75'!I57)</f>
        <v>0</v>
      </c>
      <c r="E15" s="32">
        <f>SUM('1'!J57,'2'!J57,'3'!J57,'4'!J57,'5'!J57,'6'!J57,'7'!J57,'8'!J57,'9'!J57,'10'!J57,'11'!J57,'12'!J57,'13'!J57,'14'!J57,'15'!J57,'16'!J57,'17'!J57,'18'!J57,'19'!J57,'20'!J57,'21'!J57,'22'!J57,'23'!J57,'24'!J57,'25'!J57,'26'!J57,'27'!J57,'28'!J57,'29'!J57,'30'!J57,'31'!J57,'32'!J57,'33'!J57,'34'!J57,'35'!J57,'36'!J57,'37'!J57,'38'!J57,'39'!J57,'40'!J57,'41'!J57,'42'!J57,'43'!J57,'44'!J57,'45'!J57,'46'!J57,'47'!J57,'48'!J57,'49'!J57,'50'!J57,'51'!J57,'52'!J57,'53'!J57,'54'!J57,'55'!J57,'56'!J57,'57'!J57,'58'!J57,'59'!J57,'60'!J57,'61'!J57,'62'!J57,'63'!J57,'64'!J57,'65'!J57,'66'!J57,'67'!J57,'68'!J57,'69'!J57,'70'!J57,'71'!J57,'72'!J57,'73'!J57,'74'!J57,'75'!J57)</f>
        <v>0</v>
      </c>
      <c r="F15" s="32">
        <f>SUM('1'!K57,'2'!K57,'3'!K57,'4'!K57,'5'!K57,'6'!K57,'7'!K57,'8'!K57,'9'!K57,'10'!K57,'11'!K57,'12'!K57,'13'!K57,'14'!K57,'15'!K57,'16'!K57,'17'!K57,'18'!K57,'19'!K57,'20'!K57,'21'!K57,'22'!K57,'23'!K57,'24'!K57,'25'!K57,'26'!K57,'27'!K57,'28'!K57,'29'!K57,'30'!K57,'31'!K57,'32'!K57,'33'!K57,'34'!K57,'35'!K57,'36'!K57,'37'!K57,'38'!K57,'39'!K57,'40'!K57,'41'!K57,'42'!K57,'43'!K57,'44'!K57,'45'!K57,'46'!K57,'47'!K57,'48'!K57,'49'!K57,'50'!K57,'51'!K57,'52'!K57,'53'!K57,'54'!K57,'55'!K57,'56'!K57,'57'!K57,'58'!K57,'59'!K57,'60'!K57,'61'!K57,'62'!K57,'63'!K57,'64'!K57,'65'!K57,'66'!K57,'67'!K57,'68'!K57,'69'!K57,'70'!K57,'71'!K57,'72'!K57,'73'!K57,'74'!K57,'75'!K57)</f>
        <v>0</v>
      </c>
      <c r="G15" s="32">
        <f>SUM('1'!L57,'2'!L57,'3'!L57,'4'!L57,'5'!L57,'6'!L57,'7'!L57,'8'!L57,'9'!L57,'10'!L57,'11'!L57,'12'!L57,'13'!L57,'14'!L57,'15'!L57,'16'!L57,'17'!L57,'18'!L57,'19'!L57,'20'!L57,'21'!L57,'22'!L57,'23'!L57,'24'!L57,'25'!L57,'26'!L57,'27'!L57,'28'!L57,'29'!L57,'30'!L57,'31'!L57,'32'!L57,'33'!L57,'34'!L57,'35'!L57,'36'!L57,'37'!L57,'38'!L57,'39'!L57,'40'!L57,'41'!L57,'42'!L57,'43'!L57,'44'!L57,'45'!L57,'46'!L57,'47'!L57,'48'!L57,'49'!L57,'50'!L57,'51'!L57,'52'!L57,'53'!L57,'54'!L57,'55'!L57,'56'!L57,'57'!L57,'58'!L57,'59'!L57,'60'!L57,'61'!L57,'62'!L57,'63'!L57,'64'!L57,'65'!L57,'66'!L57,'67'!L57,'68'!L57,'69'!L57,'70'!L57,'71'!L57,'72'!L57,'73'!L57,'74'!L57,'75'!L57)</f>
        <v>0</v>
      </c>
      <c r="H15" s="32">
        <f>SUM('1'!M57,'2'!M57,'3'!M57,'4'!M57,'5'!M57,'6'!M57,'7'!M57,'8'!M57,'9'!M57,'10'!M57,'11'!M57,'12'!M57,'13'!M57,'14'!M57,'15'!M57,'16'!M57,'17'!M57,'18'!M57,'19'!M57,'20'!M57,'21'!M57,'22'!M57,'23'!M57,'24'!M57,'25'!M57,'26'!M57,'27'!M57,'28'!M57,'29'!M57,'30'!M57,'31'!M57,'32'!M57,'33'!M57,'34'!M57,'35'!M57,'36'!M57,'37'!M57,'38'!M57,'39'!M57,'40'!M57,'41'!M57,'42'!M57,'43'!M57,'44'!M57,'45'!M57,'46'!M57,'47'!M57,'48'!M57,'49'!M57,'50'!M57,'51'!M57,'52'!M57,'53'!M57,'54'!M57,'55'!M57,'56'!M57,'57'!M57,'58'!M57,'59'!M57,'60'!M57,'61'!M57,'62'!M57,'63'!M57,'64'!M57,'65'!M57,'66'!M57,'67'!M57,'68'!M57,'69'!M57,'70'!M57,'71'!M57,'72'!M57,'73'!M57,'74'!M57,'75'!M57)</f>
        <v>0</v>
      </c>
      <c r="I15" s="32">
        <f>SUM('1'!N57,'2'!N57,'3'!N57,'4'!N57,'5'!N57,'6'!N57,'7'!N57,'8'!N57,'9'!N57,'10'!N57,'11'!N57,'12'!N57,'13'!N57,'14'!N57,'15'!N57,'16'!N57,'17'!N57,'18'!N57,'19'!N57,'20'!N57,'21'!N57,'22'!N57,'23'!N57,'24'!N57,'25'!N57,'26'!N57,'27'!N57,'28'!N57,'29'!N57,'30'!N57,'31'!N57,'32'!N57,'33'!N57,'34'!N57,'35'!N57,'36'!N57,'37'!N57,'38'!N57,'39'!N57,'40'!N57,'41'!N57,'42'!N57,'43'!N57,'44'!N57,'45'!N57,'46'!N57,'47'!N57,'48'!N57,'49'!N57,'50'!N57,'51'!N57,'52'!N57,'53'!N57,'54'!N57,'55'!N57,'56'!N57,'57'!N57,'58'!N57,'59'!N57,'60'!N57,'61'!N57,'62'!N57,'63'!N57,'64'!N57,'65'!N57,'66'!N57,'67'!N57,'68'!N57,'69'!N57,'70'!N57,'71'!N57,'72'!N57,'73'!N57,'74'!N57,'75'!N57)</f>
        <v>0</v>
      </c>
      <c r="J15" s="32">
        <f>SUM('1'!O57,'2'!O57,'3'!O57,'4'!O57,'5'!O57,'6'!O57,'7'!O57,'8'!O57,'9'!O57,'10'!O57,'11'!O57,'12'!O57,'13'!O57,'14'!O57,'15'!O57,'16'!O57,'17'!O57,'18'!O57,'19'!O57,'20'!O57,'21'!O57,'22'!O57,'23'!O57,'24'!O57,'25'!O57,'26'!O57,'27'!O57,'28'!O57,'29'!O57,'30'!O57,'31'!O57,'32'!O57,'33'!O57,'34'!O57,'35'!O57,'36'!O57,'37'!O57,'38'!O57,'39'!O57,'40'!O57,'41'!O57,'42'!O57,'43'!O57,'44'!O57,'45'!O57,'46'!O57,'47'!O57,'48'!O57,'49'!O57,'50'!O57,'51'!O57,'52'!O57,'53'!O57,'54'!O57,'55'!O57,'56'!O57,'57'!O57,'58'!O57,'59'!O57,'60'!O57,'61'!O57,'62'!O57,'63'!O57,'64'!O57,'65'!O57,'66'!O57,'67'!O57,'68'!O57,'69'!O57,'70'!O57,'71'!O57,'72'!O57,'73'!O57,'74'!O57,'75'!O57)</f>
        <v>0</v>
      </c>
      <c r="K15" s="32">
        <f>SUM('1'!P57,'2'!P57,'3'!P57,'4'!P57,'5'!P57,'6'!P57,'7'!P57,'8'!P57,'9'!P57,'10'!P57,'11'!P57,'12'!P57,'13'!P57,'14'!P57,'15'!P57,'16'!P57,'17'!P57,'18'!P57,'19'!P57,'20'!P57,'21'!P57,'22'!P57,'23'!P57,'24'!P57,'25'!P57,'26'!P57,'27'!P57,'28'!P57,'29'!P57,'30'!P57,'31'!P57,'32'!P57,'33'!P57,'34'!P57,'35'!P57,'36'!P57,'37'!P57,'38'!P57,'39'!P57,'40'!P57,'41'!P57,'42'!P57,'43'!P57,'44'!P57,'45'!P57,'46'!P57,'47'!P57,'48'!P57,'49'!P57,'50'!P57,'51'!P57,'52'!P57,'53'!P57,'54'!P57,'55'!P57,'56'!P57,'57'!P57,'58'!P57,'59'!P57,'60'!P57,'61'!P57,'62'!P57,'63'!P57,'64'!P57,'65'!P57,'66'!P57,'67'!P57,'68'!P57,'69'!P57,'70'!P57,'71'!P57,'72'!P57,'73'!P57,'74'!P57,'75'!P57)</f>
        <v>0</v>
      </c>
      <c r="L15" s="32">
        <f>SUM('1'!Q57,'2'!Q57,'3'!Q57,'4'!Q57,'5'!Q57,'6'!Q57,'7'!Q57,'8'!Q57,'9'!Q57,'10'!Q57,'11'!Q57,'12'!Q57,'13'!Q57,'14'!Q57,'15'!Q57,'16'!Q57,'17'!Q57,'18'!Q57,'19'!Q57,'20'!Q57,'21'!Q57,'22'!Q57,'23'!Q57,'24'!Q57,'25'!Q57,'26'!Q57,'27'!Q57,'28'!Q57,'29'!Q57,'30'!Q57,'31'!Q57,'32'!Q57,'33'!Q57,'34'!Q57,'35'!Q57,'36'!Q57,'37'!Q57,'38'!Q57,'39'!Q57,'40'!Q57,'41'!Q57,'42'!Q57,'43'!Q57,'44'!Q57,'45'!Q57,'46'!Q57,'47'!Q57,'48'!Q57,'49'!Q57,'50'!Q57,'51'!Q57,'52'!Q57,'53'!Q57,'54'!Q57,'55'!Q57,'56'!Q57,'57'!Q57,'58'!Q57,'59'!Q57,'60'!Q57,'61'!Q57,'62'!Q57,'63'!Q57,'64'!Q57,'65'!Q57,'66'!Q57,'67'!Q57,'68'!Q57,'69'!Q57,'70'!Q57,'71'!Q57,'72'!Q57,'73'!Q57,'74'!Q57,'75'!Q57)</f>
        <v>0</v>
      </c>
      <c r="M15" s="32">
        <f>SUM('1'!R57,'2'!R57,'3'!R57,'4'!R57,'5'!R57,'6'!R57,'7'!R57,'8'!R57,'9'!R57,'10'!R57,'11'!R57,'12'!R57,'13'!R57,'14'!R57,'15'!R57,'16'!R57,'17'!R57,'18'!R57,'19'!R57,'20'!R57,'21'!R57,'22'!R57,'23'!R57,'24'!R57,'25'!R57,'26'!R57,'27'!R57,'28'!R57,'29'!R57,'30'!R57,'31'!R57,'32'!R57,'33'!R57,'34'!R57,'35'!R57,'36'!R57,'37'!R57,'38'!R57,'39'!R57,'40'!R57,'41'!R57,'42'!R57,'43'!R57,'44'!R57,'45'!R57,'46'!R57,'47'!R57,'48'!R57,'49'!R57,'50'!R57,'51'!R57,'52'!R57,'53'!R57,'54'!R57,'55'!R57,'56'!R57,'57'!R57,'58'!R57,'59'!R57,'60'!R57,'61'!R57,'62'!R57,'63'!R57,'64'!R57,'65'!R57,'66'!R57,'67'!R57,'68'!R57,'69'!R57,'70'!R57,'71'!R57,'72'!R57,'73'!R57,'74'!R57,'75'!R57)</f>
        <v>0</v>
      </c>
      <c r="N15" s="32">
        <f>SUM('1'!S57,'2'!S57,'3'!S57,'4'!S57,'5'!S57,'6'!S57,'7'!S57,'8'!S57,'9'!S57,'10'!S57,'11'!S57,'12'!S57,'13'!S57,'14'!S57,'15'!S57,'16'!S57,'17'!S57,'18'!S57,'19'!S57,'20'!S57,'21'!S57,'22'!S57,'23'!S57,'24'!S57,'25'!S57,'26'!S57,'27'!S57,'28'!S57,'29'!S57,'30'!S57,'31'!S57,'32'!S57,'33'!S57,'34'!S57,'35'!S57,'36'!S57,'37'!S57,'38'!S57,'39'!S57,'40'!S57,'41'!S57,'42'!S57,'43'!S57,'44'!S57,'45'!S57,'46'!S57,'47'!S57,'48'!S57,'49'!S57,'50'!S57,'51'!S57,'52'!S57,'53'!S57,'54'!S57,'55'!S57,'56'!S57,'57'!S57,'58'!S57,'59'!S57,'60'!S57,'61'!S57,'62'!S57,'63'!S57,'64'!S57,'65'!S57,'66'!S57,'67'!S57,'68'!S57,'69'!S57,'70'!S57,'71'!S57,'72'!S57,'73'!S57,'74'!S57,'75'!S57)</f>
        <v>0</v>
      </c>
      <c r="O15" s="32">
        <f>SUM('1'!T57,'2'!T57,'3'!T57,'4'!T57,'5'!T57,'6'!T57,'7'!T57,'8'!T57,'9'!T57,'10'!T57,'11'!T57,'12'!T57,'13'!T57,'14'!T57,'15'!T57,'16'!T57,'17'!T57,'18'!T57,'19'!T57,'20'!T57,'21'!T57,'22'!T57,'23'!T57,'24'!T57,'25'!T57,'26'!T57,'27'!T57,'28'!T57,'29'!T57,'30'!T57,'31'!T57,'32'!T57,'33'!T57,'34'!T57,'35'!T57,'36'!T57,'37'!T57,'38'!T57,'39'!T57,'40'!T57,'41'!T57,'42'!T57,'43'!T57,'44'!T57,'45'!T57,'46'!T57,'47'!T57,'48'!T57,'49'!T57,'50'!T57,'51'!T57,'52'!T57,'53'!T57,'54'!T57,'55'!T57,'56'!T57,'57'!T57,'58'!T57,'59'!T57,'60'!T57,'61'!T57,'62'!T57,'63'!T57,'64'!T57,'65'!T57,'66'!T57,'67'!T57,'68'!T57,'69'!T57,'70'!T57,'71'!T57,'72'!T57,'73'!T57,'74'!T57,'75'!T57)</f>
        <v>0</v>
      </c>
      <c r="P15" s="31">
        <f>SUM('1'!U57,'2'!U57,'3'!U57,'4'!U57,'5'!U57,'6'!U57,'7'!U57,'8'!U57,'9'!U57,'10'!U57,'11'!U57,'12'!U57,'13'!U57,'14'!U57,'15'!U57,'16'!U57,'17'!U57,'18'!U57,'19'!U57,'20'!U57,'21'!U57,'22'!U57,'23'!U57,'24'!U57,'25'!U57,'26'!U57,'27'!U57,'28'!U57,'29'!U57,'30'!U57,'31'!U57,'32'!U57,'33'!U57,'34'!U57,'35'!U57,'36'!U57,'37'!U57,'38'!U57,'39'!U57,'40'!U57,'41'!U57,'42'!U57,'43'!U57,'44'!U57,'45'!U57,'46'!U57,'47'!U57,'48'!U57,'49'!U57,'50'!U57,'51'!U57,'52'!U57,'53'!U57,'54'!U57,'55'!U57,'56'!U57,'57'!U57,'58'!U57,'59'!U57,'60'!U57,'61'!U57,'62'!U57,'63'!U57,'64'!U57,'65'!U57,'66'!U57,'67'!U57,'68'!U57,'69'!U57,'70'!U57,'71'!U57,'72'!U57,'73'!U57,'74'!U57,'75'!U57)</f>
        <v>0</v>
      </c>
      <c r="Q15" s="31">
        <f>SUM('1'!V57,'2'!V57,'3'!V57,'4'!V57,'5'!V57,'6'!V57,'7'!V57,'8'!V57,'9'!V57,'10'!V57,'11'!V57,'12'!V57,'13'!V57,'14'!V57,'15'!V57,'16'!V57,'17'!V57,'18'!V57,'19'!V57,'20'!V57,'21'!V57,'22'!V57,'23'!V57,'24'!V57,'25'!V57,'26'!V57,'27'!V57,'28'!V57,'29'!V57,'30'!V57,'31'!V57,'32'!V57,'33'!V57,'34'!V57,'35'!V57,'36'!V57,'37'!V57,'38'!V57,'39'!V57,'40'!V57,'41'!V57,'42'!V57,'43'!V57,'44'!V57,'45'!V57,'46'!V57,'47'!V57,'48'!V57,'49'!V57,'50'!V57,'51'!V57,'52'!V57,'53'!V57,'54'!V57,'55'!V57,'56'!V57,'57'!V57,'58'!V57,'59'!V57,'60'!V57,'61'!V57,'62'!V57,'63'!V57,'64'!V57,'65'!V57,'66'!V57,'67'!V57,'68'!V57,'69'!V57,'70'!V57,'71'!V57,'72'!V57,'73'!V57,'74'!V57,'75'!V57)</f>
        <v>0</v>
      </c>
      <c r="R15" s="32">
        <f>SUM('1'!W57,'2'!W57,'3'!W57,'4'!W57,'5'!W57,'6'!W57,'7'!W57,'8'!W57,'9'!W57,'10'!W57,'11'!W57,'12'!W57,'13'!W57,'14'!W57,'15'!W57,'16'!W57,'17'!W57,'18'!W57,'19'!W57,'20'!W57,'21'!W57,'22'!W57,'23'!W57,'24'!W57,'25'!W57,'26'!W57,'27'!W57,'28'!W57,'29'!W57,'30'!W57,'31'!W57,'32'!W57,'33'!W57,'34'!W57,'35'!W57,'36'!W57,'37'!W57,'38'!W57,'39'!W57,'40'!W57,'41'!W57,'42'!W57,'43'!W57,'44'!W57,'45'!W57,'46'!W57,'47'!W57,'48'!W57,'49'!W57,'50'!W57,'51'!W57,'52'!W57,'53'!W57,'54'!W57,'55'!W57,'56'!W57,'57'!W57,'58'!W57,'59'!W57,'60'!W57,'61'!W57,'62'!W57,'63'!W57,'64'!W57,'65'!W57,'66'!W57,'67'!W57,'68'!W57,'69'!W57,'70'!W57,'71'!W57,'72'!W57,'73'!W57,'74'!W57,'75'!W57)</f>
        <v>0</v>
      </c>
      <c r="S15" s="32">
        <f>SUM('1'!X57,'2'!X57,'3'!X57,'4'!X57,'5'!X57,'6'!X57,'7'!X57,'8'!X57,'9'!X57,'10'!X57,'11'!X57,'12'!X57,'13'!X57,'14'!X57,'15'!X57,'16'!X57,'17'!X57,'18'!X57,'19'!X57,'20'!X57,'21'!X57,'22'!X57,'23'!X57,'24'!X57,'25'!X57,'26'!X57,'27'!X57,'28'!X57,'29'!X57,'30'!X57,'31'!X57,'32'!X57,'33'!X57,'34'!X57,'35'!X57,'36'!X57,'37'!X57,'38'!X57,'39'!X57,'40'!X57,'41'!X57,'42'!X57,'43'!X57,'44'!X57,'45'!X57,'46'!X57,'47'!X57,'48'!X57,'49'!X57,'50'!X57,'51'!X57,'52'!X57,'53'!X57,'54'!X57,'55'!X57,'56'!X57,'57'!X57,'58'!X57,'59'!X57,'60'!X57,'61'!X57,'62'!X57,'63'!X57,'64'!X57,'65'!X57,'66'!X57,'67'!X57,'68'!X57,'69'!X57,'70'!X57,'71'!X57,'72'!X57,'73'!X57,'74'!X57,'75'!X57)</f>
        <v>0</v>
      </c>
      <c r="T15" s="32">
        <f>SUM('1'!Y57,'2'!Y57,'3'!Y57,'4'!Y57,'5'!Y57,'6'!Y57,'7'!Y57,'8'!Y57,'9'!Y57,'10'!Y57,'11'!Y57,'12'!Y57,'13'!Y57,'14'!Y57,'15'!Y57,'16'!Y57,'17'!Y57,'18'!Y57,'19'!Y57,'20'!Y57,'21'!Y57,'22'!Y57,'23'!Y57,'24'!Y57,'25'!Y57,'26'!Y57,'27'!Y57,'28'!Y57,'29'!Y57,'30'!Y57,'31'!Y57,'32'!Y57,'33'!Y57,'34'!Y57,'35'!Y57,'36'!Y57,'37'!Y57,'38'!Y57,'39'!Y57,'40'!Y57,'41'!Y57,'42'!Y57,'43'!Y57,'44'!Y57,'45'!Y57,'46'!Y57,'47'!Y57,'48'!Y57,'49'!Y57,'50'!Y57,'51'!Y57,'52'!Y57,'53'!Y57,'54'!Y57,'55'!Y57,'56'!Y57,'57'!Y57,'58'!Y57,'59'!Y57,'60'!Y57,'61'!Y57,'62'!Y57,'63'!Y57,'64'!Y57,'65'!Y57,'66'!Y57,'67'!Y57,'68'!Y57,'69'!Y57,'70'!Y57,'71'!Y57,'72'!Y57,'73'!Y57,'74'!Y57,'75'!Y57)</f>
        <v>0</v>
      </c>
      <c r="U15" s="32">
        <f>SUM('1'!Z57,'2'!Z57,'3'!Z57,'4'!Z57,'5'!Z57,'6'!Z57,'7'!Z57,'8'!Z57,'9'!Z57,'10'!Z57,'11'!Z57,'12'!Z57,'13'!Z57,'14'!Z57,'15'!Z57,'16'!Z57,'17'!Z57,'18'!Z57,'19'!Z57,'20'!Z57,'21'!Z57,'22'!Z57,'23'!Z57,'24'!Z57,'25'!Z57,'26'!Z57,'27'!Z57,'28'!Z57,'29'!Z57,'30'!Z57,'31'!Z57,'32'!Z57,'33'!Z57,'34'!Z57,'35'!Z57,'36'!Z57,'37'!Z57,'38'!Z57,'39'!Z57,'40'!Z57,'41'!Z57,'42'!Z57,'43'!Z57,'44'!Z57,'45'!Z57,'46'!Z57,'47'!Z57,'48'!Z57,'49'!Z57,'50'!Z57,'51'!Z57,'52'!Z57,'53'!Z57,'54'!Z57,'55'!Z57,'56'!Z57,'57'!Z57,'58'!Z57,'59'!Z57,'60'!Z57,'61'!Z57,'62'!Z57,'63'!Z57,'64'!Z57,'65'!Z57,'66'!Z57,'67'!Z57,'68'!Z57,'69'!Z57,'70'!Z57,'71'!Z57,'72'!Z57,'73'!Z57,'74'!Z57,'75'!Z57)</f>
        <v>0</v>
      </c>
      <c r="V15" s="32"/>
      <c r="W15" s="47"/>
    </row>
    <row r="16" spans="2:23" s="1" customFormat="1" ht="21.75" customHeight="1" x14ac:dyDescent="0.25">
      <c r="B16" s="43"/>
      <c r="C16" s="195" t="s">
        <v>225</v>
      </c>
      <c r="D16" s="32">
        <f>SUM('1'!I58,'2'!I58,'3'!I58,'4'!I58,'5'!I58,'6'!I58,'7'!I58,'8'!I58,'9'!I58,'10'!I58,'11'!I58,'12'!I58,'13'!I58,'14'!I58,'15'!I58,'16'!I58,'17'!I58,'18'!I58,'19'!I58,'20'!I58,'21'!I58,'22'!I58,'23'!I58,'24'!I58,'25'!I58,'26'!I58,'27'!I58,'28'!I58,'29'!I58,'30'!I58,'31'!I58,'32'!I58,'33'!I58,'34'!I58,'35'!I58,'36'!I58,'37'!I58,'38'!I58,'39'!I58,'40'!I58,'41'!I58,'42'!I58,'43'!I58,'44'!I58,'45'!I58,'46'!I58,'47'!I58,'48'!I58,'49'!I58,'50'!I58,'51'!I58,'52'!I58,'53'!I58,'54'!I58,'55'!I58,'56'!I58,'57'!I58,'58'!I58,'59'!I58,'60'!I58,'61'!I58,'62'!I58,'63'!I58,'64'!I58,'65'!I58,'66'!I58,'67'!I58,'68'!I58,'69'!I58,'70'!I58,'71'!I58,'72'!I58,'73'!I58,'74'!I58,'75'!I58)</f>
        <v>0</v>
      </c>
      <c r="E16" s="32">
        <f>SUM('1'!J58,'2'!J58,'3'!J58,'4'!J58,'5'!J58,'6'!J58,'7'!J58,'8'!J58,'9'!J58,'10'!J58,'11'!J58,'12'!J58,'13'!J58,'14'!J58,'15'!J58,'16'!J58,'17'!J58,'18'!J58,'19'!J58,'20'!J58,'21'!J58,'22'!J58,'23'!J58,'24'!J58,'25'!J58,'26'!J58,'27'!J58,'28'!J58,'29'!J58,'30'!J58,'31'!J58,'32'!J58,'33'!J58,'34'!J58,'35'!J58,'36'!J58,'37'!J58,'38'!J58,'39'!J58,'40'!J58,'41'!J58,'42'!J58,'43'!J58,'44'!J58,'45'!J58,'46'!J58,'47'!J58,'48'!J58,'49'!J58,'50'!J58,'51'!J58,'52'!J58,'53'!J58,'54'!J58,'55'!J58,'56'!J58,'57'!J58,'58'!J58,'59'!J58,'60'!J58,'61'!J58,'62'!J58,'63'!J58,'64'!J58,'65'!J58,'66'!J58,'67'!J58,'68'!J58,'69'!J58,'70'!J58,'71'!J58,'72'!J58,'73'!J58,'74'!J58,'75'!J58)</f>
        <v>0</v>
      </c>
      <c r="F16" s="32">
        <f>SUM('1'!K58,'2'!K58,'3'!K58,'4'!K58,'5'!K58,'6'!K58,'7'!K58,'8'!K58,'9'!K58,'10'!K58,'11'!K58,'12'!K58,'13'!K58,'14'!K58,'15'!K58,'16'!K58,'17'!K58,'18'!K58,'19'!K58,'20'!K58,'21'!K58,'22'!K58,'23'!K58,'24'!K58,'25'!K58,'26'!K58,'27'!K58,'28'!K58,'29'!K58,'30'!K58,'31'!K58,'32'!K58,'33'!K58,'34'!K58,'35'!K58,'36'!K58,'37'!K58,'38'!K58,'39'!K58,'40'!K58,'41'!K58,'42'!K58,'43'!K58,'44'!K58,'45'!K58,'46'!K58,'47'!K58,'48'!K58,'49'!K58,'50'!K58,'51'!K58,'52'!K58,'53'!K58,'54'!K58,'55'!K58,'56'!K58,'57'!K58,'58'!K58,'59'!K58,'60'!K58,'61'!K58,'62'!K58,'63'!K58,'64'!K58,'65'!K58,'66'!K58,'67'!K58,'68'!K58,'69'!K58,'70'!K58,'71'!K58,'72'!K58,'73'!K58,'74'!K58,'75'!K58)</f>
        <v>0</v>
      </c>
      <c r="G16" s="32">
        <f>SUM('1'!L58,'2'!L58,'3'!L58,'4'!L58,'5'!L58,'6'!L58,'7'!L58,'8'!L58,'9'!L58,'10'!L58,'11'!L58,'12'!L58,'13'!L58,'14'!L58,'15'!L58,'16'!L58,'17'!L58,'18'!L58,'19'!L58,'20'!L58,'21'!L58,'22'!L58,'23'!L58,'24'!L58,'25'!L58,'26'!L58,'27'!L58,'28'!L58,'29'!L58,'30'!L58,'31'!L58,'32'!L58,'33'!L58,'34'!L58,'35'!L58,'36'!L58,'37'!L58,'38'!L58,'39'!L58,'40'!L58,'41'!L58,'42'!L58,'43'!L58,'44'!L58,'45'!L58,'46'!L58,'47'!L58,'48'!L58,'49'!L58,'50'!L58,'51'!L58,'52'!L58,'53'!L58,'54'!L58,'55'!L58,'56'!L58,'57'!L58,'58'!L58,'59'!L58,'60'!L58,'61'!L58,'62'!L58,'63'!L58,'64'!L58,'65'!L58,'66'!L58,'67'!L58,'68'!L58,'69'!L58,'70'!L58,'71'!L58,'72'!L58,'73'!L58,'74'!L58,'75'!L58)</f>
        <v>0</v>
      </c>
      <c r="H16" s="32">
        <f>SUM('1'!M58,'2'!M58,'3'!M58,'4'!M58,'5'!M58,'6'!M58,'7'!M58,'8'!M58,'9'!M58,'10'!M58,'11'!M58,'12'!M58,'13'!M58,'14'!M58,'15'!M58,'16'!M58,'17'!M58,'18'!M58,'19'!M58,'20'!M58,'21'!M58,'22'!M58,'23'!M58,'24'!M58,'25'!M58,'26'!M58,'27'!M58,'28'!M58,'29'!M58,'30'!M58,'31'!M58,'32'!M58,'33'!M58,'34'!M58,'35'!M58,'36'!M58,'37'!M58,'38'!M58,'39'!M58,'40'!M58,'41'!M58,'42'!M58,'43'!M58,'44'!M58,'45'!M58,'46'!M58,'47'!M58,'48'!M58,'49'!M58,'50'!M58,'51'!M58,'52'!M58,'53'!M58,'54'!M58,'55'!M58,'56'!M58,'57'!M58,'58'!M58,'59'!M58,'60'!M58,'61'!M58,'62'!M58,'63'!M58,'64'!M58,'65'!M58,'66'!M58,'67'!M58,'68'!M58,'69'!M58,'70'!M58,'71'!M58,'72'!M58,'73'!M58,'74'!M58,'75'!M58)</f>
        <v>0</v>
      </c>
      <c r="I16" s="32">
        <f>SUM('1'!N58,'2'!N58,'3'!N58,'4'!N58,'5'!N58,'6'!N58,'7'!N58,'8'!N58,'9'!N58,'10'!N58,'11'!N58,'12'!N58,'13'!N58,'14'!N58,'15'!N58,'16'!N58,'17'!N58,'18'!N58,'19'!N58,'20'!N58,'21'!N58,'22'!N58,'23'!N58,'24'!N58,'25'!N58,'26'!N58,'27'!N58,'28'!N58,'29'!N58,'30'!N58,'31'!N58,'32'!N58,'33'!N58,'34'!N58,'35'!N58,'36'!N58,'37'!N58,'38'!N58,'39'!N58,'40'!N58,'41'!N58,'42'!N58,'43'!N58,'44'!N58,'45'!N58,'46'!N58,'47'!N58,'48'!N58,'49'!N58,'50'!N58,'51'!N58,'52'!N58,'53'!N58,'54'!N58,'55'!N58,'56'!N58,'57'!N58,'58'!N58,'59'!N58,'60'!N58,'61'!N58,'62'!N58,'63'!N58,'64'!N58,'65'!N58,'66'!N58,'67'!N58,'68'!N58,'69'!N58,'70'!N58,'71'!N58,'72'!N58,'73'!N58,'74'!N58,'75'!N58)</f>
        <v>0</v>
      </c>
      <c r="J16" s="32">
        <f>SUM('1'!O58,'2'!O58,'3'!O58,'4'!O58,'5'!O58,'6'!O58,'7'!O58,'8'!O58,'9'!O58,'10'!O58,'11'!O58,'12'!O58,'13'!O58,'14'!O58,'15'!O58,'16'!O58,'17'!O58,'18'!O58,'19'!O58,'20'!O58,'21'!O58,'22'!O58,'23'!O58,'24'!O58,'25'!O58,'26'!O58,'27'!O58,'28'!O58,'29'!O58,'30'!O58,'31'!O58,'32'!O58,'33'!O58,'34'!O58,'35'!O58,'36'!O58,'37'!O58,'38'!O58,'39'!O58,'40'!O58,'41'!O58,'42'!O58,'43'!O58,'44'!O58,'45'!O58,'46'!O58,'47'!O58,'48'!O58,'49'!O58,'50'!O58,'51'!O58,'52'!O58,'53'!O58,'54'!O58,'55'!O58,'56'!O58,'57'!O58,'58'!O58,'59'!O58,'60'!O58,'61'!O58,'62'!O58,'63'!O58,'64'!O58,'65'!O58,'66'!O58,'67'!O58,'68'!O58,'69'!O58,'70'!O58,'71'!O58,'72'!O58,'73'!O58,'74'!O58,'75'!O58)</f>
        <v>0</v>
      </c>
      <c r="K16" s="32">
        <f>SUM('1'!P58,'2'!P58,'3'!P58,'4'!P58,'5'!P58,'6'!P58,'7'!P58,'8'!P58,'9'!P58,'10'!P58,'11'!P58,'12'!P58,'13'!P58,'14'!P58,'15'!P58,'16'!P58,'17'!P58,'18'!P58,'19'!P58,'20'!P58,'21'!P58,'22'!P58,'23'!P58,'24'!P58,'25'!P58,'26'!P58,'27'!P58,'28'!P58,'29'!P58,'30'!P58,'31'!P58,'32'!P58,'33'!P58,'34'!P58,'35'!P58,'36'!P58,'37'!P58,'38'!P58,'39'!P58,'40'!P58,'41'!P58,'42'!P58,'43'!P58,'44'!P58,'45'!P58,'46'!P58,'47'!P58,'48'!P58,'49'!P58,'50'!P58,'51'!P58,'52'!P58,'53'!P58,'54'!P58,'55'!P58,'56'!P58,'57'!P58,'58'!P58,'59'!P58,'60'!P58,'61'!P58,'62'!P58,'63'!P58,'64'!P58,'65'!P58,'66'!P58,'67'!P58,'68'!P58,'69'!P58,'70'!P58,'71'!P58,'72'!P58,'73'!P58,'74'!P58,'75'!P58)</f>
        <v>0</v>
      </c>
      <c r="L16" s="32">
        <f>SUM('1'!Q58,'2'!Q58,'3'!Q58,'4'!Q58,'5'!Q58,'6'!Q58,'7'!Q58,'8'!Q58,'9'!Q58,'10'!Q58,'11'!Q58,'12'!Q58,'13'!Q58,'14'!Q58,'15'!Q58,'16'!Q58,'17'!Q58,'18'!Q58,'19'!Q58,'20'!Q58,'21'!Q58,'22'!Q58,'23'!Q58,'24'!Q58,'25'!Q58,'26'!Q58,'27'!Q58,'28'!Q58,'29'!Q58,'30'!Q58,'31'!Q58,'32'!Q58,'33'!Q58,'34'!Q58,'35'!Q58,'36'!Q58,'37'!Q58,'38'!Q58,'39'!Q58,'40'!Q58,'41'!Q58,'42'!Q58,'43'!Q58,'44'!Q58,'45'!Q58,'46'!Q58,'47'!Q58,'48'!Q58,'49'!Q58,'50'!Q58,'51'!Q58,'52'!Q58,'53'!Q58,'54'!Q58,'55'!Q58,'56'!Q58,'57'!Q58,'58'!Q58,'59'!Q58,'60'!Q58,'61'!Q58,'62'!Q58,'63'!Q58,'64'!Q58,'65'!Q58,'66'!Q58,'67'!Q58,'68'!Q58,'69'!Q58,'70'!Q58,'71'!Q58,'72'!Q58,'73'!Q58,'74'!Q58,'75'!Q58)</f>
        <v>0</v>
      </c>
      <c r="M16" s="32">
        <f>SUM('1'!R58,'2'!R58,'3'!R58,'4'!R58,'5'!R58,'6'!R58,'7'!R58,'8'!R58,'9'!R58,'10'!R58,'11'!R58,'12'!R58,'13'!R58,'14'!R58,'15'!R58,'16'!R58,'17'!R58,'18'!R58,'19'!R58,'20'!R58,'21'!R58,'22'!R58,'23'!R58,'24'!R58,'25'!R58,'26'!R58,'27'!R58,'28'!R58,'29'!R58,'30'!R58,'31'!R58,'32'!R58,'33'!R58,'34'!R58,'35'!R58,'36'!R58,'37'!R58,'38'!R58,'39'!R58,'40'!R58,'41'!R58,'42'!R58,'43'!R58,'44'!R58,'45'!R58,'46'!R58,'47'!R58,'48'!R58,'49'!R58,'50'!R58,'51'!R58,'52'!R58,'53'!R58,'54'!R58,'55'!R58,'56'!R58,'57'!R58,'58'!R58,'59'!R58,'60'!R58,'61'!R58,'62'!R58,'63'!R58,'64'!R58,'65'!R58,'66'!R58,'67'!R58,'68'!R58,'69'!R58,'70'!R58,'71'!R58,'72'!R58,'73'!R58,'74'!R58,'75'!R58)</f>
        <v>0</v>
      </c>
      <c r="N16" s="32">
        <f>SUM('1'!S58,'2'!S58,'3'!S58,'4'!S58,'5'!S58,'6'!S58,'7'!S58,'8'!S58,'9'!S58,'10'!S58,'11'!S58,'12'!S58,'13'!S58,'14'!S58,'15'!S58,'16'!S58,'17'!S58,'18'!S58,'19'!S58,'20'!S58,'21'!S58,'22'!S58,'23'!S58,'24'!S58,'25'!S58,'26'!S58,'27'!S58,'28'!S58,'29'!S58,'30'!S58,'31'!S58,'32'!S58,'33'!S58,'34'!S58,'35'!S58,'36'!S58,'37'!S58,'38'!S58,'39'!S58,'40'!S58,'41'!S58,'42'!S58,'43'!S58,'44'!S58,'45'!S58,'46'!S58,'47'!S58,'48'!S58,'49'!S58,'50'!S58,'51'!S58,'52'!S58,'53'!S58,'54'!S58,'55'!S58,'56'!S58,'57'!S58,'58'!S58,'59'!S58,'60'!S58,'61'!S58,'62'!S58,'63'!S58,'64'!S58,'65'!S58,'66'!S58,'67'!S58,'68'!S58,'69'!S58,'70'!S58,'71'!S58,'72'!S58,'73'!S58,'74'!S58,'75'!S58)</f>
        <v>0</v>
      </c>
      <c r="O16" s="32">
        <f>SUM('1'!T58,'2'!T58,'3'!T58,'4'!T58,'5'!T58,'6'!T58,'7'!T58,'8'!T58,'9'!T58,'10'!T58,'11'!T58,'12'!T58,'13'!T58,'14'!T58,'15'!T58,'16'!T58,'17'!T58,'18'!T58,'19'!T58,'20'!T58,'21'!T58,'22'!T58,'23'!T58,'24'!T58,'25'!T58,'26'!T58,'27'!T58,'28'!T58,'29'!T58,'30'!T58,'31'!T58,'32'!T58,'33'!T58,'34'!T58,'35'!T58,'36'!T58,'37'!T58,'38'!T58,'39'!T58,'40'!T58,'41'!T58,'42'!T58,'43'!T58,'44'!T58,'45'!T58,'46'!T58,'47'!T58,'48'!T58,'49'!T58,'50'!T58,'51'!T58,'52'!T58,'53'!T58,'54'!T58,'55'!T58,'56'!T58,'57'!T58,'58'!T58,'59'!T58,'60'!T58,'61'!T58,'62'!T58,'63'!T58,'64'!T58,'65'!T58,'66'!T58,'67'!T58,'68'!T58,'69'!T58,'70'!T58,'71'!T58,'72'!T58,'73'!T58,'74'!T58,'75'!T58)</f>
        <v>0</v>
      </c>
      <c r="P16" s="31">
        <f>SUM('1'!U58,'2'!U58,'3'!U58,'4'!U58,'5'!U58,'6'!U58,'7'!U58,'8'!U58,'9'!U58,'10'!U58,'11'!U58,'12'!U58,'13'!U58,'14'!U58,'15'!U58,'16'!U58,'17'!U58,'18'!U58,'19'!U58,'20'!U58,'21'!U58,'22'!U58,'23'!U58,'24'!U58,'25'!U58,'26'!U58,'27'!U58,'28'!U58,'29'!U58,'30'!U58,'31'!U58,'32'!U58,'33'!U58,'34'!U58,'35'!U58,'36'!U58,'37'!U58,'38'!U58,'39'!U58,'40'!U58,'41'!U58,'42'!U58,'43'!U58,'44'!U58,'45'!U58,'46'!U58,'47'!U58,'48'!U58,'49'!U58,'50'!U58,'51'!U58,'52'!U58,'53'!U58,'54'!U58,'55'!U58,'56'!U58,'57'!U58,'58'!U58,'59'!U58,'60'!U58,'61'!U58,'62'!U58,'63'!U58,'64'!U58,'65'!U58,'66'!U58,'67'!U58,'68'!U58,'69'!U58,'70'!U58,'71'!U58,'72'!U58,'73'!U58,'74'!U58,'75'!U58)</f>
        <v>0</v>
      </c>
      <c r="Q16" s="31">
        <f>SUM('1'!V58,'2'!V58,'3'!V58,'4'!V58,'5'!V58,'6'!V58,'7'!V58,'8'!V58,'9'!V58,'10'!V58,'11'!V58,'12'!V58,'13'!V58,'14'!V58,'15'!V58,'16'!V58,'17'!V58,'18'!V58,'19'!V58,'20'!V58,'21'!V58,'22'!V58,'23'!V58,'24'!V58,'25'!V58,'26'!V58,'27'!V58,'28'!V58,'29'!V58,'30'!V58,'31'!V58,'32'!V58,'33'!V58,'34'!V58,'35'!V58,'36'!V58,'37'!V58,'38'!V58,'39'!V58,'40'!V58,'41'!V58,'42'!V58,'43'!V58,'44'!V58,'45'!V58,'46'!V58,'47'!V58,'48'!V58,'49'!V58,'50'!V58,'51'!V58,'52'!V58,'53'!V58,'54'!V58,'55'!V58,'56'!V58,'57'!V58,'58'!V58,'59'!V58,'60'!V58,'61'!V58,'62'!V58,'63'!V58,'64'!V58,'65'!V58,'66'!V58,'67'!V58,'68'!V58,'69'!V58,'70'!V58,'71'!V58,'72'!V58,'73'!V58,'74'!V58,'75'!V58)</f>
        <v>0</v>
      </c>
      <c r="R16" s="32">
        <f>SUM('1'!W58,'2'!W58,'3'!W58,'4'!W58,'5'!W58,'6'!W58,'7'!W58,'8'!W58,'9'!W58,'10'!W58,'11'!W58,'12'!W58,'13'!W58,'14'!W58,'15'!W58,'16'!W58,'17'!W58,'18'!W58,'19'!W58,'20'!W58,'21'!W58,'22'!W58,'23'!W58,'24'!W58,'25'!W58,'26'!W58,'27'!W58,'28'!W58,'29'!W58,'30'!W58,'31'!W58,'32'!W58,'33'!W58,'34'!W58,'35'!W58,'36'!W58,'37'!W58,'38'!W58,'39'!W58,'40'!W58,'41'!W58,'42'!W58,'43'!W58,'44'!W58,'45'!W58,'46'!W58,'47'!W58,'48'!W58,'49'!W58,'50'!W58,'51'!W58,'52'!W58,'53'!W58,'54'!W58,'55'!W58,'56'!W58,'57'!W58,'58'!W58,'59'!W58,'60'!W58,'61'!W58,'62'!W58,'63'!W58,'64'!W58,'65'!W58,'66'!W58,'67'!W58,'68'!W58,'69'!W58,'70'!W58,'71'!W58,'72'!W58,'73'!W58,'74'!W58,'75'!W58)</f>
        <v>0</v>
      </c>
      <c r="S16" s="32">
        <f>SUM('1'!X58,'2'!X58,'3'!X58,'4'!X58,'5'!X58,'6'!X58,'7'!X58,'8'!X58,'9'!X58,'10'!X58,'11'!X58,'12'!X58,'13'!X58,'14'!X58,'15'!X58,'16'!X58,'17'!X58,'18'!X58,'19'!X58,'20'!X58,'21'!X58,'22'!X58,'23'!X58,'24'!X58,'25'!X58,'26'!X58,'27'!X58,'28'!X58,'29'!X58,'30'!X58,'31'!X58,'32'!X58,'33'!X58,'34'!X58,'35'!X58,'36'!X58,'37'!X58,'38'!X58,'39'!X58,'40'!X58,'41'!X58,'42'!X58,'43'!X58,'44'!X58,'45'!X58,'46'!X58,'47'!X58,'48'!X58,'49'!X58,'50'!X58,'51'!X58,'52'!X58,'53'!X58,'54'!X58,'55'!X58,'56'!X58,'57'!X58,'58'!X58,'59'!X58,'60'!X58,'61'!X58,'62'!X58,'63'!X58,'64'!X58,'65'!X58,'66'!X58,'67'!X58,'68'!X58,'69'!X58,'70'!X58,'71'!X58,'72'!X58,'73'!X58,'74'!X58,'75'!X58)</f>
        <v>0</v>
      </c>
      <c r="T16" s="32">
        <f>SUM('1'!Y58,'2'!Y58,'3'!Y58,'4'!Y58,'5'!Y58,'6'!Y58,'7'!Y58,'8'!Y58,'9'!Y58,'10'!Y58,'11'!Y58,'12'!Y58,'13'!Y58,'14'!Y58,'15'!Y58,'16'!Y58,'17'!Y58,'18'!Y58,'19'!Y58,'20'!Y58,'21'!Y58,'22'!Y58,'23'!Y58,'24'!Y58,'25'!Y58,'26'!Y58,'27'!Y58,'28'!Y58,'29'!Y58,'30'!Y58,'31'!Y58,'32'!Y58,'33'!Y58,'34'!Y58,'35'!Y58,'36'!Y58,'37'!Y58,'38'!Y58,'39'!Y58,'40'!Y58,'41'!Y58,'42'!Y58,'43'!Y58,'44'!Y58,'45'!Y58,'46'!Y58,'47'!Y58,'48'!Y58,'49'!Y58,'50'!Y58,'51'!Y58,'52'!Y58,'53'!Y58,'54'!Y58,'55'!Y58,'56'!Y58,'57'!Y58,'58'!Y58,'59'!Y58,'60'!Y58,'61'!Y58,'62'!Y58,'63'!Y58,'64'!Y58,'65'!Y58,'66'!Y58,'67'!Y58,'68'!Y58,'69'!Y58,'70'!Y58,'71'!Y58,'72'!Y58,'73'!Y58,'74'!Y58,'75'!Y58)</f>
        <v>0</v>
      </c>
      <c r="U16" s="32">
        <f>SUM('1'!Z58,'2'!Z58,'3'!Z58,'4'!Z58,'5'!Z58,'6'!Z58,'7'!Z58,'8'!Z58,'9'!Z58,'10'!Z58,'11'!Z58,'12'!Z58,'13'!Z58,'14'!Z58,'15'!Z58,'16'!Z58,'17'!Z58,'18'!Z58,'19'!Z58,'20'!Z58,'21'!Z58,'22'!Z58,'23'!Z58,'24'!Z58,'25'!Z58,'26'!Z58,'27'!Z58,'28'!Z58,'29'!Z58,'30'!Z58,'31'!Z58,'32'!Z58,'33'!Z58,'34'!Z58,'35'!Z58,'36'!Z58,'37'!Z58,'38'!Z58,'39'!Z58,'40'!Z58,'41'!Z58,'42'!Z58,'43'!Z58,'44'!Z58,'45'!Z58,'46'!Z58,'47'!Z58,'48'!Z58,'49'!Z58,'50'!Z58,'51'!Z58,'52'!Z58,'53'!Z58,'54'!Z58,'55'!Z58,'56'!Z58,'57'!Z58,'58'!Z58,'59'!Z58,'60'!Z58,'61'!Z58,'62'!Z58,'63'!Z58,'64'!Z58,'65'!Z58,'66'!Z58,'67'!Z58,'68'!Z58,'69'!Z58,'70'!Z58,'71'!Z58,'72'!Z58,'73'!Z58,'74'!Z58,'75'!Z58)</f>
        <v>0</v>
      </c>
      <c r="V16" s="32"/>
      <c r="W16" s="47"/>
    </row>
    <row r="17" spans="2:24" s="1" customFormat="1" ht="21.75" customHeight="1" x14ac:dyDescent="0.25">
      <c r="B17" s="43"/>
      <c r="C17" s="195" t="s">
        <v>226</v>
      </c>
      <c r="D17" s="32">
        <f>SUM('1'!I59,'2'!I59,'3'!I59,'4'!I59,'5'!I59,'6'!I59,'7'!I59,'8'!I59,'9'!I59,'10'!I59,'11'!I59,'12'!I59,'13'!I59,'14'!I59,'15'!I59,'16'!I59,'17'!I59,'18'!I59,'19'!I59,'20'!I59,'21'!I59,'22'!I59,'23'!I59,'24'!I59,'25'!I59,'26'!I59,'27'!I59,'28'!I59,'29'!I59,'30'!I59,'31'!I59,'32'!I59,'33'!I59,'34'!I59,'35'!I59,'36'!I59,'37'!I59,'38'!I59,'39'!I59,'40'!I59,'41'!I59,'42'!I59,'43'!I59,'44'!I59,'45'!I59,'46'!I59,'47'!I59,'48'!I59,'49'!I59,'50'!I59,'51'!I59,'52'!I59,'53'!I59,'54'!I59,'55'!I59,'56'!I59,'57'!I59,'58'!I59,'59'!I59,'60'!I59,'61'!I59,'62'!I59,'63'!I59,'64'!I59,'65'!I59,'66'!I59,'67'!I59,'68'!I59,'69'!I59,'70'!I59,'71'!I59,'72'!I59,'73'!I59,'74'!I59,'75'!I59)</f>
        <v>0</v>
      </c>
      <c r="E17" s="32">
        <f>SUM('1'!J59,'2'!J59,'3'!J59,'4'!J59,'5'!J59,'6'!J59,'7'!J59,'8'!J59,'9'!J59,'10'!J59,'11'!J59,'12'!J59,'13'!J59,'14'!J59,'15'!J59,'16'!J59,'17'!J59,'18'!J59,'19'!J59,'20'!J59,'21'!J59,'22'!J59,'23'!J59,'24'!J59,'25'!J59,'26'!J59,'27'!J59,'28'!J59,'29'!J59,'30'!J59,'31'!J59,'32'!J59,'33'!J59,'34'!J59,'35'!J59,'36'!J59,'37'!J59,'38'!J59,'39'!J59,'40'!J59,'41'!J59,'42'!J59,'43'!J59,'44'!J59,'45'!J59,'46'!J59,'47'!J59,'48'!J59,'49'!J59,'50'!J59,'51'!J59,'52'!J59,'53'!J59,'54'!J59,'55'!J59,'56'!J59,'57'!J59,'58'!J59,'59'!J59,'60'!J59,'61'!J59,'62'!J59,'63'!J59,'64'!J59,'65'!J59,'66'!J59,'67'!J59,'68'!J59,'69'!J59,'70'!J59,'71'!J59,'72'!J59,'73'!J59,'74'!J59,'75'!J59)</f>
        <v>0</v>
      </c>
      <c r="F17" s="32">
        <f>SUM('1'!K59,'2'!K59,'3'!K59,'4'!K59,'5'!K59,'6'!K59,'7'!K59,'8'!K59,'9'!K59,'10'!K59,'11'!K59,'12'!K59,'13'!K59,'14'!K59,'15'!K59,'16'!K59,'17'!K59,'18'!K59,'19'!K59,'20'!K59,'21'!K59,'22'!K59,'23'!K59,'24'!K59,'25'!K59,'26'!K59,'27'!K59,'28'!K59,'29'!K59,'30'!K59,'31'!K59,'32'!K59,'33'!K59,'34'!K59,'35'!K59,'36'!K59,'37'!K59,'38'!K59,'39'!K59,'40'!K59,'41'!K59,'42'!K59,'43'!K59,'44'!K59,'45'!K59,'46'!K59,'47'!K59,'48'!K59,'49'!K59,'50'!K59,'51'!K59,'52'!K59,'53'!K59,'54'!K59,'55'!K59,'56'!K59,'57'!K59,'58'!K59,'59'!K59,'60'!K59,'61'!K59,'62'!K59,'63'!K59,'64'!K59,'65'!K59,'66'!K59,'67'!K59,'68'!K59,'69'!K59,'70'!K59,'71'!K59,'72'!K59,'73'!K59,'74'!K59,'75'!K59)</f>
        <v>0</v>
      </c>
      <c r="G17" s="32">
        <f>SUM('1'!L59,'2'!L59,'3'!L59,'4'!L59,'5'!L59,'6'!L59,'7'!L59,'8'!L59,'9'!L59,'10'!L59,'11'!L59,'12'!L59,'13'!L59,'14'!L59,'15'!L59,'16'!L59,'17'!L59,'18'!L59,'19'!L59,'20'!L59,'21'!L59,'22'!L59,'23'!L59,'24'!L59,'25'!L59,'26'!L59,'27'!L59,'28'!L59,'29'!L59,'30'!L59,'31'!L59,'32'!L59,'33'!L59,'34'!L59,'35'!L59,'36'!L59,'37'!L59,'38'!L59,'39'!L59,'40'!L59,'41'!L59,'42'!L59,'43'!L59,'44'!L59,'45'!L59,'46'!L59,'47'!L59,'48'!L59,'49'!L59,'50'!L59,'51'!L59,'52'!L59,'53'!L59,'54'!L59,'55'!L59,'56'!L59,'57'!L59,'58'!L59,'59'!L59,'60'!L59,'61'!L59,'62'!L59,'63'!L59,'64'!L59,'65'!L59,'66'!L59,'67'!L59,'68'!L59,'69'!L59,'70'!L59,'71'!L59,'72'!L59,'73'!L59,'74'!L59,'75'!L59)</f>
        <v>0</v>
      </c>
      <c r="H17" s="32">
        <f>SUM('1'!M59,'2'!M59,'3'!M59,'4'!M59,'5'!M59,'6'!M59,'7'!M59,'8'!M59,'9'!M59,'10'!M59,'11'!M59,'12'!M59,'13'!M59,'14'!M59,'15'!M59,'16'!M59,'17'!M59,'18'!M59,'19'!M59,'20'!M59,'21'!M59,'22'!M59,'23'!M59,'24'!M59,'25'!M59,'26'!M59,'27'!M59,'28'!M59,'29'!M59,'30'!M59,'31'!M59,'32'!M59,'33'!M59,'34'!M59,'35'!M59,'36'!M59,'37'!M59,'38'!M59,'39'!M59,'40'!M59,'41'!M59,'42'!M59,'43'!M59,'44'!M59,'45'!M59,'46'!M59,'47'!M59,'48'!M59,'49'!M59,'50'!M59,'51'!M59,'52'!M59,'53'!M59,'54'!M59,'55'!M59,'56'!M59,'57'!M59,'58'!M59,'59'!M59,'60'!M59,'61'!M59,'62'!M59,'63'!M59,'64'!M59,'65'!M59,'66'!M59,'67'!M59,'68'!M59,'69'!M59,'70'!M59,'71'!M59,'72'!M59,'73'!M59,'74'!M59,'75'!M59)</f>
        <v>0</v>
      </c>
      <c r="I17" s="32">
        <f>SUM('1'!N59,'2'!N59,'3'!N59,'4'!N59,'5'!N59,'6'!N59,'7'!N59,'8'!N59,'9'!N59,'10'!N59,'11'!N59,'12'!N59,'13'!N59,'14'!N59,'15'!N59,'16'!N59,'17'!N59,'18'!N59,'19'!N59,'20'!N59,'21'!N59,'22'!N59,'23'!N59,'24'!N59,'25'!N59,'26'!N59,'27'!N59,'28'!N59,'29'!N59,'30'!N59,'31'!N59,'32'!N59,'33'!N59,'34'!N59,'35'!N59,'36'!N59,'37'!N59,'38'!N59,'39'!N59,'40'!N59,'41'!N59,'42'!N59,'43'!N59,'44'!N59,'45'!N59,'46'!N59,'47'!N59,'48'!N59,'49'!N59,'50'!N59,'51'!N59,'52'!N59,'53'!N59,'54'!N59,'55'!N59,'56'!N59,'57'!N59,'58'!N59,'59'!N59,'60'!N59,'61'!N59,'62'!N59,'63'!N59,'64'!N59,'65'!N59,'66'!N59,'67'!N59,'68'!N59,'69'!N59,'70'!N59,'71'!N59,'72'!N59,'73'!N59,'74'!N59,'75'!N59)</f>
        <v>0</v>
      </c>
      <c r="J17" s="32">
        <f>SUM('1'!O59,'2'!O59,'3'!O59,'4'!O59,'5'!O59,'6'!O59,'7'!O59,'8'!O59,'9'!O59,'10'!O59,'11'!O59,'12'!O59,'13'!O59,'14'!O59,'15'!O59,'16'!O59,'17'!O59,'18'!O59,'19'!O59,'20'!O59,'21'!O59,'22'!O59,'23'!O59,'24'!O59,'25'!O59,'26'!O59,'27'!O59,'28'!O59,'29'!O59,'30'!O59,'31'!O59,'32'!O59,'33'!O59,'34'!O59,'35'!O59,'36'!O59,'37'!O59,'38'!O59,'39'!O59,'40'!O59,'41'!O59,'42'!O59,'43'!O59,'44'!O59,'45'!O59,'46'!O59,'47'!O59,'48'!O59,'49'!O59,'50'!O59,'51'!O59,'52'!O59,'53'!O59,'54'!O59,'55'!O59,'56'!O59,'57'!O59,'58'!O59,'59'!O59,'60'!O59,'61'!O59,'62'!O59,'63'!O59,'64'!O59,'65'!O59,'66'!O59,'67'!O59,'68'!O59,'69'!O59,'70'!O59,'71'!O59,'72'!O59,'73'!O59,'74'!O59,'75'!O59)</f>
        <v>0</v>
      </c>
      <c r="K17" s="32">
        <f>SUM('1'!P59,'2'!P59,'3'!P59,'4'!P59,'5'!P59,'6'!P59,'7'!P59,'8'!P59,'9'!P59,'10'!P59,'11'!P59,'12'!P59,'13'!P59,'14'!P59,'15'!P59,'16'!P59,'17'!P59,'18'!P59,'19'!P59,'20'!P59,'21'!P59,'22'!P59,'23'!P59,'24'!P59,'25'!P59,'26'!P59,'27'!P59,'28'!P59,'29'!P59,'30'!P59,'31'!P59,'32'!P59,'33'!P59,'34'!P59,'35'!P59,'36'!P59,'37'!P59,'38'!P59,'39'!P59,'40'!P59,'41'!P59,'42'!P59,'43'!P59,'44'!P59,'45'!P59,'46'!P59,'47'!P59,'48'!P59,'49'!P59,'50'!P59,'51'!P59,'52'!P59,'53'!P59,'54'!P59,'55'!P59,'56'!P59,'57'!P59,'58'!P59,'59'!P59,'60'!P59,'61'!P59,'62'!P59,'63'!P59,'64'!P59,'65'!P59,'66'!P59,'67'!P59,'68'!P59,'69'!P59,'70'!P59,'71'!P59,'72'!P59,'73'!P59,'74'!P59,'75'!P59)</f>
        <v>0</v>
      </c>
      <c r="L17" s="32">
        <f>SUM('1'!Q59,'2'!Q59,'3'!Q59,'4'!Q59,'5'!Q59,'6'!Q59,'7'!Q59,'8'!Q59,'9'!Q59,'10'!Q59,'11'!Q59,'12'!Q59,'13'!Q59,'14'!Q59,'15'!Q59,'16'!Q59,'17'!Q59,'18'!Q59,'19'!Q59,'20'!Q59,'21'!Q59,'22'!Q59,'23'!Q59,'24'!Q59,'25'!Q59,'26'!Q59,'27'!Q59,'28'!Q59,'29'!Q59,'30'!Q59,'31'!Q59,'32'!Q59,'33'!Q59,'34'!Q59,'35'!Q59,'36'!Q59,'37'!Q59,'38'!Q59,'39'!Q59,'40'!Q59,'41'!Q59,'42'!Q59,'43'!Q59,'44'!Q59,'45'!Q59,'46'!Q59,'47'!Q59,'48'!Q59,'49'!Q59,'50'!Q59,'51'!Q59,'52'!Q59,'53'!Q59,'54'!Q59,'55'!Q59,'56'!Q59,'57'!Q59,'58'!Q59,'59'!Q59,'60'!Q59,'61'!Q59,'62'!Q59,'63'!Q59,'64'!Q59,'65'!Q59,'66'!Q59,'67'!Q59,'68'!Q59,'69'!Q59,'70'!Q59,'71'!Q59,'72'!Q59,'73'!Q59,'74'!Q59,'75'!Q59)</f>
        <v>0</v>
      </c>
      <c r="M17" s="32">
        <f>SUM('1'!R59,'2'!R59,'3'!R59,'4'!R59,'5'!R59,'6'!R59,'7'!R59,'8'!R59,'9'!R59,'10'!R59,'11'!R59,'12'!R59,'13'!R59,'14'!R59,'15'!R59,'16'!R59,'17'!R59,'18'!R59,'19'!R59,'20'!R59,'21'!R59,'22'!R59,'23'!R59,'24'!R59,'25'!R59,'26'!R59,'27'!R59,'28'!R59,'29'!R59,'30'!R59,'31'!R59,'32'!R59,'33'!R59,'34'!R59,'35'!R59,'36'!R59,'37'!R59,'38'!R59,'39'!R59,'40'!R59,'41'!R59,'42'!R59,'43'!R59,'44'!R59,'45'!R59,'46'!R59,'47'!R59,'48'!R59,'49'!R59,'50'!R59,'51'!R59,'52'!R59,'53'!R59,'54'!R59,'55'!R59,'56'!R59,'57'!R59,'58'!R59,'59'!R59,'60'!R59,'61'!R59,'62'!R59,'63'!R59,'64'!R59,'65'!R59,'66'!R59,'67'!R59,'68'!R59,'69'!R59,'70'!R59,'71'!R59,'72'!R59,'73'!R59,'74'!R59,'75'!R59)</f>
        <v>0</v>
      </c>
      <c r="N17" s="32">
        <f>SUM('1'!S59,'2'!S59,'3'!S59,'4'!S59,'5'!S59,'6'!S59,'7'!S59,'8'!S59,'9'!S59,'10'!S59,'11'!S59,'12'!S59,'13'!S59,'14'!S59,'15'!S59,'16'!S59,'17'!S59,'18'!S59,'19'!S59,'20'!S59,'21'!S59,'22'!S59,'23'!S59,'24'!S59,'25'!S59,'26'!S59,'27'!S59,'28'!S59,'29'!S59,'30'!S59,'31'!S59,'32'!S59,'33'!S59,'34'!S59,'35'!S59,'36'!S59,'37'!S59,'38'!S59,'39'!S59,'40'!S59,'41'!S59,'42'!S59,'43'!S59,'44'!S59,'45'!S59,'46'!S59,'47'!S59,'48'!S59,'49'!S59,'50'!S59,'51'!S59,'52'!S59,'53'!S59,'54'!S59,'55'!S59,'56'!S59,'57'!S59,'58'!S59,'59'!S59,'60'!S59,'61'!S59,'62'!S59,'63'!S59,'64'!S59,'65'!S59,'66'!S59,'67'!S59,'68'!S59,'69'!S59,'70'!S59,'71'!S59,'72'!S59,'73'!S59,'74'!S59,'75'!S59)</f>
        <v>0</v>
      </c>
      <c r="O17" s="32">
        <f>SUM('1'!T59,'2'!T59,'3'!T59,'4'!T59,'5'!T59,'6'!T59,'7'!T59,'8'!T59,'9'!T59,'10'!T59,'11'!T59,'12'!T59,'13'!T59,'14'!T59,'15'!T59,'16'!T59,'17'!T59,'18'!T59,'19'!T59,'20'!T59,'21'!T59,'22'!T59,'23'!T59,'24'!T59,'25'!T59,'26'!T59,'27'!T59,'28'!T59,'29'!T59,'30'!T59,'31'!T59,'32'!T59,'33'!T59,'34'!T59,'35'!T59,'36'!T59,'37'!T59,'38'!T59,'39'!T59,'40'!T59,'41'!T59,'42'!T59,'43'!T59,'44'!T59,'45'!T59,'46'!T59,'47'!T59,'48'!T59,'49'!T59,'50'!T59,'51'!T59,'52'!T59,'53'!T59,'54'!T59,'55'!T59,'56'!T59,'57'!T59,'58'!T59,'59'!T59,'60'!T59,'61'!T59,'62'!T59,'63'!T59,'64'!T59,'65'!T59,'66'!T59,'67'!T59,'68'!T59,'69'!T59,'70'!T59,'71'!T59,'72'!T59,'73'!T59,'74'!T59,'75'!T59)</f>
        <v>0</v>
      </c>
      <c r="P17" s="31">
        <f>SUM('1'!U59,'2'!U59,'3'!U59,'4'!U59,'5'!U59,'6'!U59,'7'!U59,'8'!U59,'9'!U59,'10'!U59,'11'!U59,'12'!U59,'13'!U59,'14'!U59,'15'!U59,'16'!U59,'17'!U59,'18'!U59,'19'!U59,'20'!U59,'21'!U59,'22'!U59,'23'!U59,'24'!U59,'25'!U59,'26'!U59,'27'!U59,'28'!U59,'29'!U59,'30'!U59,'31'!U59,'32'!U59,'33'!U59,'34'!U59,'35'!U59,'36'!U59,'37'!U59,'38'!U59,'39'!U59,'40'!U59,'41'!U59,'42'!U59,'43'!U59,'44'!U59,'45'!U59,'46'!U59,'47'!U59,'48'!U59,'49'!U59,'50'!U59,'51'!U59,'52'!U59,'53'!U59,'54'!U59,'55'!U59,'56'!U59,'57'!U59,'58'!U59,'59'!U59,'60'!U59,'61'!U59,'62'!U59,'63'!U59,'64'!U59,'65'!U59,'66'!U59,'67'!U59,'68'!U59,'69'!U59,'70'!U59,'71'!U59,'72'!U59,'73'!U59,'74'!U59,'75'!U59)</f>
        <v>0</v>
      </c>
      <c r="Q17" s="31">
        <f>SUM('1'!V59,'2'!V59,'3'!V59,'4'!V59,'5'!V59,'6'!V59,'7'!V59,'8'!V59,'9'!V59,'10'!V59,'11'!V59,'12'!V59,'13'!V59,'14'!V59,'15'!V59,'16'!V59,'17'!V59,'18'!V59,'19'!V59,'20'!V59,'21'!V59,'22'!V59,'23'!V59,'24'!V59,'25'!V59,'26'!V59,'27'!V59,'28'!V59,'29'!V59,'30'!V59,'31'!V59,'32'!V59,'33'!V59,'34'!V59,'35'!V59,'36'!V59,'37'!V59,'38'!V59,'39'!V59,'40'!V59,'41'!V59,'42'!V59,'43'!V59,'44'!V59,'45'!V59,'46'!V59,'47'!V59,'48'!V59,'49'!V59,'50'!V59,'51'!V59,'52'!V59,'53'!V59,'54'!V59,'55'!V59,'56'!V59,'57'!V59,'58'!V59,'59'!V59,'60'!V59,'61'!V59,'62'!V59,'63'!V59,'64'!V59,'65'!V59,'66'!V59,'67'!V59,'68'!V59,'69'!V59,'70'!V59,'71'!V59,'72'!V59,'73'!V59,'74'!V59,'75'!V59)</f>
        <v>0</v>
      </c>
      <c r="R17" s="32">
        <f>SUM('1'!W59,'2'!W59,'3'!W59,'4'!W59,'5'!W59,'6'!W59,'7'!W59,'8'!W59,'9'!W59,'10'!W59,'11'!W59,'12'!W59,'13'!W59,'14'!W59,'15'!W59,'16'!W59,'17'!W59,'18'!W59,'19'!W59,'20'!W59,'21'!W59,'22'!W59,'23'!W59,'24'!W59,'25'!W59,'26'!W59,'27'!W59,'28'!W59,'29'!W59,'30'!W59,'31'!W59,'32'!W59,'33'!W59,'34'!W59,'35'!W59,'36'!W59,'37'!W59,'38'!W59,'39'!W59,'40'!W59,'41'!W59,'42'!W59,'43'!W59,'44'!W59,'45'!W59,'46'!W59,'47'!W59,'48'!W59,'49'!W59,'50'!W59,'51'!W59,'52'!W59,'53'!W59,'54'!W59,'55'!W59,'56'!W59,'57'!W59,'58'!W59,'59'!W59,'60'!W59,'61'!W59,'62'!W59,'63'!W59,'64'!W59,'65'!W59,'66'!W59,'67'!W59,'68'!W59,'69'!W59,'70'!W59,'71'!W59,'72'!W59,'73'!W59,'74'!W59,'75'!W59)</f>
        <v>0</v>
      </c>
      <c r="S17" s="32">
        <f>SUM('1'!X59,'2'!X59,'3'!X59,'4'!X59,'5'!X59,'6'!X59,'7'!X59,'8'!X59,'9'!X59,'10'!X59,'11'!X59,'12'!X59,'13'!X59,'14'!X59,'15'!X59,'16'!X59,'17'!X59,'18'!X59,'19'!X59,'20'!X59,'21'!X59,'22'!X59,'23'!X59,'24'!X59,'25'!X59,'26'!X59,'27'!X59,'28'!X59,'29'!X59,'30'!X59,'31'!X59,'32'!X59,'33'!X59,'34'!X59,'35'!X59,'36'!X59,'37'!X59,'38'!X59,'39'!X59,'40'!X59,'41'!X59,'42'!X59,'43'!X59,'44'!X59,'45'!X59,'46'!X59,'47'!X59,'48'!X59,'49'!X59,'50'!X59,'51'!X59,'52'!X59,'53'!X59,'54'!X59,'55'!X59,'56'!X59,'57'!X59,'58'!X59,'59'!X59,'60'!X59,'61'!X59,'62'!X59,'63'!X59,'64'!X59,'65'!X59,'66'!X59,'67'!X59,'68'!X59,'69'!X59,'70'!X59,'71'!X59,'72'!X59,'73'!X59,'74'!X59,'75'!X59)</f>
        <v>0</v>
      </c>
      <c r="T17" s="32">
        <f>SUM('1'!Y59,'2'!Y59,'3'!Y59,'4'!Y59,'5'!Y59,'6'!Y59,'7'!Y59,'8'!Y59,'9'!Y59,'10'!Y59,'11'!Y59,'12'!Y59,'13'!Y59,'14'!Y59,'15'!Y59,'16'!Y59,'17'!Y59,'18'!Y59,'19'!Y59,'20'!Y59,'21'!Y59,'22'!Y59,'23'!Y59,'24'!Y59,'25'!Y59,'26'!Y59,'27'!Y59,'28'!Y59,'29'!Y59,'30'!Y59,'31'!Y59,'32'!Y59,'33'!Y59,'34'!Y59,'35'!Y59,'36'!Y59,'37'!Y59,'38'!Y59,'39'!Y59,'40'!Y59,'41'!Y59,'42'!Y59,'43'!Y59,'44'!Y59,'45'!Y59,'46'!Y59,'47'!Y59,'48'!Y59,'49'!Y59,'50'!Y59,'51'!Y59,'52'!Y59,'53'!Y59,'54'!Y59,'55'!Y59,'56'!Y59,'57'!Y59,'58'!Y59,'59'!Y59,'60'!Y59,'61'!Y59,'62'!Y59,'63'!Y59,'64'!Y59,'65'!Y59,'66'!Y59,'67'!Y59,'68'!Y59,'69'!Y59,'70'!Y59,'71'!Y59,'72'!Y59,'73'!Y59,'74'!Y59,'75'!Y59)</f>
        <v>0</v>
      </c>
      <c r="U17" s="32">
        <f>SUM('1'!Z59,'2'!Z59,'3'!Z59,'4'!Z59,'5'!Z59,'6'!Z59,'7'!Z59,'8'!Z59,'9'!Z59,'10'!Z59,'11'!Z59,'12'!Z59,'13'!Z59,'14'!Z59,'15'!Z59,'16'!Z59,'17'!Z59,'18'!Z59,'19'!Z59,'20'!Z59,'21'!Z59,'22'!Z59,'23'!Z59,'24'!Z59,'25'!Z59,'26'!Z59,'27'!Z59,'28'!Z59,'29'!Z59,'30'!Z59,'31'!Z59,'32'!Z59,'33'!Z59,'34'!Z59,'35'!Z59,'36'!Z59,'37'!Z59,'38'!Z59,'39'!Z59,'40'!Z59,'41'!Z59,'42'!Z59,'43'!Z59,'44'!Z59,'45'!Z59,'46'!Z59,'47'!Z59,'48'!Z59,'49'!Z59,'50'!Z59,'51'!Z59,'52'!Z59,'53'!Z59,'54'!Z59,'55'!Z59,'56'!Z59,'57'!Z59,'58'!Z59,'59'!Z59,'60'!Z59,'61'!Z59,'62'!Z59,'63'!Z59,'64'!Z59,'65'!Z59,'66'!Z59,'67'!Z59,'68'!Z59,'69'!Z59,'70'!Z59,'71'!Z59,'72'!Z59,'73'!Z59,'74'!Z59,'75'!Z59)</f>
        <v>0</v>
      </c>
      <c r="V17" s="32"/>
      <c r="W17" s="47"/>
    </row>
    <row r="18" spans="2:24" s="1" customFormat="1" ht="21.75" customHeight="1" x14ac:dyDescent="0.25">
      <c r="B18" s="43"/>
      <c r="C18" s="195" t="s">
        <v>227</v>
      </c>
      <c r="D18" s="32">
        <f>SUM('1'!I60,'2'!I60,'3'!I60,'4'!I60,'5'!I60,'6'!I60,'7'!I60,'8'!I60,'9'!I60,'10'!I60,'11'!I60,'12'!I60,'13'!I60,'14'!I60,'15'!I60,'16'!I60,'17'!I60,'18'!I60,'19'!I60,'20'!I60,'21'!I60,'22'!I60,'23'!I60,'24'!I60,'25'!I60,'26'!I60,'27'!I60,'28'!I60,'29'!I60,'30'!I60,'31'!I60,'32'!I60,'33'!I60,'34'!I60,'35'!I60,'36'!I60,'37'!I60,'38'!I60,'39'!I60,'40'!I60,'41'!I60,'42'!I60,'43'!I60,'44'!I60,'45'!I60,'46'!I60,'47'!I60,'48'!I60,'49'!I60,'50'!I60,'51'!I60,'52'!I60,'53'!I60,'54'!I60,'55'!I60,'56'!I60,'57'!I60,'58'!I60,'59'!I60,'60'!I60,'61'!I60,'62'!I60,'63'!I60,'64'!I60,'65'!I60,'66'!I60,'67'!I60,'68'!I60,'69'!I60,'70'!I60,'71'!I60,'72'!I60,'73'!I60,'74'!I60,'75'!I60)</f>
        <v>0</v>
      </c>
      <c r="E18" s="32">
        <f>SUM('1'!J60,'2'!J60,'3'!J60,'4'!J60,'5'!J60,'6'!J60,'7'!J60,'8'!J60,'9'!J60,'10'!J60,'11'!J60,'12'!J60,'13'!J60,'14'!J60,'15'!J60,'16'!J60,'17'!J60,'18'!J60,'19'!J60,'20'!J60,'21'!J60,'22'!J60,'23'!J60,'24'!J60,'25'!J60,'26'!J60,'27'!J60,'28'!J60,'29'!J60,'30'!J60,'31'!J60,'32'!J60,'33'!J60,'34'!J60,'35'!J60,'36'!J60,'37'!J60,'38'!J60,'39'!J60,'40'!J60,'41'!J60,'42'!J60,'43'!J60,'44'!J60,'45'!J60,'46'!J60,'47'!J60,'48'!J60,'49'!J60,'50'!J60,'51'!J60,'52'!J60,'53'!J60,'54'!J60,'55'!J60,'56'!J60,'57'!J60,'58'!J60,'59'!J60,'60'!J60,'61'!J60,'62'!J60,'63'!J60,'64'!J60,'65'!J60,'66'!J60,'67'!J60,'68'!J60,'69'!J60,'70'!J60,'71'!J60,'72'!J60,'73'!J60,'74'!J60,'75'!J60)</f>
        <v>0</v>
      </c>
      <c r="F18" s="32">
        <f>SUM('1'!K60,'2'!K60,'3'!K60,'4'!K60,'5'!K60,'6'!K60,'7'!K60,'8'!K60,'9'!K60,'10'!K60,'11'!K60,'12'!K60,'13'!K60,'14'!K60,'15'!K60,'16'!K60,'17'!K60,'18'!K60,'19'!K60,'20'!K60,'21'!K60,'22'!K60,'23'!K60,'24'!K60,'25'!K60,'26'!K60,'27'!K60,'28'!K60,'29'!K60,'30'!K60,'31'!K60,'32'!K60,'33'!K60,'34'!K60,'35'!K60,'36'!K60,'37'!K60,'38'!K60,'39'!K60,'40'!K60,'41'!K60,'42'!K60,'43'!K60,'44'!K60,'45'!K60,'46'!K60,'47'!K60,'48'!K60,'49'!K60,'50'!K60,'51'!K60,'52'!K60,'53'!K60,'54'!K60,'55'!K60,'56'!K60,'57'!K60,'58'!K60,'59'!K60,'60'!K60,'61'!K60,'62'!K60,'63'!K60,'64'!K60,'65'!K60,'66'!K60,'67'!K60,'68'!K60,'69'!K60,'70'!K60,'71'!K60,'72'!K60,'73'!K60,'74'!K60,'75'!K60)</f>
        <v>0</v>
      </c>
      <c r="G18" s="32">
        <f>SUM('1'!L60,'2'!L60,'3'!L60,'4'!L60,'5'!L60,'6'!L60,'7'!L60,'8'!L60,'9'!L60,'10'!L60,'11'!L60,'12'!L60,'13'!L60,'14'!L60,'15'!L60,'16'!L60,'17'!L60,'18'!L60,'19'!L60,'20'!L60,'21'!L60,'22'!L60,'23'!L60,'24'!L60,'25'!L60,'26'!L60,'27'!L60,'28'!L60,'29'!L60,'30'!L60,'31'!L60,'32'!L60,'33'!L60,'34'!L60,'35'!L60,'36'!L60,'37'!L60,'38'!L60,'39'!L60,'40'!L60,'41'!L60,'42'!L60,'43'!L60,'44'!L60,'45'!L60,'46'!L60,'47'!L60,'48'!L60,'49'!L60,'50'!L60,'51'!L60,'52'!L60,'53'!L60,'54'!L60,'55'!L60,'56'!L60,'57'!L60,'58'!L60,'59'!L60,'60'!L60,'61'!L60,'62'!L60,'63'!L60,'64'!L60,'65'!L60,'66'!L60,'67'!L60,'68'!L60,'69'!L60,'70'!L60,'71'!L60,'72'!L60,'73'!L60,'74'!L60,'75'!L60)</f>
        <v>0</v>
      </c>
      <c r="H18" s="32">
        <f>SUM('1'!M60,'2'!M60,'3'!M60,'4'!M60,'5'!M60,'6'!M60,'7'!M60,'8'!M60,'9'!M60,'10'!M60,'11'!M60,'12'!M60,'13'!M60,'14'!M60,'15'!M60,'16'!M60,'17'!M60,'18'!M60,'19'!M60,'20'!M60,'21'!M60,'22'!M60,'23'!M60,'24'!M60,'25'!M60,'26'!M60,'27'!M60,'28'!M60,'29'!M60,'30'!M60,'31'!M60,'32'!M60,'33'!M60,'34'!M60,'35'!M60,'36'!M60,'37'!M60,'38'!M60,'39'!M60,'40'!M60,'41'!M60,'42'!M60,'43'!M60,'44'!M60,'45'!M60,'46'!M60,'47'!M60,'48'!M60,'49'!M60,'50'!M60,'51'!M60,'52'!M60,'53'!M60,'54'!M60,'55'!M60,'56'!M60,'57'!M60,'58'!M60,'59'!M60,'60'!M60,'61'!M60,'62'!M60,'63'!M60,'64'!M60,'65'!M60,'66'!M60,'67'!M60,'68'!M60,'69'!M60,'70'!M60,'71'!M60,'72'!M60,'73'!M60,'74'!M60,'75'!M60)</f>
        <v>0</v>
      </c>
      <c r="I18" s="32">
        <f>SUM('1'!N60,'2'!N60,'3'!N60,'4'!N60,'5'!N60,'6'!N60,'7'!N60,'8'!N60,'9'!N60,'10'!N60,'11'!N60,'12'!N60,'13'!N60,'14'!N60,'15'!N60,'16'!N60,'17'!N60,'18'!N60,'19'!N60,'20'!N60,'21'!N60,'22'!N60,'23'!N60,'24'!N60,'25'!N60,'26'!N60,'27'!N60,'28'!N60,'29'!N60,'30'!N60,'31'!N60,'32'!N60,'33'!N60,'34'!N60,'35'!N60,'36'!N60,'37'!N60,'38'!N60,'39'!N60,'40'!N60,'41'!N60,'42'!N60,'43'!N60,'44'!N60,'45'!N60,'46'!N60,'47'!N60,'48'!N60,'49'!N60,'50'!N60,'51'!N60,'52'!N60,'53'!N60,'54'!N60,'55'!N60,'56'!N60,'57'!N60,'58'!N60,'59'!N60,'60'!N60,'61'!N60,'62'!N60,'63'!N60,'64'!N60,'65'!N60,'66'!N60,'67'!N60,'68'!N60,'69'!N60,'70'!N60,'71'!N60,'72'!N60,'73'!N60,'74'!N60,'75'!N60)</f>
        <v>0</v>
      </c>
      <c r="J18" s="32">
        <f>SUM('1'!O60,'2'!O60,'3'!O60,'4'!O60,'5'!O60,'6'!O60,'7'!O60,'8'!O60,'9'!O60,'10'!O60,'11'!O60,'12'!O60,'13'!O60,'14'!O60,'15'!O60,'16'!O60,'17'!O60,'18'!O60,'19'!O60,'20'!O60,'21'!O60,'22'!O60,'23'!O60,'24'!O60,'25'!O60,'26'!O60,'27'!O60,'28'!O60,'29'!O60,'30'!O60,'31'!O60,'32'!O60,'33'!O60,'34'!O60,'35'!O60,'36'!O60,'37'!O60,'38'!O60,'39'!O60,'40'!O60,'41'!O60,'42'!O60,'43'!O60,'44'!O60,'45'!O60,'46'!O60,'47'!O60,'48'!O60,'49'!O60,'50'!O60,'51'!O60,'52'!O60,'53'!O60,'54'!O60,'55'!O60,'56'!O60,'57'!O60,'58'!O60,'59'!O60,'60'!O60,'61'!O60,'62'!O60,'63'!O60,'64'!O60,'65'!O60,'66'!O60,'67'!O60,'68'!O60,'69'!O60,'70'!O60,'71'!O60,'72'!O60,'73'!O60,'74'!O60,'75'!O60)</f>
        <v>0</v>
      </c>
      <c r="K18" s="32">
        <f>SUM('1'!P60,'2'!P60,'3'!P60,'4'!P60,'5'!P60,'6'!P60,'7'!P60,'8'!P60,'9'!P60,'10'!P60,'11'!P60,'12'!P60,'13'!P60,'14'!P60,'15'!P60,'16'!P60,'17'!P60,'18'!P60,'19'!P60,'20'!P60,'21'!P60,'22'!P60,'23'!P60,'24'!P60,'25'!P60,'26'!P60,'27'!P60,'28'!P60,'29'!P60,'30'!P60,'31'!P60,'32'!P60,'33'!P60,'34'!P60,'35'!P60,'36'!P60,'37'!P60,'38'!P60,'39'!P60,'40'!P60,'41'!P60,'42'!P60,'43'!P60,'44'!P60,'45'!P60,'46'!P60,'47'!P60,'48'!P60,'49'!P60,'50'!P60,'51'!P60,'52'!P60,'53'!P60,'54'!P60,'55'!P60,'56'!P60,'57'!P60,'58'!P60,'59'!P60,'60'!P60,'61'!P60,'62'!P60,'63'!P60,'64'!P60,'65'!P60,'66'!P60,'67'!P60,'68'!P60,'69'!P60,'70'!P60,'71'!P60,'72'!P60,'73'!P60,'74'!P60,'75'!P60)</f>
        <v>0</v>
      </c>
      <c r="L18" s="32">
        <f>SUM('1'!Q60,'2'!Q60,'3'!Q60,'4'!Q60,'5'!Q60,'6'!Q60,'7'!Q60,'8'!Q60,'9'!Q60,'10'!Q60,'11'!Q60,'12'!Q60,'13'!Q60,'14'!Q60,'15'!Q60,'16'!Q60,'17'!Q60,'18'!Q60,'19'!Q60,'20'!Q60,'21'!Q60,'22'!Q60,'23'!Q60,'24'!Q60,'25'!Q60,'26'!Q60,'27'!Q60,'28'!Q60,'29'!Q60,'30'!Q60,'31'!Q60,'32'!Q60,'33'!Q60,'34'!Q60,'35'!Q60,'36'!Q60,'37'!Q60,'38'!Q60,'39'!Q60,'40'!Q60,'41'!Q60,'42'!Q60,'43'!Q60,'44'!Q60,'45'!Q60,'46'!Q60,'47'!Q60,'48'!Q60,'49'!Q60,'50'!Q60,'51'!Q60,'52'!Q60,'53'!Q60,'54'!Q60,'55'!Q60,'56'!Q60,'57'!Q60,'58'!Q60,'59'!Q60,'60'!Q60,'61'!Q60,'62'!Q60,'63'!Q60,'64'!Q60,'65'!Q60,'66'!Q60,'67'!Q60,'68'!Q60,'69'!Q60,'70'!Q60,'71'!Q60,'72'!Q60,'73'!Q60,'74'!Q60,'75'!Q60)</f>
        <v>0</v>
      </c>
      <c r="M18" s="32">
        <f>SUM('1'!R60,'2'!R60,'3'!R60,'4'!R60,'5'!R60,'6'!R60,'7'!R60,'8'!R60,'9'!R60,'10'!R60,'11'!R60,'12'!R60,'13'!R60,'14'!R60,'15'!R60,'16'!R60,'17'!R60,'18'!R60,'19'!R60,'20'!R60,'21'!R60,'22'!R60,'23'!R60,'24'!R60,'25'!R60,'26'!R60,'27'!R60,'28'!R60,'29'!R60,'30'!R60,'31'!R60,'32'!R60,'33'!R60,'34'!R60,'35'!R60,'36'!R60,'37'!R60,'38'!R60,'39'!R60,'40'!R60,'41'!R60,'42'!R60,'43'!R60,'44'!R60,'45'!R60,'46'!R60,'47'!R60,'48'!R60,'49'!R60,'50'!R60,'51'!R60,'52'!R60,'53'!R60,'54'!R60,'55'!R60,'56'!R60,'57'!R60,'58'!R60,'59'!R60,'60'!R60,'61'!R60,'62'!R60,'63'!R60,'64'!R60,'65'!R60,'66'!R60,'67'!R60,'68'!R60,'69'!R60,'70'!R60,'71'!R60,'72'!R60,'73'!R60,'74'!R60,'75'!R60)</f>
        <v>0</v>
      </c>
      <c r="N18" s="32">
        <f>SUM('1'!S60,'2'!S60,'3'!S60,'4'!S60,'5'!S60,'6'!S60,'7'!S60,'8'!S60,'9'!S60,'10'!S60,'11'!S60,'12'!S60,'13'!S60,'14'!S60,'15'!S60,'16'!S60,'17'!S60,'18'!S60,'19'!S60,'20'!S60,'21'!S60,'22'!S60,'23'!S60,'24'!S60,'25'!S60,'26'!S60,'27'!S60,'28'!S60,'29'!S60,'30'!S60,'31'!S60,'32'!S60,'33'!S60,'34'!S60,'35'!S60,'36'!S60,'37'!S60,'38'!S60,'39'!S60,'40'!S60,'41'!S60,'42'!S60,'43'!S60,'44'!S60,'45'!S60,'46'!S60,'47'!S60,'48'!S60,'49'!S60,'50'!S60,'51'!S60,'52'!S60,'53'!S60,'54'!S60,'55'!S60,'56'!S60,'57'!S60,'58'!S60,'59'!S60,'60'!S60,'61'!S60,'62'!S60,'63'!S60,'64'!S60,'65'!S60,'66'!S60,'67'!S60,'68'!S60,'69'!S60,'70'!S60,'71'!S60,'72'!S60,'73'!S60,'74'!S60,'75'!S60)</f>
        <v>0</v>
      </c>
      <c r="O18" s="32">
        <f>SUM('1'!T60,'2'!T60,'3'!T60,'4'!T60,'5'!T60,'6'!T60,'7'!T60,'8'!T60,'9'!T60,'10'!T60,'11'!T60,'12'!T60,'13'!T60,'14'!T60,'15'!T60,'16'!T60,'17'!T60,'18'!T60,'19'!T60,'20'!T60,'21'!T60,'22'!T60,'23'!T60,'24'!T60,'25'!T60,'26'!T60,'27'!T60,'28'!T60,'29'!T60,'30'!T60,'31'!T60,'32'!T60,'33'!T60,'34'!T60,'35'!T60,'36'!T60,'37'!T60,'38'!T60,'39'!T60,'40'!T60,'41'!T60,'42'!T60,'43'!T60,'44'!T60,'45'!T60,'46'!T60,'47'!T60,'48'!T60,'49'!T60,'50'!T60,'51'!T60,'52'!T60,'53'!T60,'54'!T60,'55'!T60,'56'!T60,'57'!T60,'58'!T60,'59'!T60,'60'!T60,'61'!T60,'62'!T60,'63'!T60,'64'!T60,'65'!T60,'66'!T60,'67'!T60,'68'!T60,'69'!T60,'70'!T60,'71'!T60,'72'!T60,'73'!T60,'74'!T60,'75'!T60)</f>
        <v>0</v>
      </c>
      <c r="P18" s="31">
        <f>SUM('1'!U60,'2'!U60,'3'!U60,'4'!U60,'5'!U60,'6'!U60,'7'!U60,'8'!U60,'9'!U60,'10'!U60,'11'!U60,'12'!U60,'13'!U60,'14'!U60,'15'!U60,'16'!U60,'17'!U60,'18'!U60,'19'!U60,'20'!U60,'21'!U60,'22'!U60,'23'!U60,'24'!U60,'25'!U60,'26'!U60,'27'!U60,'28'!U60,'29'!U60,'30'!U60,'31'!U60,'32'!U60,'33'!U60,'34'!U60,'35'!U60,'36'!U60,'37'!U60,'38'!U60,'39'!U60,'40'!U60,'41'!U60,'42'!U60,'43'!U60,'44'!U60,'45'!U60,'46'!U60,'47'!U60,'48'!U60,'49'!U60,'50'!U60,'51'!U60,'52'!U60,'53'!U60,'54'!U60,'55'!U60,'56'!U60,'57'!U60,'58'!U60,'59'!U60,'60'!U60,'61'!U60,'62'!U60,'63'!U60,'64'!U60,'65'!U60,'66'!U60,'67'!U60,'68'!U60,'69'!U60,'70'!U60,'71'!U60,'72'!U60,'73'!U60,'74'!U60,'75'!U60)</f>
        <v>0</v>
      </c>
      <c r="Q18" s="31">
        <f>SUM('1'!V60,'2'!V60,'3'!V60,'4'!V60,'5'!V60,'6'!V60,'7'!V60,'8'!V60,'9'!V60,'10'!V60,'11'!V60,'12'!V60,'13'!V60,'14'!V60,'15'!V60,'16'!V60,'17'!V60,'18'!V60,'19'!V60,'20'!V60,'21'!V60,'22'!V60,'23'!V60,'24'!V60,'25'!V60,'26'!V60,'27'!V60,'28'!V60,'29'!V60,'30'!V60,'31'!V60,'32'!V60,'33'!V60,'34'!V60,'35'!V60,'36'!V60,'37'!V60,'38'!V60,'39'!V60,'40'!V60,'41'!V60,'42'!V60,'43'!V60,'44'!V60,'45'!V60,'46'!V60,'47'!V60,'48'!V60,'49'!V60,'50'!V60,'51'!V60,'52'!V60,'53'!V60,'54'!V60,'55'!V60,'56'!V60,'57'!V60,'58'!V60,'59'!V60,'60'!V60,'61'!V60,'62'!V60,'63'!V60,'64'!V60,'65'!V60,'66'!V60,'67'!V60,'68'!V60,'69'!V60,'70'!V60,'71'!V60,'72'!V60,'73'!V60,'74'!V60,'75'!V60)</f>
        <v>0</v>
      </c>
      <c r="R18" s="32">
        <f>SUM('1'!W60,'2'!W60,'3'!W60,'4'!W60,'5'!W60,'6'!W60,'7'!W60,'8'!W60,'9'!W60,'10'!W60,'11'!W60,'12'!W60,'13'!W60,'14'!W60,'15'!W60,'16'!W60,'17'!W60,'18'!W60,'19'!W60,'20'!W60,'21'!W60,'22'!W60,'23'!W60,'24'!W60,'25'!W60,'26'!W60,'27'!W60,'28'!W60,'29'!W60,'30'!W60,'31'!W60,'32'!W60,'33'!W60,'34'!W60,'35'!W60,'36'!W60,'37'!W60,'38'!W60,'39'!W60,'40'!W60,'41'!W60,'42'!W60,'43'!W60,'44'!W60,'45'!W60,'46'!W60,'47'!W60,'48'!W60,'49'!W60,'50'!W60,'51'!W60,'52'!W60,'53'!W60,'54'!W60,'55'!W60,'56'!W60,'57'!W60,'58'!W60,'59'!W60,'60'!W60,'61'!W60,'62'!W60,'63'!W60,'64'!W60,'65'!W60,'66'!W60,'67'!W60,'68'!W60,'69'!W60,'70'!W60,'71'!W60,'72'!W60,'73'!W60,'74'!W60,'75'!W60)</f>
        <v>0</v>
      </c>
      <c r="S18" s="32">
        <f>SUM('1'!X60,'2'!X60,'3'!X60,'4'!X60,'5'!X60,'6'!X60,'7'!X60,'8'!X60,'9'!X60,'10'!X60,'11'!X60,'12'!X60,'13'!X60,'14'!X60,'15'!X60,'16'!X60,'17'!X60,'18'!X60,'19'!X60,'20'!X60,'21'!X60,'22'!X60,'23'!X60,'24'!X60,'25'!X60,'26'!X60,'27'!X60,'28'!X60,'29'!X60,'30'!X60,'31'!X60,'32'!X60,'33'!X60,'34'!X60,'35'!X60,'36'!X60,'37'!X60,'38'!X60,'39'!X60,'40'!X60,'41'!X60,'42'!X60,'43'!X60,'44'!X60,'45'!X60,'46'!X60,'47'!X60,'48'!X60,'49'!X60,'50'!X60,'51'!X60,'52'!X60,'53'!X60,'54'!X60,'55'!X60,'56'!X60,'57'!X60,'58'!X60,'59'!X60,'60'!X60,'61'!X60,'62'!X60,'63'!X60,'64'!X60,'65'!X60,'66'!X60,'67'!X60,'68'!X60,'69'!X60,'70'!X60,'71'!X60,'72'!X60,'73'!X60,'74'!X60,'75'!X60)</f>
        <v>0</v>
      </c>
      <c r="T18" s="32">
        <f>SUM('1'!Y60,'2'!Y60,'3'!Y60,'4'!Y60,'5'!Y60,'6'!Y60,'7'!Y60,'8'!Y60,'9'!Y60,'10'!Y60,'11'!Y60,'12'!Y60,'13'!Y60,'14'!Y60,'15'!Y60,'16'!Y60,'17'!Y60,'18'!Y60,'19'!Y60,'20'!Y60,'21'!Y60,'22'!Y60,'23'!Y60,'24'!Y60,'25'!Y60,'26'!Y60,'27'!Y60,'28'!Y60,'29'!Y60,'30'!Y60,'31'!Y60,'32'!Y60,'33'!Y60,'34'!Y60,'35'!Y60,'36'!Y60,'37'!Y60,'38'!Y60,'39'!Y60,'40'!Y60,'41'!Y60,'42'!Y60,'43'!Y60,'44'!Y60,'45'!Y60,'46'!Y60,'47'!Y60,'48'!Y60,'49'!Y60,'50'!Y60,'51'!Y60,'52'!Y60,'53'!Y60,'54'!Y60,'55'!Y60,'56'!Y60,'57'!Y60,'58'!Y60,'59'!Y60,'60'!Y60,'61'!Y60,'62'!Y60,'63'!Y60,'64'!Y60,'65'!Y60,'66'!Y60,'67'!Y60,'68'!Y60,'69'!Y60,'70'!Y60,'71'!Y60,'72'!Y60,'73'!Y60,'74'!Y60,'75'!Y60)</f>
        <v>0</v>
      </c>
      <c r="U18" s="32">
        <f>SUM('1'!Z60,'2'!Z60,'3'!Z60,'4'!Z60,'5'!Z60,'6'!Z60,'7'!Z60,'8'!Z60,'9'!Z60,'10'!Z60,'11'!Z60,'12'!Z60,'13'!Z60,'14'!Z60,'15'!Z60,'16'!Z60,'17'!Z60,'18'!Z60,'19'!Z60,'20'!Z60,'21'!Z60,'22'!Z60,'23'!Z60,'24'!Z60,'25'!Z60,'26'!Z60,'27'!Z60,'28'!Z60,'29'!Z60,'30'!Z60,'31'!Z60,'32'!Z60,'33'!Z60,'34'!Z60,'35'!Z60,'36'!Z60,'37'!Z60,'38'!Z60,'39'!Z60,'40'!Z60,'41'!Z60,'42'!Z60,'43'!Z60,'44'!Z60,'45'!Z60,'46'!Z60,'47'!Z60,'48'!Z60,'49'!Z60,'50'!Z60,'51'!Z60,'52'!Z60,'53'!Z60,'54'!Z60,'55'!Z60,'56'!Z60,'57'!Z60,'58'!Z60,'59'!Z60,'60'!Z60,'61'!Z60,'62'!Z60,'63'!Z60,'64'!Z60,'65'!Z60,'66'!Z60,'67'!Z60,'68'!Z60,'69'!Z60,'70'!Z60,'71'!Z60,'72'!Z60,'73'!Z60,'74'!Z60,'75'!Z60)</f>
        <v>0</v>
      </c>
      <c r="V18" s="32"/>
      <c r="W18" s="47"/>
    </row>
    <row r="19" spans="2:24" s="1" customFormat="1" ht="21.75" customHeight="1" x14ac:dyDescent="0.25">
      <c r="B19" s="43"/>
      <c r="C19" s="45"/>
      <c r="D19" s="45"/>
      <c r="E19" s="45"/>
      <c r="F19" s="45"/>
      <c r="G19" s="45"/>
      <c r="H19" s="45"/>
      <c r="I19" s="45"/>
      <c r="J19" s="45"/>
      <c r="K19" s="45"/>
      <c r="L19" s="45"/>
      <c r="M19" s="45"/>
      <c r="N19" s="45"/>
      <c r="O19" s="45"/>
      <c r="P19" s="45"/>
      <c r="Q19" s="45"/>
      <c r="R19" s="45"/>
      <c r="S19" s="45"/>
      <c r="T19" s="45"/>
      <c r="U19" s="45"/>
      <c r="V19" s="271"/>
      <c r="W19" s="47"/>
    </row>
    <row r="20" spans="2:24" s="1" customFormat="1" ht="21.75" customHeight="1" x14ac:dyDescent="0.25">
      <c r="B20" s="43"/>
      <c r="C20" s="337" t="s">
        <v>218</v>
      </c>
      <c r="D20" s="339" t="s">
        <v>332</v>
      </c>
      <c r="E20" s="340"/>
      <c r="F20" s="340"/>
      <c r="G20" s="340"/>
      <c r="H20" s="340"/>
      <c r="I20" s="30"/>
      <c r="J20" s="308" t="s">
        <v>342</v>
      </c>
      <c r="K20" s="309"/>
      <c r="L20" s="309"/>
      <c r="M20" s="309"/>
      <c r="N20" s="309"/>
      <c r="O20" s="309"/>
      <c r="P20" s="310"/>
      <c r="R20" s="45"/>
      <c r="T20" s="271"/>
      <c r="U20" s="45"/>
      <c r="V20" s="271"/>
      <c r="W20" s="47"/>
    </row>
    <row r="21" spans="2:24" s="1" customFormat="1" ht="39" x14ac:dyDescent="0.25">
      <c r="B21" s="43"/>
      <c r="C21" s="338"/>
      <c r="D21" s="275" t="s">
        <v>343</v>
      </c>
      <c r="E21" s="274"/>
      <c r="F21" s="274"/>
      <c r="G21" s="274"/>
      <c r="H21" s="275" t="s">
        <v>344</v>
      </c>
      <c r="I21" s="274"/>
      <c r="J21" s="275" t="s">
        <v>345</v>
      </c>
      <c r="K21" s="275" t="s">
        <v>346</v>
      </c>
      <c r="L21" s="275" t="s">
        <v>347</v>
      </c>
      <c r="M21" s="276" t="s">
        <v>348</v>
      </c>
      <c r="N21" s="276" t="s">
        <v>349</v>
      </c>
      <c r="O21" s="275" t="s">
        <v>350</v>
      </c>
      <c r="P21" s="276" t="s">
        <v>351</v>
      </c>
      <c r="Q21" s="272"/>
      <c r="R21" s="45"/>
      <c r="S21" s="271"/>
      <c r="T21" s="271"/>
      <c r="U21" s="45"/>
      <c r="V21" s="271"/>
      <c r="W21" s="47"/>
    </row>
    <row r="22" spans="2:24" s="1" customFormat="1" ht="21.75" customHeight="1" x14ac:dyDescent="0.25">
      <c r="B22" s="43"/>
      <c r="C22" s="273">
        <v>2023</v>
      </c>
      <c r="D22" s="270">
        <f>SUM('1'!AD55,'2'!AD55,'3'!AD55,'4'!AD55,'5'!AD55,'6'!AD55,'7'!AD55,'8'!AD55,'9'!AD55,'10'!AD55,'11'!AD55,'12'!AD55,'13'!AD55,'14'!AD55,'15'!AD55,'16'!AD55,'17'!AD55,'18'!AD55,'19'!AD55,'20'!AD55,'21'!AD55,'22'!AD55,'23'!AD55,'24'!AD55,'25'!AD55,'26'!AD55,'27'!AD55,'28'!AD55,'29'!AD55,'30'!AD55,'31'!AD55,'32'!AD55,'33'!AD55,'34'!AD55,'35'!AD55,'36'!AD55,'37'!AD55,'38'!AD55,'39'!AD55,'40'!AD55,'41'!AD55,'42'!AD55,'43'!AD55,'44'!AD55,'45'!AD55,'46'!AD55,'47'!AD55,'48'!AD55,'49'!AD55,'50'!AD55,'51'!AD55,'52'!AD55,'53'!AD55,'54'!AD55,'55'!AD55,'56'!AD55,'57'!AD55,'58'!AD55,'59'!AD55,'60'!AD55,'61'!AD55,'62'!AD55,'63'!AD55,'64'!AD55,'65'!AD55,'66'!AD55,'67'!AD55,'68'!AD55,'69'!AD55,'70'!AD55,'71'!AD55,'72'!AD55,'73'!AD55,'74'!AD55,'75'!AD55)</f>
        <v>0</v>
      </c>
      <c r="H22" s="270">
        <f>SUM('1'!AE55,'2'!AE55,'3'!AE55,'4'!AE55,'5'!AE55,'6'!AE55,'7'!AE55,'8'!AE55,'9'!AE55,'10'!AE55,'11'!AE55,'12'!AE55,'13'!AE55,'14'!AE55,'15'!AE55,'16'!AE55,'17'!AE55,'18'!AE55,'19'!AE55,'20'!AE55,'21'!AE55,'22'!AE55,'23'!AE55,'24'!AE55,'25'!AE55,'26'!AE55,'27'!AE55,'28'!AE55,'29'!AE55,'30'!AE55,'31'!AE55,'32'!AE55,'33'!AE55,'34'!AE55,'35'!AE55,'36'!AE55,'37'!AE55,'38'!AE55,'39'!AE55,'40'!AE55,'41'!AE55,'42'!AE55,'43'!AE55,'44'!AE55,'45'!AE55,'46'!AE55,'47'!AE55,'48'!AE55,'49'!AE55,'50'!AE55,'51'!AE55,'52'!AE55,'53'!AE55,'54'!AE55,'55'!AE55,'56'!AE55,'57'!AE55,'58'!AE55,'59'!AE55,'60'!AE55,'61'!AE55,'62'!AE55,'63'!AE55,'64'!AE55,'65'!AE55,'66'!AE55,'67'!AE55,'68'!AE55,'69'!AE55,'70'!AE55,'71'!AE55,'72'!AE55,'73'!AE55,'74'!AE55,'75'!AE55)</f>
        <v>0</v>
      </c>
      <c r="J22" s="236">
        <f>SUM('1'!AF55,'2'!AF55,'3'!AF55,'4'!AF55,'5'!AF55,'6'!AF55,'7'!AF55,'8'!AF55,'9'!AF55,'10'!AF55,'11'!AF55,'12'!AF55,'13'!AF55,'14'!AF55,'15'!AF55,'16'!AF55,'17'!AF55,'18'!AF55,'19'!AF55,'20'!AF55,'21'!AF55,'22'!AF55,'23'!AF55,'24'!AF55,'25'!AF55,'26'!AF55,'27'!AF55,'28'!AF55,'29'!AF55,'30'!AF55,'31'!AF55,'32'!AF55,'33'!AF55,'34'!AF55,'35'!AF55,'36'!AF55,'37'!AF55,'38'!AF55,'39'!AF55,'40'!AF55,'41'!AF55,'42'!AF55,'43'!AF55,'44'!AF55,'45'!AF55,'46'!AF55,'47'!AF55,'48'!AF55,'49'!AF55,'50'!AF55,'51'!AF55,'52'!AF55,'53'!AF55,'54'!AF55,'55'!AF55,'56'!AF55,'57'!AF55,'58'!AF55,'59'!AF55,'60'!AF55,'61'!AF55,'62'!AF55,'63'!AF55,'64'!AF55,'65'!AF55,'66'!AF55,'67'!AF55,'68'!AF55,'69'!AF55,'70'!AF55,'71'!AF55,'72'!AF55,'73'!AF55,'74'!AF55,'75'!AF55)</f>
        <v>0</v>
      </c>
      <c r="K22" s="236">
        <f>SUM('1'!AG55,'2'!AG55,'3'!AG55,'4'!AG55,'5'!AG55,'6'!AG55,'7'!AG55,'8'!AG55,'9'!AG55,'10'!AG55,'11'!AG55,'12'!AG55,'13'!AG55,'14'!AG55,'15'!AG55,'16'!AG55,'17'!AG55,'18'!AG55,'19'!AG55,'20'!AG55,'21'!AG55,'22'!AG55,'23'!AG55,'24'!AG55,'25'!AG55,'26'!AG55,'27'!AG55,'28'!AG55,'29'!AG55,'30'!AG55,'31'!AG55,'32'!AG55,'33'!AG55,'34'!AG55,'35'!AG55,'36'!AG55,'37'!AG55,'38'!AG55,'39'!AG55,'40'!AG55,'41'!AG55,'42'!AG55,'43'!AG55,'44'!AG55,'45'!AG55,'46'!AG55,'47'!AG55,'48'!AG55,'49'!AG55,'50'!AG55,'51'!AG55,'52'!AG55,'53'!AG55,'54'!AG55,'55'!AG55,'56'!AG55,'57'!AG55,'58'!AG55,'59'!AG55,'60'!AG55,'61'!AG55,'62'!AG55,'63'!AG55,'64'!AG55,'65'!AG55,'66'!AG55,'67'!AG55,'68'!AG55,'69'!AG55,'70'!AG55,'71'!AG55,'72'!AG55,'73'!AG55,'74'!AG55,'75'!AG55)</f>
        <v>0</v>
      </c>
      <c r="L22" s="236">
        <f>SUM('1'!AH55,'2'!AH55,'3'!AH55,'4'!AH55,'5'!AH55,'6'!AH55,'7'!AH55,'8'!AH55,'9'!AH55,'10'!AH55,'11'!AH55,'12'!AH55,'13'!AH55,'14'!AH55,'15'!AH55,'16'!AH55,'17'!AH55,'18'!AH55,'19'!AH55,'20'!AH55,'21'!AH55,'22'!AH55,'23'!AH55,'24'!AH55,'25'!AH55,'26'!AH55,'27'!AH55,'28'!AH55,'29'!AH55,'30'!AH55,'31'!AH55,'32'!AH55,'33'!AH55,'34'!AH55,'35'!AH55,'36'!AH55,'37'!AH55,'38'!AH55,'39'!AH55,'40'!AH55,'41'!AH55,'42'!AH55,'43'!AH55,'44'!AH55,'45'!AH55,'46'!AH55,'47'!AH55,'48'!AH55,'49'!AH55,'50'!AH55,'51'!AH55,'52'!AH55,'53'!AH55,'54'!AH55,'55'!AH55,'56'!AH55,'57'!AH55,'58'!AH55,'59'!AH55,'60'!AH55,'61'!AH55,'62'!AH55,'63'!AH55,'64'!AH55,'65'!AH55,'66'!AH55,'67'!AH55,'68'!AH55,'69'!AH55,'70'!AH55,'71'!AH55,'72'!AH55,'73'!AH55,'74'!AH55,'75'!AH55)</f>
        <v>0</v>
      </c>
      <c r="M22" s="236">
        <f>SUM('1'!AI55,'2'!AI55,'3'!AI55,'4'!AI55,'5'!AI55,'6'!AI55,'7'!AI55,'8'!AI55,'9'!AI55,'10'!AI55,'11'!AI55,'12'!AI55,'13'!AI55,'14'!AI55,'15'!AI55,'16'!AI55,'17'!AI55,'18'!AI55,'19'!AI55,'20'!AI55,'21'!AI55,'22'!AI55,'23'!AI55,'24'!AI55,'25'!AI55,'26'!AI55,'27'!AI55,'28'!AI55,'29'!AI55,'30'!AI55,'31'!AI55,'32'!AI55,'33'!AI55,'34'!AI55,'35'!AI55,'36'!AI55,'37'!AI55,'38'!AI55,'39'!AI55,'40'!AI55,'41'!AI55,'42'!AI55,'43'!AI55,'44'!AI55,'45'!AI55,'46'!AI55,'47'!AI55,'48'!AI55,'49'!AI55,'50'!AI55,'51'!AI55,'52'!AI55,'53'!AI55,'54'!AI55,'55'!AI55,'56'!AI55,'57'!AI55,'58'!AI55,'59'!AI55,'60'!AI55,'61'!AI55,'62'!AI55,'63'!AI55,'64'!AI55,'65'!AI55,'66'!AI55,'67'!AI55,'68'!AI55,'69'!AI55,'70'!AI55,'71'!AI55,'72'!AI55,'73'!AI55,'74'!AI55,'75'!AI55)</f>
        <v>0</v>
      </c>
      <c r="N22" s="236">
        <f>SUM('1'!AJ55,'2'!AJ55,'3'!AJ55,'4'!AJ55,'5'!AJ55,'6'!AJ55,'7'!AJ55,'8'!AJ55,'9'!AJ55,'10'!AJ55,'11'!AJ55,'12'!AJ55,'13'!AJ55,'14'!AJ55,'15'!AJ55,'16'!AJ55,'17'!AJ55,'18'!AJ55,'19'!AJ55,'20'!AJ55,'21'!AJ55,'22'!AJ55,'23'!AJ55,'24'!AJ55,'25'!AJ55,'26'!AJ55,'27'!AJ55,'28'!AJ55,'29'!AJ55,'30'!AJ55,'31'!AJ55,'32'!AJ55,'33'!AJ55,'34'!AJ55,'35'!AJ55,'36'!AJ55,'37'!AJ55,'38'!AJ55,'39'!AJ55,'40'!AJ55,'41'!AJ55,'42'!AJ55,'43'!AJ55,'44'!AJ55,'45'!AJ55,'46'!AJ55,'47'!AJ55,'48'!AJ55,'49'!AJ55,'50'!AJ55,'51'!AJ55,'52'!AJ55,'53'!AJ55,'54'!AJ55,'55'!AJ55,'56'!AJ55,'57'!AJ55,'58'!AJ55,'59'!AJ55,'60'!AJ55,'61'!AJ55,'62'!AJ55,'63'!AJ55,'64'!AJ55,'65'!AJ55,'66'!AJ55,'67'!AJ55,'68'!AJ55,'69'!AJ55,'70'!AJ55,'71'!AJ55,'72'!AJ55,'73'!AJ55,'74'!AJ55,'75'!AJ55)</f>
        <v>0</v>
      </c>
      <c r="O22" s="236">
        <f>SUM('1'!AK55,'2'!AK55,'3'!AK55,'4'!AK55,'5'!AK55,'6'!AK55,'7'!AK55,'8'!AK55,'9'!AK55,'10'!AK55,'11'!AK55,'12'!AK55,'13'!AK55,'14'!AK55,'15'!AK55,'16'!AK55,'17'!AK55,'18'!AK55,'19'!AK55,'20'!AK55,'21'!AK55,'22'!AK55,'23'!AK55,'24'!AK55,'25'!AK55,'26'!AK55,'27'!AK55,'28'!AK55,'29'!AK55,'30'!AK55,'31'!AK55,'32'!AK55,'33'!AK55,'34'!AK55,'35'!AK55,'36'!AK55,'37'!AK55,'38'!AK55,'39'!AK55,'40'!AK55,'41'!AK55,'42'!AK55,'43'!AK55,'44'!AK55,'45'!AK55,'46'!AK55,'47'!AK55,'48'!AK55,'49'!AK55,'50'!AK55,'51'!AK55,'52'!AK55,'53'!AK55,'54'!AK55,'55'!AK55,'56'!AK55,'57'!AK55,'58'!AK55,'59'!AK55,'60'!AK55,'61'!AK55,'62'!AK55,'63'!AK55,'64'!AK55,'65'!AK55,'66'!AK55,'67'!AK55,'68'!AK55,'69'!AK55,'70'!AK55,'71'!AK55,'72'!AK55,'73'!AK55,'74'!AK55,'75'!AK55)</f>
        <v>0</v>
      </c>
      <c r="P22" s="236">
        <f t="shared" ref="P22" si="0">SUM(J22:M22)</f>
        <v>0</v>
      </c>
      <c r="Q22" s="272"/>
      <c r="R22" s="45"/>
      <c r="S22" s="271"/>
      <c r="T22" s="271"/>
      <c r="U22" s="45"/>
      <c r="V22" s="271"/>
      <c r="W22" s="47"/>
    </row>
    <row r="23" spans="2:24" s="1" customFormat="1" ht="21.75" customHeight="1" x14ac:dyDescent="0.25">
      <c r="B23" s="43"/>
      <c r="C23" s="273">
        <v>2024</v>
      </c>
      <c r="D23" s="270">
        <f>SUM('1'!AD56,'2'!AD56,'3'!AD56,'4'!AD56,'5'!AD56,'6'!AD56,'7'!AD56,'8'!AD56,'9'!AD56,'10'!AD56,'11'!AD56,'12'!AD56,'13'!AD56,'14'!AD56,'15'!AD56,'16'!AD56,'17'!AD56,'18'!AD56,'19'!AD56,'20'!AD56,'21'!AD56,'22'!AD56,'23'!AD56,'24'!AD56,'25'!AD56,'26'!AD56,'27'!AD56,'28'!AD56,'29'!AD56,'30'!AD56,'31'!AD56,'32'!AD56,'33'!AD56,'34'!AD56,'35'!AD56,'36'!AD56,'37'!AD56,'38'!AD56,'39'!AD56,'40'!AD56,'41'!AD56,'42'!AD56,'43'!AD56,'44'!AD56,'45'!AD56,'46'!AD56,'47'!AD56,'48'!AD56,'49'!AD56,'50'!AD56,'51'!AD56,'52'!AD56,'53'!AD56,'54'!AD56,'55'!AD56,'56'!AD56,'57'!AD56,'58'!AD56,'59'!AD56,'60'!AD56,'61'!AD56,'62'!AD56,'63'!AD56,'64'!AD56,'65'!AD56,'66'!AD56,'67'!AD56,'68'!AD56,'69'!AD56,'70'!AD56,'71'!AD56,'72'!AD56,'73'!AD56,'74'!AD56,'75'!AD56)</f>
        <v>0</v>
      </c>
      <c r="H23" s="270">
        <f>SUM('1'!AE56,'2'!AE56,'3'!AE56,'4'!AE56,'5'!AE56,'6'!AE56,'7'!AE56,'8'!AE56,'9'!AE56,'10'!AE56,'11'!AE56,'12'!AE56,'13'!AE56,'14'!AE56,'15'!AE56,'16'!AE56,'17'!AE56,'18'!AE56,'19'!AE56,'20'!AE56,'21'!AE56,'22'!AE56,'23'!AE56,'24'!AE56,'25'!AE56,'26'!AE56,'27'!AE56,'28'!AE56,'29'!AE56,'30'!AE56,'31'!AE56,'32'!AE56,'33'!AE56,'34'!AE56,'35'!AE56,'36'!AE56,'37'!AE56,'38'!AE56,'39'!AE56,'40'!AE56,'41'!AE56,'42'!AE56,'43'!AE56,'44'!AE56,'45'!AE56,'46'!AE56,'47'!AE56,'48'!AE56,'49'!AE56,'50'!AE56,'51'!AE56,'52'!AE56,'53'!AE56,'54'!AE56,'55'!AE56,'56'!AE56,'57'!AE56,'58'!AE56,'59'!AE56,'60'!AE56,'61'!AE56,'62'!AE56,'63'!AE56,'64'!AE56,'65'!AE56,'66'!AE56,'67'!AE56,'68'!AE56,'69'!AE56,'70'!AE56,'71'!AE56,'72'!AE56,'73'!AE56,'74'!AE56,'75'!AE56)</f>
        <v>0</v>
      </c>
      <c r="J23" s="236">
        <f>SUM('1'!AF56,'2'!AF56,'3'!AF56,'4'!AF56,'5'!AF56,'6'!AF56,'7'!AF56,'8'!AF56,'9'!AF56,'10'!AF56,'11'!AF56,'12'!AF56,'13'!AF56,'14'!AF56,'15'!AF56,'16'!AF56,'17'!AF56,'18'!AF56,'19'!AF56,'20'!AF56,'21'!AF56,'22'!AF56,'23'!AF56,'24'!AF56,'25'!AF56,'26'!AF56,'27'!AF56,'28'!AF56,'29'!AF56,'30'!AF56,'31'!AF56,'32'!AF56,'33'!AF56,'34'!AF56,'35'!AF56,'36'!AF56,'37'!AF56,'38'!AF56,'39'!AF56,'40'!AF56,'41'!AF56,'42'!AF56,'43'!AF56,'44'!AF56,'45'!AF56,'46'!AF56,'47'!AF56,'48'!AF56,'49'!AF56,'50'!AF56,'51'!AF56,'52'!AF56,'53'!AF56,'54'!AF56,'55'!AF56,'56'!AF56,'57'!AF56,'58'!AF56,'59'!AF56,'60'!AF56,'61'!AF56,'62'!AF56,'63'!AF56,'64'!AF56,'65'!AF56,'66'!AF56,'67'!AF56,'68'!AF56,'69'!AF56,'70'!AF56,'71'!AF56,'72'!AF56,'73'!AF56,'74'!AF56,'75'!AF56)</f>
        <v>0</v>
      </c>
      <c r="K23" s="236">
        <f>SUM('1'!AG56,'2'!AG56,'3'!AG56,'4'!AG56,'5'!AG56,'6'!AG56,'7'!AG56,'8'!AG56,'9'!AG56,'10'!AG56,'11'!AG56,'12'!AG56,'13'!AG56,'14'!AG56,'15'!AG56,'16'!AG56,'17'!AG56,'18'!AG56,'19'!AG56,'20'!AG56,'21'!AG56,'22'!AG56,'23'!AG56,'24'!AG56,'25'!AG56,'26'!AG56,'27'!AG56,'28'!AG56,'29'!AG56,'30'!AG56,'31'!AG56,'32'!AG56,'33'!AG56,'34'!AG56,'35'!AG56,'36'!AG56,'37'!AG56,'38'!AG56,'39'!AG56,'40'!AG56,'41'!AG56,'42'!AG56,'43'!AG56,'44'!AG56,'45'!AG56,'46'!AG56,'47'!AG56,'48'!AG56,'49'!AG56,'50'!AG56,'51'!AG56,'52'!AG56,'53'!AG56,'54'!AG56,'55'!AG56,'56'!AG56,'57'!AG56,'58'!AG56,'59'!AG56,'60'!AG56,'61'!AG56,'62'!AG56,'63'!AG56,'64'!AG56,'65'!AG56,'66'!AG56,'67'!AG56,'68'!AG56,'69'!AG56,'70'!AG56,'71'!AG56,'72'!AG56,'73'!AG56,'74'!AG56,'75'!AG56)</f>
        <v>0</v>
      </c>
      <c r="L23" s="236">
        <f>SUM('1'!AH56,'2'!AH56,'3'!AH56,'4'!AH56,'5'!AH56,'6'!AH56,'7'!AH56,'8'!AH56,'9'!AH56,'10'!AH56,'11'!AH56,'12'!AH56,'13'!AH56,'14'!AH56,'15'!AH56,'16'!AH56,'17'!AH56,'18'!AH56,'19'!AH56,'20'!AH56,'21'!AH56,'22'!AH56,'23'!AH56,'24'!AH56,'25'!AH56,'26'!AH56,'27'!AH56,'28'!AH56,'29'!AH56,'30'!AH56,'31'!AH56,'32'!AH56,'33'!AH56,'34'!AH56,'35'!AH56,'36'!AH56,'37'!AH56,'38'!AH56,'39'!AH56,'40'!AH56,'41'!AH56,'42'!AH56,'43'!AH56,'44'!AH56,'45'!AH56,'46'!AH56,'47'!AH56,'48'!AH56,'49'!AH56,'50'!AH56,'51'!AH56,'52'!AH56,'53'!AH56,'54'!AH56,'55'!AH56,'56'!AH56,'57'!AH56,'58'!AH56,'59'!AH56,'60'!AH56,'61'!AH56,'62'!AH56,'63'!AH56,'64'!AH56,'65'!AH56,'66'!AH56,'67'!AH56,'68'!AH56,'69'!AH56,'70'!AH56,'71'!AH56,'72'!AH56,'73'!AH56,'74'!AH56,'75'!AH56)</f>
        <v>0</v>
      </c>
      <c r="M23" s="236">
        <f>SUM('1'!AI56,'2'!AI56,'3'!AI56,'4'!AI56,'5'!AI56,'6'!AI56,'7'!AI56,'8'!AI56,'9'!AI56,'10'!AI56,'11'!AI56,'12'!AI56,'13'!AI56,'14'!AI56,'15'!AI56,'16'!AI56,'17'!AI56,'18'!AI56,'19'!AI56,'20'!AI56,'21'!AI56,'22'!AI56,'23'!AI56,'24'!AI56,'25'!AI56,'26'!AI56,'27'!AI56,'28'!AI56,'29'!AI56,'30'!AI56,'31'!AI56,'32'!AI56,'33'!AI56,'34'!AI56,'35'!AI56,'36'!AI56,'37'!AI56,'38'!AI56,'39'!AI56,'40'!AI56,'41'!AI56,'42'!AI56,'43'!AI56,'44'!AI56,'45'!AI56,'46'!AI56,'47'!AI56,'48'!AI56,'49'!AI56,'50'!AI56,'51'!AI56,'52'!AI56,'53'!AI56,'54'!AI56,'55'!AI56,'56'!AI56,'57'!AI56,'58'!AI56,'59'!AI56,'60'!AI56,'61'!AI56,'62'!AI56,'63'!AI56,'64'!AI56,'65'!AI56,'66'!AI56,'67'!AI56,'68'!AI56,'69'!AI56,'70'!AI56,'71'!AI56,'72'!AI56,'73'!AI56,'74'!AI56,'75'!AI56)</f>
        <v>0</v>
      </c>
      <c r="N23" s="236">
        <f>SUM('1'!AJ56,'2'!AJ56,'3'!AJ56,'4'!AJ56,'5'!AJ56,'6'!AJ56,'7'!AJ56,'8'!AJ56,'9'!AJ56,'10'!AJ56,'11'!AJ56,'12'!AJ56,'13'!AJ56,'14'!AJ56,'15'!AJ56,'16'!AJ56,'17'!AJ56,'18'!AJ56,'19'!AJ56,'20'!AJ56,'21'!AJ56,'22'!AJ56,'23'!AJ56,'24'!AJ56,'25'!AJ56,'26'!AJ56,'27'!AJ56,'28'!AJ56,'29'!AJ56,'30'!AJ56,'31'!AJ56,'32'!AJ56,'33'!AJ56,'34'!AJ56,'35'!AJ56,'36'!AJ56,'37'!AJ56,'38'!AJ56,'39'!AJ56,'40'!AJ56,'41'!AJ56,'42'!AJ56,'43'!AJ56,'44'!AJ56,'45'!AJ56,'46'!AJ56,'47'!AJ56,'48'!AJ56,'49'!AJ56,'50'!AJ56,'51'!AJ56,'52'!AJ56,'53'!AJ56,'54'!AJ56,'55'!AJ56,'56'!AJ56,'57'!AJ56,'58'!AJ56,'59'!AJ56,'60'!AJ56,'61'!AJ56,'62'!AJ56,'63'!AJ56,'64'!AJ56,'65'!AJ56,'66'!AJ56,'67'!AJ56,'68'!AJ56,'69'!AJ56,'70'!AJ56,'71'!AJ56,'72'!AJ56,'73'!AJ56,'74'!AJ56,'75'!AJ56)</f>
        <v>0</v>
      </c>
      <c r="O23" s="236">
        <f>SUM('1'!AK56,'2'!AK56,'3'!AK56,'4'!AK56,'5'!AK56,'6'!AK56,'7'!AK56,'8'!AK56,'9'!AK56,'10'!AK56,'11'!AK56,'12'!AK56,'13'!AK56,'14'!AK56,'15'!AK56,'16'!AK56,'17'!AK56,'18'!AK56,'19'!AK56,'20'!AK56,'21'!AK56,'22'!AK56,'23'!AK56,'24'!AK56,'25'!AK56,'26'!AK56,'27'!AK56,'28'!AK56,'29'!AK56,'30'!AK56,'31'!AK56,'32'!AK56,'33'!AK56,'34'!AK56,'35'!AK56,'36'!AK56,'37'!AK56,'38'!AK56,'39'!AK56,'40'!AK56,'41'!AK56,'42'!AK56,'43'!AK56,'44'!AK56,'45'!AK56,'46'!AK56,'47'!AK56,'48'!AK56,'49'!AK56,'50'!AK56,'51'!AK56,'52'!AK56,'53'!AK56,'54'!AK56,'55'!AK56,'56'!AK56,'57'!AK56,'58'!AK56,'59'!AK56,'60'!AK56,'61'!AK56,'62'!AK56,'63'!AK56,'64'!AK56,'65'!AK56,'66'!AK56,'67'!AK56,'68'!AK56,'69'!AK56,'70'!AK56,'71'!AK56,'72'!AK56,'73'!AK56,'74'!AK56,'75'!AK56)</f>
        <v>0</v>
      </c>
      <c r="P23" s="236">
        <f t="shared" ref="P23:P27" si="1">SUM(J23:M23)</f>
        <v>0</v>
      </c>
      <c r="Q23" s="272"/>
      <c r="R23" s="45"/>
      <c r="S23" s="271"/>
      <c r="T23" s="271"/>
      <c r="U23" s="45"/>
      <c r="V23" s="271"/>
      <c r="W23" s="47"/>
    </row>
    <row r="24" spans="2:24" s="1" customFormat="1" ht="21.75" customHeight="1" x14ac:dyDescent="0.25">
      <c r="B24" s="43"/>
      <c r="C24" s="273">
        <v>2025</v>
      </c>
      <c r="D24" s="270">
        <f>SUM('1'!AD57,'2'!AD57,'3'!AD57,'4'!AD57,'5'!AD57,'6'!AD57,'7'!AD57,'8'!AD57,'9'!AD57,'10'!AD57,'11'!AD57,'12'!AD57,'13'!AD57,'14'!AD57,'15'!AD57,'16'!AD57,'17'!AD57,'18'!AD57,'19'!AD57,'20'!AD57,'21'!AD57,'22'!AD57,'23'!AD57,'24'!AD57,'25'!AD57,'26'!AD57,'27'!AD57,'28'!AD57,'29'!AD57,'30'!AD57,'31'!AD57,'32'!AD57,'33'!AD57,'34'!AD57,'35'!AD57,'36'!AD57,'37'!AD57,'38'!AD57,'39'!AD57,'40'!AD57,'41'!AD57,'42'!AD57,'43'!AD57,'44'!AD57,'45'!AD57,'46'!AD57,'47'!AD57,'48'!AD57,'49'!AD57,'50'!AD57,'51'!AD57,'52'!AD57,'53'!AD57,'54'!AD57,'55'!AD57,'56'!AD57,'57'!AD57,'58'!AD57,'59'!AD57,'60'!AD57,'61'!AD57,'62'!AD57,'63'!AD57,'64'!AD57,'65'!AD57,'66'!AD57,'67'!AD57,'68'!AD57,'69'!AD57,'70'!AD57,'71'!AD57,'72'!AD57,'73'!AD57,'74'!AD57,'75'!AD57)</f>
        <v>0</v>
      </c>
      <c r="H24" s="270">
        <f>SUM('1'!AE57,'2'!AE57,'3'!AE57,'4'!AE57,'5'!AE57,'6'!AE57,'7'!AE57,'8'!AE57,'9'!AE57,'10'!AE57,'11'!AE57,'12'!AE57,'13'!AE57,'14'!AE57,'15'!AE57,'16'!AE57,'17'!AE57,'18'!AE57,'19'!AE57,'20'!AE57,'21'!AE57,'22'!AE57,'23'!AE57,'24'!AE57,'25'!AE57,'26'!AE57,'27'!AE57,'28'!AE57,'29'!AE57,'30'!AE57,'31'!AE57,'32'!AE57,'33'!AE57,'34'!AE57,'35'!AE57,'36'!AE57,'37'!AE57,'38'!AE57,'39'!AE57,'40'!AE57,'41'!AE57,'42'!AE57,'43'!AE57,'44'!AE57,'45'!AE57,'46'!AE57,'47'!AE57,'48'!AE57,'49'!AE57,'50'!AE57,'51'!AE57,'52'!AE57,'53'!AE57,'54'!AE57,'55'!AE57,'56'!AE57,'57'!AE57,'58'!AE57,'59'!AE57,'60'!AE57,'61'!AE57,'62'!AE57,'63'!AE57,'64'!AE57,'65'!AE57,'66'!AE57,'67'!AE57,'68'!AE57,'69'!AE57,'70'!AE57,'71'!AE57,'72'!AE57,'73'!AE57,'74'!AE57,'75'!AE57)</f>
        <v>0</v>
      </c>
      <c r="J24" s="236">
        <f>SUM('1'!AF57,'2'!AF57,'3'!AF57,'4'!AF57,'5'!AF57,'6'!AF57,'7'!AF57,'8'!AF57,'9'!AF57,'10'!AF57,'11'!AF57,'12'!AF57,'13'!AF57,'14'!AF57,'15'!AF57,'16'!AF57,'17'!AF57,'18'!AF57,'19'!AF57,'20'!AF57,'21'!AF57,'22'!AF57,'23'!AF57,'24'!AF57,'25'!AF57,'26'!AF57,'27'!AF57,'28'!AF57,'29'!AF57,'30'!AF57,'31'!AF57,'32'!AF57,'33'!AF57,'34'!AF57,'35'!AF57,'36'!AF57,'37'!AF57,'38'!AF57,'39'!AF57,'40'!AF57,'41'!AF57,'42'!AF57,'43'!AF57,'44'!AF57,'45'!AF57,'46'!AF57,'47'!AF57,'48'!AF57,'49'!AF57,'50'!AF57,'51'!AF57,'52'!AF57,'53'!AF57,'54'!AF57,'55'!AF57,'56'!AF57,'57'!AF57,'58'!AF57,'59'!AF57,'60'!AF57,'61'!AF57,'62'!AF57,'63'!AF57,'64'!AF57,'65'!AF57,'66'!AF57,'67'!AF57,'68'!AF57,'69'!AF57,'70'!AF57,'71'!AF57,'72'!AF57,'73'!AF57,'74'!AF57,'75'!AF57)</f>
        <v>0</v>
      </c>
      <c r="K24" s="236">
        <f>SUM('1'!AG57,'2'!AG57,'3'!AG57,'4'!AG57,'5'!AG57,'6'!AG57,'7'!AG57,'8'!AG57,'9'!AG57,'10'!AG57,'11'!AG57,'12'!AG57,'13'!AG57,'14'!AG57,'15'!AG57,'16'!AG57,'17'!AG57,'18'!AG57,'19'!AG57,'20'!AG57,'21'!AG57,'22'!AG57,'23'!AG57,'24'!AG57,'25'!AG57,'26'!AG57,'27'!AG57,'28'!AG57,'29'!AG57,'30'!AG57,'31'!AG57,'32'!AG57,'33'!AG57,'34'!AG57,'35'!AG57,'36'!AG57,'37'!AG57,'38'!AG57,'39'!AG57,'40'!AG57,'41'!AG57,'42'!AG57,'43'!AG57,'44'!AG57,'45'!AG57,'46'!AG57,'47'!AG57,'48'!AG57,'49'!AG57,'50'!AG57,'51'!AG57,'52'!AG57,'53'!AG57,'54'!AG57,'55'!AG57,'56'!AG57,'57'!AG57,'58'!AG57,'59'!AG57,'60'!AG57,'61'!AG57,'62'!AG57,'63'!AG57,'64'!AG57,'65'!AG57,'66'!AG57,'67'!AG57,'68'!AG57,'69'!AG57,'70'!AG57,'71'!AG57,'72'!AG57,'73'!AG57,'74'!AG57,'75'!AG57)</f>
        <v>0</v>
      </c>
      <c r="L24" s="236">
        <f>SUM('1'!AH57,'2'!AH57,'3'!AH57,'4'!AH57,'5'!AH57,'6'!AH57,'7'!AH57,'8'!AH57,'9'!AH57,'10'!AH57,'11'!AH57,'12'!AH57,'13'!AH57,'14'!AH57,'15'!AH57,'16'!AH57,'17'!AH57,'18'!AH57,'19'!AH57,'20'!AH57,'21'!AH57,'22'!AH57,'23'!AH57,'24'!AH57,'25'!AH57,'26'!AH57,'27'!AH57,'28'!AH57,'29'!AH57,'30'!AH57,'31'!AH57,'32'!AH57,'33'!AH57,'34'!AH57,'35'!AH57,'36'!AH57,'37'!AH57,'38'!AH57,'39'!AH57,'40'!AH57,'41'!AH57,'42'!AH57,'43'!AH57,'44'!AH57,'45'!AH57,'46'!AH57,'47'!AH57,'48'!AH57,'49'!AH57,'50'!AH57,'51'!AH57,'52'!AH57,'53'!AH57,'54'!AH57,'55'!AH57,'56'!AH57,'57'!AH57,'58'!AH57,'59'!AH57,'60'!AH57,'61'!AH57,'62'!AH57,'63'!AH57,'64'!AH57,'65'!AH57,'66'!AH57,'67'!AH57,'68'!AH57,'69'!AH57,'70'!AH57,'71'!AH57,'72'!AH57,'73'!AH57,'74'!AH57,'75'!AH57)</f>
        <v>0</v>
      </c>
      <c r="M24" s="236">
        <f>SUM('1'!AI57,'2'!AI57,'3'!AI57,'4'!AI57,'5'!AI57,'6'!AI57,'7'!AI57,'8'!AI57,'9'!AI57,'10'!AI57,'11'!AI57,'12'!AI57,'13'!AI57,'14'!AI57,'15'!AI57,'16'!AI57,'17'!AI57,'18'!AI57,'19'!AI57,'20'!AI57,'21'!AI57,'22'!AI57,'23'!AI57,'24'!AI57,'25'!AI57,'26'!AI57,'27'!AI57,'28'!AI57,'29'!AI57,'30'!AI57,'31'!AI57,'32'!AI57,'33'!AI57,'34'!AI57,'35'!AI57,'36'!AI57,'37'!AI57,'38'!AI57,'39'!AI57,'40'!AI57,'41'!AI57,'42'!AI57,'43'!AI57,'44'!AI57,'45'!AI57,'46'!AI57,'47'!AI57,'48'!AI57,'49'!AI57,'50'!AI57,'51'!AI57,'52'!AI57,'53'!AI57,'54'!AI57,'55'!AI57,'56'!AI57,'57'!AI57,'58'!AI57,'59'!AI57,'60'!AI57,'61'!AI57,'62'!AI57,'63'!AI57,'64'!AI57,'65'!AI57,'66'!AI57,'67'!AI57,'68'!AI57,'69'!AI57,'70'!AI57,'71'!AI57,'72'!AI57,'73'!AI57,'74'!AI57,'75'!AI57)</f>
        <v>0</v>
      </c>
      <c r="N24" s="236">
        <f>SUM('1'!AJ57,'2'!AJ57,'3'!AJ57,'4'!AJ57,'5'!AJ57,'6'!AJ57,'7'!AJ57,'8'!AJ57,'9'!AJ57,'10'!AJ57,'11'!AJ57,'12'!AJ57,'13'!AJ57,'14'!AJ57,'15'!AJ57,'16'!AJ57,'17'!AJ57,'18'!AJ57,'19'!AJ57,'20'!AJ57,'21'!AJ57,'22'!AJ57,'23'!AJ57,'24'!AJ57,'25'!AJ57,'26'!AJ57,'27'!AJ57,'28'!AJ57,'29'!AJ57,'30'!AJ57,'31'!AJ57,'32'!AJ57,'33'!AJ57,'34'!AJ57,'35'!AJ57,'36'!AJ57,'37'!AJ57,'38'!AJ57,'39'!AJ57,'40'!AJ57,'41'!AJ57,'42'!AJ57,'43'!AJ57,'44'!AJ57,'45'!AJ57,'46'!AJ57,'47'!AJ57,'48'!AJ57,'49'!AJ57,'50'!AJ57,'51'!AJ57,'52'!AJ57,'53'!AJ57,'54'!AJ57,'55'!AJ57,'56'!AJ57,'57'!AJ57,'58'!AJ57,'59'!AJ57,'60'!AJ57,'61'!AJ57,'62'!AJ57,'63'!AJ57,'64'!AJ57,'65'!AJ57,'66'!AJ57,'67'!AJ57,'68'!AJ57,'69'!AJ57,'70'!AJ57,'71'!AJ57,'72'!AJ57,'73'!AJ57,'74'!AJ57,'75'!AJ57)</f>
        <v>0</v>
      </c>
      <c r="O24" s="236">
        <f>SUM('1'!AK57,'2'!AK57,'3'!AK57,'4'!AK57,'5'!AK57,'6'!AK57,'7'!AK57,'8'!AK57,'9'!AK57,'10'!AK57,'11'!AK57,'12'!AK57,'13'!AK57,'14'!AK57,'15'!AK57,'16'!AK57,'17'!AK57,'18'!AK57,'19'!AK57,'20'!AK57,'21'!AK57,'22'!AK57,'23'!AK57,'24'!AK57,'25'!AK57,'26'!AK57,'27'!AK57,'28'!AK57,'29'!AK57,'30'!AK57,'31'!AK57,'32'!AK57,'33'!AK57,'34'!AK57,'35'!AK57,'36'!AK57,'37'!AK57,'38'!AK57,'39'!AK57,'40'!AK57,'41'!AK57,'42'!AK57,'43'!AK57,'44'!AK57,'45'!AK57,'46'!AK57,'47'!AK57,'48'!AK57,'49'!AK57,'50'!AK57,'51'!AK57,'52'!AK57,'53'!AK57,'54'!AK57,'55'!AK57,'56'!AK57,'57'!AK57,'58'!AK57,'59'!AK57,'60'!AK57,'61'!AK57,'62'!AK57,'63'!AK57,'64'!AK57,'65'!AK57,'66'!AK57,'67'!AK57,'68'!AK57,'69'!AK57,'70'!AK57,'71'!AK57,'72'!AK57,'73'!AK57,'74'!AK57,'75'!AK57)</f>
        <v>0</v>
      </c>
      <c r="P24" s="236">
        <f t="shared" si="1"/>
        <v>0</v>
      </c>
      <c r="Q24" s="272"/>
      <c r="R24" s="45"/>
      <c r="S24" s="271"/>
      <c r="T24" s="271"/>
      <c r="U24" s="45"/>
      <c r="V24" s="271"/>
      <c r="W24" s="47"/>
    </row>
    <row r="25" spans="2:24" s="1" customFormat="1" ht="21.75" customHeight="1" x14ac:dyDescent="0.25">
      <c r="B25" s="43"/>
      <c r="C25" s="273">
        <v>2026</v>
      </c>
      <c r="D25" s="270">
        <f>SUM('1'!AD58,'2'!AD58,'3'!AD58,'4'!AD58,'5'!AD58,'6'!AD58,'7'!AD58,'8'!AD58,'9'!AD58,'10'!AD58,'11'!AD58,'12'!AD58,'13'!AD58,'14'!AD58,'15'!AD58,'16'!AD58,'17'!AD58,'18'!AD58,'19'!AD58,'20'!AD58,'21'!AD58,'22'!AD58,'23'!AD58,'24'!AD58,'25'!AD58,'26'!AD58,'27'!AD58,'28'!AD58,'29'!AD58,'30'!AD58,'31'!AD58,'32'!AD58,'33'!AD58,'34'!AD58,'35'!AD58,'36'!AD58,'37'!AD58,'38'!AD58,'39'!AD58,'40'!AD58,'41'!AD58,'42'!AD58,'43'!AD58,'44'!AD58,'45'!AD58,'46'!AD58,'47'!AD58,'48'!AD58,'49'!AD58,'50'!AD58,'51'!AD58,'52'!AD58,'53'!AD58,'54'!AD58,'55'!AD58,'56'!AD58,'57'!AD58,'58'!AD58,'59'!AD58,'60'!AD58,'61'!AD58,'62'!AD58,'63'!AD58,'64'!AD58,'65'!AD58,'66'!AD58,'67'!AD58,'68'!AD58,'69'!AD58,'70'!AD58,'71'!AD58,'72'!AD58,'73'!AD58,'74'!AD58,'75'!AD58)</f>
        <v>0</v>
      </c>
      <c r="H25" s="270">
        <f>SUM('1'!AE58,'2'!AE58,'3'!AE58,'4'!AE58,'5'!AE58,'6'!AE58,'7'!AE58,'8'!AE58,'9'!AE58,'10'!AE58,'11'!AE58,'12'!AE58,'13'!AE58,'14'!AE58,'15'!AE58,'16'!AE58,'17'!AE58,'18'!AE58,'19'!AE58,'20'!AE58,'21'!AE58,'22'!AE58,'23'!AE58,'24'!AE58,'25'!AE58,'26'!AE58,'27'!AE58,'28'!AE58,'29'!AE58,'30'!AE58,'31'!AE58,'32'!AE58,'33'!AE58,'34'!AE58,'35'!AE58,'36'!AE58,'37'!AE58,'38'!AE58,'39'!AE58,'40'!AE58,'41'!AE58,'42'!AE58,'43'!AE58,'44'!AE58,'45'!AE58,'46'!AE58,'47'!AE58,'48'!AE58,'49'!AE58,'50'!AE58,'51'!AE58,'52'!AE58,'53'!AE58,'54'!AE58,'55'!AE58,'56'!AE58,'57'!AE58,'58'!AE58,'59'!AE58,'60'!AE58,'61'!AE58,'62'!AE58,'63'!AE58,'64'!AE58,'65'!AE58,'66'!AE58,'67'!AE58,'68'!AE58,'69'!AE58,'70'!AE58,'71'!AE58,'72'!AE58,'73'!AE58,'74'!AE58,'75'!AE58)</f>
        <v>0</v>
      </c>
      <c r="J25" s="236">
        <f>SUM('1'!AF58,'2'!AF58,'3'!AF58,'4'!AF58,'5'!AF58,'6'!AF58,'7'!AF58,'8'!AF58,'9'!AF58,'10'!AF58,'11'!AF58,'12'!AF58,'13'!AF58,'14'!AF58,'15'!AF58,'16'!AF58,'17'!AF58,'18'!AF58,'19'!AF58,'20'!AF58,'21'!AF58,'22'!AF58,'23'!AF58,'24'!AF58,'25'!AF58,'26'!AF58,'27'!AF58,'28'!AF58,'29'!AF58,'30'!AF58,'31'!AF58,'32'!AF58,'33'!AF58,'34'!AF58,'35'!AF58,'36'!AF58,'37'!AF58,'38'!AF58,'39'!AF58,'40'!AF58,'41'!AF58,'42'!AF58,'43'!AF58,'44'!AF58,'45'!AF58,'46'!AF58,'47'!AF58,'48'!AF58,'49'!AF58,'50'!AF58,'51'!AF58,'52'!AF58,'53'!AF58,'54'!AF58,'55'!AF58,'56'!AF58,'57'!AF58,'58'!AF58,'59'!AF58,'60'!AF58,'61'!AF58,'62'!AF58,'63'!AF58,'64'!AF58,'65'!AF58,'66'!AF58,'67'!AF58,'68'!AF58,'69'!AF58,'70'!AF58,'71'!AF58,'72'!AF58,'73'!AF58,'74'!AF58,'75'!AF58)</f>
        <v>0</v>
      </c>
      <c r="K25" s="236">
        <f>SUM('1'!AG58,'2'!AG58,'3'!AG58,'4'!AG58,'5'!AG58,'6'!AG58,'7'!AG58,'8'!AG58,'9'!AG58,'10'!AG58,'11'!AG58,'12'!AG58,'13'!AG58,'14'!AG58,'15'!AG58,'16'!AG58,'17'!AG58,'18'!AG58,'19'!AG58,'20'!AG58,'21'!AG58,'22'!AG58,'23'!AG58,'24'!AG58,'25'!AG58,'26'!AG58,'27'!AG58,'28'!AG58,'29'!AG58,'30'!AG58,'31'!AG58,'32'!AG58,'33'!AG58,'34'!AG58,'35'!AG58,'36'!AG58,'37'!AG58,'38'!AG58,'39'!AG58,'40'!AG58,'41'!AG58,'42'!AG58,'43'!AG58,'44'!AG58,'45'!AG58,'46'!AG58,'47'!AG58,'48'!AG58,'49'!AG58,'50'!AG58,'51'!AG58,'52'!AG58,'53'!AG58,'54'!AG58,'55'!AG58,'56'!AG58,'57'!AG58,'58'!AG58,'59'!AG58,'60'!AG58,'61'!AG58,'62'!AG58,'63'!AG58,'64'!AG58,'65'!AG58,'66'!AG58,'67'!AG58,'68'!AG58,'69'!AG58,'70'!AG58,'71'!AG58,'72'!AG58,'73'!AG58,'74'!AG58,'75'!AG58)</f>
        <v>0</v>
      </c>
      <c r="L25" s="236">
        <f>SUM('1'!AH58,'2'!AH58,'3'!AH58,'4'!AH58,'5'!AH58,'6'!AH58,'7'!AH58,'8'!AH58,'9'!AH58,'10'!AH58,'11'!AH58,'12'!AH58,'13'!AH58,'14'!AH58,'15'!AH58,'16'!AH58,'17'!AH58,'18'!AH58,'19'!AH58,'20'!AH58,'21'!AH58,'22'!AH58,'23'!AH58,'24'!AH58,'25'!AH58,'26'!AH58,'27'!AH58,'28'!AH58,'29'!AH58,'30'!AH58,'31'!AH58,'32'!AH58,'33'!AH58,'34'!AH58,'35'!AH58,'36'!AH58,'37'!AH58,'38'!AH58,'39'!AH58,'40'!AH58,'41'!AH58,'42'!AH58,'43'!AH58,'44'!AH58,'45'!AH58,'46'!AH58,'47'!AH58,'48'!AH58,'49'!AH58,'50'!AH58,'51'!AH58,'52'!AH58,'53'!AH58,'54'!AH58,'55'!AH58,'56'!AH58,'57'!AH58,'58'!AH58,'59'!AH58,'60'!AH58,'61'!AH58,'62'!AH58,'63'!AH58,'64'!AH58,'65'!AH58,'66'!AH58,'67'!AH58,'68'!AH58,'69'!AH58,'70'!AH58,'71'!AH58,'72'!AH58,'73'!AH58,'74'!AH58,'75'!AH58)</f>
        <v>0</v>
      </c>
      <c r="M25" s="236">
        <f>SUM('1'!AI58,'2'!AI58,'3'!AI58,'4'!AI58,'5'!AI58,'6'!AI58,'7'!AI58,'8'!AI58,'9'!AI58,'10'!AI58,'11'!AI58,'12'!AI58,'13'!AI58,'14'!AI58,'15'!AI58,'16'!AI58,'17'!AI58,'18'!AI58,'19'!AI58,'20'!AI58,'21'!AI58,'22'!AI58,'23'!AI58,'24'!AI58,'25'!AI58,'26'!AI58,'27'!AI58,'28'!AI58,'29'!AI58,'30'!AI58,'31'!AI58,'32'!AI58,'33'!AI58,'34'!AI58,'35'!AI58,'36'!AI58,'37'!AI58,'38'!AI58,'39'!AI58,'40'!AI58,'41'!AI58,'42'!AI58,'43'!AI58,'44'!AI58,'45'!AI58,'46'!AI58,'47'!AI58,'48'!AI58,'49'!AI58,'50'!AI58,'51'!AI58,'52'!AI58,'53'!AI58,'54'!AI58,'55'!AI58,'56'!AI58,'57'!AI58,'58'!AI58,'59'!AI58,'60'!AI58,'61'!AI58,'62'!AI58,'63'!AI58,'64'!AI58,'65'!AI58,'66'!AI58,'67'!AI58,'68'!AI58,'69'!AI58,'70'!AI58,'71'!AI58,'72'!AI58,'73'!AI58,'74'!AI58,'75'!AI58)</f>
        <v>0</v>
      </c>
      <c r="N25" s="236">
        <f>SUM('1'!AJ58,'2'!AJ58,'3'!AJ58,'4'!AJ58,'5'!AJ58,'6'!AJ58,'7'!AJ58,'8'!AJ58,'9'!AJ58,'10'!AJ58,'11'!AJ58,'12'!AJ58,'13'!AJ58,'14'!AJ58,'15'!AJ58,'16'!AJ58,'17'!AJ58,'18'!AJ58,'19'!AJ58,'20'!AJ58,'21'!AJ58,'22'!AJ58,'23'!AJ58,'24'!AJ58,'25'!AJ58,'26'!AJ58,'27'!AJ58,'28'!AJ58,'29'!AJ58,'30'!AJ58,'31'!AJ58,'32'!AJ58,'33'!AJ58,'34'!AJ58,'35'!AJ58,'36'!AJ58,'37'!AJ58,'38'!AJ58,'39'!AJ58,'40'!AJ58,'41'!AJ58,'42'!AJ58,'43'!AJ58,'44'!AJ58,'45'!AJ58,'46'!AJ58,'47'!AJ58,'48'!AJ58,'49'!AJ58,'50'!AJ58,'51'!AJ58,'52'!AJ58,'53'!AJ58,'54'!AJ58,'55'!AJ58,'56'!AJ58,'57'!AJ58,'58'!AJ58,'59'!AJ58,'60'!AJ58,'61'!AJ58,'62'!AJ58,'63'!AJ58,'64'!AJ58,'65'!AJ58,'66'!AJ58,'67'!AJ58,'68'!AJ58,'69'!AJ58,'70'!AJ58,'71'!AJ58,'72'!AJ58,'73'!AJ58,'74'!AJ58,'75'!AJ58)</f>
        <v>0</v>
      </c>
      <c r="O25" s="236">
        <f>SUM('1'!AK58,'2'!AK58,'3'!AK58,'4'!AK58,'5'!AK58,'6'!AK58,'7'!AK58,'8'!AK58,'9'!AK58,'10'!AK58,'11'!AK58,'12'!AK58,'13'!AK58,'14'!AK58,'15'!AK58,'16'!AK58,'17'!AK58,'18'!AK58,'19'!AK58,'20'!AK58,'21'!AK58,'22'!AK58,'23'!AK58,'24'!AK58,'25'!AK58,'26'!AK58,'27'!AK58,'28'!AK58,'29'!AK58,'30'!AK58,'31'!AK58,'32'!AK58,'33'!AK58,'34'!AK58,'35'!AK58,'36'!AK58,'37'!AK58,'38'!AK58,'39'!AK58,'40'!AK58,'41'!AK58,'42'!AK58,'43'!AK58,'44'!AK58,'45'!AK58,'46'!AK58,'47'!AK58,'48'!AK58,'49'!AK58,'50'!AK58,'51'!AK58,'52'!AK58,'53'!AK58,'54'!AK58,'55'!AK58,'56'!AK58,'57'!AK58,'58'!AK58,'59'!AK58,'60'!AK58,'61'!AK58,'62'!AK58,'63'!AK58,'64'!AK58,'65'!AK58,'66'!AK58,'67'!AK58,'68'!AK58,'69'!AK58,'70'!AK58,'71'!AK58,'72'!AK58,'73'!AK58,'74'!AK58,'75'!AK58)</f>
        <v>0</v>
      </c>
      <c r="P25" s="236">
        <f t="shared" si="1"/>
        <v>0</v>
      </c>
      <c r="Q25" s="272"/>
      <c r="R25" s="45"/>
      <c r="S25" s="271"/>
      <c r="T25" s="271"/>
      <c r="U25" s="45"/>
      <c r="V25" s="271"/>
      <c r="W25" s="47"/>
    </row>
    <row r="26" spans="2:24" s="1" customFormat="1" ht="21.75" customHeight="1" x14ac:dyDescent="0.25">
      <c r="B26" s="43"/>
      <c r="C26" s="273">
        <v>2027</v>
      </c>
      <c r="D26" s="270">
        <f>SUM('1'!AD59,'2'!AD59,'3'!AD59,'4'!AD59,'5'!AD59,'6'!AD59,'7'!AD59,'8'!AD59,'9'!AD59,'10'!AD59,'11'!AD59,'12'!AD59,'13'!AD59,'14'!AD59,'15'!AD59,'16'!AD59,'17'!AD59,'18'!AD59,'19'!AD59,'20'!AD59,'21'!AD59,'22'!AD59,'23'!AD59,'24'!AD59,'25'!AD59,'26'!AD59,'27'!AD59,'28'!AD59,'29'!AD59,'30'!AD59,'31'!AD59,'32'!AD59,'33'!AD59,'34'!AD59,'35'!AD59,'36'!AD59,'37'!AD59,'38'!AD59,'39'!AD59,'40'!AD59,'41'!AD59,'42'!AD59,'43'!AD59,'44'!AD59,'45'!AD59,'46'!AD59,'47'!AD59,'48'!AD59,'49'!AD59,'50'!AD59,'51'!AD59,'52'!AD59,'53'!AD59,'54'!AD59,'55'!AD59,'56'!AD59,'57'!AD59,'58'!AD59,'59'!AD59,'60'!AD59,'61'!AD59,'62'!AD59,'63'!AD59,'64'!AD59,'65'!AD59,'66'!AD59,'67'!AD59,'68'!AD59,'69'!AD59,'70'!AD59,'71'!AD59,'72'!AD59,'73'!AD59,'74'!AD59,'75'!AD59)</f>
        <v>0</v>
      </c>
      <c r="H26" s="270">
        <f>SUM('1'!AE59,'2'!AE59,'3'!AE59,'4'!AE59,'5'!AE59,'6'!AE59,'7'!AE59,'8'!AE59,'9'!AE59,'10'!AE59,'11'!AE59,'12'!AE59,'13'!AE59,'14'!AE59,'15'!AE59,'16'!AE59,'17'!AE59,'18'!AE59,'19'!AE59,'20'!AE59,'21'!AE59,'22'!AE59,'23'!AE59,'24'!AE59,'25'!AE59,'26'!AE59,'27'!AE59,'28'!AE59,'29'!AE59,'30'!AE59,'31'!AE59,'32'!AE59,'33'!AE59,'34'!AE59,'35'!AE59,'36'!AE59,'37'!AE59,'38'!AE59,'39'!AE59,'40'!AE59,'41'!AE59,'42'!AE59,'43'!AE59,'44'!AE59,'45'!AE59,'46'!AE59,'47'!AE59,'48'!AE59,'49'!AE59,'50'!AE59,'51'!AE59,'52'!AE59,'53'!AE59,'54'!AE59,'55'!AE59,'56'!AE59,'57'!AE59,'58'!AE59,'59'!AE59,'60'!AE59,'61'!AE59,'62'!AE59,'63'!AE59,'64'!AE59,'65'!AE59,'66'!AE59,'67'!AE59,'68'!AE59,'69'!AE59,'70'!AE59,'71'!AE59,'72'!AE59,'73'!AE59,'74'!AE59,'75'!AE59)</f>
        <v>0</v>
      </c>
      <c r="J26" s="236">
        <f>SUM('1'!AF59,'2'!AF59,'3'!AF59,'4'!AF59,'5'!AF59,'6'!AF59,'7'!AF59,'8'!AF59,'9'!AF59,'10'!AF59,'11'!AF59,'12'!AF59,'13'!AF59,'14'!AF59,'15'!AF59,'16'!AF59,'17'!AF59,'18'!AF59,'19'!AF59,'20'!AF59,'21'!AF59,'22'!AF59,'23'!AF59,'24'!AF59,'25'!AF59,'26'!AF59,'27'!AF59,'28'!AF59,'29'!AF59,'30'!AF59,'31'!AF59,'32'!AF59,'33'!AF59,'34'!AF59,'35'!AF59,'36'!AF59,'37'!AF59,'38'!AF59,'39'!AF59,'40'!AF59,'41'!AF59,'42'!AF59,'43'!AF59,'44'!AF59,'45'!AF59,'46'!AF59,'47'!AF59,'48'!AF59,'49'!AF59,'50'!AF59,'51'!AF59,'52'!AF59,'53'!AF59,'54'!AF59,'55'!AF59,'56'!AF59,'57'!AF59,'58'!AF59,'59'!AF59,'60'!AF59,'61'!AF59,'62'!AF59,'63'!AF59,'64'!AF59,'65'!AF59,'66'!AF59,'67'!AF59,'68'!AF59,'69'!AF59,'70'!AF59,'71'!AF59,'72'!AF59,'73'!AF59,'74'!AF59,'75'!AF59)</f>
        <v>0</v>
      </c>
      <c r="K26" s="236">
        <f>SUM('1'!AG59,'2'!AG59,'3'!AG59,'4'!AG59,'5'!AG59,'6'!AG59,'7'!AG59,'8'!AG59,'9'!AG59,'10'!AG59,'11'!AG59,'12'!AG59,'13'!AG59,'14'!AG59,'15'!AG59,'16'!AG59,'17'!AG59,'18'!AG59,'19'!AG59,'20'!AG59,'21'!AG59,'22'!AG59,'23'!AG59,'24'!AG59,'25'!AG59,'26'!AG59,'27'!AG59,'28'!AG59,'29'!AG59,'30'!AG59,'31'!AG59,'32'!AG59,'33'!AG59,'34'!AG59,'35'!AG59,'36'!AG59,'37'!AG59,'38'!AG59,'39'!AG59,'40'!AG59,'41'!AG59,'42'!AG59,'43'!AG59,'44'!AG59,'45'!AG59,'46'!AG59,'47'!AG59,'48'!AG59,'49'!AG59,'50'!AG59,'51'!AG59,'52'!AG59,'53'!AG59,'54'!AG59,'55'!AG59,'56'!AG59,'57'!AG59,'58'!AG59,'59'!AG59,'60'!AG59,'61'!AG59,'62'!AG59,'63'!AG59,'64'!AG59,'65'!AG59,'66'!AG59,'67'!AG59,'68'!AG59,'69'!AG59,'70'!AG59,'71'!AG59,'72'!AG59,'73'!AG59,'74'!AG59,'75'!AG59)</f>
        <v>0</v>
      </c>
      <c r="L26" s="236">
        <f>SUM('1'!AH59,'2'!AH59,'3'!AH59,'4'!AH59,'5'!AH59,'6'!AH59,'7'!AH59,'8'!AH59,'9'!AH59,'10'!AH59,'11'!AH59,'12'!AH59,'13'!AH59,'14'!AH59,'15'!AH59,'16'!AH59,'17'!AH59,'18'!AH59,'19'!AH59,'20'!AH59,'21'!AH59,'22'!AH59,'23'!AH59,'24'!AH59,'25'!AH59,'26'!AH59,'27'!AH59,'28'!AH59,'29'!AH59,'30'!AH59,'31'!AH59,'32'!AH59,'33'!AH59,'34'!AH59,'35'!AH59,'36'!AH59,'37'!AH59,'38'!AH59,'39'!AH59,'40'!AH59,'41'!AH59,'42'!AH59,'43'!AH59,'44'!AH59,'45'!AH59,'46'!AH59,'47'!AH59,'48'!AH59,'49'!AH59,'50'!AH59,'51'!AH59,'52'!AH59,'53'!AH59,'54'!AH59,'55'!AH59,'56'!AH59,'57'!AH59,'58'!AH59,'59'!AH59,'60'!AH59,'61'!AH59,'62'!AH59,'63'!AH59,'64'!AH59,'65'!AH59,'66'!AH59,'67'!AH59,'68'!AH59,'69'!AH59,'70'!AH59,'71'!AH59,'72'!AH59,'73'!AH59,'74'!AH59,'75'!AH59)</f>
        <v>0</v>
      </c>
      <c r="M26" s="236">
        <f>SUM('1'!AI59,'2'!AI59,'3'!AI59,'4'!AI59,'5'!AI59,'6'!AI59,'7'!AI59,'8'!AI59,'9'!AI59,'10'!AI59,'11'!AI59,'12'!AI59,'13'!AI59,'14'!AI59,'15'!AI59,'16'!AI59,'17'!AI59,'18'!AI59,'19'!AI59,'20'!AI59,'21'!AI59,'22'!AI59,'23'!AI59,'24'!AI59,'25'!AI59,'26'!AI59,'27'!AI59,'28'!AI59,'29'!AI59,'30'!AI59,'31'!AI59,'32'!AI59,'33'!AI59,'34'!AI59,'35'!AI59,'36'!AI59,'37'!AI59,'38'!AI59,'39'!AI59,'40'!AI59,'41'!AI59,'42'!AI59,'43'!AI59,'44'!AI59,'45'!AI59,'46'!AI59,'47'!AI59,'48'!AI59,'49'!AI59,'50'!AI59,'51'!AI59,'52'!AI59,'53'!AI59,'54'!AI59,'55'!AI59,'56'!AI59,'57'!AI59,'58'!AI59,'59'!AI59,'60'!AI59,'61'!AI59,'62'!AI59,'63'!AI59,'64'!AI59,'65'!AI59,'66'!AI59,'67'!AI59,'68'!AI59,'69'!AI59,'70'!AI59,'71'!AI59,'72'!AI59,'73'!AI59,'74'!AI59,'75'!AI59)</f>
        <v>0</v>
      </c>
      <c r="N26" s="236">
        <f>SUM('1'!AJ59,'2'!AJ59,'3'!AJ59,'4'!AJ59,'5'!AJ59,'6'!AJ59,'7'!AJ59,'8'!AJ59,'9'!AJ59,'10'!AJ59,'11'!AJ59,'12'!AJ59,'13'!AJ59,'14'!AJ59,'15'!AJ59,'16'!AJ59,'17'!AJ59,'18'!AJ59,'19'!AJ59,'20'!AJ59,'21'!AJ59,'22'!AJ59,'23'!AJ59,'24'!AJ59,'25'!AJ59,'26'!AJ59,'27'!AJ59,'28'!AJ59,'29'!AJ59,'30'!AJ59,'31'!AJ59,'32'!AJ59,'33'!AJ59,'34'!AJ59,'35'!AJ59,'36'!AJ59,'37'!AJ59,'38'!AJ59,'39'!AJ59,'40'!AJ59,'41'!AJ59,'42'!AJ59,'43'!AJ59,'44'!AJ59,'45'!AJ59,'46'!AJ59,'47'!AJ59,'48'!AJ59,'49'!AJ59,'50'!AJ59,'51'!AJ59,'52'!AJ59,'53'!AJ59,'54'!AJ59,'55'!AJ59,'56'!AJ59,'57'!AJ59,'58'!AJ59,'59'!AJ59,'60'!AJ59,'61'!AJ59,'62'!AJ59,'63'!AJ59,'64'!AJ59,'65'!AJ59,'66'!AJ59,'67'!AJ59,'68'!AJ59,'69'!AJ59,'70'!AJ59,'71'!AJ59,'72'!AJ59,'73'!AJ59,'74'!AJ59,'75'!AJ59)</f>
        <v>0</v>
      </c>
      <c r="O26" s="236">
        <f>SUM('1'!AK59,'2'!AK59,'3'!AK59,'4'!AK59,'5'!AK59,'6'!AK59,'7'!AK59,'8'!AK59,'9'!AK59,'10'!AK59,'11'!AK59,'12'!AK59,'13'!AK59,'14'!AK59,'15'!AK59,'16'!AK59,'17'!AK59,'18'!AK59,'19'!AK59,'20'!AK59,'21'!AK59,'22'!AK59,'23'!AK59,'24'!AK59,'25'!AK59,'26'!AK59,'27'!AK59,'28'!AK59,'29'!AK59,'30'!AK59,'31'!AK59,'32'!AK59,'33'!AK59,'34'!AK59,'35'!AK59,'36'!AK59,'37'!AK59,'38'!AK59,'39'!AK59,'40'!AK59,'41'!AK59,'42'!AK59,'43'!AK59,'44'!AK59,'45'!AK59,'46'!AK59,'47'!AK59,'48'!AK59,'49'!AK59,'50'!AK59,'51'!AK59,'52'!AK59,'53'!AK59,'54'!AK59,'55'!AK59,'56'!AK59,'57'!AK59,'58'!AK59,'59'!AK59,'60'!AK59,'61'!AK59,'62'!AK59,'63'!AK59,'64'!AK59,'65'!AK59,'66'!AK59,'67'!AK59,'68'!AK59,'69'!AK59,'70'!AK59,'71'!AK59,'72'!AK59,'73'!AK59,'74'!AK59,'75'!AK59)</f>
        <v>0</v>
      </c>
      <c r="P26" s="236">
        <f t="shared" si="1"/>
        <v>0</v>
      </c>
      <c r="Q26" s="272"/>
      <c r="R26" s="45"/>
      <c r="S26" s="271"/>
      <c r="T26" s="271"/>
      <c r="U26" s="45"/>
      <c r="V26" s="271"/>
      <c r="W26" s="47"/>
    </row>
    <row r="27" spans="2:24" s="1" customFormat="1" ht="21.75" customHeight="1" x14ac:dyDescent="0.25">
      <c r="B27" s="43"/>
      <c r="C27" s="273">
        <v>2028</v>
      </c>
      <c r="D27" s="270">
        <f>SUM('1'!AD60,'2'!AD60,'3'!AD60,'4'!AD60,'5'!AD60,'6'!AD60,'7'!AD60,'8'!AD60,'9'!AD60,'10'!AD60,'11'!AD60,'12'!AD60,'13'!AD60,'14'!AD60,'15'!AD60,'16'!AD60,'17'!AD60,'18'!AD60,'19'!AD60,'20'!AD60,'21'!AD60,'22'!AD60,'23'!AD60,'24'!AD60,'25'!AD60,'26'!AD60,'27'!AD60,'28'!AD60,'29'!AD60,'30'!AD60,'31'!AD60,'32'!AD60,'33'!AD60,'34'!AD60,'35'!AD60,'36'!AD60,'37'!AD60,'38'!AD60,'39'!AD60,'40'!AD60,'41'!AD60,'42'!AD60,'43'!AD60,'44'!AD60,'45'!AD60,'46'!AD60,'47'!AD60,'48'!AD60,'49'!AD60,'50'!AD60,'51'!AD60,'52'!AD60,'53'!AD60,'54'!AD60,'55'!AD60,'56'!AD60,'57'!AD60,'58'!AD60,'59'!AD60,'60'!AD60,'61'!AD60,'62'!AD60,'63'!AD60,'64'!AD60,'65'!AD60,'66'!AD60,'67'!AD60,'68'!AD60,'69'!AD60,'70'!AD60,'71'!AD60,'72'!AD60,'73'!AD60,'74'!AD60,'75'!AD60)</f>
        <v>0</v>
      </c>
      <c r="H27" s="270">
        <f>SUM('1'!AE60,'2'!AE60,'3'!AE60,'4'!AE60,'5'!AE60,'6'!AE60,'7'!AE60,'8'!AE60,'9'!AE60,'10'!AE60,'11'!AE60,'12'!AE60,'13'!AE60,'14'!AE60,'15'!AE60,'16'!AE60,'17'!AE60,'18'!AE60,'19'!AE60,'20'!AE60,'21'!AE60,'22'!AE60,'23'!AE60,'24'!AE60,'25'!AE60,'26'!AE60,'27'!AE60,'28'!AE60,'29'!AE60,'30'!AE60,'31'!AE60,'32'!AE60,'33'!AE60,'34'!AE60,'35'!AE60,'36'!AE60,'37'!AE60,'38'!AE60,'39'!AE60,'40'!AE60,'41'!AE60,'42'!AE60,'43'!AE60,'44'!AE60,'45'!AE60,'46'!AE60,'47'!AE60,'48'!AE60,'49'!AE60,'50'!AE60,'51'!AE60,'52'!AE60,'53'!AE60,'54'!AE60,'55'!AE60,'56'!AE60,'57'!AE60,'58'!AE60,'59'!AE60,'60'!AE60,'61'!AE60,'62'!AE60,'63'!AE60,'64'!AE60,'65'!AE60,'66'!AE60,'67'!AE60,'68'!AE60,'69'!AE60,'70'!AE60,'71'!AE60,'72'!AE60,'73'!AE60,'74'!AE60,'75'!AE60)</f>
        <v>0</v>
      </c>
      <c r="J27" s="236">
        <f>SUM('1'!AF60,'2'!AF60,'3'!AF60,'4'!AF60,'5'!AF60,'6'!AF60,'7'!AF60,'8'!AF60,'9'!AF60,'10'!AF60,'11'!AF60,'12'!AF60,'13'!AF60,'14'!AF60,'15'!AF60,'16'!AF60,'17'!AF60,'18'!AF60,'19'!AF60,'20'!AF60,'21'!AF60,'22'!AF60,'23'!AF60,'24'!AF60,'25'!AF60,'26'!AF60,'27'!AF60,'28'!AF60,'29'!AF60,'30'!AF60,'31'!AF60,'32'!AF60,'33'!AF60,'34'!AF60,'35'!AF60,'36'!AF60,'37'!AF60,'38'!AF60,'39'!AF60,'40'!AF60,'41'!AF60,'42'!AF60,'43'!AF60,'44'!AF60,'45'!AF60,'46'!AF60,'47'!AF60,'48'!AF60,'49'!AF60,'50'!AF60,'51'!AF60,'52'!AF60,'53'!AF60,'54'!AF60,'55'!AF60,'56'!AF60,'57'!AF60,'58'!AF60,'59'!AF60,'60'!AF60,'61'!AF60,'62'!AF60,'63'!AF60,'64'!AF60,'65'!AF60,'66'!AF60,'67'!AF60,'68'!AF60,'69'!AF60,'70'!AF60,'71'!AF60,'72'!AF60,'73'!AF60,'74'!AF60,'75'!AF60)</f>
        <v>0</v>
      </c>
      <c r="K27" s="236">
        <f>SUM('1'!AG60,'2'!AG60,'3'!AG60,'4'!AG60,'5'!AG60,'6'!AG60,'7'!AG60,'8'!AG60,'9'!AG60,'10'!AG60,'11'!AG60,'12'!AG60,'13'!AG60,'14'!AG60,'15'!AG60,'16'!AG60,'17'!AG60,'18'!AG60,'19'!AG60,'20'!AG60,'21'!AG60,'22'!AG60,'23'!AG60,'24'!AG60,'25'!AG60,'26'!AG60,'27'!AG60,'28'!AG60,'29'!AG60,'30'!AG60,'31'!AG60,'32'!AG60,'33'!AG60,'34'!AG60,'35'!AG60,'36'!AG60,'37'!AG60,'38'!AG60,'39'!AG60,'40'!AG60,'41'!AG60,'42'!AG60,'43'!AG60,'44'!AG60,'45'!AG60,'46'!AG60,'47'!AG60,'48'!AG60,'49'!AG60,'50'!AG60,'51'!AG60,'52'!AG60,'53'!AG60,'54'!AG60,'55'!AG60,'56'!AG60,'57'!AG60,'58'!AG60,'59'!AG60,'60'!AG60,'61'!AG60,'62'!AG60,'63'!AG60,'64'!AG60,'65'!AG60,'66'!AG60,'67'!AG60,'68'!AG60,'69'!AG60,'70'!AG60,'71'!AG60,'72'!AG60,'73'!AG60,'74'!AG60,'75'!AG60)</f>
        <v>0</v>
      </c>
      <c r="L27" s="236">
        <f>SUM('1'!AH60,'2'!AH60,'3'!AH60,'4'!AH60,'5'!AH60,'6'!AH60,'7'!AH60,'8'!AH60,'9'!AH60,'10'!AH60,'11'!AH60,'12'!AH60,'13'!AH60,'14'!AH60,'15'!AH60,'16'!AH60,'17'!AH60,'18'!AH60,'19'!AH60,'20'!AH60,'21'!AH60,'22'!AH60,'23'!AH60,'24'!AH60,'25'!AH60,'26'!AH60,'27'!AH60,'28'!AH60,'29'!AH60,'30'!AH60,'31'!AH60,'32'!AH60,'33'!AH60,'34'!AH60,'35'!AH60,'36'!AH60,'37'!AH60,'38'!AH60,'39'!AH60,'40'!AH60,'41'!AH60,'42'!AH60,'43'!AH60,'44'!AH60,'45'!AH60,'46'!AH60,'47'!AH60,'48'!AH60,'49'!AH60,'50'!AH60,'51'!AH60,'52'!AH60,'53'!AH60,'54'!AH60,'55'!AH60,'56'!AH60,'57'!AH60,'58'!AH60,'59'!AH60,'60'!AH60,'61'!AH60,'62'!AH60,'63'!AH60,'64'!AH60,'65'!AH60,'66'!AH60,'67'!AH60,'68'!AH60,'69'!AH60,'70'!AH60,'71'!AH60,'72'!AH60,'73'!AH60,'74'!AH60,'75'!AH60)</f>
        <v>0</v>
      </c>
      <c r="M27" s="236">
        <f>SUM('1'!AI60,'2'!AI60,'3'!AI60,'4'!AI60,'5'!AI60,'6'!AI60,'7'!AI60,'8'!AI60,'9'!AI60,'10'!AI60,'11'!AI60,'12'!AI60,'13'!AI60,'14'!AI60,'15'!AI60,'16'!AI60,'17'!AI60,'18'!AI60,'19'!AI60,'20'!AI60,'21'!AI60,'22'!AI60,'23'!AI60,'24'!AI60,'25'!AI60,'26'!AI60,'27'!AI60,'28'!AI60,'29'!AI60,'30'!AI60,'31'!AI60,'32'!AI60,'33'!AI60,'34'!AI60,'35'!AI60,'36'!AI60,'37'!AI60,'38'!AI60,'39'!AI60,'40'!AI60,'41'!AI60,'42'!AI60,'43'!AI60,'44'!AI60,'45'!AI60,'46'!AI60,'47'!AI60,'48'!AI60,'49'!AI60,'50'!AI60,'51'!AI60,'52'!AI60,'53'!AI60,'54'!AI60,'55'!AI60,'56'!AI60,'57'!AI60,'58'!AI60,'59'!AI60,'60'!AI60,'61'!AI60,'62'!AI60,'63'!AI60,'64'!AI60,'65'!AI60,'66'!AI60,'67'!AI60,'68'!AI60,'69'!AI60,'70'!AI60,'71'!AI60,'72'!AI60,'73'!AI60,'74'!AI60,'75'!AI60)</f>
        <v>0</v>
      </c>
      <c r="N27" s="236">
        <f>SUM('1'!AJ60,'2'!AJ60,'3'!AJ60,'4'!AJ60,'5'!AJ60,'6'!AJ60,'7'!AJ60,'8'!AJ60,'9'!AJ60,'10'!AJ60,'11'!AJ60,'12'!AJ60,'13'!AJ60,'14'!AJ60,'15'!AJ60,'16'!AJ60,'17'!AJ60,'18'!AJ60,'19'!AJ60,'20'!AJ60,'21'!AJ60,'22'!AJ60,'23'!AJ60,'24'!AJ60,'25'!AJ60,'26'!AJ60,'27'!AJ60,'28'!AJ60,'29'!AJ60,'30'!AJ60,'31'!AJ60,'32'!AJ60,'33'!AJ60,'34'!AJ60,'35'!AJ60,'36'!AJ60,'37'!AJ60,'38'!AJ60,'39'!AJ60,'40'!AJ60,'41'!AJ60,'42'!AJ60,'43'!AJ60,'44'!AJ60,'45'!AJ60,'46'!AJ60,'47'!AJ60,'48'!AJ60,'49'!AJ60,'50'!AJ60,'51'!AJ60,'52'!AJ60,'53'!AJ60,'54'!AJ60,'55'!AJ60,'56'!AJ60,'57'!AJ60,'58'!AJ60,'59'!AJ60,'60'!AJ60,'61'!AJ60,'62'!AJ60,'63'!AJ60,'64'!AJ60,'65'!AJ60,'66'!AJ60,'67'!AJ60,'68'!AJ60,'69'!AJ60,'70'!AJ60,'71'!AJ60,'72'!AJ60,'73'!AJ60,'74'!AJ60,'75'!AJ60)</f>
        <v>0</v>
      </c>
      <c r="O27" s="236">
        <f>SUM('1'!AK60,'2'!AK60,'3'!AK60,'4'!AK60,'5'!AK60,'6'!AK60,'7'!AK60,'8'!AK60,'9'!AK60,'10'!AK60,'11'!AK60,'12'!AK60,'13'!AK60,'14'!AK60,'15'!AK60,'16'!AK60,'17'!AK60,'18'!AK60,'19'!AK60,'20'!AK60,'21'!AK60,'22'!AK60,'23'!AK60,'24'!AK60,'25'!AK60,'26'!AK60,'27'!AK60,'28'!AK60,'29'!AK60,'30'!AK60,'31'!AK60,'32'!AK60,'33'!AK60,'34'!AK60,'35'!AK60,'36'!AK60,'37'!AK60,'38'!AK60,'39'!AK60,'40'!AK60,'41'!AK60,'42'!AK60,'43'!AK60,'44'!AK60,'45'!AK60,'46'!AK60,'47'!AK60,'48'!AK60,'49'!AK60,'50'!AK60,'51'!AK60,'52'!AK60,'53'!AK60,'54'!AK60,'55'!AK60,'56'!AK60,'57'!AK60,'58'!AK60,'59'!AK60,'60'!AK60,'61'!AK60,'62'!AK60,'63'!AK60,'64'!AK60,'65'!AK60,'66'!AK60,'67'!AK60,'68'!AK60,'69'!AK60,'70'!AK60,'71'!AK60,'72'!AK60,'73'!AK60,'74'!AK60,'75'!AK60)</f>
        <v>0</v>
      </c>
      <c r="P27" s="236">
        <f t="shared" si="1"/>
        <v>0</v>
      </c>
      <c r="Q27" s="272"/>
      <c r="R27" s="45"/>
      <c r="S27" s="271"/>
      <c r="T27" s="271"/>
      <c r="U27" s="45"/>
      <c r="V27" s="271"/>
      <c r="W27" s="47"/>
    </row>
    <row r="28" spans="2:24" ht="10.5" customHeight="1" x14ac:dyDescent="0.25">
      <c r="B28" s="26"/>
      <c r="C28" s="19"/>
      <c r="D28" s="19"/>
      <c r="E28" s="19"/>
      <c r="F28" s="19"/>
      <c r="G28" s="19"/>
      <c r="H28" s="19"/>
      <c r="I28" s="19"/>
      <c r="J28" s="19"/>
      <c r="K28" s="19"/>
      <c r="L28" s="19"/>
      <c r="M28" s="19"/>
      <c r="N28" s="19"/>
      <c r="O28" s="19"/>
      <c r="P28" s="19"/>
      <c r="Q28" s="19"/>
      <c r="R28" s="19"/>
      <c r="S28" s="19"/>
      <c r="T28" s="19"/>
      <c r="U28" s="19"/>
      <c r="V28" s="19"/>
      <c r="W28" s="22"/>
    </row>
    <row r="29" spans="2:24" ht="18.75" x14ac:dyDescent="0.3">
      <c r="C29" s="2"/>
      <c r="D29" s="2"/>
      <c r="E29" s="2"/>
      <c r="F29" s="2"/>
      <c r="G29" s="2"/>
      <c r="H29" s="2"/>
      <c r="I29" s="2"/>
      <c r="J29" s="2"/>
      <c r="K29" s="2"/>
      <c r="L29" s="2"/>
      <c r="M29" s="2"/>
      <c r="N29" s="2"/>
      <c r="O29" s="2"/>
      <c r="P29" s="2"/>
      <c r="Q29" s="2"/>
      <c r="R29" s="2"/>
      <c r="S29" s="2"/>
      <c r="T29" s="2"/>
      <c r="U29" s="2"/>
      <c r="V29" s="2"/>
      <c r="W29" s="2"/>
      <c r="X29" s="2"/>
    </row>
    <row r="30" spans="2:24" s="134" customFormat="1" ht="17.25" customHeight="1" x14ac:dyDescent="0.3">
      <c r="B30" s="135"/>
      <c r="C30" s="315" t="s">
        <v>239</v>
      </c>
      <c r="D30" s="316"/>
      <c r="E30" s="316"/>
      <c r="F30" s="316"/>
      <c r="G30" s="316"/>
      <c r="H30" s="316"/>
      <c r="I30" s="316"/>
      <c r="J30" s="316"/>
      <c r="K30" s="316"/>
      <c r="L30" s="316"/>
      <c r="M30" s="316"/>
      <c r="N30" s="316"/>
      <c r="O30" s="316"/>
      <c r="P30" s="316"/>
    </row>
    <row r="31" spans="2:24" s="134" customFormat="1" x14ac:dyDescent="0.25">
      <c r="B31" s="136"/>
      <c r="C31" s="137"/>
      <c r="D31" s="137"/>
      <c r="E31" s="137"/>
      <c r="F31" s="137"/>
      <c r="G31" s="137"/>
      <c r="H31" s="137"/>
      <c r="I31" s="137"/>
      <c r="J31" s="137"/>
      <c r="K31" s="137"/>
      <c r="L31" s="137"/>
      <c r="M31" s="137"/>
      <c r="N31" s="137"/>
      <c r="O31" s="138"/>
      <c r="P31" s="139"/>
    </row>
    <row r="32" spans="2:24" s="134" customFormat="1" ht="18" customHeight="1" x14ac:dyDescent="0.25">
      <c r="B32" s="140"/>
      <c r="C32" s="311" t="s">
        <v>207</v>
      </c>
      <c r="D32" s="311"/>
      <c r="E32" s="311"/>
      <c r="F32" s="311"/>
      <c r="G32" s="311"/>
      <c r="H32" s="311"/>
      <c r="I32" s="311"/>
      <c r="J32" s="311"/>
      <c r="K32" s="311"/>
      <c r="L32" s="311"/>
      <c r="M32" s="311"/>
      <c r="N32" s="312"/>
      <c r="O32" s="253">
        <f>COUNTA(Partner_Organizations)</f>
        <v>0</v>
      </c>
      <c r="P32" s="141"/>
      <c r="Q32" s="179"/>
      <c r="V32" s="179"/>
    </row>
    <row r="33" spans="2:22" s="134" customFormat="1" x14ac:dyDescent="0.25">
      <c r="B33" s="136"/>
      <c r="C33" s="137"/>
      <c r="D33" s="137"/>
      <c r="E33" s="137"/>
      <c r="F33" s="137"/>
      <c r="G33" s="137"/>
      <c r="H33" s="137"/>
      <c r="I33" s="137"/>
      <c r="J33" s="137"/>
      <c r="K33" s="137"/>
      <c r="L33" s="137"/>
      <c r="M33" s="137"/>
      <c r="N33" s="137"/>
      <c r="O33" s="138"/>
      <c r="P33" s="139"/>
    </row>
    <row r="34" spans="2:22" s="134" customFormat="1" ht="18" customHeight="1" x14ac:dyDescent="0.25">
      <c r="B34" s="140"/>
      <c r="C34" s="311" t="s">
        <v>208</v>
      </c>
      <c r="D34" s="311"/>
      <c r="E34" s="311"/>
      <c r="F34" s="311"/>
      <c r="G34" s="311"/>
      <c r="H34" s="311"/>
      <c r="I34" s="311"/>
      <c r="J34" s="311"/>
      <c r="K34" s="311"/>
      <c r="L34" s="311"/>
      <c r="M34" s="311"/>
      <c r="N34" s="312"/>
      <c r="O34" s="253">
        <f>COUNTA(Outreach_Activities)</f>
        <v>0</v>
      </c>
      <c r="P34" s="141"/>
      <c r="Q34" s="179"/>
      <c r="V34" s="179"/>
    </row>
    <row r="35" spans="2:22" s="134" customFormat="1" x14ac:dyDescent="0.25">
      <c r="B35" s="136"/>
      <c r="C35" s="137"/>
      <c r="D35" s="137"/>
      <c r="E35" s="137"/>
      <c r="F35" s="137"/>
      <c r="G35" s="137"/>
      <c r="H35" s="137"/>
      <c r="I35" s="137"/>
      <c r="J35" s="137"/>
      <c r="K35" s="137"/>
      <c r="L35" s="137"/>
      <c r="M35" s="137"/>
      <c r="N35" s="137"/>
      <c r="O35" s="138"/>
      <c r="P35" s="139"/>
    </row>
    <row r="36" spans="2:22" s="134" customFormat="1" ht="18" customHeight="1" x14ac:dyDescent="0.25">
      <c r="B36" s="140"/>
      <c r="C36" s="311" t="s">
        <v>209</v>
      </c>
      <c r="D36" s="311"/>
      <c r="E36" s="311"/>
      <c r="F36" s="311"/>
      <c r="G36" s="311"/>
      <c r="H36" s="311"/>
      <c r="I36" s="311"/>
      <c r="J36" s="311"/>
      <c r="K36" s="311"/>
      <c r="L36" s="311"/>
      <c r="M36" s="311"/>
      <c r="N36" s="312"/>
      <c r="O36" s="253">
        <f>SUM('Outreach Activities'!F15:F64)</f>
        <v>0</v>
      </c>
      <c r="P36" s="141"/>
      <c r="Q36" s="179"/>
      <c r="V36" s="179"/>
    </row>
    <row r="37" spans="2:22" s="134" customFormat="1" x14ac:dyDescent="0.25">
      <c r="B37" s="136"/>
      <c r="C37" s="137"/>
      <c r="D37" s="137"/>
      <c r="E37" s="137"/>
      <c r="F37" s="137"/>
      <c r="G37" s="137"/>
      <c r="H37" s="137"/>
      <c r="I37" s="137"/>
      <c r="J37" s="137"/>
      <c r="K37" s="137"/>
      <c r="L37" s="137"/>
      <c r="M37" s="137"/>
      <c r="N37" s="137"/>
      <c r="O37" s="138"/>
      <c r="P37" s="139"/>
    </row>
    <row r="38" spans="2:22" s="134" customFormat="1" ht="18" customHeight="1" x14ac:dyDescent="0.25">
      <c r="B38" s="140"/>
      <c r="C38" s="311" t="s">
        <v>210</v>
      </c>
      <c r="D38" s="311"/>
      <c r="E38" s="311"/>
      <c r="F38" s="311"/>
      <c r="G38" s="311"/>
      <c r="H38" s="311"/>
      <c r="I38" s="311"/>
      <c r="J38" s="311"/>
      <c r="K38" s="311"/>
      <c r="L38" s="311"/>
      <c r="M38" s="311"/>
      <c r="N38" s="312"/>
      <c r="O38" s="253">
        <f>SUM('1'!Count_Assisted,'2'!Count_Assisted,'3'!Count_Assisted,'4'!Count_Assisted,'5'!Count_Assisted,'6'!Count_Assisted,'7'!Count_Assisted,'8'!Count_Assisted,'9'!Count_Assisted,'10'!Count_Assisted,'11'!Count_Assisted,'12'!Count_Assisted,'13'!Count_Assisted,'14'!Count_Assisted,'15'!Count_Assisted,'16'!Count_Assisted,'17'!Count_Assisted,'18'!Count_Assisted,'19'!Count_Assisted,'20'!Count_Assisted,'21'!Count_Assisted,'22'!Count_Assisted,'23'!Count_Assisted,'24'!Count_Assisted,'25'!Count_Assisted,'26'!Count_Assisted,'27'!Count_Assisted,'28'!Count_Assisted,'29'!Count_Assisted,'30'!Count_Assisted,'31'!Count_Assisted,'32'!Count_Assisted,'33'!Count_Assisted,'34'!Count_Assisted,'35'!Count_Assisted,'36'!Count_Assisted,'37'!Count_Assisted,'38'!Count_Assisted,'39'!Count_Assisted,'40'!Count_Assisted,'41'!Count_Assisted,'42'!Count_Assisted,'43'!Count_Assisted,'44'!Count_Assisted,'45'!Count_Assisted,'46'!Count_Assisted,'47'!Count_Assisted,'48'!Count_Assisted,'49'!Count_Assisted,'50'!Count_Assisted,'51'!Count_Assisted,'52'!Count_Assisted,'53'!Count_Assisted,'54'!Count_Assisted,'55'!Count_Assisted,'56'!Count_Assisted,'57'!Count_Assisted,'58'!Count_Assisted,'59'!Count_Assisted,'60'!Count_Assisted,'61'!Count_Assisted,'62'!Count_Assisted,'63'!Count_Assisted,'64'!Count_Assisted,'65'!Count_Assisted,'66'!Count_Assisted,'67'!Count_Assisted,'68'!Count_Assisted,'69'!Count_Assisted,'70'!Count_Assisted,'71'!Count_Assisted,'72'!Count_Assisted,'73'!Count_Assisted,'74'!Count_Assisted,'75'!Count_Assisted)</f>
        <v>0</v>
      </c>
      <c r="P38" s="141"/>
      <c r="Q38" s="179"/>
      <c r="V38" s="179"/>
    </row>
    <row r="39" spans="2:22" s="134" customFormat="1" x14ac:dyDescent="0.25">
      <c r="B39" s="136"/>
      <c r="C39" s="137"/>
      <c r="D39" s="137"/>
      <c r="E39" s="137"/>
      <c r="F39" s="137"/>
      <c r="G39" s="137"/>
      <c r="H39" s="137"/>
      <c r="I39" s="137"/>
      <c r="J39" s="137"/>
      <c r="K39" s="137"/>
      <c r="L39" s="137"/>
      <c r="M39" s="137"/>
      <c r="N39" s="137"/>
      <c r="O39" s="138"/>
      <c r="P39" s="139"/>
    </row>
    <row r="40" spans="2:22" s="134" customFormat="1" ht="32.25" customHeight="1" x14ac:dyDescent="0.25">
      <c r="B40" s="136"/>
      <c r="C40" s="311" t="s">
        <v>211</v>
      </c>
      <c r="D40" s="311"/>
      <c r="E40" s="311"/>
      <c r="F40" s="311"/>
      <c r="G40" s="311"/>
      <c r="H40" s="311"/>
      <c r="I40" s="311"/>
      <c r="J40" s="311"/>
      <c r="K40" s="311"/>
      <c r="L40" s="311"/>
      <c r="M40" s="311"/>
      <c r="N40" s="312"/>
      <c r="O40" s="142">
        <f>IF(Aggr_Assisted &gt;0, SUM('1'!Count_FollowUp,'2'!Count_FollowUp,'3'!Count_FollowUp,'4'!Count_FollowUp,'5'!Count_FollowUp,'6'!Count_FollowUp,'7'!Count_FollowUp,'8'!Count_FollowUp,'9'!Count_FollowUp,'10'!Count_FollowUp,'11'!Count_FollowUp,'12'!Count_FollowUp,'13'!Count_FollowUp,'14'!Count_FollowUp,'15'!Count_FollowUp,'16'!Count_FollowUp,'17'!Count_FollowUp,'18'!Count_FollowUp,'19'!Count_FollowUp,'20'!Count_FollowUp,'21'!Count_FollowUp,'22'!Count_FollowUp,'23'!Count_FollowUp,'24'!Count_FollowUp,'25'!Count_FollowUp,'26'!Count_FollowUp,'27'!Count_FollowUp,'28'!Count_FollowUp,'29'!Count_FollowUp,'30'!Count_FollowUp,'31'!Count_FollowUp,'32'!Count_FollowUp,'33'!Count_FollowUp,'34'!Count_FollowUp,'35'!Count_FollowUp,'36'!Count_FollowUp,'37'!Count_FollowUp,'38'!Count_FollowUp,'39'!Count_FollowUp,'40'!Count_FollowUp,'41'!Count_FollowUp,'42'!Count_FollowUp,'43'!Count_FollowUp,'44'!Count_FollowUp,'45'!Count_FollowUp,'46'!Count_FollowUp,'47'!Count_FollowUp,'48'!Count_FollowUp,'49'!Count_FollowUp,'50'!Count_FollowUp,'51'!Count_FollowUp,'52'!Count_FollowUp,'53'!Count_FollowUp,'54'!Count_FollowUp,'55'!Count_FollowUp,'56'!Count_FollowUp,'57'!Count_FollowUp,'58'!Count_FollowUp,'59'!Count_FollowUp,'60'!Count_FollowUp,'61'!Count_FollowUp,'62'!Count_FollowUp,'63'!Count_FollowUp,'64'!Count_FollowUp,'65'!Count_FollowUp,'66'!Count_FollowUp,'67'!Count_FollowUp,'68'!Count_FollowUp,'69'!Count_FollowUp,'70'!Count_FollowUp,'71'!Count_FollowUp,'72'!Count_FollowUp,'73'!Count_FollowUp,'74'!Count_FollowUp,'75'!Count_FollowUp)/Aggr_Assisted,0)</f>
        <v>0</v>
      </c>
      <c r="P40" s="139"/>
    </row>
    <row r="41" spans="2:22" s="134" customFormat="1" x14ac:dyDescent="0.25">
      <c r="B41" s="136"/>
      <c r="C41" s="137"/>
      <c r="D41" s="137"/>
      <c r="E41" s="137"/>
      <c r="F41" s="137"/>
      <c r="G41" s="137"/>
      <c r="H41" s="137"/>
      <c r="I41" s="137"/>
      <c r="J41" s="137"/>
      <c r="K41" s="137"/>
      <c r="L41" s="137"/>
      <c r="M41" s="137"/>
      <c r="N41" s="137"/>
      <c r="O41" s="138"/>
      <c r="P41" s="139"/>
    </row>
    <row r="42" spans="2:22" s="134" customFormat="1" ht="30" customHeight="1" x14ac:dyDescent="0.25">
      <c r="B42" s="136"/>
      <c r="C42" s="313" t="s">
        <v>212</v>
      </c>
      <c r="D42" s="313"/>
      <c r="E42" s="313"/>
      <c r="F42" s="313"/>
      <c r="G42" s="313"/>
      <c r="H42" s="313"/>
      <c r="I42" s="313"/>
      <c r="J42" s="313"/>
      <c r="K42" s="313"/>
      <c r="L42" s="313"/>
      <c r="M42" s="313"/>
      <c r="N42" s="314"/>
      <c r="O42" s="142">
        <f>IF(Aggr_Assisted &gt;0, SUM('1'!Count_Implemented,'2'!Count_Implemented,'3'!Count_Implemented,'4'!Count_Implemented,'5'!Count_Implemented,'6'!Count_Implemented,'7'!Count_Implemented,'8'!Count_Implemented,'9'!Count_Implemented,'10'!Count_Implemented,'11'!Count_Implemented,'12'!Count_Implemented,'13'!Count_Implemented,'14'!Count_Implemented,'15'!Count_Implemented,'16'!Count_Implemented,'17'!Count_Implemented,'18'!Count_Implemented,'19'!Count_Implemented,'20'!Count_Implemented,'21'!Count_Implemented,'22'!Count_Implemented,'23'!Count_Implemented,'24'!Count_Implemented,'25'!Count_Implemented,'26'!Count_Implemented,'27'!Count_Implemented,'28'!Count_Implemented,'29'!Count_Implemented,'30'!Count_Implemented,'31'!Count_Implemented,'32'!Count_Implemented,'33'!Count_Implemented,'34'!Count_Implemented,'35'!Count_Implemented,'36'!Count_Implemented,'37'!Count_Implemented,'38'!Count_Implemented,'39'!Count_Implemented,'40'!Count_Implemented,'41'!Count_Implemented,'42'!Count_Implemented,'43'!Count_Implemented,'44'!Count_Implemented,'45'!Count_Implemented,'46'!Count_Implemented,'47'!Count_Implemented,'48'!Count_Implemented,'49'!Count_Implemented,'50'!Count_Implemented,'51'!Count_Implemented,'52'!Count_Implemented,'53'!Count_Implemented,'54'!Count_Implemented,'55'!Count_Implemented,'56'!Count_Implemented,'57'!Count_Implemented,'58'!Count_Implemented,'59'!Count_Implemented,'60'!Count_Implemented,'61'!Count_Implemented,'62'!Count_Implemented,'63'!Count_Implemented,'64'!Count_Implemented,'65'!Count_Implemented,'66'!Count_Implemented,'67'!Count_Implemented,'68'!Count_Implemented,'69'!Count_Implemented,'70'!Count_Implemented,'71'!Count_Implemented,'72'!Count_Implemented,'73'!Count_Implemented,'74'!Count_Implemented,'75'!Count_Implemented)/Aggr_Assisted,0)</f>
        <v>0</v>
      </c>
      <c r="P42" s="139"/>
    </row>
    <row r="43" spans="2:22" s="134" customFormat="1" x14ac:dyDescent="0.25">
      <c r="B43" s="136"/>
      <c r="C43" s="137"/>
      <c r="D43" s="137"/>
      <c r="E43" s="137"/>
      <c r="F43" s="137"/>
      <c r="G43" s="137"/>
      <c r="H43" s="137"/>
      <c r="I43" s="137"/>
      <c r="J43" s="137"/>
      <c r="K43" s="137"/>
      <c r="L43" s="137"/>
      <c r="M43" s="137"/>
      <c r="N43" s="137"/>
      <c r="O43" s="138"/>
      <c r="P43" s="139"/>
    </row>
    <row r="44" spans="2:22" s="134" customFormat="1" ht="18" customHeight="1" x14ac:dyDescent="0.25">
      <c r="B44" s="136"/>
      <c r="C44" s="313" t="s">
        <v>213</v>
      </c>
      <c r="D44" s="313"/>
      <c r="E44" s="313"/>
      <c r="F44" s="313"/>
      <c r="G44" s="313"/>
      <c r="H44" s="313"/>
      <c r="I44" s="313"/>
      <c r="J44" s="313"/>
      <c r="K44" s="313"/>
      <c r="L44" s="313"/>
      <c r="M44" s="313"/>
      <c r="N44" s="314"/>
      <c r="O44" s="253">
        <f>SUM('1'!Count_CaseStudies,'2'!Count_CaseStudies,'3'!Count_CaseStudies,'4'!Count_CaseStudies,'5'!Count_CaseStudies,'6'!Count_CaseStudies,'7'!Count_CaseStudies,'8'!Count_CaseStudies,'9'!Count_CaseStudies,'10'!Count_CaseStudies,'11'!Count_CaseStudies,'12'!Count_CaseStudies,'13'!Count_CaseStudies,'14'!Count_CaseStudies,'15'!Count_CaseStudies,'16'!Count_CaseStudies,'17'!Count_CaseStudies,'18'!Count_CaseStudies,'19'!Count_CaseStudies,'20'!Count_CaseStudies,'21'!Count_CaseStudies,'22'!Count_CaseStudies,'23'!Count_CaseStudies,'24'!Count_CaseStudies,'25'!Count_CaseStudies,'26'!Count_CaseStudies,'27'!Count_CaseStudies,'28'!Count_CaseStudies,'29'!Count_CaseStudies,'30'!Count_CaseStudies,'31'!Count_CaseStudies,'32'!Count_CaseStudies,'33'!Count_CaseStudies,'34'!Count_CaseStudies,'35'!Count_CaseStudies,'36'!Count_CaseStudies,'37'!Count_CaseStudies,'38'!Count_CaseStudies,'39'!Count_CaseStudies,'40'!Count_CaseStudies,'41'!Count_CaseStudies,'42'!Count_CaseStudies,'43'!Count_CaseStudies,'44'!Count_CaseStudies,'45'!Count_CaseStudies,'46'!Count_CaseStudies,'47'!Count_CaseStudies,'48'!Count_CaseStudies,'49'!Count_CaseStudies,'50'!Count_CaseStudies,'51'!Count_CaseStudies,'52'!Count_CaseStudies,'53'!Count_CaseStudies,'54'!Count_CaseStudies,'55'!Count_CaseStudies,'56'!Count_CaseStudies,'57'!Count_CaseStudies,'58'!Count_CaseStudies,'59'!Count_CaseStudies,'60'!Count_CaseStudies,'61'!Count_CaseStudies,'62'!Count_CaseStudies,'63'!Count_CaseStudies,'64'!Count_CaseStudies,'65'!Count_CaseStudies,'66'!Count_CaseStudies,'67'!Count_CaseStudies,'68'!Count_CaseStudies,'69'!Count_CaseStudies,'70'!Count_CaseStudies,'71'!Count_CaseStudies,'72'!Count_CaseStudies,'73'!Count_CaseStudies,'74'!Count_CaseStudies,'75'!Count_CaseStudies)</f>
        <v>0</v>
      </c>
      <c r="P44" s="139"/>
    </row>
    <row r="45" spans="2:22" s="134" customFormat="1" x14ac:dyDescent="0.25">
      <c r="B45" s="143"/>
      <c r="C45" s="144"/>
      <c r="D45" s="144"/>
      <c r="E45" s="144"/>
      <c r="F45" s="144"/>
      <c r="G45" s="144"/>
      <c r="H45" s="144"/>
      <c r="I45" s="144"/>
      <c r="J45" s="144"/>
      <c r="K45" s="144"/>
      <c r="L45" s="144"/>
      <c r="M45" s="144"/>
      <c r="N45" s="144"/>
      <c r="O45" s="145"/>
      <c r="P45" s="146"/>
    </row>
  </sheetData>
  <sheetProtection algorithmName="SHA-512" hashValue="BYSHl3u2Zda2O66zaj07jQSh+8bviUU83Lx2mTcTxw59dISUm5s+zaaAM30+eIWpAKHQnhbFcLJ9IWMX9c8LQw==" saltValue="Iws0Q52CPlNi0w4e2POvyQ==" spinCount="100000" sheet="1" objects="1" scenarios="1"/>
  <mergeCells count="24">
    <mergeCell ref="B1:W1"/>
    <mergeCell ref="C38:N38"/>
    <mergeCell ref="L11:P11"/>
    <mergeCell ref="R11:U11"/>
    <mergeCell ref="H9:N9"/>
    <mergeCell ref="H8:N8"/>
    <mergeCell ref="H5:N5"/>
    <mergeCell ref="C10:N10"/>
    <mergeCell ref="C6:M6"/>
    <mergeCell ref="C2:W2"/>
    <mergeCell ref="C8:D8"/>
    <mergeCell ref="C5:D5"/>
    <mergeCell ref="C9:D9"/>
    <mergeCell ref="D11:K11"/>
    <mergeCell ref="C20:C21"/>
    <mergeCell ref="D20:H20"/>
    <mergeCell ref="J20:P20"/>
    <mergeCell ref="C40:N40"/>
    <mergeCell ref="C42:N42"/>
    <mergeCell ref="C44:N44"/>
    <mergeCell ref="C30:P30"/>
    <mergeCell ref="C32:N32"/>
    <mergeCell ref="C34:N34"/>
    <mergeCell ref="C36:N36"/>
  </mergeCells>
  <phoneticPr fontId="29" type="noConversion"/>
  <dataValidations count="1">
    <dataValidation allowBlank="1" showInputMessage="1" showErrorMessage="1" prompt="Total reduction in pounds of hazardous materials used and hazardous substances, pollutants and contaminants released at each business establishment." sqref="P21" xr:uid="{21DEFBCC-6B5D-4148-9DF6-D4353EFC7291}"/>
  </dataValidations>
  <printOptions horizontalCentered="1"/>
  <pageMargins left="0.7" right="0.7" top="0.75" bottom="0.75" header="0.3" footer="0.3"/>
  <pageSetup scale="43" orientation="portrait" r:id="rId1"/>
  <headerFooter>
    <oddHeader>&amp;C&amp;16&amp;F</oddHeader>
    <oddFooter>&amp;C&amp;P of &amp;N</oddFooter>
  </headerFooter>
  <ignoredErrors>
    <ignoredError sqref="O36" formulaRange="1"/>
    <ignoredError sqref="C14:C18" numberStoredAsText="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D50CC6-2A50-4D06-B470-AE11219EE065}">
  <sheetPr>
    <tabColor rgb="FF92D050"/>
    <pageSetUpPr fitToPage="1"/>
  </sheetPr>
  <dimension ref="A1:AK62"/>
  <sheetViews>
    <sheetView showGridLines="0" zoomScaleNormal="100" zoomScaleSheetLayoutView="100" workbookViewId="0">
      <pane xSplit="2" ySplit="1" topLeftCell="C2" activePane="bottomRight" state="frozen"/>
      <selection pane="topRight" activeCell="C1" sqref="C1"/>
      <selection pane="bottomLeft" activeCell="A2" sqref="A2"/>
      <selection pane="bottomRight" activeCell="C11" sqref="C11:G11"/>
    </sheetView>
  </sheetViews>
  <sheetFormatPr defaultColWidth="9.140625" defaultRowHeight="15" x14ac:dyDescent="0.25"/>
  <cols>
    <col min="1" max="1" width="4.7109375" style="134" customWidth="1"/>
    <col min="2" max="2" width="56.7109375" style="134" customWidth="1"/>
    <col min="3" max="3" width="20.7109375" style="134" customWidth="1"/>
    <col min="4" max="4" width="32.7109375" style="134" customWidth="1"/>
    <col min="5" max="5" width="20.7109375" style="134" customWidth="1"/>
    <col min="6" max="6" width="15.7109375" style="134" bestFit="1" customWidth="1"/>
    <col min="7" max="7" width="19" style="134" bestFit="1" customWidth="1"/>
    <col min="8" max="8" width="10.28515625" style="134" customWidth="1"/>
    <col min="9" max="9" width="20.28515625" style="134" bestFit="1" customWidth="1"/>
    <col min="10" max="10" width="16.5703125" style="134" bestFit="1" customWidth="1"/>
    <col min="11" max="12" width="10.7109375" style="134" customWidth="1"/>
    <col min="13" max="13" width="20.28515625" style="134" customWidth="1"/>
    <col min="14" max="14" width="10.5703125" style="134" bestFit="1" customWidth="1"/>
    <col min="15" max="15" width="21.7109375" style="134" customWidth="1"/>
    <col min="16" max="16" width="11.5703125" style="134" customWidth="1"/>
    <col min="17" max="17" width="20.28515625" style="134" bestFit="1" customWidth="1"/>
    <col min="18" max="18" width="15" style="134" customWidth="1"/>
    <col min="19" max="19" width="12.7109375" style="134" customWidth="1"/>
    <col min="20" max="20" width="14.7109375" style="134" customWidth="1"/>
    <col min="21" max="22" width="12.7109375" style="134" customWidth="1"/>
    <col min="23" max="23" width="25.140625" style="134" customWidth="1"/>
    <col min="24" max="24" width="17.7109375" style="134" customWidth="1"/>
    <col min="25" max="25" width="14.85546875" style="134" customWidth="1"/>
    <col min="26" max="26" width="16" style="134" bestFit="1" customWidth="1"/>
    <col min="27" max="27" width="60.7109375" style="134" customWidth="1"/>
    <col min="28" max="28" width="10.42578125" style="134" customWidth="1"/>
    <col min="29" max="29" width="30.7109375" style="134" customWidth="1"/>
    <col min="30" max="37" width="13.7109375" style="134" customWidth="1"/>
    <col min="38" max="16384" width="9.140625" style="134"/>
  </cols>
  <sheetData>
    <row r="1" spans="2:30" s="200" customFormat="1" ht="20.100000000000001" customHeight="1" x14ac:dyDescent="0.25">
      <c r="B1" s="199" t="str">
        <f>SUBSTITUTE(TemplateTitle," Reporting Template",": " &amp;B2)</f>
        <v>P2 IIJA Products EJ Grant: Business Establishment 24</v>
      </c>
      <c r="C1" s="199"/>
      <c r="D1" s="199"/>
      <c r="E1" s="199"/>
      <c r="F1" s="199"/>
      <c r="G1" s="199"/>
      <c r="H1" s="199"/>
      <c r="I1" s="199"/>
      <c r="J1" s="201"/>
      <c r="K1" s="201"/>
      <c r="L1" s="201"/>
      <c r="M1" s="201"/>
      <c r="N1" s="201"/>
      <c r="O1" s="201"/>
      <c r="P1" s="201"/>
      <c r="Q1" s="201"/>
      <c r="R1" s="201"/>
      <c r="S1" s="201"/>
      <c r="T1" s="201"/>
      <c r="U1" s="201"/>
      <c r="V1" s="201"/>
      <c r="W1" s="201"/>
      <c r="X1" s="201"/>
      <c r="Y1" s="201"/>
      <c r="Z1" s="201"/>
      <c r="AA1" s="201"/>
    </row>
    <row r="2" spans="2:30" ht="9" customHeight="1" x14ac:dyDescent="0.25">
      <c r="B2" s="244" t="s">
        <v>396</v>
      </c>
      <c r="C2" s="154"/>
      <c r="D2" s="154"/>
      <c r="E2" s="154"/>
      <c r="F2" s="154"/>
      <c r="G2" s="154"/>
      <c r="H2" s="154"/>
      <c r="I2" s="210"/>
      <c r="J2" s="155"/>
    </row>
    <row r="3" spans="2:30" ht="200.1" customHeight="1" x14ac:dyDescent="0.25">
      <c r="B3" s="156" t="s">
        <v>5</v>
      </c>
      <c r="C3" s="355" t="s">
        <v>298</v>
      </c>
      <c r="D3" s="356"/>
      <c r="E3" s="356"/>
      <c r="F3" s="356"/>
      <c r="G3" s="356"/>
      <c r="H3" s="356"/>
      <c r="I3" s="357"/>
      <c r="J3" s="157"/>
    </row>
    <row r="4" spans="2:30" ht="9" customHeight="1" x14ac:dyDescent="0.25">
      <c r="B4" s="158"/>
      <c r="C4" s="159"/>
      <c r="D4" s="159"/>
      <c r="E4" s="159"/>
      <c r="F4" s="159"/>
      <c r="G4" s="159"/>
      <c r="H4" s="159"/>
      <c r="I4" s="211"/>
      <c r="J4" s="160"/>
    </row>
    <row r="5" spans="2:30" ht="15" customHeight="1" x14ac:dyDescent="0.25">
      <c r="B5" s="145"/>
      <c r="C5" s="145"/>
      <c r="D5" s="145"/>
      <c r="E5" s="145"/>
      <c r="F5" s="144"/>
      <c r="G5" s="144"/>
    </row>
    <row r="6" spans="2:30" ht="18.75" x14ac:dyDescent="0.3">
      <c r="B6" s="243" t="s">
        <v>284</v>
      </c>
      <c r="C6" s="358" t="s">
        <v>299</v>
      </c>
      <c r="D6" s="358"/>
      <c r="E6" s="358"/>
      <c r="F6" s="358"/>
      <c r="G6" s="359"/>
    </row>
    <row r="7" spans="2:30" x14ac:dyDescent="0.25">
      <c r="B7" s="161" t="s">
        <v>0</v>
      </c>
      <c r="C7" s="360" t="str">
        <f>IF('Grant Project Data'!D5&lt;&gt;"",'Grant Project Data'!D5,"")</f>
        <v/>
      </c>
      <c r="D7" s="361"/>
      <c r="E7" s="361"/>
      <c r="F7" s="361"/>
      <c r="G7" s="362"/>
    </row>
    <row r="8" spans="2:30" x14ac:dyDescent="0.25">
      <c r="B8" s="163" t="s">
        <v>4</v>
      </c>
      <c r="C8" s="360" t="str">
        <f>IF('Grant Project Data'!D6&lt;&gt;"",'Grant Project Data'!D6,"")</f>
        <v/>
      </c>
      <c r="D8" s="361"/>
      <c r="E8" s="361"/>
      <c r="F8" s="361"/>
      <c r="G8" s="362"/>
    </row>
    <row r="9" spans="2:30" ht="15" customHeight="1" x14ac:dyDescent="0.25">
      <c r="B9" s="145"/>
      <c r="C9" s="145"/>
      <c r="D9" s="145"/>
      <c r="E9" s="145"/>
      <c r="F9" s="144"/>
      <c r="G9" s="144"/>
    </row>
    <row r="10" spans="2:30" ht="18.75" x14ac:dyDescent="0.3">
      <c r="B10" s="243" t="s">
        <v>203</v>
      </c>
      <c r="C10" s="358" t="s">
        <v>355</v>
      </c>
      <c r="D10" s="358"/>
      <c r="E10" s="358"/>
      <c r="F10" s="358"/>
      <c r="G10" s="359"/>
    </row>
    <row r="11" spans="2:30" x14ac:dyDescent="0.25">
      <c r="B11" s="167" t="s">
        <v>236</v>
      </c>
      <c r="C11" s="391"/>
      <c r="D11" s="391"/>
      <c r="E11" s="391"/>
      <c r="F11" s="391"/>
      <c r="G11" s="391"/>
      <c r="H11" s="168"/>
      <c r="I11" s="168"/>
      <c r="J11" s="169"/>
      <c r="K11" s="169"/>
      <c r="L11" s="169"/>
      <c r="M11" s="169"/>
      <c r="N11" s="169"/>
      <c r="O11" s="169"/>
      <c r="P11" s="169"/>
      <c r="Q11" s="169"/>
      <c r="R11" s="169"/>
      <c r="S11" s="169"/>
      <c r="T11" s="169"/>
      <c r="U11" s="169"/>
      <c r="V11" s="169"/>
      <c r="W11" s="169"/>
      <c r="X11" s="169"/>
      <c r="Y11" s="169"/>
      <c r="Z11" s="169"/>
      <c r="AA11" s="169"/>
    </row>
    <row r="12" spans="2:30" ht="15" customHeight="1" x14ac:dyDescent="0.25">
      <c r="B12" s="170" t="s">
        <v>228</v>
      </c>
      <c r="C12" s="391"/>
      <c r="D12" s="391"/>
      <c r="E12" s="391"/>
      <c r="F12" s="391"/>
      <c r="G12" s="391"/>
      <c r="H12" s="168"/>
      <c r="I12" s="168"/>
      <c r="J12" s="169"/>
      <c r="K12" s="169"/>
      <c r="L12" s="169"/>
      <c r="M12" s="169"/>
      <c r="N12" s="169"/>
      <c r="O12" s="169"/>
      <c r="P12" s="169"/>
      <c r="Q12" s="169"/>
      <c r="R12" s="169"/>
      <c r="S12" s="169"/>
      <c r="T12" s="169"/>
      <c r="U12" s="169"/>
      <c r="V12" s="169"/>
      <c r="W12" s="169"/>
      <c r="X12" s="169"/>
      <c r="Y12" s="169"/>
      <c r="Z12" s="169"/>
      <c r="AA12" s="169"/>
    </row>
    <row r="13" spans="2:30" ht="15" customHeight="1" x14ac:dyDescent="0.25">
      <c r="B13" s="170" t="s">
        <v>229</v>
      </c>
      <c r="C13" s="391"/>
      <c r="D13" s="391"/>
      <c r="E13" s="391"/>
      <c r="F13" s="391"/>
      <c r="G13" s="391"/>
      <c r="H13" s="168"/>
      <c r="I13" s="168"/>
      <c r="J13" s="169"/>
      <c r="K13" s="169"/>
      <c r="L13" s="169"/>
      <c r="M13" s="169"/>
      <c r="N13" s="169"/>
      <c r="O13" s="169"/>
      <c r="P13" s="169"/>
      <c r="Q13" s="169"/>
      <c r="R13" s="169"/>
      <c r="S13" s="169"/>
      <c r="T13" s="169"/>
      <c r="U13" s="169"/>
      <c r="V13" s="169"/>
      <c r="W13" s="169"/>
      <c r="X13" s="169"/>
      <c r="Y13" s="169"/>
      <c r="Z13" s="169"/>
      <c r="AA13" s="169"/>
    </row>
    <row r="14" spans="2:30" ht="15" customHeight="1" x14ac:dyDescent="0.25">
      <c r="B14" s="171" t="s">
        <v>230</v>
      </c>
      <c r="C14" s="391"/>
      <c r="D14" s="391"/>
      <c r="E14" s="391"/>
      <c r="F14" s="391"/>
      <c r="G14" s="391"/>
      <c r="H14" s="168"/>
      <c r="I14" s="168"/>
      <c r="J14" s="169"/>
      <c r="K14" s="169"/>
      <c r="L14" s="169"/>
      <c r="M14" s="169"/>
      <c r="N14" s="169"/>
      <c r="O14" s="169"/>
      <c r="P14" s="169"/>
      <c r="Q14" s="169"/>
      <c r="R14" s="169"/>
      <c r="S14" s="169"/>
      <c r="T14" s="169"/>
      <c r="U14" s="169"/>
      <c r="V14" s="169"/>
      <c r="W14" s="169"/>
      <c r="X14" s="169"/>
      <c r="Y14" s="169"/>
      <c r="Z14" s="169"/>
      <c r="AA14" s="169"/>
      <c r="AB14" s="172"/>
    </row>
    <row r="15" spans="2:30" ht="30" x14ac:dyDescent="0.25">
      <c r="B15" s="231" t="s">
        <v>270</v>
      </c>
      <c r="C15" s="392"/>
      <c r="D15" s="392"/>
      <c r="E15" s="392"/>
      <c r="F15" s="392"/>
      <c r="G15" s="392"/>
      <c r="H15" s="173"/>
      <c r="J15" s="169"/>
      <c r="K15" s="169"/>
      <c r="L15" s="169"/>
      <c r="M15" s="169"/>
      <c r="N15" s="169"/>
      <c r="O15" s="169"/>
      <c r="P15" s="169"/>
      <c r="Q15" s="169"/>
      <c r="R15" s="169"/>
      <c r="S15" s="169"/>
      <c r="T15" s="169"/>
      <c r="U15" s="169"/>
      <c r="V15" s="169"/>
      <c r="W15" s="169"/>
      <c r="X15" s="169"/>
      <c r="Y15" s="169"/>
      <c r="Z15" s="169"/>
      <c r="AA15" s="169"/>
      <c r="AB15" s="172"/>
    </row>
    <row r="16" spans="2:30" ht="45" x14ac:dyDescent="0.25">
      <c r="B16" s="203" t="s">
        <v>276</v>
      </c>
      <c r="C16" s="392"/>
      <c r="D16" s="392"/>
      <c r="E16" s="392"/>
      <c r="F16" s="392"/>
      <c r="G16" s="392"/>
      <c r="H16" s="174"/>
      <c r="J16" s="169"/>
      <c r="K16" s="169"/>
      <c r="L16" s="169"/>
      <c r="M16" s="169"/>
      <c r="N16" s="169"/>
      <c r="O16" s="169"/>
      <c r="P16" s="169"/>
      <c r="Q16" s="169"/>
      <c r="R16" s="169"/>
      <c r="S16" s="169"/>
      <c r="T16" s="169"/>
      <c r="U16" s="169"/>
      <c r="V16" s="169"/>
      <c r="W16" s="169"/>
      <c r="X16" s="169"/>
      <c r="Y16" s="169"/>
      <c r="Z16" s="169"/>
      <c r="AA16" s="169"/>
      <c r="AB16" s="162"/>
      <c r="AC16" s="162"/>
      <c r="AD16" s="162"/>
    </row>
    <row r="17" spans="1:37" ht="69.95" customHeight="1" x14ac:dyDescent="0.25">
      <c r="B17" s="127" t="s">
        <v>235</v>
      </c>
      <c r="C17" s="393"/>
      <c r="D17" s="393"/>
      <c r="E17" s="393"/>
      <c r="F17" s="393"/>
      <c r="G17" s="393"/>
      <c r="H17" s="175"/>
      <c r="J17" s="169"/>
      <c r="K17" s="169"/>
      <c r="L17" s="169"/>
      <c r="M17" s="169"/>
      <c r="N17" s="169"/>
      <c r="O17" s="169"/>
      <c r="P17" s="169"/>
      <c r="Q17" s="169"/>
      <c r="R17" s="169"/>
      <c r="S17" s="169"/>
      <c r="T17" s="169"/>
      <c r="U17" s="169"/>
      <c r="V17" s="169"/>
      <c r="W17" s="169"/>
      <c r="X17" s="169"/>
      <c r="Y17" s="169"/>
      <c r="Z17" s="169"/>
      <c r="AA17" s="169"/>
      <c r="AB17" s="162"/>
      <c r="AC17" s="162"/>
      <c r="AD17" s="162"/>
    </row>
    <row r="18" spans="1:37" ht="30" x14ac:dyDescent="0.25">
      <c r="B18" s="127" t="s">
        <v>354</v>
      </c>
      <c r="C18" s="394"/>
      <c r="D18" s="395"/>
      <c r="E18" s="395"/>
      <c r="F18" s="395"/>
      <c r="G18" s="396"/>
      <c r="H18" s="175"/>
      <c r="J18" s="169"/>
      <c r="K18" s="169"/>
      <c r="L18" s="169"/>
      <c r="M18" s="169"/>
      <c r="N18" s="169"/>
      <c r="O18" s="169"/>
      <c r="P18" s="169"/>
      <c r="Q18" s="169"/>
      <c r="R18" s="169"/>
      <c r="S18" s="169"/>
      <c r="T18" s="169"/>
      <c r="U18" s="169"/>
      <c r="V18" s="169"/>
      <c r="W18" s="169"/>
      <c r="X18" s="169"/>
      <c r="Y18" s="169"/>
      <c r="Z18" s="169"/>
      <c r="AA18" s="169"/>
      <c r="AB18" s="162"/>
      <c r="AC18" s="162"/>
      <c r="AD18" s="162"/>
    </row>
    <row r="19" spans="1:37" s="179" customFormat="1" x14ac:dyDescent="0.25">
      <c r="B19" s="176" t="s">
        <v>232</v>
      </c>
      <c r="C19" s="212"/>
      <c r="D19" s="212"/>
      <c r="E19" s="212"/>
      <c r="F19" s="212"/>
      <c r="G19" s="212"/>
      <c r="H19" s="177" t="str">
        <f>IF(AND(E24&gt;0,COUNTA(C19:G19)=0),"&lt;&lt; Your P2 actions below will not be summarized until you enter a date of follow-up.","")</f>
        <v/>
      </c>
      <c r="I19" s="178"/>
      <c r="J19" s="169"/>
      <c r="K19" s="169"/>
      <c r="L19" s="169"/>
      <c r="M19" s="169"/>
      <c r="N19" s="169"/>
      <c r="O19" s="169"/>
      <c r="P19" s="169"/>
      <c r="Q19" s="169"/>
      <c r="R19" s="169"/>
      <c r="S19" s="169"/>
      <c r="T19" s="169"/>
      <c r="U19" s="169"/>
      <c r="V19" s="169"/>
      <c r="W19" s="169"/>
      <c r="X19" s="169"/>
      <c r="Y19" s="169"/>
      <c r="Z19" s="169"/>
      <c r="AA19" s="169"/>
      <c r="AB19" s="96"/>
    </row>
    <row r="20" spans="1:37" ht="53.25" x14ac:dyDescent="0.25">
      <c r="B20" s="213" t="s">
        <v>273</v>
      </c>
      <c r="C20" s="391"/>
      <c r="D20" s="391"/>
      <c r="E20" s="391"/>
      <c r="F20" s="391"/>
      <c r="G20" s="391"/>
      <c r="H20" s="168"/>
      <c r="I20" s="169"/>
      <c r="J20" s="169"/>
      <c r="K20" s="169"/>
      <c r="L20" s="169"/>
      <c r="M20" s="169"/>
      <c r="N20" s="169"/>
      <c r="O20" s="169"/>
      <c r="P20" s="169"/>
      <c r="Q20" s="169"/>
      <c r="R20" s="169"/>
      <c r="S20" s="169"/>
      <c r="T20" s="169"/>
      <c r="U20" s="169"/>
      <c r="V20" s="169"/>
      <c r="W20" s="169"/>
      <c r="X20" s="169"/>
      <c r="Y20" s="169"/>
      <c r="Z20" s="169"/>
      <c r="AA20" s="169"/>
      <c r="AB20" s="162"/>
      <c r="AC20" s="162"/>
      <c r="AD20" s="162"/>
    </row>
    <row r="21" spans="1:37" ht="80.099999999999994" customHeight="1" x14ac:dyDescent="0.25">
      <c r="B21" s="230" t="s">
        <v>271</v>
      </c>
      <c r="C21" s="393"/>
      <c r="D21" s="393"/>
      <c r="E21" s="393"/>
      <c r="F21" s="393"/>
      <c r="G21" s="393"/>
      <c r="H21" s="175"/>
      <c r="J21" s="169"/>
      <c r="K21" s="169"/>
      <c r="L21" s="169"/>
      <c r="M21" s="169"/>
      <c r="N21" s="169"/>
      <c r="O21" s="169"/>
      <c r="P21" s="169"/>
      <c r="Q21" s="169"/>
      <c r="R21" s="169"/>
      <c r="S21" s="169"/>
      <c r="T21" s="169"/>
      <c r="U21" s="169"/>
      <c r="V21" s="169"/>
      <c r="W21" s="169"/>
      <c r="X21" s="169"/>
      <c r="Y21" s="169"/>
      <c r="Z21" s="169"/>
      <c r="AA21" s="169"/>
      <c r="AB21" s="162"/>
      <c r="AC21" s="162"/>
      <c r="AD21" s="162"/>
    </row>
    <row r="22" spans="1:37" ht="69.95" customHeight="1" x14ac:dyDescent="0.25">
      <c r="B22" s="127" t="s">
        <v>272</v>
      </c>
      <c r="C22" s="393"/>
      <c r="D22" s="393"/>
      <c r="E22" s="393"/>
      <c r="F22" s="393"/>
      <c r="G22" s="393"/>
      <c r="H22" s="175"/>
      <c r="J22" s="169"/>
      <c r="K22" s="169"/>
      <c r="L22" s="169"/>
      <c r="M22" s="169"/>
      <c r="N22" s="169"/>
      <c r="O22" s="169"/>
      <c r="P22" s="169"/>
      <c r="Q22" s="169"/>
      <c r="R22" s="169"/>
      <c r="S22" s="169"/>
      <c r="T22" s="169"/>
      <c r="U22" s="169"/>
      <c r="V22" s="169"/>
      <c r="W22" s="169"/>
      <c r="X22" s="169"/>
      <c r="Y22" s="169"/>
      <c r="Z22" s="169"/>
      <c r="AA22" s="169"/>
      <c r="AB22" s="162"/>
      <c r="AC22" s="162"/>
      <c r="AD22" s="162"/>
    </row>
    <row r="23" spans="1:37" ht="69.95" customHeight="1" x14ac:dyDescent="0.25">
      <c r="B23" s="127" t="s">
        <v>274</v>
      </c>
      <c r="C23" s="393"/>
      <c r="D23" s="393"/>
      <c r="E23" s="393"/>
      <c r="F23" s="393"/>
      <c r="G23" s="393"/>
      <c r="H23" s="175"/>
      <c r="J23" s="169"/>
      <c r="K23" s="169"/>
      <c r="L23" s="169"/>
      <c r="M23" s="169"/>
      <c r="N23" s="169"/>
      <c r="O23" s="169"/>
      <c r="P23" s="169"/>
      <c r="Q23" s="169"/>
      <c r="R23" s="169"/>
      <c r="S23" s="169"/>
      <c r="T23" s="169"/>
      <c r="U23" s="169"/>
      <c r="V23" s="169"/>
      <c r="W23" s="169"/>
      <c r="X23" s="169"/>
      <c r="Y23" s="169"/>
      <c r="Z23" s="169"/>
      <c r="AA23" s="169"/>
      <c r="AB23" s="162"/>
      <c r="AC23" s="162"/>
      <c r="AD23" s="162"/>
    </row>
    <row r="24" spans="1:37" ht="15" customHeight="1" x14ac:dyDescent="0.25">
      <c r="C24" s="194">
        <f>IF(COUNTA(C11:G23,B29:G53,I29:AC53)&gt;0,1,0)</f>
        <v>0</v>
      </c>
      <c r="D24" s="194">
        <f>IF(COUNTA(C19:G19)&gt;0,1,0)</f>
        <v>0</v>
      </c>
      <c r="E24" s="194">
        <f>IF(COUNTA(G29:G53)&gt;0,1,0)</f>
        <v>0</v>
      </c>
      <c r="F24" s="268"/>
      <c r="H24" s="144"/>
      <c r="I24" s="144"/>
      <c r="J24" s="169"/>
      <c r="K24" s="169"/>
      <c r="L24" s="169"/>
      <c r="M24" s="169"/>
      <c r="N24" s="169"/>
      <c r="O24" s="169"/>
      <c r="P24" s="169"/>
      <c r="Q24" s="169"/>
      <c r="R24" s="169"/>
      <c r="S24" s="169"/>
      <c r="T24" s="169"/>
      <c r="U24" s="169"/>
      <c r="V24" s="169"/>
      <c r="W24" s="169"/>
      <c r="X24" s="169"/>
      <c r="Y24" s="169"/>
      <c r="Z24" s="169"/>
      <c r="AA24" s="169"/>
    </row>
    <row r="25" spans="1:37" ht="18.75" customHeight="1" x14ac:dyDescent="0.3">
      <c r="B25" s="243" t="s">
        <v>1</v>
      </c>
      <c r="C25" s="164"/>
      <c r="D25" s="164"/>
      <c r="E25" s="164"/>
      <c r="F25" s="164"/>
      <c r="G25" s="164"/>
      <c r="H25" s="164"/>
      <c r="I25" s="165"/>
      <c r="J25" s="165"/>
      <c r="K25" s="165"/>
      <c r="L25" s="165"/>
      <c r="M25" s="165"/>
      <c r="N25" s="165"/>
      <c r="O25" s="165"/>
      <c r="P25" s="165"/>
      <c r="Q25" s="165"/>
      <c r="R25" s="165"/>
      <c r="S25" s="165"/>
      <c r="T25" s="165"/>
      <c r="U25" s="165"/>
      <c r="V25" s="165"/>
      <c r="W25" s="165"/>
      <c r="X25" s="165"/>
      <c r="Y25" s="165"/>
      <c r="Z25" s="165"/>
      <c r="AA25" s="165"/>
      <c r="AB25" s="165"/>
      <c r="AC25" s="165"/>
      <c r="AD25" s="165"/>
      <c r="AE25" s="165"/>
      <c r="AF25" s="165"/>
      <c r="AG25" s="165"/>
      <c r="AH25" s="165"/>
      <c r="AI25" s="165"/>
      <c r="AJ25" s="165"/>
      <c r="AK25" s="166"/>
    </row>
    <row r="26" spans="1:37" ht="39.950000000000003" customHeight="1" x14ac:dyDescent="0.25">
      <c r="B26" s="204"/>
      <c r="C26" s="205"/>
      <c r="D26" s="205"/>
      <c r="E26" s="205"/>
      <c r="F26" s="205"/>
      <c r="G26" s="205"/>
      <c r="H26" s="205"/>
      <c r="I26" s="365" t="s">
        <v>103</v>
      </c>
      <c r="J26" s="366"/>
      <c r="K26" s="366"/>
      <c r="L26" s="366"/>
      <c r="M26" s="366"/>
      <c r="N26" s="366"/>
      <c r="O26" s="366"/>
      <c r="P26" s="367"/>
      <c r="Q26" s="388" t="s">
        <v>104</v>
      </c>
      <c r="R26" s="389"/>
      <c r="S26" s="389"/>
      <c r="T26" s="389"/>
      <c r="U26" s="389"/>
      <c r="V26" s="390"/>
      <c r="W26" s="368" t="s">
        <v>105</v>
      </c>
      <c r="X26" s="369"/>
      <c r="Y26" s="369"/>
      <c r="Z26" s="369"/>
      <c r="AA26" s="370"/>
      <c r="AB26" s="204"/>
      <c r="AC26" s="206"/>
      <c r="AD26" s="401" t="s">
        <v>340</v>
      </c>
      <c r="AE26" s="402"/>
      <c r="AF26" s="402"/>
      <c r="AG26" s="402"/>
      <c r="AH26" s="402"/>
      <c r="AI26" s="402"/>
      <c r="AJ26" s="402"/>
      <c r="AK26" s="403"/>
    </row>
    <row r="27" spans="1:37" ht="15" customHeight="1" x14ac:dyDescent="0.25">
      <c r="B27" s="256" t="s">
        <v>341</v>
      </c>
      <c r="C27" s="208"/>
      <c r="D27" s="208"/>
      <c r="E27" s="208"/>
      <c r="F27" s="208"/>
      <c r="G27" s="208"/>
      <c r="H27" s="208"/>
      <c r="I27" s="377" t="s">
        <v>108</v>
      </c>
      <c r="J27" s="378"/>
      <c r="K27" s="378"/>
      <c r="L27" s="379"/>
      <c r="M27" s="380" t="s">
        <v>109</v>
      </c>
      <c r="N27" s="380"/>
      <c r="O27" s="377" t="s">
        <v>111</v>
      </c>
      <c r="P27" s="379"/>
      <c r="Q27" s="381" t="s">
        <v>111</v>
      </c>
      <c r="R27" s="382"/>
      <c r="S27" s="382"/>
      <c r="T27" s="383" t="s">
        <v>110</v>
      </c>
      <c r="U27" s="383"/>
      <c r="V27" s="383"/>
      <c r="W27" s="371"/>
      <c r="X27" s="372"/>
      <c r="Y27" s="372"/>
      <c r="Z27" s="372"/>
      <c r="AA27" s="373"/>
      <c r="AB27" s="207"/>
      <c r="AC27" s="209"/>
      <c r="AD27" s="397" t="s">
        <v>332</v>
      </c>
      <c r="AE27" s="397"/>
      <c r="AF27" s="398" t="s">
        <v>333</v>
      </c>
      <c r="AG27" s="399"/>
      <c r="AH27" s="399"/>
      <c r="AI27" s="399"/>
      <c r="AJ27" s="399"/>
      <c r="AK27" s="400"/>
    </row>
    <row r="28" spans="1:37" s="189" customFormat="1" ht="51" customHeight="1" x14ac:dyDescent="0.2">
      <c r="B28" s="277" t="s">
        <v>353</v>
      </c>
      <c r="C28" s="180" t="s">
        <v>216</v>
      </c>
      <c r="D28" s="180" t="s">
        <v>99</v>
      </c>
      <c r="E28" s="180" t="s">
        <v>262</v>
      </c>
      <c r="F28" s="269" t="s">
        <v>356</v>
      </c>
      <c r="G28" s="215" t="s">
        <v>357</v>
      </c>
      <c r="H28" s="181" t="s">
        <v>233</v>
      </c>
      <c r="I28" s="182" t="s">
        <v>358</v>
      </c>
      <c r="J28" s="182" t="s">
        <v>251</v>
      </c>
      <c r="K28" s="182" t="s">
        <v>107</v>
      </c>
      <c r="L28" s="182" t="s">
        <v>100</v>
      </c>
      <c r="M28" s="183" t="s">
        <v>359</v>
      </c>
      <c r="N28" s="183" t="s">
        <v>121</v>
      </c>
      <c r="O28" s="182" t="s">
        <v>360</v>
      </c>
      <c r="P28" s="182" t="s">
        <v>127</v>
      </c>
      <c r="Q28" s="184" t="s">
        <v>361</v>
      </c>
      <c r="R28" s="185" t="s">
        <v>126</v>
      </c>
      <c r="S28" s="216" t="s">
        <v>128</v>
      </c>
      <c r="T28" s="187" t="s">
        <v>250</v>
      </c>
      <c r="U28" s="188" t="s">
        <v>107</v>
      </c>
      <c r="V28" s="187" t="s">
        <v>125</v>
      </c>
      <c r="W28" s="183" t="s">
        <v>362</v>
      </c>
      <c r="X28" s="183" t="s">
        <v>252</v>
      </c>
      <c r="Y28" s="183" t="s">
        <v>206</v>
      </c>
      <c r="Z28" s="183" t="s">
        <v>102</v>
      </c>
      <c r="AA28" s="228" t="s">
        <v>263</v>
      </c>
      <c r="AB28" s="214" t="s">
        <v>294</v>
      </c>
      <c r="AC28" s="214" t="s">
        <v>373</v>
      </c>
      <c r="AD28" s="262" t="s">
        <v>334</v>
      </c>
      <c r="AE28" s="262" t="s">
        <v>335</v>
      </c>
      <c r="AF28" s="263" t="s">
        <v>336</v>
      </c>
      <c r="AG28" s="263" t="s">
        <v>337</v>
      </c>
      <c r="AH28" s="263" t="s">
        <v>338</v>
      </c>
      <c r="AI28" s="263" t="s">
        <v>363</v>
      </c>
      <c r="AJ28" s="263" t="s">
        <v>339</v>
      </c>
      <c r="AK28" s="263" t="s">
        <v>364</v>
      </c>
    </row>
    <row r="29" spans="1:37" s="179" customFormat="1" x14ac:dyDescent="0.25">
      <c r="A29" s="71">
        <v>1</v>
      </c>
      <c r="B29" s="89"/>
      <c r="C29" s="82"/>
      <c r="D29" s="89"/>
      <c r="E29" s="82"/>
      <c r="F29" s="122"/>
      <c r="G29" s="202"/>
      <c r="H29" s="198" t="str">
        <f>IF(G29="","",IF(MONTH(G29)&gt;=10,YEAR(G29) + 1,YEAR(G29)))</f>
        <v/>
      </c>
      <c r="I29" s="97"/>
      <c r="J29" s="97"/>
      <c r="K29" s="90"/>
      <c r="L29" s="91"/>
      <c r="M29" s="97"/>
      <c r="N29" s="91"/>
      <c r="O29" s="97"/>
      <c r="P29" s="90"/>
      <c r="Q29" s="97"/>
      <c r="R29" s="97"/>
      <c r="S29" s="90"/>
      <c r="T29" s="97"/>
      <c r="U29" s="147"/>
      <c r="V29" s="91"/>
      <c r="W29" s="97"/>
      <c r="X29" s="97"/>
      <c r="Y29" s="90"/>
      <c r="Z29" s="90"/>
      <c r="AA29" s="229"/>
      <c r="AB29" s="122"/>
      <c r="AC29" s="227"/>
      <c r="AD29" s="264"/>
      <c r="AE29" s="264"/>
      <c r="AF29" s="265"/>
      <c r="AG29" s="265"/>
      <c r="AH29" s="265"/>
      <c r="AI29" s="265"/>
      <c r="AJ29" s="265"/>
      <c r="AK29" s="265"/>
    </row>
    <row r="30" spans="1:37" s="179" customFormat="1" x14ac:dyDescent="0.25">
      <c r="A30" s="71">
        <v>2</v>
      </c>
      <c r="B30" s="89"/>
      <c r="C30" s="82"/>
      <c r="D30" s="89"/>
      <c r="E30" s="82"/>
      <c r="F30" s="122"/>
      <c r="G30" s="202"/>
      <c r="H30" s="198" t="str">
        <f>IF(G30="","",IF(MONTH(G30)&gt;=10,YEAR(G30) + 1,YEAR(G30)))</f>
        <v/>
      </c>
      <c r="I30" s="97"/>
      <c r="J30" s="97"/>
      <c r="K30" s="91"/>
      <c r="L30" s="91"/>
      <c r="M30" s="97"/>
      <c r="N30" s="91"/>
      <c r="O30" s="97"/>
      <c r="P30" s="90"/>
      <c r="Q30" s="97"/>
      <c r="R30" s="97"/>
      <c r="S30" s="90"/>
      <c r="T30" s="97"/>
      <c r="U30" s="147"/>
      <c r="V30" s="91"/>
      <c r="W30" s="97"/>
      <c r="X30" s="97"/>
      <c r="Y30" s="90"/>
      <c r="Z30" s="90"/>
      <c r="AA30" s="229"/>
      <c r="AB30" s="122"/>
      <c r="AC30" s="226"/>
      <c r="AD30" s="264"/>
      <c r="AE30" s="264"/>
      <c r="AF30" s="265"/>
      <c r="AG30" s="265"/>
      <c r="AH30" s="265"/>
      <c r="AI30" s="265"/>
      <c r="AJ30" s="265"/>
      <c r="AK30" s="265"/>
    </row>
    <row r="31" spans="1:37" s="179" customFormat="1" x14ac:dyDescent="0.25">
      <c r="A31" s="71">
        <v>3</v>
      </c>
      <c r="B31" s="89"/>
      <c r="C31" s="82"/>
      <c r="D31" s="89"/>
      <c r="E31" s="82"/>
      <c r="F31" s="122"/>
      <c r="G31" s="202"/>
      <c r="H31" s="198" t="str">
        <f t="shared" ref="H31:H53" si="0">IF(G31="","",IF(MONTH(G31)&gt;=10,YEAR(G31) + 1,YEAR(G31)))</f>
        <v/>
      </c>
      <c r="I31" s="97"/>
      <c r="J31" s="97"/>
      <c r="K31" s="90"/>
      <c r="L31" s="90"/>
      <c r="M31" s="97"/>
      <c r="N31" s="90"/>
      <c r="O31" s="97"/>
      <c r="P31" s="90"/>
      <c r="Q31" s="97"/>
      <c r="R31" s="97"/>
      <c r="S31" s="90"/>
      <c r="T31" s="97"/>
      <c r="U31" s="147"/>
      <c r="V31" s="90"/>
      <c r="W31" s="97"/>
      <c r="X31" s="97"/>
      <c r="Y31" s="90"/>
      <c r="Z31" s="90"/>
      <c r="AA31" s="229"/>
      <c r="AB31" s="122"/>
      <c r="AC31" s="226"/>
      <c r="AD31" s="264"/>
      <c r="AE31" s="264"/>
      <c r="AF31" s="265"/>
      <c r="AG31" s="265"/>
      <c r="AH31" s="265"/>
      <c r="AI31" s="265"/>
      <c r="AJ31" s="265"/>
      <c r="AK31" s="265"/>
    </row>
    <row r="32" spans="1:37" s="179" customFormat="1" x14ac:dyDescent="0.25">
      <c r="A32" s="71">
        <v>4</v>
      </c>
      <c r="B32" s="89"/>
      <c r="C32" s="82"/>
      <c r="D32" s="89"/>
      <c r="E32" s="82"/>
      <c r="F32" s="122"/>
      <c r="G32" s="202"/>
      <c r="H32" s="198" t="str">
        <f t="shared" si="0"/>
        <v/>
      </c>
      <c r="I32" s="97"/>
      <c r="J32" s="97"/>
      <c r="K32" s="91"/>
      <c r="L32" s="91"/>
      <c r="M32" s="97"/>
      <c r="N32" s="91"/>
      <c r="O32" s="97"/>
      <c r="P32" s="90"/>
      <c r="Q32" s="97"/>
      <c r="R32" s="97"/>
      <c r="S32" s="90"/>
      <c r="T32" s="97"/>
      <c r="U32" s="147"/>
      <c r="V32" s="91"/>
      <c r="W32" s="97"/>
      <c r="X32" s="97"/>
      <c r="Y32" s="90"/>
      <c r="Z32" s="90"/>
      <c r="AA32" s="229"/>
      <c r="AB32" s="122"/>
      <c r="AC32" s="226"/>
      <c r="AD32" s="264"/>
      <c r="AE32" s="264"/>
      <c r="AF32" s="265"/>
      <c r="AG32" s="265"/>
      <c r="AH32" s="265"/>
      <c r="AI32" s="265"/>
      <c r="AJ32" s="265"/>
      <c r="AK32" s="265"/>
    </row>
    <row r="33" spans="1:37" s="179" customFormat="1" x14ac:dyDescent="0.25">
      <c r="A33" s="71">
        <v>5</v>
      </c>
      <c r="B33" s="89"/>
      <c r="C33" s="82"/>
      <c r="D33" s="89"/>
      <c r="E33" s="82"/>
      <c r="F33" s="122"/>
      <c r="G33" s="202"/>
      <c r="H33" s="198" t="str">
        <f t="shared" si="0"/>
        <v/>
      </c>
      <c r="I33" s="97"/>
      <c r="J33" s="97"/>
      <c r="K33" s="91"/>
      <c r="L33" s="91"/>
      <c r="M33" s="97"/>
      <c r="N33" s="91"/>
      <c r="O33" s="97"/>
      <c r="P33" s="90"/>
      <c r="Q33" s="97"/>
      <c r="R33" s="97"/>
      <c r="S33" s="90"/>
      <c r="T33" s="97"/>
      <c r="U33" s="147"/>
      <c r="V33" s="91"/>
      <c r="W33" s="97"/>
      <c r="X33" s="97"/>
      <c r="Y33" s="90"/>
      <c r="Z33" s="90"/>
      <c r="AA33" s="229"/>
      <c r="AB33" s="122"/>
      <c r="AC33" s="226"/>
      <c r="AD33" s="264"/>
      <c r="AE33" s="264"/>
      <c r="AF33" s="265"/>
      <c r="AG33" s="265"/>
      <c r="AH33" s="265"/>
      <c r="AI33" s="265"/>
      <c r="AJ33" s="265"/>
      <c r="AK33" s="265"/>
    </row>
    <row r="34" spans="1:37" s="179" customFormat="1" x14ac:dyDescent="0.25">
      <c r="A34" s="71">
        <v>6</v>
      </c>
      <c r="B34" s="89"/>
      <c r="C34" s="82"/>
      <c r="D34" s="89"/>
      <c r="E34" s="82"/>
      <c r="F34" s="122"/>
      <c r="G34" s="202"/>
      <c r="H34" s="198" t="str">
        <f t="shared" si="0"/>
        <v/>
      </c>
      <c r="I34" s="97"/>
      <c r="J34" s="97"/>
      <c r="K34" s="91"/>
      <c r="L34" s="91"/>
      <c r="M34" s="97"/>
      <c r="N34" s="91"/>
      <c r="O34" s="97"/>
      <c r="P34" s="90"/>
      <c r="Q34" s="97"/>
      <c r="R34" s="97"/>
      <c r="S34" s="90"/>
      <c r="T34" s="97"/>
      <c r="U34" s="147"/>
      <c r="V34" s="91"/>
      <c r="W34" s="97"/>
      <c r="X34" s="97"/>
      <c r="Y34" s="90"/>
      <c r="Z34" s="90"/>
      <c r="AA34" s="229"/>
      <c r="AB34" s="122"/>
      <c r="AC34" s="226"/>
      <c r="AD34" s="264"/>
      <c r="AE34" s="264"/>
      <c r="AF34" s="265"/>
      <c r="AG34" s="265"/>
      <c r="AH34" s="265"/>
      <c r="AI34" s="265"/>
      <c r="AJ34" s="265"/>
      <c r="AK34" s="265"/>
    </row>
    <row r="35" spans="1:37" s="179" customFormat="1" x14ac:dyDescent="0.25">
      <c r="A35" s="71">
        <v>7</v>
      </c>
      <c r="B35" s="89"/>
      <c r="C35" s="82"/>
      <c r="D35" s="89"/>
      <c r="E35" s="82"/>
      <c r="F35" s="122"/>
      <c r="G35" s="202"/>
      <c r="H35" s="198" t="str">
        <f t="shared" si="0"/>
        <v/>
      </c>
      <c r="I35" s="97"/>
      <c r="J35" s="97"/>
      <c r="K35" s="91"/>
      <c r="L35" s="91"/>
      <c r="M35" s="97"/>
      <c r="N35" s="91"/>
      <c r="O35" s="97"/>
      <c r="P35" s="90"/>
      <c r="Q35" s="97"/>
      <c r="R35" s="97"/>
      <c r="S35" s="90"/>
      <c r="T35" s="97"/>
      <c r="U35" s="147"/>
      <c r="V35" s="91"/>
      <c r="W35" s="97"/>
      <c r="X35" s="97"/>
      <c r="Y35" s="90"/>
      <c r="Z35" s="90"/>
      <c r="AA35" s="229"/>
      <c r="AB35" s="122"/>
      <c r="AC35" s="226"/>
      <c r="AD35" s="264"/>
      <c r="AE35" s="264"/>
      <c r="AF35" s="265"/>
      <c r="AG35" s="265"/>
      <c r="AH35" s="265"/>
      <c r="AI35" s="265"/>
      <c r="AJ35" s="265"/>
      <c r="AK35" s="265"/>
    </row>
    <row r="36" spans="1:37" s="179" customFormat="1" x14ac:dyDescent="0.25">
      <c r="A36" s="71">
        <v>8</v>
      </c>
      <c r="B36" s="89"/>
      <c r="C36" s="82"/>
      <c r="D36" s="89"/>
      <c r="E36" s="82"/>
      <c r="F36" s="122"/>
      <c r="G36" s="202"/>
      <c r="H36" s="198" t="str">
        <f t="shared" si="0"/>
        <v/>
      </c>
      <c r="I36" s="97"/>
      <c r="J36" s="97"/>
      <c r="K36" s="91"/>
      <c r="L36" s="91"/>
      <c r="M36" s="97"/>
      <c r="N36" s="91"/>
      <c r="O36" s="97"/>
      <c r="P36" s="90"/>
      <c r="Q36" s="97"/>
      <c r="R36" s="97"/>
      <c r="S36" s="90"/>
      <c r="T36" s="97"/>
      <c r="U36" s="147"/>
      <c r="V36" s="91"/>
      <c r="W36" s="97"/>
      <c r="X36" s="97"/>
      <c r="Y36" s="90"/>
      <c r="Z36" s="90"/>
      <c r="AA36" s="229"/>
      <c r="AB36" s="122"/>
      <c r="AC36" s="226"/>
      <c r="AD36" s="264"/>
      <c r="AE36" s="264"/>
      <c r="AF36" s="265"/>
      <c r="AG36" s="265"/>
      <c r="AH36" s="265"/>
      <c r="AI36" s="265"/>
      <c r="AJ36" s="265"/>
      <c r="AK36" s="265"/>
    </row>
    <row r="37" spans="1:37" s="179" customFormat="1" x14ac:dyDescent="0.25">
      <c r="A37" s="71">
        <v>9</v>
      </c>
      <c r="B37" s="89"/>
      <c r="C37" s="82"/>
      <c r="D37" s="89"/>
      <c r="E37" s="82"/>
      <c r="F37" s="122"/>
      <c r="G37" s="202"/>
      <c r="H37" s="198" t="str">
        <f t="shared" si="0"/>
        <v/>
      </c>
      <c r="I37" s="97"/>
      <c r="J37" s="97"/>
      <c r="K37" s="91"/>
      <c r="L37" s="91"/>
      <c r="M37" s="97"/>
      <c r="N37" s="91"/>
      <c r="O37" s="97"/>
      <c r="P37" s="90"/>
      <c r="Q37" s="97"/>
      <c r="R37" s="97"/>
      <c r="S37" s="90"/>
      <c r="T37" s="97"/>
      <c r="U37" s="147"/>
      <c r="V37" s="91"/>
      <c r="W37" s="97"/>
      <c r="X37" s="97"/>
      <c r="Y37" s="90"/>
      <c r="Z37" s="90"/>
      <c r="AA37" s="229"/>
      <c r="AB37" s="122"/>
      <c r="AC37" s="226"/>
      <c r="AD37" s="264"/>
      <c r="AE37" s="264"/>
      <c r="AF37" s="265"/>
      <c r="AG37" s="265"/>
      <c r="AH37" s="265"/>
      <c r="AI37" s="265"/>
      <c r="AJ37" s="265"/>
      <c r="AK37" s="265"/>
    </row>
    <row r="38" spans="1:37" s="179" customFormat="1" x14ac:dyDescent="0.25">
      <c r="A38" s="71">
        <v>10</v>
      </c>
      <c r="B38" s="89"/>
      <c r="C38" s="82"/>
      <c r="D38" s="89"/>
      <c r="E38" s="82"/>
      <c r="F38" s="122"/>
      <c r="G38" s="202"/>
      <c r="H38" s="198" t="str">
        <f t="shared" si="0"/>
        <v/>
      </c>
      <c r="I38" s="97"/>
      <c r="J38" s="97"/>
      <c r="K38" s="91"/>
      <c r="L38" s="91"/>
      <c r="M38" s="97"/>
      <c r="N38" s="91"/>
      <c r="O38" s="97"/>
      <c r="P38" s="90"/>
      <c r="Q38" s="97"/>
      <c r="R38" s="97"/>
      <c r="S38" s="90"/>
      <c r="T38" s="97"/>
      <c r="U38" s="147"/>
      <c r="V38" s="91"/>
      <c r="W38" s="97"/>
      <c r="X38" s="97"/>
      <c r="Y38" s="90"/>
      <c r="Z38" s="90"/>
      <c r="AA38" s="229"/>
      <c r="AB38" s="122"/>
      <c r="AC38" s="226"/>
      <c r="AD38" s="264"/>
      <c r="AE38" s="264"/>
      <c r="AF38" s="265"/>
      <c r="AG38" s="265"/>
      <c r="AH38" s="265"/>
      <c r="AI38" s="265"/>
      <c r="AJ38" s="265"/>
      <c r="AK38" s="265"/>
    </row>
    <row r="39" spans="1:37" s="179" customFormat="1" x14ac:dyDescent="0.25">
      <c r="A39" s="71">
        <v>11</v>
      </c>
      <c r="B39" s="89"/>
      <c r="C39" s="82"/>
      <c r="D39" s="89"/>
      <c r="E39" s="82"/>
      <c r="F39" s="122"/>
      <c r="G39" s="202"/>
      <c r="H39" s="198" t="str">
        <f t="shared" si="0"/>
        <v/>
      </c>
      <c r="I39" s="97"/>
      <c r="J39" s="97"/>
      <c r="K39" s="91"/>
      <c r="L39" s="91"/>
      <c r="M39" s="97"/>
      <c r="N39" s="91"/>
      <c r="O39" s="97"/>
      <c r="P39" s="90"/>
      <c r="Q39" s="97"/>
      <c r="R39" s="97"/>
      <c r="S39" s="90"/>
      <c r="T39" s="97"/>
      <c r="U39" s="147"/>
      <c r="V39" s="91"/>
      <c r="W39" s="97"/>
      <c r="X39" s="97"/>
      <c r="Y39" s="90"/>
      <c r="Z39" s="90"/>
      <c r="AA39" s="229"/>
      <c r="AB39" s="122"/>
      <c r="AC39" s="226"/>
      <c r="AD39" s="264"/>
      <c r="AE39" s="264"/>
      <c r="AF39" s="265"/>
      <c r="AG39" s="265"/>
      <c r="AH39" s="265"/>
      <c r="AI39" s="265"/>
      <c r="AJ39" s="265"/>
      <c r="AK39" s="265"/>
    </row>
    <row r="40" spans="1:37" s="179" customFormat="1" x14ac:dyDescent="0.25">
      <c r="A40" s="71">
        <v>12</v>
      </c>
      <c r="B40" s="89"/>
      <c r="C40" s="82"/>
      <c r="D40" s="89"/>
      <c r="E40" s="82"/>
      <c r="F40" s="122"/>
      <c r="G40" s="202"/>
      <c r="H40" s="198" t="str">
        <f t="shared" si="0"/>
        <v/>
      </c>
      <c r="I40" s="97"/>
      <c r="J40" s="97"/>
      <c r="K40" s="91"/>
      <c r="L40" s="91"/>
      <c r="M40" s="97"/>
      <c r="N40" s="91"/>
      <c r="O40" s="97"/>
      <c r="P40" s="90"/>
      <c r="Q40" s="97"/>
      <c r="R40" s="97"/>
      <c r="S40" s="90"/>
      <c r="T40" s="97"/>
      <c r="U40" s="147"/>
      <c r="V40" s="91"/>
      <c r="W40" s="97"/>
      <c r="X40" s="97"/>
      <c r="Y40" s="90"/>
      <c r="Z40" s="90"/>
      <c r="AA40" s="229"/>
      <c r="AB40" s="122"/>
      <c r="AC40" s="226"/>
      <c r="AD40" s="264"/>
      <c r="AE40" s="264"/>
      <c r="AF40" s="265"/>
      <c r="AG40" s="265"/>
      <c r="AH40" s="265"/>
      <c r="AI40" s="265"/>
      <c r="AJ40" s="265"/>
      <c r="AK40" s="265"/>
    </row>
    <row r="41" spans="1:37" s="179" customFormat="1" x14ac:dyDescent="0.25">
      <c r="A41" s="71">
        <v>13</v>
      </c>
      <c r="B41" s="89"/>
      <c r="C41" s="82"/>
      <c r="D41" s="89"/>
      <c r="E41" s="82"/>
      <c r="F41" s="122"/>
      <c r="G41" s="202"/>
      <c r="H41" s="198" t="str">
        <f t="shared" si="0"/>
        <v/>
      </c>
      <c r="I41" s="97"/>
      <c r="J41" s="97"/>
      <c r="K41" s="91"/>
      <c r="L41" s="91"/>
      <c r="M41" s="97"/>
      <c r="N41" s="91"/>
      <c r="O41" s="97"/>
      <c r="P41" s="90"/>
      <c r="Q41" s="97"/>
      <c r="R41" s="97"/>
      <c r="S41" s="90"/>
      <c r="T41" s="97"/>
      <c r="U41" s="147"/>
      <c r="V41" s="91"/>
      <c r="W41" s="97"/>
      <c r="X41" s="97"/>
      <c r="Y41" s="90"/>
      <c r="Z41" s="90"/>
      <c r="AA41" s="229"/>
      <c r="AB41" s="122"/>
      <c r="AC41" s="226"/>
      <c r="AD41" s="264"/>
      <c r="AE41" s="264"/>
      <c r="AF41" s="265"/>
      <c r="AG41" s="265"/>
      <c r="AH41" s="265"/>
      <c r="AI41" s="265"/>
      <c r="AJ41" s="265"/>
      <c r="AK41" s="265"/>
    </row>
    <row r="42" spans="1:37" s="179" customFormat="1" x14ac:dyDescent="0.25">
      <c r="A42" s="71">
        <v>14</v>
      </c>
      <c r="B42" s="89"/>
      <c r="C42" s="82"/>
      <c r="D42" s="89"/>
      <c r="E42" s="82"/>
      <c r="F42" s="122"/>
      <c r="G42" s="202"/>
      <c r="H42" s="198" t="str">
        <f t="shared" si="0"/>
        <v/>
      </c>
      <c r="I42" s="97"/>
      <c r="J42" s="97"/>
      <c r="K42" s="91"/>
      <c r="L42" s="91"/>
      <c r="M42" s="97"/>
      <c r="N42" s="91"/>
      <c r="O42" s="97"/>
      <c r="P42" s="90"/>
      <c r="Q42" s="97"/>
      <c r="R42" s="97"/>
      <c r="S42" s="90"/>
      <c r="T42" s="97"/>
      <c r="U42" s="147"/>
      <c r="V42" s="91"/>
      <c r="W42" s="97"/>
      <c r="X42" s="97"/>
      <c r="Y42" s="90"/>
      <c r="Z42" s="90"/>
      <c r="AA42" s="229"/>
      <c r="AB42" s="122"/>
      <c r="AC42" s="226"/>
      <c r="AD42" s="264"/>
      <c r="AE42" s="264"/>
      <c r="AF42" s="265"/>
      <c r="AG42" s="265"/>
      <c r="AH42" s="265"/>
      <c r="AI42" s="265"/>
      <c r="AJ42" s="265"/>
      <c r="AK42" s="265"/>
    </row>
    <row r="43" spans="1:37" s="179" customFormat="1" x14ac:dyDescent="0.25">
      <c r="A43" s="71">
        <v>15</v>
      </c>
      <c r="B43" s="89"/>
      <c r="C43" s="82"/>
      <c r="D43" s="89"/>
      <c r="E43" s="82"/>
      <c r="F43" s="122"/>
      <c r="G43" s="202"/>
      <c r="H43" s="198" t="str">
        <f t="shared" si="0"/>
        <v/>
      </c>
      <c r="I43" s="97"/>
      <c r="J43" s="97"/>
      <c r="K43" s="91"/>
      <c r="L43" s="91"/>
      <c r="M43" s="97"/>
      <c r="N43" s="91"/>
      <c r="O43" s="97"/>
      <c r="P43" s="90"/>
      <c r="Q43" s="97"/>
      <c r="R43" s="97"/>
      <c r="S43" s="90"/>
      <c r="T43" s="97"/>
      <c r="U43" s="147"/>
      <c r="V43" s="91"/>
      <c r="W43" s="97"/>
      <c r="X43" s="97"/>
      <c r="Y43" s="90"/>
      <c r="Z43" s="90"/>
      <c r="AA43" s="229"/>
      <c r="AB43" s="122"/>
      <c r="AC43" s="226"/>
      <c r="AD43" s="264"/>
      <c r="AE43" s="264"/>
      <c r="AF43" s="265"/>
      <c r="AG43" s="265"/>
      <c r="AH43" s="265"/>
      <c r="AI43" s="265"/>
      <c r="AJ43" s="265"/>
      <c r="AK43" s="265"/>
    </row>
    <row r="44" spans="1:37" s="179" customFormat="1" x14ac:dyDescent="0.25">
      <c r="A44" s="71">
        <v>16</v>
      </c>
      <c r="B44" s="89"/>
      <c r="C44" s="82"/>
      <c r="D44" s="89"/>
      <c r="E44" s="82"/>
      <c r="F44" s="122"/>
      <c r="G44" s="202"/>
      <c r="H44" s="198" t="str">
        <f t="shared" si="0"/>
        <v/>
      </c>
      <c r="I44" s="97"/>
      <c r="J44" s="97"/>
      <c r="K44" s="91"/>
      <c r="L44" s="91"/>
      <c r="M44" s="97"/>
      <c r="N44" s="91"/>
      <c r="O44" s="97"/>
      <c r="P44" s="90"/>
      <c r="Q44" s="97"/>
      <c r="R44" s="97"/>
      <c r="S44" s="90"/>
      <c r="T44" s="97"/>
      <c r="U44" s="147"/>
      <c r="V44" s="91"/>
      <c r="W44" s="97"/>
      <c r="X44" s="97"/>
      <c r="Y44" s="90"/>
      <c r="Z44" s="90"/>
      <c r="AA44" s="229"/>
      <c r="AB44" s="122"/>
      <c r="AC44" s="226"/>
      <c r="AD44" s="264"/>
      <c r="AE44" s="264"/>
      <c r="AF44" s="265"/>
      <c r="AG44" s="265"/>
      <c r="AH44" s="265"/>
      <c r="AI44" s="265"/>
      <c r="AJ44" s="265"/>
      <c r="AK44" s="265"/>
    </row>
    <row r="45" spans="1:37" s="179" customFormat="1" x14ac:dyDescent="0.25">
      <c r="A45" s="71">
        <v>17</v>
      </c>
      <c r="B45" s="89"/>
      <c r="C45" s="82"/>
      <c r="D45" s="89"/>
      <c r="E45" s="82"/>
      <c r="F45" s="122"/>
      <c r="G45" s="202"/>
      <c r="H45" s="198" t="str">
        <f t="shared" si="0"/>
        <v/>
      </c>
      <c r="I45" s="97"/>
      <c r="J45" s="97"/>
      <c r="K45" s="91"/>
      <c r="L45" s="91"/>
      <c r="M45" s="97"/>
      <c r="N45" s="91"/>
      <c r="O45" s="97"/>
      <c r="P45" s="90"/>
      <c r="Q45" s="97"/>
      <c r="R45" s="97"/>
      <c r="S45" s="90"/>
      <c r="T45" s="97"/>
      <c r="U45" s="147"/>
      <c r="V45" s="91"/>
      <c r="W45" s="97"/>
      <c r="X45" s="97"/>
      <c r="Y45" s="90"/>
      <c r="Z45" s="90"/>
      <c r="AA45" s="229"/>
      <c r="AB45" s="122"/>
      <c r="AC45" s="226"/>
      <c r="AD45" s="264"/>
      <c r="AE45" s="264"/>
      <c r="AF45" s="265"/>
      <c r="AG45" s="265"/>
      <c r="AH45" s="265"/>
      <c r="AI45" s="265"/>
      <c r="AJ45" s="265"/>
      <c r="AK45" s="265"/>
    </row>
    <row r="46" spans="1:37" s="179" customFormat="1" x14ac:dyDescent="0.25">
      <c r="A46" s="71">
        <v>18</v>
      </c>
      <c r="B46" s="89"/>
      <c r="C46" s="82"/>
      <c r="D46" s="89"/>
      <c r="E46" s="82"/>
      <c r="F46" s="122"/>
      <c r="G46" s="202"/>
      <c r="H46" s="198" t="str">
        <f t="shared" si="0"/>
        <v/>
      </c>
      <c r="I46" s="97"/>
      <c r="J46" s="97"/>
      <c r="K46" s="91"/>
      <c r="L46" s="91"/>
      <c r="M46" s="97"/>
      <c r="N46" s="91"/>
      <c r="O46" s="97"/>
      <c r="P46" s="90"/>
      <c r="Q46" s="97"/>
      <c r="R46" s="97"/>
      <c r="S46" s="90"/>
      <c r="T46" s="97"/>
      <c r="U46" s="147"/>
      <c r="V46" s="91"/>
      <c r="W46" s="97"/>
      <c r="X46" s="97"/>
      <c r="Y46" s="90"/>
      <c r="Z46" s="90"/>
      <c r="AA46" s="229"/>
      <c r="AB46" s="122"/>
      <c r="AC46" s="226"/>
      <c r="AD46" s="264"/>
      <c r="AE46" s="264"/>
      <c r="AF46" s="265"/>
      <c r="AG46" s="265"/>
      <c r="AH46" s="265"/>
      <c r="AI46" s="265"/>
      <c r="AJ46" s="265"/>
      <c r="AK46" s="265"/>
    </row>
    <row r="47" spans="1:37" s="179" customFormat="1" x14ac:dyDescent="0.25">
      <c r="A47" s="71">
        <v>19</v>
      </c>
      <c r="B47" s="89"/>
      <c r="C47" s="82"/>
      <c r="D47" s="89"/>
      <c r="E47" s="82"/>
      <c r="F47" s="122"/>
      <c r="G47" s="202"/>
      <c r="H47" s="198" t="str">
        <f t="shared" si="0"/>
        <v/>
      </c>
      <c r="I47" s="97"/>
      <c r="J47" s="97"/>
      <c r="K47" s="91"/>
      <c r="L47" s="91"/>
      <c r="M47" s="97"/>
      <c r="N47" s="91"/>
      <c r="O47" s="97"/>
      <c r="P47" s="90"/>
      <c r="Q47" s="97"/>
      <c r="R47" s="97"/>
      <c r="S47" s="90"/>
      <c r="T47" s="97"/>
      <c r="U47" s="147"/>
      <c r="V47" s="91"/>
      <c r="W47" s="97"/>
      <c r="X47" s="97"/>
      <c r="Y47" s="90"/>
      <c r="Z47" s="90"/>
      <c r="AA47" s="229"/>
      <c r="AB47" s="122"/>
      <c r="AC47" s="226"/>
      <c r="AD47" s="264"/>
      <c r="AE47" s="264"/>
      <c r="AF47" s="265"/>
      <c r="AG47" s="265"/>
      <c r="AH47" s="265"/>
      <c r="AI47" s="265"/>
      <c r="AJ47" s="265"/>
      <c r="AK47" s="265"/>
    </row>
    <row r="48" spans="1:37" s="179" customFormat="1" x14ac:dyDescent="0.25">
      <c r="A48" s="71">
        <v>20</v>
      </c>
      <c r="B48" s="89"/>
      <c r="C48" s="82"/>
      <c r="D48" s="89"/>
      <c r="E48" s="82"/>
      <c r="F48" s="122"/>
      <c r="G48" s="202"/>
      <c r="H48" s="198" t="str">
        <f t="shared" si="0"/>
        <v/>
      </c>
      <c r="I48" s="97"/>
      <c r="J48" s="97"/>
      <c r="K48" s="91"/>
      <c r="L48" s="91"/>
      <c r="M48" s="97"/>
      <c r="N48" s="91"/>
      <c r="O48" s="97"/>
      <c r="P48" s="90"/>
      <c r="Q48" s="97"/>
      <c r="R48" s="97"/>
      <c r="S48" s="90"/>
      <c r="T48" s="97"/>
      <c r="U48" s="147"/>
      <c r="V48" s="91"/>
      <c r="W48" s="97"/>
      <c r="X48" s="97"/>
      <c r="Y48" s="90"/>
      <c r="Z48" s="90"/>
      <c r="AA48" s="229"/>
      <c r="AB48" s="122"/>
      <c r="AC48" s="226"/>
      <c r="AD48" s="264"/>
      <c r="AE48" s="264"/>
      <c r="AF48" s="265"/>
      <c r="AG48" s="265"/>
      <c r="AH48" s="265"/>
      <c r="AI48" s="265"/>
      <c r="AJ48" s="265"/>
      <c r="AK48" s="265"/>
    </row>
    <row r="49" spans="1:37" s="179" customFormat="1" x14ac:dyDescent="0.25">
      <c r="A49" s="71">
        <v>21</v>
      </c>
      <c r="B49" s="89"/>
      <c r="C49" s="82"/>
      <c r="D49" s="89"/>
      <c r="E49" s="82"/>
      <c r="F49" s="122"/>
      <c r="G49" s="202"/>
      <c r="H49" s="198" t="str">
        <f t="shared" si="0"/>
        <v/>
      </c>
      <c r="I49" s="97"/>
      <c r="J49" s="97"/>
      <c r="K49" s="91"/>
      <c r="L49" s="91"/>
      <c r="M49" s="97"/>
      <c r="N49" s="91"/>
      <c r="O49" s="97"/>
      <c r="P49" s="90"/>
      <c r="Q49" s="97"/>
      <c r="R49" s="97"/>
      <c r="S49" s="90"/>
      <c r="T49" s="97"/>
      <c r="U49" s="147"/>
      <c r="V49" s="91"/>
      <c r="W49" s="97"/>
      <c r="X49" s="97"/>
      <c r="Y49" s="90"/>
      <c r="Z49" s="90"/>
      <c r="AA49" s="229"/>
      <c r="AB49" s="122"/>
      <c r="AC49" s="226"/>
      <c r="AD49" s="264"/>
      <c r="AE49" s="264"/>
      <c r="AF49" s="265"/>
      <c r="AG49" s="265"/>
      <c r="AH49" s="265"/>
      <c r="AI49" s="265"/>
      <c r="AJ49" s="265"/>
      <c r="AK49" s="265"/>
    </row>
    <row r="50" spans="1:37" s="179" customFormat="1" x14ac:dyDescent="0.25">
      <c r="A50" s="71">
        <v>22</v>
      </c>
      <c r="B50" s="89"/>
      <c r="C50" s="82"/>
      <c r="D50" s="89"/>
      <c r="E50" s="82"/>
      <c r="F50" s="122"/>
      <c r="G50" s="202"/>
      <c r="H50" s="198" t="str">
        <f t="shared" si="0"/>
        <v/>
      </c>
      <c r="I50" s="97"/>
      <c r="J50" s="97"/>
      <c r="K50" s="91"/>
      <c r="L50" s="91"/>
      <c r="M50" s="97"/>
      <c r="N50" s="91"/>
      <c r="O50" s="97"/>
      <c r="P50" s="90"/>
      <c r="Q50" s="97"/>
      <c r="R50" s="97"/>
      <c r="S50" s="90"/>
      <c r="T50" s="97"/>
      <c r="U50" s="147"/>
      <c r="V50" s="91"/>
      <c r="W50" s="97"/>
      <c r="X50" s="97"/>
      <c r="Y50" s="90"/>
      <c r="Z50" s="90"/>
      <c r="AA50" s="229"/>
      <c r="AB50" s="122"/>
      <c r="AC50" s="226"/>
      <c r="AD50" s="264"/>
      <c r="AE50" s="264"/>
      <c r="AF50" s="265"/>
      <c r="AG50" s="265"/>
      <c r="AH50" s="265"/>
      <c r="AI50" s="265"/>
      <c r="AJ50" s="265"/>
      <c r="AK50" s="265"/>
    </row>
    <row r="51" spans="1:37" s="179" customFormat="1" x14ac:dyDescent="0.25">
      <c r="A51" s="71">
        <v>23</v>
      </c>
      <c r="B51" s="89"/>
      <c r="C51" s="82"/>
      <c r="D51" s="89"/>
      <c r="E51" s="82"/>
      <c r="F51" s="122"/>
      <c r="G51" s="202"/>
      <c r="H51" s="198" t="str">
        <f t="shared" si="0"/>
        <v/>
      </c>
      <c r="I51" s="97"/>
      <c r="J51" s="97"/>
      <c r="K51" s="91"/>
      <c r="L51" s="91"/>
      <c r="M51" s="97"/>
      <c r="N51" s="91"/>
      <c r="O51" s="97"/>
      <c r="P51" s="90"/>
      <c r="Q51" s="97"/>
      <c r="R51" s="97"/>
      <c r="S51" s="90"/>
      <c r="T51" s="97"/>
      <c r="U51" s="147"/>
      <c r="V51" s="91"/>
      <c r="W51" s="97"/>
      <c r="X51" s="97"/>
      <c r="Y51" s="90"/>
      <c r="Z51" s="90"/>
      <c r="AA51" s="229"/>
      <c r="AB51" s="122"/>
      <c r="AC51" s="226"/>
      <c r="AD51" s="264"/>
      <c r="AE51" s="264"/>
      <c r="AF51" s="265"/>
      <c r="AG51" s="265"/>
      <c r="AH51" s="265"/>
      <c r="AI51" s="265"/>
      <c r="AJ51" s="265"/>
      <c r="AK51" s="265"/>
    </row>
    <row r="52" spans="1:37" s="179" customFormat="1" x14ac:dyDescent="0.25">
      <c r="A52" s="71">
        <v>24</v>
      </c>
      <c r="B52" s="89"/>
      <c r="C52" s="82"/>
      <c r="D52" s="89"/>
      <c r="E52" s="82"/>
      <c r="F52" s="122"/>
      <c r="G52" s="202"/>
      <c r="H52" s="198" t="str">
        <f t="shared" si="0"/>
        <v/>
      </c>
      <c r="I52" s="97"/>
      <c r="J52" s="97"/>
      <c r="K52" s="91"/>
      <c r="L52" s="91"/>
      <c r="M52" s="97"/>
      <c r="N52" s="91"/>
      <c r="O52" s="97"/>
      <c r="P52" s="90"/>
      <c r="Q52" s="97"/>
      <c r="R52" s="97"/>
      <c r="S52" s="90"/>
      <c r="T52" s="97"/>
      <c r="U52" s="147"/>
      <c r="V52" s="91"/>
      <c r="W52" s="97"/>
      <c r="X52" s="97"/>
      <c r="Y52" s="90"/>
      <c r="Z52" s="90"/>
      <c r="AA52" s="229"/>
      <c r="AB52" s="122"/>
      <c r="AC52" s="226"/>
      <c r="AD52" s="264"/>
      <c r="AE52" s="264"/>
      <c r="AF52" s="265"/>
      <c r="AG52" s="265"/>
      <c r="AH52" s="265"/>
      <c r="AI52" s="265"/>
      <c r="AJ52" s="265"/>
      <c r="AK52" s="265"/>
    </row>
    <row r="53" spans="1:37" s="179" customFormat="1" x14ac:dyDescent="0.25">
      <c r="A53" s="71">
        <v>25</v>
      </c>
      <c r="B53" s="89"/>
      <c r="C53" s="82"/>
      <c r="D53" s="89"/>
      <c r="E53" s="82"/>
      <c r="F53" s="122"/>
      <c r="G53" s="202"/>
      <c r="H53" s="198" t="str">
        <f t="shared" si="0"/>
        <v/>
      </c>
      <c r="I53" s="97"/>
      <c r="J53" s="97"/>
      <c r="K53" s="91"/>
      <c r="L53" s="91"/>
      <c r="M53" s="97"/>
      <c r="N53" s="91"/>
      <c r="O53" s="97"/>
      <c r="P53" s="90"/>
      <c r="Q53" s="97"/>
      <c r="R53" s="97"/>
      <c r="S53" s="90"/>
      <c r="T53" s="97"/>
      <c r="U53" s="147"/>
      <c r="V53" s="91"/>
      <c r="W53" s="97"/>
      <c r="X53" s="97"/>
      <c r="Y53" s="90"/>
      <c r="Z53" s="90"/>
      <c r="AA53" s="229"/>
      <c r="AB53" s="122"/>
      <c r="AC53" s="226"/>
      <c r="AD53" s="264"/>
      <c r="AE53" s="264"/>
      <c r="AF53" s="265"/>
      <c r="AG53" s="265"/>
      <c r="AH53" s="265"/>
      <c r="AI53" s="265"/>
      <c r="AJ53" s="265"/>
      <c r="AK53" s="265"/>
    </row>
    <row r="54" spans="1:37" ht="24" customHeight="1" x14ac:dyDescent="0.25">
      <c r="B54" s="190" t="s">
        <v>67</v>
      </c>
      <c r="C54" s="126"/>
      <c r="D54" s="126"/>
      <c r="E54" s="126"/>
      <c r="F54" s="126"/>
      <c r="G54" s="126"/>
      <c r="H54" s="259" t="str">
        <f>IF(OR(AND(Count_Implemented, Count_FollowUp=0), AND(Count_Implemented=0,COUNTA(I29:AB53)&gt;0))," To be included here, actions must have a Date Implemented and there must be Date(s) of Follow-up above. &gt;&gt;","")</f>
        <v/>
      </c>
      <c r="I54" s="191">
        <f>SUM(I55:I60)</f>
        <v>0</v>
      </c>
      <c r="J54" s="192" t="s">
        <v>129</v>
      </c>
      <c r="K54" s="192" t="s">
        <v>129</v>
      </c>
      <c r="L54" s="192" t="s">
        <v>129</v>
      </c>
      <c r="M54" s="191">
        <f>SUM(M55:M60)</f>
        <v>0</v>
      </c>
      <c r="N54" s="192" t="s">
        <v>129</v>
      </c>
      <c r="O54" s="191">
        <f>SUM(O55:O60)</f>
        <v>0</v>
      </c>
      <c r="P54" s="191">
        <f>SUM(P55:P60)</f>
        <v>0</v>
      </c>
      <c r="Q54" s="191">
        <f t="shared" ref="Q54:W54" si="1">SUM(Q55:Q60)</f>
        <v>0</v>
      </c>
      <c r="R54" s="191">
        <f t="shared" si="1"/>
        <v>0</v>
      </c>
      <c r="S54" s="191">
        <f t="shared" si="1"/>
        <v>0</v>
      </c>
      <c r="T54" s="191">
        <f t="shared" si="1"/>
        <v>0</v>
      </c>
      <c r="U54" s="193">
        <f t="shared" si="1"/>
        <v>0</v>
      </c>
      <c r="V54" s="192" t="s">
        <v>129</v>
      </c>
      <c r="W54" s="191">
        <f t="shared" si="1"/>
        <v>0</v>
      </c>
      <c r="X54" s="192" t="s">
        <v>129</v>
      </c>
      <c r="Y54" s="192" t="s">
        <v>129</v>
      </c>
      <c r="Z54" s="191">
        <f t="shared" ref="Z54" si="2">SUM(Z55:Z60)</f>
        <v>0</v>
      </c>
      <c r="AA54" s="218" t="s">
        <v>129</v>
      </c>
      <c r="AB54" s="217">
        <f>COUNTIF(AB29:AB53,"Y")</f>
        <v>0</v>
      </c>
      <c r="AC54" s="218" t="s">
        <v>129</v>
      </c>
      <c r="AD54" s="266">
        <f t="shared" ref="AD54:AK54" si="3">SUM(AD55:AD60)</f>
        <v>0</v>
      </c>
      <c r="AE54" s="266">
        <f t="shared" si="3"/>
        <v>0</v>
      </c>
      <c r="AF54" s="267">
        <f t="shared" si="3"/>
        <v>0</v>
      </c>
      <c r="AG54" s="267">
        <f t="shared" si="3"/>
        <v>0</v>
      </c>
      <c r="AH54" s="267">
        <f t="shared" si="3"/>
        <v>0</v>
      </c>
      <c r="AI54" s="267">
        <f t="shared" si="3"/>
        <v>0</v>
      </c>
      <c r="AJ54" s="267">
        <f t="shared" si="3"/>
        <v>0</v>
      </c>
      <c r="AK54" s="267">
        <f t="shared" si="3"/>
        <v>0</v>
      </c>
    </row>
    <row r="55" spans="1:37" ht="24" customHeight="1" x14ac:dyDescent="0.25">
      <c r="B55" s="190" t="str">
        <f>"TOTAL REPORTED " &amp; C55</f>
        <v>TOTAL REPORTED 2023</v>
      </c>
      <c r="C55" s="126">
        <v>2023</v>
      </c>
      <c r="D55" s="126"/>
      <c r="E55" s="126"/>
      <c r="F55" s="126"/>
      <c r="G55" s="126"/>
      <c r="H55" s="126"/>
      <c r="I55" s="267">
        <f t="shared" ref="I55:I60" si="4">IF(Count_FollowUp,SUMIFS(I$29:I$53,$F$29:$F$53,"Y",$H$29:$H$53,$C55),0)</f>
        <v>0</v>
      </c>
      <c r="J55" s="192" t="s">
        <v>129</v>
      </c>
      <c r="K55" s="192" t="s">
        <v>129</v>
      </c>
      <c r="L55" s="192" t="s">
        <v>129</v>
      </c>
      <c r="M55" s="267">
        <f t="shared" ref="M55:M60" si="5">IF(Count_FollowUp,SUMIFS(M$29:M$53,$F$29:$F$53,"Y",$H$29:$H$53,$C55),0)</f>
        <v>0</v>
      </c>
      <c r="N55" s="192" t="s">
        <v>129</v>
      </c>
      <c r="O55" s="267">
        <f t="shared" ref="O55:O60" si="6">IF(Count_FollowUp,SUMIFS(O$29:O$53,$F$29:$F$53,"Y",$H$29:$H$53,$C55),0)</f>
        <v>0</v>
      </c>
      <c r="P55" s="191">
        <f t="shared" ref="P55:P60" si="7">IF(Count_FollowUp,COUNTIFS($F$29:$F$53,"Y",$H$29:$H$53,$C55,P$29:P$53,"Yes"),0)</f>
        <v>0</v>
      </c>
      <c r="Q55" s="267">
        <f t="shared" ref="Q55:R60" si="8">IF(Count_FollowUp,SUMIFS(Q$29:Q$53,$F$29:$F$53,"Y",$H$29:$H$53,$C55),0)</f>
        <v>0</v>
      </c>
      <c r="R55" s="267">
        <f t="shared" si="8"/>
        <v>0</v>
      </c>
      <c r="S55" s="191">
        <f t="shared" ref="S55:S60" si="9">IF(Count_FollowUp,COUNTIFS($F$29:$F$53,"Y",$H$29:$H$53,$C55,S$29:S$53,"Yes"),0)</f>
        <v>0</v>
      </c>
      <c r="T55" s="191">
        <f t="shared" ref="T55:T60" si="10">IF(Count_FollowUp,SUMIFS(T$29:T$53,$F$29:$F$53,"Y",$H$29:$H$53,$C55,U$29:U$53,"Units"),0)</f>
        <v>0</v>
      </c>
      <c r="U55" s="193">
        <f t="shared" ref="U55:U60" si="11">IF(Count_FollowUp,SUMIFS(T$29:T$53,$F$29:$F$53,"Y",$H$29:$H$53,$C55,U$29:U$53,"Dollars"),0)</f>
        <v>0</v>
      </c>
      <c r="V55" s="192" t="s">
        <v>129</v>
      </c>
      <c r="W55" s="267">
        <f t="shared" ref="W55:W60" si="12">IF(Count_FollowUp,SUMIFS(W$29:W$53,$F$29:$F$53,"Y",$H$29:$H$53,$C55),0)</f>
        <v>0</v>
      </c>
      <c r="X55" s="192" t="s">
        <v>129</v>
      </c>
      <c r="Y55" s="192" t="s">
        <v>129</v>
      </c>
      <c r="Z55" s="191">
        <f t="shared" ref="Z55:Z60" si="13">IF(Count_FollowUp,COUNTIFS($F$29:$F$53,"Y",$H$29:$H$53,$C55,Z$29:Z$53,"Yes"),0)</f>
        <v>0</v>
      </c>
      <c r="AA55" s="218" t="s">
        <v>129</v>
      </c>
      <c r="AB55" s="217">
        <f t="shared" ref="AB55:AB60" si="14">IF(Count_FollowUp,COUNTIFS($F$29:$F$53,"Y",$H$29:$H$53,$C55,AB$29:AB$53,"Y"),0)</f>
        <v>0</v>
      </c>
      <c r="AC55" s="218" t="s">
        <v>129</v>
      </c>
      <c r="AD55" s="266">
        <f t="shared" ref="AD55:AK60" si="15">IF(Count_FollowUp,SUMIFS(AD$29:AD$53,$F$29:$F$53,"Y",$H$29:$H$53,$C55),0)</f>
        <v>0</v>
      </c>
      <c r="AE55" s="266">
        <f t="shared" si="15"/>
        <v>0</v>
      </c>
      <c r="AF55" s="267">
        <f t="shared" si="15"/>
        <v>0</v>
      </c>
      <c r="AG55" s="267">
        <f t="shared" si="15"/>
        <v>0</v>
      </c>
      <c r="AH55" s="267">
        <f t="shared" si="15"/>
        <v>0</v>
      </c>
      <c r="AI55" s="267">
        <f t="shared" si="15"/>
        <v>0</v>
      </c>
      <c r="AJ55" s="267">
        <f t="shared" si="15"/>
        <v>0</v>
      </c>
      <c r="AK55" s="267">
        <f t="shared" si="15"/>
        <v>0</v>
      </c>
    </row>
    <row r="56" spans="1:37" ht="24" customHeight="1" x14ac:dyDescent="0.25">
      <c r="B56" s="190" t="str">
        <f t="shared" ref="B56:B60" si="16">"TOTAL REPORTED " &amp; C56</f>
        <v>TOTAL REPORTED 2024</v>
      </c>
      <c r="C56" s="126">
        <v>2024</v>
      </c>
      <c r="D56" s="126"/>
      <c r="E56" s="126"/>
      <c r="F56" s="126"/>
      <c r="G56" s="126"/>
      <c r="H56" s="126"/>
      <c r="I56" s="267">
        <f t="shared" si="4"/>
        <v>0</v>
      </c>
      <c r="J56" s="192" t="s">
        <v>129</v>
      </c>
      <c r="K56" s="192" t="s">
        <v>129</v>
      </c>
      <c r="L56" s="192" t="s">
        <v>129</v>
      </c>
      <c r="M56" s="267">
        <f t="shared" si="5"/>
        <v>0</v>
      </c>
      <c r="N56" s="192" t="s">
        <v>129</v>
      </c>
      <c r="O56" s="267">
        <f t="shared" si="6"/>
        <v>0</v>
      </c>
      <c r="P56" s="191">
        <f t="shared" si="7"/>
        <v>0</v>
      </c>
      <c r="Q56" s="267">
        <f t="shared" si="8"/>
        <v>0</v>
      </c>
      <c r="R56" s="267">
        <f t="shared" si="8"/>
        <v>0</v>
      </c>
      <c r="S56" s="191">
        <f t="shared" si="9"/>
        <v>0</v>
      </c>
      <c r="T56" s="191">
        <f t="shared" si="10"/>
        <v>0</v>
      </c>
      <c r="U56" s="193">
        <f t="shared" si="11"/>
        <v>0</v>
      </c>
      <c r="V56" s="192" t="s">
        <v>129</v>
      </c>
      <c r="W56" s="267">
        <f t="shared" si="12"/>
        <v>0</v>
      </c>
      <c r="X56" s="192" t="s">
        <v>129</v>
      </c>
      <c r="Y56" s="192" t="s">
        <v>129</v>
      </c>
      <c r="Z56" s="191">
        <f t="shared" si="13"/>
        <v>0</v>
      </c>
      <c r="AA56" s="218" t="s">
        <v>129</v>
      </c>
      <c r="AB56" s="217">
        <f t="shared" si="14"/>
        <v>0</v>
      </c>
      <c r="AC56" s="218" t="s">
        <v>129</v>
      </c>
      <c r="AD56" s="266">
        <f t="shared" si="15"/>
        <v>0</v>
      </c>
      <c r="AE56" s="266">
        <f t="shared" si="15"/>
        <v>0</v>
      </c>
      <c r="AF56" s="267">
        <f t="shared" si="15"/>
        <v>0</v>
      </c>
      <c r="AG56" s="267">
        <f t="shared" si="15"/>
        <v>0</v>
      </c>
      <c r="AH56" s="267">
        <f t="shared" si="15"/>
        <v>0</v>
      </c>
      <c r="AI56" s="267">
        <f t="shared" si="15"/>
        <v>0</v>
      </c>
      <c r="AJ56" s="267">
        <f t="shared" si="15"/>
        <v>0</v>
      </c>
      <c r="AK56" s="267">
        <f t="shared" si="15"/>
        <v>0</v>
      </c>
    </row>
    <row r="57" spans="1:37" ht="24" customHeight="1" x14ac:dyDescent="0.25">
      <c r="B57" s="190" t="str">
        <f t="shared" si="16"/>
        <v>TOTAL REPORTED 2025</v>
      </c>
      <c r="C57" s="126">
        <v>2025</v>
      </c>
      <c r="D57" s="126"/>
      <c r="E57" s="126"/>
      <c r="F57" s="126"/>
      <c r="G57" s="126"/>
      <c r="H57" s="126"/>
      <c r="I57" s="267">
        <f t="shared" si="4"/>
        <v>0</v>
      </c>
      <c r="J57" s="192" t="s">
        <v>129</v>
      </c>
      <c r="K57" s="192" t="s">
        <v>129</v>
      </c>
      <c r="L57" s="192" t="s">
        <v>129</v>
      </c>
      <c r="M57" s="267">
        <f t="shared" si="5"/>
        <v>0</v>
      </c>
      <c r="N57" s="192" t="s">
        <v>129</v>
      </c>
      <c r="O57" s="267">
        <f t="shared" si="6"/>
        <v>0</v>
      </c>
      <c r="P57" s="191">
        <f t="shared" si="7"/>
        <v>0</v>
      </c>
      <c r="Q57" s="267">
        <f t="shared" si="8"/>
        <v>0</v>
      </c>
      <c r="R57" s="267">
        <f t="shared" si="8"/>
        <v>0</v>
      </c>
      <c r="S57" s="191">
        <f t="shared" si="9"/>
        <v>0</v>
      </c>
      <c r="T57" s="191">
        <f t="shared" si="10"/>
        <v>0</v>
      </c>
      <c r="U57" s="193">
        <f t="shared" si="11"/>
        <v>0</v>
      </c>
      <c r="V57" s="192" t="s">
        <v>129</v>
      </c>
      <c r="W57" s="267">
        <f t="shared" si="12"/>
        <v>0</v>
      </c>
      <c r="X57" s="192" t="s">
        <v>129</v>
      </c>
      <c r="Y57" s="192" t="s">
        <v>129</v>
      </c>
      <c r="Z57" s="191">
        <f t="shared" si="13"/>
        <v>0</v>
      </c>
      <c r="AA57" s="218" t="s">
        <v>129</v>
      </c>
      <c r="AB57" s="217">
        <f t="shared" si="14"/>
        <v>0</v>
      </c>
      <c r="AC57" s="218" t="s">
        <v>129</v>
      </c>
      <c r="AD57" s="266">
        <f t="shared" si="15"/>
        <v>0</v>
      </c>
      <c r="AE57" s="266">
        <f t="shared" si="15"/>
        <v>0</v>
      </c>
      <c r="AF57" s="267">
        <f t="shared" si="15"/>
        <v>0</v>
      </c>
      <c r="AG57" s="267">
        <f t="shared" si="15"/>
        <v>0</v>
      </c>
      <c r="AH57" s="267">
        <f t="shared" si="15"/>
        <v>0</v>
      </c>
      <c r="AI57" s="267">
        <f t="shared" si="15"/>
        <v>0</v>
      </c>
      <c r="AJ57" s="267">
        <f t="shared" si="15"/>
        <v>0</v>
      </c>
      <c r="AK57" s="267">
        <f t="shared" si="15"/>
        <v>0</v>
      </c>
    </row>
    <row r="58" spans="1:37" ht="24" customHeight="1" x14ac:dyDescent="0.25">
      <c r="B58" s="190" t="str">
        <f t="shared" si="16"/>
        <v>TOTAL REPORTED 2026</v>
      </c>
      <c r="C58" s="126">
        <v>2026</v>
      </c>
      <c r="D58" s="126"/>
      <c r="E58" s="126"/>
      <c r="F58" s="126"/>
      <c r="G58" s="126"/>
      <c r="H58" s="126"/>
      <c r="I58" s="267">
        <f t="shared" si="4"/>
        <v>0</v>
      </c>
      <c r="J58" s="192" t="s">
        <v>129</v>
      </c>
      <c r="K58" s="192" t="s">
        <v>129</v>
      </c>
      <c r="L58" s="192" t="s">
        <v>129</v>
      </c>
      <c r="M58" s="267">
        <f t="shared" si="5"/>
        <v>0</v>
      </c>
      <c r="N58" s="192" t="s">
        <v>129</v>
      </c>
      <c r="O58" s="267">
        <f t="shared" si="6"/>
        <v>0</v>
      </c>
      <c r="P58" s="191">
        <f t="shared" si="7"/>
        <v>0</v>
      </c>
      <c r="Q58" s="267">
        <f t="shared" si="8"/>
        <v>0</v>
      </c>
      <c r="R58" s="267">
        <f t="shared" si="8"/>
        <v>0</v>
      </c>
      <c r="S58" s="191">
        <f t="shared" si="9"/>
        <v>0</v>
      </c>
      <c r="T58" s="191">
        <f t="shared" si="10"/>
        <v>0</v>
      </c>
      <c r="U58" s="193">
        <f t="shared" si="11"/>
        <v>0</v>
      </c>
      <c r="V58" s="192" t="s">
        <v>129</v>
      </c>
      <c r="W58" s="267">
        <f t="shared" si="12"/>
        <v>0</v>
      </c>
      <c r="X58" s="192" t="s">
        <v>129</v>
      </c>
      <c r="Y58" s="192" t="s">
        <v>129</v>
      </c>
      <c r="Z58" s="191">
        <f t="shared" si="13"/>
        <v>0</v>
      </c>
      <c r="AA58" s="218" t="s">
        <v>129</v>
      </c>
      <c r="AB58" s="217">
        <f t="shared" si="14"/>
        <v>0</v>
      </c>
      <c r="AC58" s="218" t="s">
        <v>129</v>
      </c>
      <c r="AD58" s="266">
        <f t="shared" si="15"/>
        <v>0</v>
      </c>
      <c r="AE58" s="266">
        <f t="shared" si="15"/>
        <v>0</v>
      </c>
      <c r="AF58" s="267">
        <f t="shared" si="15"/>
        <v>0</v>
      </c>
      <c r="AG58" s="267">
        <f t="shared" si="15"/>
        <v>0</v>
      </c>
      <c r="AH58" s="267">
        <f t="shared" si="15"/>
        <v>0</v>
      </c>
      <c r="AI58" s="267">
        <f t="shared" si="15"/>
        <v>0</v>
      </c>
      <c r="AJ58" s="267">
        <f t="shared" si="15"/>
        <v>0</v>
      </c>
      <c r="AK58" s="267">
        <f t="shared" si="15"/>
        <v>0</v>
      </c>
    </row>
    <row r="59" spans="1:37" ht="24" customHeight="1" x14ac:dyDescent="0.25">
      <c r="B59" s="190" t="str">
        <f t="shared" si="16"/>
        <v>TOTAL REPORTED 2027</v>
      </c>
      <c r="C59" s="126">
        <v>2027</v>
      </c>
      <c r="D59" s="126"/>
      <c r="E59" s="126"/>
      <c r="F59" s="126"/>
      <c r="G59" s="126"/>
      <c r="H59" s="126"/>
      <c r="I59" s="267">
        <f t="shared" si="4"/>
        <v>0</v>
      </c>
      <c r="J59" s="192" t="s">
        <v>129</v>
      </c>
      <c r="K59" s="192" t="s">
        <v>129</v>
      </c>
      <c r="L59" s="192" t="s">
        <v>129</v>
      </c>
      <c r="M59" s="267">
        <f t="shared" si="5"/>
        <v>0</v>
      </c>
      <c r="N59" s="192" t="s">
        <v>129</v>
      </c>
      <c r="O59" s="267">
        <f t="shared" si="6"/>
        <v>0</v>
      </c>
      <c r="P59" s="191">
        <f t="shared" si="7"/>
        <v>0</v>
      </c>
      <c r="Q59" s="267">
        <f t="shared" si="8"/>
        <v>0</v>
      </c>
      <c r="R59" s="267">
        <f t="shared" si="8"/>
        <v>0</v>
      </c>
      <c r="S59" s="191">
        <f t="shared" si="9"/>
        <v>0</v>
      </c>
      <c r="T59" s="191">
        <f t="shared" si="10"/>
        <v>0</v>
      </c>
      <c r="U59" s="193">
        <f t="shared" si="11"/>
        <v>0</v>
      </c>
      <c r="V59" s="192" t="s">
        <v>129</v>
      </c>
      <c r="W59" s="267">
        <f t="shared" si="12"/>
        <v>0</v>
      </c>
      <c r="X59" s="192" t="s">
        <v>129</v>
      </c>
      <c r="Y59" s="192" t="s">
        <v>129</v>
      </c>
      <c r="Z59" s="191">
        <f t="shared" si="13"/>
        <v>0</v>
      </c>
      <c r="AA59" s="218" t="s">
        <v>129</v>
      </c>
      <c r="AB59" s="217">
        <f t="shared" si="14"/>
        <v>0</v>
      </c>
      <c r="AC59" s="218" t="s">
        <v>129</v>
      </c>
      <c r="AD59" s="266">
        <f t="shared" si="15"/>
        <v>0</v>
      </c>
      <c r="AE59" s="266">
        <f t="shared" si="15"/>
        <v>0</v>
      </c>
      <c r="AF59" s="267">
        <f t="shared" si="15"/>
        <v>0</v>
      </c>
      <c r="AG59" s="267">
        <f t="shared" si="15"/>
        <v>0</v>
      </c>
      <c r="AH59" s="267">
        <f t="shared" si="15"/>
        <v>0</v>
      </c>
      <c r="AI59" s="267">
        <f t="shared" si="15"/>
        <v>0</v>
      </c>
      <c r="AJ59" s="267">
        <f t="shared" si="15"/>
        <v>0</v>
      </c>
      <c r="AK59" s="267">
        <f t="shared" si="15"/>
        <v>0</v>
      </c>
    </row>
    <row r="60" spans="1:37" ht="24" customHeight="1" x14ac:dyDescent="0.25">
      <c r="B60" s="190" t="str">
        <f t="shared" si="16"/>
        <v>TOTAL REPORTED 2028</v>
      </c>
      <c r="C60" s="126">
        <v>2028</v>
      </c>
      <c r="D60" s="126"/>
      <c r="E60" s="126"/>
      <c r="F60" s="126"/>
      <c r="G60" s="126"/>
      <c r="H60" s="126"/>
      <c r="I60" s="267">
        <f t="shared" si="4"/>
        <v>0</v>
      </c>
      <c r="J60" s="192" t="s">
        <v>129</v>
      </c>
      <c r="K60" s="192" t="s">
        <v>129</v>
      </c>
      <c r="L60" s="192" t="s">
        <v>129</v>
      </c>
      <c r="M60" s="267">
        <f t="shared" si="5"/>
        <v>0</v>
      </c>
      <c r="N60" s="192" t="s">
        <v>129</v>
      </c>
      <c r="O60" s="267">
        <f t="shared" si="6"/>
        <v>0</v>
      </c>
      <c r="P60" s="191">
        <f t="shared" si="7"/>
        <v>0</v>
      </c>
      <c r="Q60" s="267">
        <f t="shared" si="8"/>
        <v>0</v>
      </c>
      <c r="R60" s="267">
        <f t="shared" si="8"/>
        <v>0</v>
      </c>
      <c r="S60" s="191">
        <f t="shared" si="9"/>
        <v>0</v>
      </c>
      <c r="T60" s="191">
        <f t="shared" si="10"/>
        <v>0</v>
      </c>
      <c r="U60" s="193">
        <f t="shared" si="11"/>
        <v>0</v>
      </c>
      <c r="V60" s="192" t="s">
        <v>129</v>
      </c>
      <c r="W60" s="267">
        <f t="shared" si="12"/>
        <v>0</v>
      </c>
      <c r="X60" s="192" t="s">
        <v>129</v>
      </c>
      <c r="Y60" s="192" t="s">
        <v>129</v>
      </c>
      <c r="Z60" s="191">
        <f t="shared" si="13"/>
        <v>0</v>
      </c>
      <c r="AA60" s="218" t="s">
        <v>129</v>
      </c>
      <c r="AB60" s="217">
        <f t="shared" si="14"/>
        <v>0</v>
      </c>
      <c r="AC60" s="218" t="s">
        <v>129</v>
      </c>
      <c r="AD60" s="266">
        <f t="shared" si="15"/>
        <v>0</v>
      </c>
      <c r="AE60" s="266">
        <f t="shared" si="15"/>
        <v>0</v>
      </c>
      <c r="AF60" s="267">
        <f t="shared" si="15"/>
        <v>0</v>
      </c>
      <c r="AG60" s="267">
        <f t="shared" si="15"/>
        <v>0</v>
      </c>
      <c r="AH60" s="267">
        <f t="shared" si="15"/>
        <v>0</v>
      </c>
      <c r="AI60" s="267">
        <f t="shared" si="15"/>
        <v>0</v>
      </c>
      <c r="AJ60" s="267">
        <f t="shared" si="15"/>
        <v>0</v>
      </c>
      <c r="AK60" s="267">
        <f t="shared" si="15"/>
        <v>0</v>
      </c>
    </row>
    <row r="61" spans="1:37" x14ac:dyDescent="0.25">
      <c r="C61" s="137"/>
    </row>
    <row r="62" spans="1:37" x14ac:dyDescent="0.25">
      <c r="C62" s="137"/>
    </row>
  </sheetData>
  <sheetProtection algorithmName="SHA-512" hashValue="b27kbPI40h3PIxr8Gwy+eockgfdTg/+0PdMNFw5oXQ92tizi2THuzf4AHKOcKk3G24YCwSr2478dkm0pHb2gxA==" saltValue="H3ODMvRu63nTZeXJPfNX0g==" spinCount="100000" sheet="1" objects="1" scenarios="1" formatCells="0" formatRows="0" insertHyperlinks="0"/>
  <mergeCells count="28">
    <mergeCell ref="Q26:V26"/>
    <mergeCell ref="W26:AA27"/>
    <mergeCell ref="AD26:AK26"/>
    <mergeCell ref="I27:L27"/>
    <mergeCell ref="M27:N27"/>
    <mergeCell ref="O27:P27"/>
    <mergeCell ref="Q27:S27"/>
    <mergeCell ref="T27:V27"/>
    <mergeCell ref="AD27:AE27"/>
    <mergeCell ref="AF27:AK27"/>
    <mergeCell ref="C18:G18"/>
    <mergeCell ref="C20:G20"/>
    <mergeCell ref="C21:G21"/>
    <mergeCell ref="C22:G22"/>
    <mergeCell ref="C23:G23"/>
    <mergeCell ref="I26:P26"/>
    <mergeCell ref="C12:G12"/>
    <mergeCell ref="C13:G13"/>
    <mergeCell ref="C14:G14"/>
    <mergeCell ref="C15:G15"/>
    <mergeCell ref="C16:G16"/>
    <mergeCell ref="C17:G17"/>
    <mergeCell ref="C3:I3"/>
    <mergeCell ref="C6:G6"/>
    <mergeCell ref="C7:G7"/>
    <mergeCell ref="C8:G8"/>
    <mergeCell ref="C10:G10"/>
    <mergeCell ref="C11:G11"/>
  </mergeCells>
  <conditionalFormatting sqref="I29:L53">
    <cfRule type="expression" dxfId="363" priority="4" stopIfTrue="1">
      <formula>AND($C29&lt;&gt;"",$C29&lt;&gt;"Manufacturer (Production)")</formula>
    </cfRule>
  </conditionalFormatting>
  <conditionalFormatting sqref="M29:N53">
    <cfRule type="expression" dxfId="362" priority="5" stopIfTrue="1">
      <formula>AND($C29&lt;&gt;"",$C29&lt;&gt;"Manufacturer (Certification)")</formula>
    </cfRule>
  </conditionalFormatting>
  <conditionalFormatting sqref="O29:O53 M29:M53 I29:J53 Q29:R53 T29:T53 W29:X53">
    <cfRule type="expression" dxfId="361" priority="7">
      <formula>AND(TRIM(I29)&lt;&gt;"",ISNUMBER(I29)=FALSE)</formula>
    </cfRule>
  </conditionalFormatting>
  <conditionalFormatting sqref="O29:P53">
    <cfRule type="expression" dxfId="360" priority="6" stopIfTrue="1">
      <formula>AND($C29&lt;&gt;"",$C29&lt;&gt;"Manufacturer (Marketing)")</formula>
    </cfRule>
  </conditionalFormatting>
  <conditionalFormatting sqref="Q29:V53">
    <cfRule type="expression" dxfId="359" priority="3">
      <formula>AND($C29&lt;&gt;"",$C29&lt;&gt;"Distributor / Retailer")</formula>
    </cfRule>
  </conditionalFormatting>
  <conditionalFormatting sqref="W29:AA53">
    <cfRule type="expression" dxfId="358" priority="2">
      <formula>AND($C29&lt;&gt;"",$C29&lt;&gt;"Purchaser / User")</formula>
    </cfRule>
  </conditionalFormatting>
  <conditionalFormatting sqref="AD29:AK53">
    <cfRule type="expression" dxfId="357" priority="1">
      <formula>AND(TRIM(AD29)&lt;&gt;"",ISNUMBER(AD29)=FALSE)</formula>
    </cfRule>
  </conditionalFormatting>
  <dataValidations count="21">
    <dataValidation allowBlank="1" showInputMessage="1" showErrorMessage="1" prompt="If the case study is online, provide a link for EPA to view, download and share. Otherwise, please include attachments with report submission." sqref="AC28" xr:uid="{C1A78CE5-A695-4A29-A544-142AD1204F4B}"/>
    <dataValidation allowBlank="1" showInputMessage="1" showErrorMessage="1" prompt="For P2 actions and outcomes to be summarized on the Results Summary tab, this column must contain a Y. Additionally, a Date Implemented must be included and at least one follw-up date must be included in row 19." sqref="F28" xr:uid="{8A320579-27B3-4CE7-A4C3-1541F1E0F31A}"/>
    <dataValidation allowBlank="1" showInputMessage="1" showErrorMessage="1" prompt="Either use the facility’s permit methodology or multiply wastewater gallons by 8.35 to get pounds and divide by 10,000 to eliminate water content." sqref="AI28" xr:uid="{46D0993E-4D84-4D04-AC3B-79F6CF19D859}"/>
    <dataValidation allowBlank="1" showInputMessage="1" showErrorMessage="1" prompt="Annualized reductions of green house gas emissions measured in metric tons of carbon dioxide equivalent (MTCO2e)." sqref="AK28" xr:uid="{63A5D19A-13A9-4646-9104-8A0948437EFC}"/>
    <dataValidation allowBlank="1" showInputMessage="1" showErrorMessage="1" promptTitle="Products Offered for Sale" prompt="This can include products that are anticipated to be offered for sale._x000a__x000a_Report the number of product formulations/designs, not the number of individual units manufactured/sold. The same formulation in different size containers is considered one product." sqref="O28" xr:uid="{C09B76DC-1167-4478-9E38-1C1511BF25BD}"/>
    <dataValidation type="whole" allowBlank="1" showInputMessage="1" showErrorMessage="1" errorTitle="Facility NAICS Code" error="Please enter at least three digits of the NAICS code." promptTitle="Facility NAICS Code" prompt="Enter the NAICS for this facility. The link at left takes you to the NAICS Search website." sqref="C15:G15" xr:uid="{44DCEA23-72D7-4B08-B3C3-D3F912443422}">
      <formula1>100</formula1>
      <formula2>999999</formula2>
    </dataValidation>
    <dataValidation allowBlank="1" showInputMessage="1" showErrorMessage="1" promptTitle="Copy-Pasting into Merged Cells" prompt="To copy-paste into merged cells, either double-click the cell to enable the Edit feature OR select the cell and paste into the formula bar above instead of the cell itself." sqref="C10:G10" xr:uid="{CA80FE2E-B779-4319-AB24-ACBC04E0552B}"/>
    <dataValidation type="list" allowBlank="1" showDropDown="1" showInputMessage="1" showErrorMessage="1" error="Please enter Y or N." sqref="AB29:AB53 F29:F53" xr:uid="{96F271E4-E19A-4AC5-A74F-EE324A252B67}">
      <formula1>Lookup_YesNo</formula1>
    </dataValidation>
    <dataValidation type="date" allowBlank="1" showInputMessage="1" showErrorMessage="1" error="Please enter a valid date (mm/dd/yyyy) _x000a_between 10/01/2022 and 09/30/2028." sqref="G29:G53" xr:uid="{E573E513-5EAC-4505-86AC-97E91FBA2A0D}">
      <formula1>44835</formula1>
      <formula2>47026</formula2>
    </dataValidation>
    <dataValidation type="list" allowBlank="1" showDropDown="1" showInputMessage="1" showErrorMessage="1" error="Please enter Yes, No, or Unknown." sqref="C16:G16" xr:uid="{143CFDA7-CD68-41C7-B075-7AE3CE8123E5}">
      <formula1>Lookup_YesNoUnknown</formula1>
    </dataValidation>
    <dataValidation type="list" allowBlank="1" showInputMessage="1" showErrorMessage="1" sqref="U29:U53" xr:uid="{B46E689E-5441-461D-8E38-3BD32EE5EB13}">
      <formula1>Lookup_Units_Sales</formula1>
    </dataValidation>
    <dataValidation allowBlank="1" showInputMessage="1" showErrorMessage="1" prompt="Report the number of product formulations or designs, not the number of individual units of that product manufactured or sold. The same formulation sold in different size containers is considered one product" sqref="W28 M28 Q28 I28" xr:uid="{B49AFCB6-6FE7-46B9-B180-480AC5E793F4}"/>
    <dataValidation type="list" allowBlank="1" showInputMessage="1" showErrorMessage="1" sqref="N29:N53" xr:uid="{47A7A9CA-4D41-49F9-9A3C-C7A875AA5FBB}">
      <formula1>Lookup_CertificationStatus</formula1>
    </dataValidation>
    <dataValidation type="list" allowBlank="1" showInputMessage="1" showErrorMessage="1" sqref="L29:L53 V29:V53" xr:uid="{8BA62D2B-D03B-4B20-ACE4-09B771E645A8}">
      <formula1>Lookup_Type</formula1>
    </dataValidation>
    <dataValidation type="list" allowBlank="1" showInputMessage="1" showErrorMessage="1" sqref="K29:K53" xr:uid="{D2B1A6AC-1810-4FC3-BA9F-EB7BC0FEDFA0}">
      <formula1>Lookup_Units</formula1>
    </dataValidation>
    <dataValidation type="list" allowBlank="1" showInputMessage="1" showErrorMessage="1" promptTitle="Outreach Activity" prompt="If you made contact with the business establishment through an activity noted on the “Outreach Activities” tab, indicate the activity by choosing it from the drop-down provided at right." sqref="C20" xr:uid="{08B64711-823C-431E-857A-13C41546E919}">
      <formula1>OFFSET(Outreach_Activities_Sorted,0,0,COUNTIF(Outreach_Activities_Sorted,"&lt;&gt;0"))</formula1>
    </dataValidation>
    <dataValidation type="list" allowBlank="1" showInputMessage="1" showErrorMessage="1" sqref="Z29:Z53 S29:S53 P29:P53" xr:uid="{DCD0E3F7-CF5E-4978-B857-8E1088245661}">
      <formula1>Lookup_YesNoUnknown</formula1>
    </dataValidation>
    <dataValidation type="list" allowBlank="1" showInputMessage="1" showErrorMessage="1" sqref="C29:C53" xr:uid="{1FBB6903-42A3-454A-8585-9E96BD6ACA48}">
      <formula1>Lookup_Role</formula1>
    </dataValidation>
    <dataValidation type="date" operator="greaterThan" allowBlank="1" showInputMessage="1" showErrorMessage="1" errorTitle="Date Required" error="Please enter a date in mm/dd/yyyy format." sqref="C19:G19" xr:uid="{D65E2DC5-8670-44A8-8346-600A1F6DD199}">
      <formula1>36526</formula1>
    </dataValidation>
    <dataValidation type="list" allowBlank="1" showDropDown="1" showInputMessage="1" showErrorMessage="1" sqref="C14" xr:uid="{67C8AB8D-6BEC-4E30-B647-B1D115F57F1D}">
      <formula1>Lookup_States</formula1>
    </dataValidation>
    <dataValidation allowBlank="1" showInputMessage="1" showErrorMessage="1" prompt="If the action listed is for certifying a new product, you can enter the date the process was initiated. For all other actions, this should be the date of actual implementation." sqref="G28" xr:uid="{385B313C-FCD9-4C61-A193-0CD02D081A2A}"/>
  </dataValidations>
  <hyperlinks>
    <hyperlink ref="B15" r:id="rId1" xr:uid="{EE3FCE96-A480-42EA-8EF2-C676FABA66EF}"/>
    <hyperlink ref="B21" r:id="rId2" display="Description of Funding Mechanism_x000a_EPA is exploring ways to facilitate access to capital for P2 projects. Learn more here: https://www.epa.gov/p2/p2-financing. If known, describe the source of funding this business establishment used (e.g., self-funded, bank loan, external grant, etc.)  in implementing the P2 actions listed in the table below." xr:uid="{3DD6FBD1-0FA1-41D1-9AA9-6B7306BDC509}"/>
  </hyperlinks>
  <printOptions horizontalCentered="1"/>
  <pageMargins left="0.45" right="0.45" top="0.75" bottom="0.75" header="0.3" footer="0.3"/>
  <pageSetup scale="22" fitToHeight="0" orientation="landscape" r:id="rId3"/>
  <headerFooter>
    <oddHeader>&amp;C&amp;16&amp;F</oddHeader>
    <oddFooter>&amp;C&amp;P of &amp;N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9AF414-A142-461D-A25B-150688987753}">
  <sheetPr>
    <tabColor rgb="FF92D050"/>
    <pageSetUpPr fitToPage="1"/>
  </sheetPr>
  <dimension ref="A1:AK62"/>
  <sheetViews>
    <sheetView showGridLines="0" zoomScaleNormal="100" zoomScaleSheetLayoutView="100" workbookViewId="0">
      <pane xSplit="2" ySplit="1" topLeftCell="C2" activePane="bottomRight" state="frozen"/>
      <selection pane="topRight" activeCell="C1" sqref="C1"/>
      <selection pane="bottomLeft" activeCell="A2" sqref="A2"/>
      <selection pane="bottomRight" activeCell="C11" sqref="C11:G11"/>
    </sheetView>
  </sheetViews>
  <sheetFormatPr defaultColWidth="9.140625" defaultRowHeight="15" x14ac:dyDescent="0.25"/>
  <cols>
    <col min="1" max="1" width="4.7109375" style="134" customWidth="1"/>
    <col min="2" max="2" width="56.7109375" style="134" customWidth="1"/>
    <col min="3" max="3" width="20.7109375" style="134" customWidth="1"/>
    <col min="4" max="4" width="32.7109375" style="134" customWidth="1"/>
    <col min="5" max="5" width="20.7109375" style="134" customWidth="1"/>
    <col min="6" max="6" width="15.7109375" style="134" bestFit="1" customWidth="1"/>
    <col min="7" max="7" width="19" style="134" bestFit="1" customWidth="1"/>
    <col min="8" max="8" width="10.28515625" style="134" customWidth="1"/>
    <col min="9" max="9" width="20.28515625" style="134" bestFit="1" customWidth="1"/>
    <col min="10" max="10" width="16.5703125" style="134" bestFit="1" customWidth="1"/>
    <col min="11" max="12" width="10.7109375" style="134" customWidth="1"/>
    <col min="13" max="13" width="20.28515625" style="134" customWidth="1"/>
    <col min="14" max="14" width="10.5703125" style="134" bestFit="1" customWidth="1"/>
    <col min="15" max="15" width="21.7109375" style="134" customWidth="1"/>
    <col min="16" max="16" width="11.5703125" style="134" customWidth="1"/>
    <col min="17" max="17" width="20.28515625" style="134" bestFit="1" customWidth="1"/>
    <col min="18" max="18" width="15" style="134" customWidth="1"/>
    <col min="19" max="19" width="12.7109375" style="134" customWidth="1"/>
    <col min="20" max="20" width="14.7109375" style="134" customWidth="1"/>
    <col min="21" max="22" width="12.7109375" style="134" customWidth="1"/>
    <col min="23" max="23" width="25.140625" style="134" customWidth="1"/>
    <col min="24" max="24" width="17.7109375" style="134" customWidth="1"/>
    <col min="25" max="25" width="14.85546875" style="134" customWidth="1"/>
    <col min="26" max="26" width="16" style="134" bestFit="1" customWidth="1"/>
    <col min="27" max="27" width="60.7109375" style="134" customWidth="1"/>
    <col min="28" max="28" width="10.42578125" style="134" customWidth="1"/>
    <col min="29" max="29" width="30.7109375" style="134" customWidth="1"/>
    <col min="30" max="37" width="13.7109375" style="134" customWidth="1"/>
    <col min="38" max="16384" width="9.140625" style="134"/>
  </cols>
  <sheetData>
    <row r="1" spans="2:30" s="200" customFormat="1" ht="20.100000000000001" customHeight="1" x14ac:dyDescent="0.25">
      <c r="B1" s="199" t="str">
        <f>SUBSTITUTE(TemplateTitle," Reporting Template",": " &amp;B2)</f>
        <v>P2 IIJA Products EJ Grant: Business Establishment 25</v>
      </c>
      <c r="C1" s="199"/>
      <c r="D1" s="199"/>
      <c r="E1" s="199"/>
      <c r="F1" s="199"/>
      <c r="G1" s="199"/>
      <c r="H1" s="199"/>
      <c r="I1" s="199"/>
      <c r="J1" s="201"/>
      <c r="K1" s="201"/>
      <c r="L1" s="201"/>
      <c r="M1" s="201"/>
      <c r="N1" s="201"/>
      <c r="O1" s="201"/>
      <c r="P1" s="201"/>
      <c r="Q1" s="201"/>
      <c r="R1" s="201"/>
      <c r="S1" s="201"/>
      <c r="T1" s="201"/>
      <c r="U1" s="201"/>
      <c r="V1" s="201"/>
      <c r="W1" s="201"/>
      <c r="X1" s="201"/>
      <c r="Y1" s="201"/>
      <c r="Z1" s="201"/>
      <c r="AA1" s="201"/>
    </row>
    <row r="2" spans="2:30" ht="9" customHeight="1" x14ac:dyDescent="0.25">
      <c r="B2" s="244" t="s">
        <v>397</v>
      </c>
      <c r="C2" s="154"/>
      <c r="D2" s="154"/>
      <c r="E2" s="154"/>
      <c r="F2" s="154"/>
      <c r="G2" s="154"/>
      <c r="H2" s="154"/>
      <c r="I2" s="210"/>
      <c r="J2" s="155"/>
    </row>
    <row r="3" spans="2:30" ht="200.1" customHeight="1" x14ac:dyDescent="0.25">
      <c r="B3" s="156" t="s">
        <v>5</v>
      </c>
      <c r="C3" s="355" t="s">
        <v>298</v>
      </c>
      <c r="D3" s="356"/>
      <c r="E3" s="356"/>
      <c r="F3" s="356"/>
      <c r="G3" s="356"/>
      <c r="H3" s="356"/>
      <c r="I3" s="357"/>
      <c r="J3" s="157"/>
    </row>
    <row r="4" spans="2:30" ht="9" customHeight="1" x14ac:dyDescent="0.25">
      <c r="B4" s="158"/>
      <c r="C4" s="159"/>
      <c r="D4" s="159"/>
      <c r="E4" s="159"/>
      <c r="F4" s="159"/>
      <c r="G4" s="159"/>
      <c r="H4" s="159"/>
      <c r="I4" s="211"/>
      <c r="J4" s="160"/>
    </row>
    <row r="5" spans="2:30" ht="15" customHeight="1" x14ac:dyDescent="0.25">
      <c r="B5" s="145"/>
      <c r="C5" s="145"/>
      <c r="D5" s="145"/>
      <c r="E5" s="145"/>
      <c r="F5" s="144"/>
      <c r="G5" s="144"/>
    </row>
    <row r="6" spans="2:30" ht="18.75" x14ac:dyDescent="0.3">
      <c r="B6" s="243" t="s">
        <v>284</v>
      </c>
      <c r="C6" s="358" t="s">
        <v>299</v>
      </c>
      <c r="D6" s="358"/>
      <c r="E6" s="358"/>
      <c r="F6" s="358"/>
      <c r="G6" s="359"/>
    </row>
    <row r="7" spans="2:30" x14ac:dyDescent="0.25">
      <c r="B7" s="161" t="s">
        <v>0</v>
      </c>
      <c r="C7" s="360" t="str">
        <f>IF('Grant Project Data'!D5&lt;&gt;"",'Grant Project Data'!D5,"")</f>
        <v/>
      </c>
      <c r="D7" s="361"/>
      <c r="E7" s="361"/>
      <c r="F7" s="361"/>
      <c r="G7" s="362"/>
    </row>
    <row r="8" spans="2:30" x14ac:dyDescent="0.25">
      <c r="B8" s="163" t="s">
        <v>4</v>
      </c>
      <c r="C8" s="360" t="str">
        <f>IF('Grant Project Data'!D6&lt;&gt;"",'Grant Project Data'!D6,"")</f>
        <v/>
      </c>
      <c r="D8" s="361"/>
      <c r="E8" s="361"/>
      <c r="F8" s="361"/>
      <c r="G8" s="362"/>
    </row>
    <row r="9" spans="2:30" ht="15" customHeight="1" x14ac:dyDescent="0.25">
      <c r="B9" s="145"/>
      <c r="C9" s="145"/>
      <c r="D9" s="145"/>
      <c r="E9" s="145"/>
      <c r="F9" s="144"/>
      <c r="G9" s="144"/>
    </row>
    <row r="10" spans="2:30" ht="18.75" x14ac:dyDescent="0.3">
      <c r="B10" s="243" t="s">
        <v>203</v>
      </c>
      <c r="C10" s="358" t="s">
        <v>355</v>
      </c>
      <c r="D10" s="358"/>
      <c r="E10" s="358"/>
      <c r="F10" s="358"/>
      <c r="G10" s="359"/>
    </row>
    <row r="11" spans="2:30" x14ac:dyDescent="0.25">
      <c r="B11" s="167" t="s">
        <v>236</v>
      </c>
      <c r="C11" s="391"/>
      <c r="D11" s="391"/>
      <c r="E11" s="391"/>
      <c r="F11" s="391"/>
      <c r="G11" s="391"/>
      <c r="H11" s="168"/>
      <c r="I11" s="168"/>
      <c r="J11" s="169"/>
      <c r="K11" s="169"/>
      <c r="L11" s="169"/>
      <c r="M11" s="169"/>
      <c r="N11" s="169"/>
      <c r="O11" s="169"/>
      <c r="P11" s="169"/>
      <c r="Q11" s="169"/>
      <c r="R11" s="169"/>
      <c r="S11" s="169"/>
      <c r="T11" s="169"/>
      <c r="U11" s="169"/>
      <c r="V11" s="169"/>
      <c r="W11" s="169"/>
      <c r="X11" s="169"/>
      <c r="Y11" s="169"/>
      <c r="Z11" s="169"/>
      <c r="AA11" s="169"/>
    </row>
    <row r="12" spans="2:30" ht="15" customHeight="1" x14ac:dyDescent="0.25">
      <c r="B12" s="170" t="s">
        <v>228</v>
      </c>
      <c r="C12" s="391"/>
      <c r="D12" s="391"/>
      <c r="E12" s="391"/>
      <c r="F12" s="391"/>
      <c r="G12" s="391"/>
      <c r="H12" s="168"/>
      <c r="I12" s="168"/>
      <c r="J12" s="169"/>
      <c r="K12" s="169"/>
      <c r="L12" s="169"/>
      <c r="M12" s="169"/>
      <c r="N12" s="169"/>
      <c r="O12" s="169"/>
      <c r="P12" s="169"/>
      <c r="Q12" s="169"/>
      <c r="R12" s="169"/>
      <c r="S12" s="169"/>
      <c r="T12" s="169"/>
      <c r="U12" s="169"/>
      <c r="V12" s="169"/>
      <c r="W12" s="169"/>
      <c r="X12" s="169"/>
      <c r="Y12" s="169"/>
      <c r="Z12" s="169"/>
      <c r="AA12" s="169"/>
    </row>
    <row r="13" spans="2:30" ht="15" customHeight="1" x14ac:dyDescent="0.25">
      <c r="B13" s="170" t="s">
        <v>229</v>
      </c>
      <c r="C13" s="391"/>
      <c r="D13" s="391"/>
      <c r="E13" s="391"/>
      <c r="F13" s="391"/>
      <c r="G13" s="391"/>
      <c r="H13" s="168"/>
      <c r="I13" s="168"/>
      <c r="J13" s="169"/>
      <c r="K13" s="169"/>
      <c r="L13" s="169"/>
      <c r="M13" s="169"/>
      <c r="N13" s="169"/>
      <c r="O13" s="169"/>
      <c r="P13" s="169"/>
      <c r="Q13" s="169"/>
      <c r="R13" s="169"/>
      <c r="S13" s="169"/>
      <c r="T13" s="169"/>
      <c r="U13" s="169"/>
      <c r="V13" s="169"/>
      <c r="W13" s="169"/>
      <c r="X13" s="169"/>
      <c r="Y13" s="169"/>
      <c r="Z13" s="169"/>
      <c r="AA13" s="169"/>
    </row>
    <row r="14" spans="2:30" ht="15" customHeight="1" x14ac:dyDescent="0.25">
      <c r="B14" s="171" t="s">
        <v>230</v>
      </c>
      <c r="C14" s="391"/>
      <c r="D14" s="391"/>
      <c r="E14" s="391"/>
      <c r="F14" s="391"/>
      <c r="G14" s="391"/>
      <c r="H14" s="168"/>
      <c r="I14" s="168"/>
      <c r="J14" s="169"/>
      <c r="K14" s="169"/>
      <c r="L14" s="169"/>
      <c r="M14" s="169"/>
      <c r="N14" s="169"/>
      <c r="O14" s="169"/>
      <c r="P14" s="169"/>
      <c r="Q14" s="169"/>
      <c r="R14" s="169"/>
      <c r="S14" s="169"/>
      <c r="T14" s="169"/>
      <c r="U14" s="169"/>
      <c r="V14" s="169"/>
      <c r="W14" s="169"/>
      <c r="X14" s="169"/>
      <c r="Y14" s="169"/>
      <c r="Z14" s="169"/>
      <c r="AA14" s="169"/>
      <c r="AB14" s="172"/>
    </row>
    <row r="15" spans="2:30" ht="30" x14ac:dyDescent="0.25">
      <c r="B15" s="231" t="s">
        <v>270</v>
      </c>
      <c r="C15" s="392"/>
      <c r="D15" s="392"/>
      <c r="E15" s="392"/>
      <c r="F15" s="392"/>
      <c r="G15" s="392"/>
      <c r="H15" s="173"/>
      <c r="J15" s="169"/>
      <c r="K15" s="169"/>
      <c r="L15" s="169"/>
      <c r="M15" s="169"/>
      <c r="N15" s="169"/>
      <c r="O15" s="169"/>
      <c r="P15" s="169"/>
      <c r="Q15" s="169"/>
      <c r="R15" s="169"/>
      <c r="S15" s="169"/>
      <c r="T15" s="169"/>
      <c r="U15" s="169"/>
      <c r="V15" s="169"/>
      <c r="W15" s="169"/>
      <c r="X15" s="169"/>
      <c r="Y15" s="169"/>
      <c r="Z15" s="169"/>
      <c r="AA15" s="169"/>
      <c r="AB15" s="172"/>
    </row>
    <row r="16" spans="2:30" ht="45" x14ac:dyDescent="0.25">
      <c r="B16" s="203" t="s">
        <v>276</v>
      </c>
      <c r="C16" s="392"/>
      <c r="D16" s="392"/>
      <c r="E16" s="392"/>
      <c r="F16" s="392"/>
      <c r="G16" s="392"/>
      <c r="H16" s="174"/>
      <c r="J16" s="169"/>
      <c r="K16" s="169"/>
      <c r="L16" s="169"/>
      <c r="M16" s="169"/>
      <c r="N16" s="169"/>
      <c r="O16" s="169"/>
      <c r="P16" s="169"/>
      <c r="Q16" s="169"/>
      <c r="R16" s="169"/>
      <c r="S16" s="169"/>
      <c r="T16" s="169"/>
      <c r="U16" s="169"/>
      <c r="V16" s="169"/>
      <c r="W16" s="169"/>
      <c r="X16" s="169"/>
      <c r="Y16" s="169"/>
      <c r="Z16" s="169"/>
      <c r="AA16" s="169"/>
      <c r="AB16" s="162"/>
      <c r="AC16" s="162"/>
      <c r="AD16" s="162"/>
    </row>
    <row r="17" spans="1:37" ht="69.95" customHeight="1" x14ac:dyDescent="0.25">
      <c r="B17" s="127" t="s">
        <v>235</v>
      </c>
      <c r="C17" s="393"/>
      <c r="D17" s="393"/>
      <c r="E17" s="393"/>
      <c r="F17" s="393"/>
      <c r="G17" s="393"/>
      <c r="H17" s="175"/>
      <c r="J17" s="169"/>
      <c r="K17" s="169"/>
      <c r="L17" s="169"/>
      <c r="M17" s="169"/>
      <c r="N17" s="169"/>
      <c r="O17" s="169"/>
      <c r="P17" s="169"/>
      <c r="Q17" s="169"/>
      <c r="R17" s="169"/>
      <c r="S17" s="169"/>
      <c r="T17" s="169"/>
      <c r="U17" s="169"/>
      <c r="V17" s="169"/>
      <c r="W17" s="169"/>
      <c r="X17" s="169"/>
      <c r="Y17" s="169"/>
      <c r="Z17" s="169"/>
      <c r="AA17" s="169"/>
      <c r="AB17" s="162"/>
      <c r="AC17" s="162"/>
      <c r="AD17" s="162"/>
    </row>
    <row r="18" spans="1:37" ht="30" x14ac:dyDescent="0.25">
      <c r="B18" s="127" t="s">
        <v>354</v>
      </c>
      <c r="C18" s="394"/>
      <c r="D18" s="395"/>
      <c r="E18" s="395"/>
      <c r="F18" s="395"/>
      <c r="G18" s="396"/>
      <c r="H18" s="175"/>
      <c r="J18" s="169"/>
      <c r="K18" s="169"/>
      <c r="L18" s="169"/>
      <c r="M18" s="169"/>
      <c r="N18" s="169"/>
      <c r="O18" s="169"/>
      <c r="P18" s="169"/>
      <c r="Q18" s="169"/>
      <c r="R18" s="169"/>
      <c r="S18" s="169"/>
      <c r="T18" s="169"/>
      <c r="U18" s="169"/>
      <c r="V18" s="169"/>
      <c r="W18" s="169"/>
      <c r="X18" s="169"/>
      <c r="Y18" s="169"/>
      <c r="Z18" s="169"/>
      <c r="AA18" s="169"/>
      <c r="AB18" s="162"/>
      <c r="AC18" s="162"/>
      <c r="AD18" s="162"/>
    </row>
    <row r="19" spans="1:37" s="179" customFormat="1" x14ac:dyDescent="0.25">
      <c r="B19" s="176" t="s">
        <v>232</v>
      </c>
      <c r="C19" s="212"/>
      <c r="D19" s="212"/>
      <c r="E19" s="212"/>
      <c r="F19" s="212"/>
      <c r="G19" s="212"/>
      <c r="H19" s="177" t="str">
        <f>IF(AND(E24&gt;0,COUNTA(C19:G19)=0),"&lt;&lt; Your P2 actions below will not be summarized until you enter a date of follow-up.","")</f>
        <v/>
      </c>
      <c r="I19" s="178"/>
      <c r="J19" s="169"/>
      <c r="K19" s="169"/>
      <c r="L19" s="169"/>
      <c r="M19" s="169"/>
      <c r="N19" s="169"/>
      <c r="O19" s="169"/>
      <c r="P19" s="169"/>
      <c r="Q19" s="169"/>
      <c r="R19" s="169"/>
      <c r="S19" s="169"/>
      <c r="T19" s="169"/>
      <c r="U19" s="169"/>
      <c r="V19" s="169"/>
      <c r="W19" s="169"/>
      <c r="X19" s="169"/>
      <c r="Y19" s="169"/>
      <c r="Z19" s="169"/>
      <c r="AA19" s="169"/>
      <c r="AB19" s="96"/>
    </row>
    <row r="20" spans="1:37" ht="53.25" x14ac:dyDescent="0.25">
      <c r="B20" s="213" t="s">
        <v>273</v>
      </c>
      <c r="C20" s="391"/>
      <c r="D20" s="391"/>
      <c r="E20" s="391"/>
      <c r="F20" s="391"/>
      <c r="G20" s="391"/>
      <c r="H20" s="168"/>
      <c r="I20" s="169"/>
      <c r="J20" s="169"/>
      <c r="K20" s="169"/>
      <c r="L20" s="169"/>
      <c r="M20" s="169"/>
      <c r="N20" s="169"/>
      <c r="O20" s="169"/>
      <c r="P20" s="169"/>
      <c r="Q20" s="169"/>
      <c r="R20" s="169"/>
      <c r="S20" s="169"/>
      <c r="T20" s="169"/>
      <c r="U20" s="169"/>
      <c r="V20" s="169"/>
      <c r="W20" s="169"/>
      <c r="X20" s="169"/>
      <c r="Y20" s="169"/>
      <c r="Z20" s="169"/>
      <c r="AA20" s="169"/>
      <c r="AB20" s="162"/>
      <c r="AC20" s="162"/>
      <c r="AD20" s="162"/>
    </row>
    <row r="21" spans="1:37" ht="80.099999999999994" customHeight="1" x14ac:dyDescent="0.25">
      <c r="B21" s="230" t="s">
        <v>271</v>
      </c>
      <c r="C21" s="393"/>
      <c r="D21" s="393"/>
      <c r="E21" s="393"/>
      <c r="F21" s="393"/>
      <c r="G21" s="393"/>
      <c r="H21" s="175"/>
      <c r="J21" s="169"/>
      <c r="K21" s="169"/>
      <c r="L21" s="169"/>
      <c r="M21" s="169"/>
      <c r="N21" s="169"/>
      <c r="O21" s="169"/>
      <c r="P21" s="169"/>
      <c r="Q21" s="169"/>
      <c r="R21" s="169"/>
      <c r="S21" s="169"/>
      <c r="T21" s="169"/>
      <c r="U21" s="169"/>
      <c r="V21" s="169"/>
      <c r="W21" s="169"/>
      <c r="X21" s="169"/>
      <c r="Y21" s="169"/>
      <c r="Z21" s="169"/>
      <c r="AA21" s="169"/>
      <c r="AB21" s="162"/>
      <c r="AC21" s="162"/>
      <c r="AD21" s="162"/>
    </row>
    <row r="22" spans="1:37" ht="69.95" customHeight="1" x14ac:dyDescent="0.25">
      <c r="B22" s="127" t="s">
        <v>272</v>
      </c>
      <c r="C22" s="393"/>
      <c r="D22" s="393"/>
      <c r="E22" s="393"/>
      <c r="F22" s="393"/>
      <c r="G22" s="393"/>
      <c r="H22" s="175"/>
      <c r="J22" s="169"/>
      <c r="K22" s="169"/>
      <c r="L22" s="169"/>
      <c r="M22" s="169"/>
      <c r="N22" s="169"/>
      <c r="O22" s="169"/>
      <c r="P22" s="169"/>
      <c r="Q22" s="169"/>
      <c r="R22" s="169"/>
      <c r="S22" s="169"/>
      <c r="T22" s="169"/>
      <c r="U22" s="169"/>
      <c r="V22" s="169"/>
      <c r="W22" s="169"/>
      <c r="X22" s="169"/>
      <c r="Y22" s="169"/>
      <c r="Z22" s="169"/>
      <c r="AA22" s="169"/>
      <c r="AB22" s="162"/>
      <c r="AC22" s="162"/>
      <c r="AD22" s="162"/>
    </row>
    <row r="23" spans="1:37" ht="69.95" customHeight="1" x14ac:dyDescent="0.25">
      <c r="B23" s="127" t="s">
        <v>274</v>
      </c>
      <c r="C23" s="393"/>
      <c r="D23" s="393"/>
      <c r="E23" s="393"/>
      <c r="F23" s="393"/>
      <c r="G23" s="393"/>
      <c r="H23" s="175"/>
      <c r="J23" s="169"/>
      <c r="K23" s="169"/>
      <c r="L23" s="169"/>
      <c r="M23" s="169"/>
      <c r="N23" s="169"/>
      <c r="O23" s="169"/>
      <c r="P23" s="169"/>
      <c r="Q23" s="169"/>
      <c r="R23" s="169"/>
      <c r="S23" s="169"/>
      <c r="T23" s="169"/>
      <c r="U23" s="169"/>
      <c r="V23" s="169"/>
      <c r="W23" s="169"/>
      <c r="X23" s="169"/>
      <c r="Y23" s="169"/>
      <c r="Z23" s="169"/>
      <c r="AA23" s="169"/>
      <c r="AB23" s="162"/>
      <c r="AC23" s="162"/>
      <c r="AD23" s="162"/>
    </row>
    <row r="24" spans="1:37" ht="15" customHeight="1" x14ac:dyDescent="0.25">
      <c r="C24" s="194">
        <f>IF(COUNTA(C11:G23,B29:G53,I29:AC53)&gt;0,1,0)</f>
        <v>0</v>
      </c>
      <c r="D24" s="194">
        <f>IF(COUNTA(C19:G19)&gt;0,1,0)</f>
        <v>0</v>
      </c>
      <c r="E24" s="194">
        <f>IF(COUNTA(G29:G53)&gt;0,1,0)</f>
        <v>0</v>
      </c>
      <c r="F24" s="268"/>
      <c r="H24" s="144"/>
      <c r="I24" s="144"/>
      <c r="J24" s="169"/>
      <c r="K24" s="169"/>
      <c r="L24" s="169"/>
      <c r="M24" s="169"/>
      <c r="N24" s="169"/>
      <c r="O24" s="169"/>
      <c r="P24" s="169"/>
      <c r="Q24" s="169"/>
      <c r="R24" s="169"/>
      <c r="S24" s="169"/>
      <c r="T24" s="169"/>
      <c r="U24" s="169"/>
      <c r="V24" s="169"/>
      <c r="W24" s="169"/>
      <c r="X24" s="169"/>
      <c r="Y24" s="169"/>
      <c r="Z24" s="169"/>
      <c r="AA24" s="169"/>
    </row>
    <row r="25" spans="1:37" ht="18.75" customHeight="1" x14ac:dyDescent="0.3">
      <c r="B25" s="243" t="s">
        <v>1</v>
      </c>
      <c r="C25" s="164"/>
      <c r="D25" s="164"/>
      <c r="E25" s="164"/>
      <c r="F25" s="164"/>
      <c r="G25" s="164"/>
      <c r="H25" s="164"/>
      <c r="I25" s="165"/>
      <c r="J25" s="165"/>
      <c r="K25" s="165"/>
      <c r="L25" s="165"/>
      <c r="M25" s="165"/>
      <c r="N25" s="165"/>
      <c r="O25" s="165"/>
      <c r="P25" s="165"/>
      <c r="Q25" s="165"/>
      <c r="R25" s="165"/>
      <c r="S25" s="165"/>
      <c r="T25" s="165"/>
      <c r="U25" s="165"/>
      <c r="V25" s="165"/>
      <c r="W25" s="165"/>
      <c r="X25" s="165"/>
      <c r="Y25" s="165"/>
      <c r="Z25" s="165"/>
      <c r="AA25" s="165"/>
      <c r="AB25" s="165"/>
      <c r="AC25" s="165"/>
      <c r="AD25" s="165"/>
      <c r="AE25" s="165"/>
      <c r="AF25" s="165"/>
      <c r="AG25" s="165"/>
      <c r="AH25" s="165"/>
      <c r="AI25" s="165"/>
      <c r="AJ25" s="165"/>
      <c r="AK25" s="166"/>
    </row>
    <row r="26" spans="1:37" ht="39.950000000000003" customHeight="1" x14ac:dyDescent="0.25">
      <c r="B26" s="204"/>
      <c r="C26" s="205"/>
      <c r="D26" s="205"/>
      <c r="E26" s="205"/>
      <c r="F26" s="205"/>
      <c r="G26" s="205"/>
      <c r="H26" s="205"/>
      <c r="I26" s="365" t="s">
        <v>103</v>
      </c>
      <c r="J26" s="366"/>
      <c r="K26" s="366"/>
      <c r="L26" s="366"/>
      <c r="M26" s="366"/>
      <c r="N26" s="366"/>
      <c r="O26" s="366"/>
      <c r="P26" s="367"/>
      <c r="Q26" s="388" t="s">
        <v>104</v>
      </c>
      <c r="R26" s="389"/>
      <c r="S26" s="389"/>
      <c r="T26" s="389"/>
      <c r="U26" s="389"/>
      <c r="V26" s="390"/>
      <c r="W26" s="368" t="s">
        <v>105</v>
      </c>
      <c r="X26" s="369"/>
      <c r="Y26" s="369"/>
      <c r="Z26" s="369"/>
      <c r="AA26" s="370"/>
      <c r="AB26" s="204"/>
      <c r="AC26" s="206"/>
      <c r="AD26" s="401" t="s">
        <v>340</v>
      </c>
      <c r="AE26" s="402"/>
      <c r="AF26" s="402"/>
      <c r="AG26" s="402"/>
      <c r="AH26" s="402"/>
      <c r="AI26" s="402"/>
      <c r="AJ26" s="402"/>
      <c r="AK26" s="403"/>
    </row>
    <row r="27" spans="1:37" ht="15" customHeight="1" x14ac:dyDescent="0.25">
      <c r="B27" s="256" t="s">
        <v>341</v>
      </c>
      <c r="C27" s="208"/>
      <c r="D27" s="208"/>
      <c r="E27" s="208"/>
      <c r="F27" s="208"/>
      <c r="G27" s="208"/>
      <c r="H27" s="208"/>
      <c r="I27" s="377" t="s">
        <v>108</v>
      </c>
      <c r="J27" s="378"/>
      <c r="K27" s="378"/>
      <c r="L27" s="379"/>
      <c r="M27" s="380" t="s">
        <v>109</v>
      </c>
      <c r="N27" s="380"/>
      <c r="O27" s="377" t="s">
        <v>111</v>
      </c>
      <c r="P27" s="379"/>
      <c r="Q27" s="381" t="s">
        <v>111</v>
      </c>
      <c r="R27" s="382"/>
      <c r="S27" s="382"/>
      <c r="T27" s="383" t="s">
        <v>110</v>
      </c>
      <c r="U27" s="383"/>
      <c r="V27" s="383"/>
      <c r="W27" s="371"/>
      <c r="X27" s="372"/>
      <c r="Y27" s="372"/>
      <c r="Z27" s="372"/>
      <c r="AA27" s="373"/>
      <c r="AB27" s="207"/>
      <c r="AC27" s="209"/>
      <c r="AD27" s="397" t="s">
        <v>332</v>
      </c>
      <c r="AE27" s="397"/>
      <c r="AF27" s="398" t="s">
        <v>333</v>
      </c>
      <c r="AG27" s="399"/>
      <c r="AH27" s="399"/>
      <c r="AI27" s="399"/>
      <c r="AJ27" s="399"/>
      <c r="AK27" s="400"/>
    </row>
    <row r="28" spans="1:37" s="189" customFormat="1" ht="51" customHeight="1" x14ac:dyDescent="0.2">
      <c r="B28" s="277" t="s">
        <v>353</v>
      </c>
      <c r="C28" s="180" t="s">
        <v>216</v>
      </c>
      <c r="D28" s="180" t="s">
        <v>99</v>
      </c>
      <c r="E28" s="180" t="s">
        <v>262</v>
      </c>
      <c r="F28" s="269" t="s">
        <v>356</v>
      </c>
      <c r="G28" s="215" t="s">
        <v>357</v>
      </c>
      <c r="H28" s="181" t="s">
        <v>233</v>
      </c>
      <c r="I28" s="182" t="s">
        <v>358</v>
      </c>
      <c r="J28" s="182" t="s">
        <v>251</v>
      </c>
      <c r="K28" s="182" t="s">
        <v>107</v>
      </c>
      <c r="L28" s="182" t="s">
        <v>100</v>
      </c>
      <c r="M28" s="183" t="s">
        <v>359</v>
      </c>
      <c r="N28" s="183" t="s">
        <v>121</v>
      </c>
      <c r="O28" s="182" t="s">
        <v>360</v>
      </c>
      <c r="P28" s="182" t="s">
        <v>127</v>
      </c>
      <c r="Q28" s="184" t="s">
        <v>361</v>
      </c>
      <c r="R28" s="185" t="s">
        <v>126</v>
      </c>
      <c r="S28" s="216" t="s">
        <v>128</v>
      </c>
      <c r="T28" s="187" t="s">
        <v>250</v>
      </c>
      <c r="U28" s="188" t="s">
        <v>107</v>
      </c>
      <c r="V28" s="187" t="s">
        <v>125</v>
      </c>
      <c r="W28" s="183" t="s">
        <v>362</v>
      </c>
      <c r="X28" s="183" t="s">
        <v>252</v>
      </c>
      <c r="Y28" s="183" t="s">
        <v>206</v>
      </c>
      <c r="Z28" s="183" t="s">
        <v>102</v>
      </c>
      <c r="AA28" s="228" t="s">
        <v>263</v>
      </c>
      <c r="AB28" s="214" t="s">
        <v>294</v>
      </c>
      <c r="AC28" s="214" t="s">
        <v>373</v>
      </c>
      <c r="AD28" s="262" t="s">
        <v>334</v>
      </c>
      <c r="AE28" s="262" t="s">
        <v>335</v>
      </c>
      <c r="AF28" s="263" t="s">
        <v>336</v>
      </c>
      <c r="AG28" s="263" t="s">
        <v>337</v>
      </c>
      <c r="AH28" s="263" t="s">
        <v>338</v>
      </c>
      <c r="AI28" s="263" t="s">
        <v>363</v>
      </c>
      <c r="AJ28" s="263" t="s">
        <v>339</v>
      </c>
      <c r="AK28" s="263" t="s">
        <v>364</v>
      </c>
    </row>
    <row r="29" spans="1:37" s="179" customFormat="1" x14ac:dyDescent="0.25">
      <c r="A29" s="71">
        <v>1</v>
      </c>
      <c r="B29" s="89"/>
      <c r="C29" s="82"/>
      <c r="D29" s="89"/>
      <c r="E29" s="82"/>
      <c r="F29" s="122"/>
      <c r="G29" s="202"/>
      <c r="H29" s="198" t="str">
        <f>IF(G29="","",IF(MONTH(G29)&gt;=10,YEAR(G29) + 1,YEAR(G29)))</f>
        <v/>
      </c>
      <c r="I29" s="97"/>
      <c r="J29" s="97"/>
      <c r="K29" s="90"/>
      <c r="L29" s="91"/>
      <c r="M29" s="97"/>
      <c r="N29" s="91"/>
      <c r="O29" s="97"/>
      <c r="P29" s="90"/>
      <c r="Q29" s="97"/>
      <c r="R29" s="97"/>
      <c r="S29" s="90"/>
      <c r="T29" s="97"/>
      <c r="U29" s="147"/>
      <c r="V29" s="91"/>
      <c r="W29" s="97"/>
      <c r="X29" s="97"/>
      <c r="Y29" s="90"/>
      <c r="Z29" s="90"/>
      <c r="AA29" s="229"/>
      <c r="AB29" s="122"/>
      <c r="AC29" s="227"/>
      <c r="AD29" s="264"/>
      <c r="AE29" s="264"/>
      <c r="AF29" s="265"/>
      <c r="AG29" s="265"/>
      <c r="AH29" s="265"/>
      <c r="AI29" s="265"/>
      <c r="AJ29" s="265"/>
      <c r="AK29" s="265"/>
    </row>
    <row r="30" spans="1:37" s="179" customFormat="1" x14ac:dyDescent="0.25">
      <c r="A30" s="71">
        <v>2</v>
      </c>
      <c r="B30" s="89"/>
      <c r="C30" s="82"/>
      <c r="D30" s="89"/>
      <c r="E30" s="82"/>
      <c r="F30" s="122"/>
      <c r="G30" s="202"/>
      <c r="H30" s="198" t="str">
        <f>IF(G30="","",IF(MONTH(G30)&gt;=10,YEAR(G30) + 1,YEAR(G30)))</f>
        <v/>
      </c>
      <c r="I30" s="97"/>
      <c r="J30" s="97"/>
      <c r="K30" s="91"/>
      <c r="L30" s="91"/>
      <c r="M30" s="97"/>
      <c r="N30" s="91"/>
      <c r="O30" s="97"/>
      <c r="P30" s="90"/>
      <c r="Q30" s="97"/>
      <c r="R30" s="97"/>
      <c r="S30" s="90"/>
      <c r="T30" s="97"/>
      <c r="U30" s="147"/>
      <c r="V30" s="91"/>
      <c r="W30" s="97"/>
      <c r="X30" s="97"/>
      <c r="Y30" s="90"/>
      <c r="Z30" s="90"/>
      <c r="AA30" s="229"/>
      <c r="AB30" s="122"/>
      <c r="AC30" s="226"/>
      <c r="AD30" s="264"/>
      <c r="AE30" s="264"/>
      <c r="AF30" s="265"/>
      <c r="AG30" s="265"/>
      <c r="AH30" s="265"/>
      <c r="AI30" s="265"/>
      <c r="AJ30" s="265"/>
      <c r="AK30" s="265"/>
    </row>
    <row r="31" spans="1:37" s="179" customFormat="1" x14ac:dyDescent="0.25">
      <c r="A31" s="71">
        <v>3</v>
      </c>
      <c r="B31" s="89"/>
      <c r="C31" s="82"/>
      <c r="D31" s="89"/>
      <c r="E31" s="82"/>
      <c r="F31" s="122"/>
      <c r="G31" s="202"/>
      <c r="H31" s="198" t="str">
        <f t="shared" ref="H31:H53" si="0">IF(G31="","",IF(MONTH(G31)&gt;=10,YEAR(G31) + 1,YEAR(G31)))</f>
        <v/>
      </c>
      <c r="I31" s="97"/>
      <c r="J31" s="97"/>
      <c r="K31" s="90"/>
      <c r="L31" s="90"/>
      <c r="M31" s="97"/>
      <c r="N31" s="90"/>
      <c r="O31" s="97"/>
      <c r="P31" s="90"/>
      <c r="Q31" s="97"/>
      <c r="R31" s="97"/>
      <c r="S31" s="90"/>
      <c r="T31" s="97"/>
      <c r="U31" s="147"/>
      <c r="V31" s="90"/>
      <c r="W31" s="97"/>
      <c r="X31" s="97"/>
      <c r="Y31" s="90"/>
      <c r="Z31" s="90"/>
      <c r="AA31" s="229"/>
      <c r="AB31" s="122"/>
      <c r="AC31" s="226"/>
      <c r="AD31" s="264"/>
      <c r="AE31" s="264"/>
      <c r="AF31" s="265"/>
      <c r="AG31" s="265"/>
      <c r="AH31" s="265"/>
      <c r="AI31" s="265"/>
      <c r="AJ31" s="265"/>
      <c r="AK31" s="265"/>
    </row>
    <row r="32" spans="1:37" s="179" customFormat="1" x14ac:dyDescent="0.25">
      <c r="A32" s="71">
        <v>4</v>
      </c>
      <c r="B32" s="89"/>
      <c r="C32" s="82"/>
      <c r="D32" s="89"/>
      <c r="E32" s="82"/>
      <c r="F32" s="122"/>
      <c r="G32" s="202"/>
      <c r="H32" s="198" t="str">
        <f t="shared" si="0"/>
        <v/>
      </c>
      <c r="I32" s="97"/>
      <c r="J32" s="97"/>
      <c r="K32" s="91"/>
      <c r="L32" s="91"/>
      <c r="M32" s="97"/>
      <c r="N32" s="91"/>
      <c r="O32" s="97"/>
      <c r="P32" s="90"/>
      <c r="Q32" s="97"/>
      <c r="R32" s="97"/>
      <c r="S32" s="90"/>
      <c r="T32" s="97"/>
      <c r="U32" s="147"/>
      <c r="V32" s="91"/>
      <c r="W32" s="97"/>
      <c r="X32" s="97"/>
      <c r="Y32" s="90"/>
      <c r="Z32" s="90"/>
      <c r="AA32" s="229"/>
      <c r="AB32" s="122"/>
      <c r="AC32" s="226"/>
      <c r="AD32" s="264"/>
      <c r="AE32" s="264"/>
      <c r="AF32" s="265"/>
      <c r="AG32" s="265"/>
      <c r="AH32" s="265"/>
      <c r="AI32" s="265"/>
      <c r="AJ32" s="265"/>
      <c r="AK32" s="265"/>
    </row>
    <row r="33" spans="1:37" s="179" customFormat="1" x14ac:dyDescent="0.25">
      <c r="A33" s="71">
        <v>5</v>
      </c>
      <c r="B33" s="89"/>
      <c r="C33" s="82"/>
      <c r="D33" s="89"/>
      <c r="E33" s="82"/>
      <c r="F33" s="122"/>
      <c r="G33" s="202"/>
      <c r="H33" s="198" t="str">
        <f t="shared" si="0"/>
        <v/>
      </c>
      <c r="I33" s="97"/>
      <c r="J33" s="97"/>
      <c r="K33" s="91"/>
      <c r="L33" s="91"/>
      <c r="M33" s="97"/>
      <c r="N33" s="91"/>
      <c r="O33" s="97"/>
      <c r="P33" s="90"/>
      <c r="Q33" s="97"/>
      <c r="R33" s="97"/>
      <c r="S33" s="90"/>
      <c r="T33" s="97"/>
      <c r="U33" s="147"/>
      <c r="V33" s="91"/>
      <c r="W33" s="97"/>
      <c r="X33" s="97"/>
      <c r="Y33" s="90"/>
      <c r="Z33" s="90"/>
      <c r="AA33" s="229"/>
      <c r="AB33" s="122"/>
      <c r="AC33" s="226"/>
      <c r="AD33" s="264"/>
      <c r="AE33" s="264"/>
      <c r="AF33" s="265"/>
      <c r="AG33" s="265"/>
      <c r="AH33" s="265"/>
      <c r="AI33" s="265"/>
      <c r="AJ33" s="265"/>
      <c r="AK33" s="265"/>
    </row>
    <row r="34" spans="1:37" s="179" customFormat="1" x14ac:dyDescent="0.25">
      <c r="A34" s="71">
        <v>6</v>
      </c>
      <c r="B34" s="89"/>
      <c r="C34" s="82"/>
      <c r="D34" s="89"/>
      <c r="E34" s="82"/>
      <c r="F34" s="122"/>
      <c r="G34" s="202"/>
      <c r="H34" s="198" t="str">
        <f t="shared" si="0"/>
        <v/>
      </c>
      <c r="I34" s="97"/>
      <c r="J34" s="97"/>
      <c r="K34" s="91"/>
      <c r="L34" s="91"/>
      <c r="M34" s="97"/>
      <c r="N34" s="91"/>
      <c r="O34" s="97"/>
      <c r="P34" s="90"/>
      <c r="Q34" s="97"/>
      <c r="R34" s="97"/>
      <c r="S34" s="90"/>
      <c r="T34" s="97"/>
      <c r="U34" s="147"/>
      <c r="V34" s="91"/>
      <c r="W34" s="97"/>
      <c r="X34" s="97"/>
      <c r="Y34" s="90"/>
      <c r="Z34" s="90"/>
      <c r="AA34" s="229"/>
      <c r="AB34" s="122"/>
      <c r="AC34" s="226"/>
      <c r="AD34" s="264"/>
      <c r="AE34" s="264"/>
      <c r="AF34" s="265"/>
      <c r="AG34" s="265"/>
      <c r="AH34" s="265"/>
      <c r="AI34" s="265"/>
      <c r="AJ34" s="265"/>
      <c r="AK34" s="265"/>
    </row>
    <row r="35" spans="1:37" s="179" customFormat="1" x14ac:dyDescent="0.25">
      <c r="A35" s="71">
        <v>7</v>
      </c>
      <c r="B35" s="89"/>
      <c r="C35" s="82"/>
      <c r="D35" s="89"/>
      <c r="E35" s="82"/>
      <c r="F35" s="122"/>
      <c r="G35" s="202"/>
      <c r="H35" s="198" t="str">
        <f t="shared" si="0"/>
        <v/>
      </c>
      <c r="I35" s="97"/>
      <c r="J35" s="97"/>
      <c r="K35" s="91"/>
      <c r="L35" s="91"/>
      <c r="M35" s="97"/>
      <c r="N35" s="91"/>
      <c r="O35" s="97"/>
      <c r="P35" s="90"/>
      <c r="Q35" s="97"/>
      <c r="R35" s="97"/>
      <c r="S35" s="90"/>
      <c r="T35" s="97"/>
      <c r="U35" s="147"/>
      <c r="V35" s="91"/>
      <c r="W35" s="97"/>
      <c r="X35" s="97"/>
      <c r="Y35" s="90"/>
      <c r="Z35" s="90"/>
      <c r="AA35" s="229"/>
      <c r="AB35" s="122"/>
      <c r="AC35" s="226"/>
      <c r="AD35" s="264"/>
      <c r="AE35" s="264"/>
      <c r="AF35" s="265"/>
      <c r="AG35" s="265"/>
      <c r="AH35" s="265"/>
      <c r="AI35" s="265"/>
      <c r="AJ35" s="265"/>
      <c r="AK35" s="265"/>
    </row>
    <row r="36" spans="1:37" s="179" customFormat="1" x14ac:dyDescent="0.25">
      <c r="A36" s="71">
        <v>8</v>
      </c>
      <c r="B36" s="89"/>
      <c r="C36" s="82"/>
      <c r="D36" s="89"/>
      <c r="E36" s="82"/>
      <c r="F36" s="122"/>
      <c r="G36" s="202"/>
      <c r="H36" s="198" t="str">
        <f t="shared" si="0"/>
        <v/>
      </c>
      <c r="I36" s="97"/>
      <c r="J36" s="97"/>
      <c r="K36" s="91"/>
      <c r="L36" s="91"/>
      <c r="M36" s="97"/>
      <c r="N36" s="91"/>
      <c r="O36" s="97"/>
      <c r="P36" s="90"/>
      <c r="Q36" s="97"/>
      <c r="R36" s="97"/>
      <c r="S36" s="90"/>
      <c r="T36" s="97"/>
      <c r="U36" s="147"/>
      <c r="V36" s="91"/>
      <c r="W36" s="97"/>
      <c r="X36" s="97"/>
      <c r="Y36" s="90"/>
      <c r="Z36" s="90"/>
      <c r="AA36" s="229"/>
      <c r="AB36" s="122"/>
      <c r="AC36" s="226"/>
      <c r="AD36" s="264"/>
      <c r="AE36" s="264"/>
      <c r="AF36" s="265"/>
      <c r="AG36" s="265"/>
      <c r="AH36" s="265"/>
      <c r="AI36" s="265"/>
      <c r="AJ36" s="265"/>
      <c r="AK36" s="265"/>
    </row>
    <row r="37" spans="1:37" s="179" customFormat="1" x14ac:dyDescent="0.25">
      <c r="A37" s="71">
        <v>9</v>
      </c>
      <c r="B37" s="89"/>
      <c r="C37" s="82"/>
      <c r="D37" s="89"/>
      <c r="E37" s="82"/>
      <c r="F37" s="122"/>
      <c r="G37" s="202"/>
      <c r="H37" s="198" t="str">
        <f t="shared" si="0"/>
        <v/>
      </c>
      <c r="I37" s="97"/>
      <c r="J37" s="97"/>
      <c r="K37" s="91"/>
      <c r="L37" s="91"/>
      <c r="M37" s="97"/>
      <c r="N37" s="91"/>
      <c r="O37" s="97"/>
      <c r="P37" s="90"/>
      <c r="Q37" s="97"/>
      <c r="R37" s="97"/>
      <c r="S37" s="90"/>
      <c r="T37" s="97"/>
      <c r="U37" s="147"/>
      <c r="V37" s="91"/>
      <c r="W37" s="97"/>
      <c r="X37" s="97"/>
      <c r="Y37" s="90"/>
      <c r="Z37" s="90"/>
      <c r="AA37" s="229"/>
      <c r="AB37" s="122"/>
      <c r="AC37" s="226"/>
      <c r="AD37" s="264"/>
      <c r="AE37" s="264"/>
      <c r="AF37" s="265"/>
      <c r="AG37" s="265"/>
      <c r="AH37" s="265"/>
      <c r="AI37" s="265"/>
      <c r="AJ37" s="265"/>
      <c r="AK37" s="265"/>
    </row>
    <row r="38" spans="1:37" s="179" customFormat="1" x14ac:dyDescent="0.25">
      <c r="A38" s="71">
        <v>10</v>
      </c>
      <c r="B38" s="89"/>
      <c r="C38" s="82"/>
      <c r="D38" s="89"/>
      <c r="E38" s="82"/>
      <c r="F38" s="122"/>
      <c r="G38" s="202"/>
      <c r="H38" s="198" t="str">
        <f t="shared" si="0"/>
        <v/>
      </c>
      <c r="I38" s="97"/>
      <c r="J38" s="97"/>
      <c r="K38" s="91"/>
      <c r="L38" s="91"/>
      <c r="M38" s="97"/>
      <c r="N38" s="91"/>
      <c r="O38" s="97"/>
      <c r="P38" s="90"/>
      <c r="Q38" s="97"/>
      <c r="R38" s="97"/>
      <c r="S38" s="90"/>
      <c r="T38" s="97"/>
      <c r="U38" s="147"/>
      <c r="V38" s="91"/>
      <c r="W38" s="97"/>
      <c r="X38" s="97"/>
      <c r="Y38" s="90"/>
      <c r="Z38" s="90"/>
      <c r="AA38" s="229"/>
      <c r="AB38" s="122"/>
      <c r="AC38" s="226"/>
      <c r="AD38" s="264"/>
      <c r="AE38" s="264"/>
      <c r="AF38" s="265"/>
      <c r="AG38" s="265"/>
      <c r="AH38" s="265"/>
      <c r="AI38" s="265"/>
      <c r="AJ38" s="265"/>
      <c r="AK38" s="265"/>
    </row>
    <row r="39" spans="1:37" s="179" customFormat="1" x14ac:dyDescent="0.25">
      <c r="A39" s="71">
        <v>11</v>
      </c>
      <c r="B39" s="89"/>
      <c r="C39" s="82"/>
      <c r="D39" s="89"/>
      <c r="E39" s="82"/>
      <c r="F39" s="122"/>
      <c r="G39" s="202"/>
      <c r="H39" s="198" t="str">
        <f t="shared" si="0"/>
        <v/>
      </c>
      <c r="I39" s="97"/>
      <c r="J39" s="97"/>
      <c r="K39" s="91"/>
      <c r="L39" s="91"/>
      <c r="M39" s="97"/>
      <c r="N39" s="91"/>
      <c r="O39" s="97"/>
      <c r="P39" s="90"/>
      <c r="Q39" s="97"/>
      <c r="R39" s="97"/>
      <c r="S39" s="90"/>
      <c r="T39" s="97"/>
      <c r="U39" s="147"/>
      <c r="V39" s="91"/>
      <c r="W39" s="97"/>
      <c r="X39" s="97"/>
      <c r="Y39" s="90"/>
      <c r="Z39" s="90"/>
      <c r="AA39" s="229"/>
      <c r="AB39" s="122"/>
      <c r="AC39" s="226"/>
      <c r="AD39" s="264"/>
      <c r="AE39" s="264"/>
      <c r="AF39" s="265"/>
      <c r="AG39" s="265"/>
      <c r="AH39" s="265"/>
      <c r="AI39" s="265"/>
      <c r="AJ39" s="265"/>
      <c r="AK39" s="265"/>
    </row>
    <row r="40" spans="1:37" s="179" customFormat="1" x14ac:dyDescent="0.25">
      <c r="A40" s="71">
        <v>12</v>
      </c>
      <c r="B40" s="89"/>
      <c r="C40" s="82"/>
      <c r="D40" s="89"/>
      <c r="E40" s="82"/>
      <c r="F40" s="122"/>
      <c r="G40" s="202"/>
      <c r="H40" s="198" t="str">
        <f t="shared" si="0"/>
        <v/>
      </c>
      <c r="I40" s="97"/>
      <c r="J40" s="97"/>
      <c r="K40" s="91"/>
      <c r="L40" s="91"/>
      <c r="M40" s="97"/>
      <c r="N40" s="91"/>
      <c r="O40" s="97"/>
      <c r="P40" s="90"/>
      <c r="Q40" s="97"/>
      <c r="R40" s="97"/>
      <c r="S40" s="90"/>
      <c r="T40" s="97"/>
      <c r="U40" s="147"/>
      <c r="V40" s="91"/>
      <c r="W40" s="97"/>
      <c r="X40" s="97"/>
      <c r="Y40" s="90"/>
      <c r="Z40" s="90"/>
      <c r="AA40" s="229"/>
      <c r="AB40" s="122"/>
      <c r="AC40" s="226"/>
      <c r="AD40" s="264"/>
      <c r="AE40" s="264"/>
      <c r="AF40" s="265"/>
      <c r="AG40" s="265"/>
      <c r="AH40" s="265"/>
      <c r="AI40" s="265"/>
      <c r="AJ40" s="265"/>
      <c r="AK40" s="265"/>
    </row>
    <row r="41" spans="1:37" s="179" customFormat="1" x14ac:dyDescent="0.25">
      <c r="A41" s="71">
        <v>13</v>
      </c>
      <c r="B41" s="89"/>
      <c r="C41" s="82"/>
      <c r="D41" s="89"/>
      <c r="E41" s="82"/>
      <c r="F41" s="122"/>
      <c r="G41" s="202"/>
      <c r="H41" s="198" t="str">
        <f t="shared" si="0"/>
        <v/>
      </c>
      <c r="I41" s="97"/>
      <c r="J41" s="97"/>
      <c r="K41" s="91"/>
      <c r="L41" s="91"/>
      <c r="M41" s="97"/>
      <c r="N41" s="91"/>
      <c r="O41" s="97"/>
      <c r="P41" s="90"/>
      <c r="Q41" s="97"/>
      <c r="R41" s="97"/>
      <c r="S41" s="90"/>
      <c r="T41" s="97"/>
      <c r="U41" s="147"/>
      <c r="V41" s="91"/>
      <c r="W41" s="97"/>
      <c r="X41" s="97"/>
      <c r="Y41" s="90"/>
      <c r="Z41" s="90"/>
      <c r="AA41" s="229"/>
      <c r="AB41" s="122"/>
      <c r="AC41" s="226"/>
      <c r="AD41" s="264"/>
      <c r="AE41" s="264"/>
      <c r="AF41" s="265"/>
      <c r="AG41" s="265"/>
      <c r="AH41" s="265"/>
      <c r="AI41" s="265"/>
      <c r="AJ41" s="265"/>
      <c r="AK41" s="265"/>
    </row>
    <row r="42" spans="1:37" s="179" customFormat="1" x14ac:dyDescent="0.25">
      <c r="A42" s="71">
        <v>14</v>
      </c>
      <c r="B42" s="89"/>
      <c r="C42" s="82"/>
      <c r="D42" s="89"/>
      <c r="E42" s="82"/>
      <c r="F42" s="122"/>
      <c r="G42" s="202"/>
      <c r="H42" s="198" t="str">
        <f t="shared" si="0"/>
        <v/>
      </c>
      <c r="I42" s="97"/>
      <c r="J42" s="97"/>
      <c r="K42" s="91"/>
      <c r="L42" s="91"/>
      <c r="M42" s="97"/>
      <c r="N42" s="91"/>
      <c r="O42" s="97"/>
      <c r="P42" s="90"/>
      <c r="Q42" s="97"/>
      <c r="R42" s="97"/>
      <c r="S42" s="90"/>
      <c r="T42" s="97"/>
      <c r="U42" s="147"/>
      <c r="V42" s="91"/>
      <c r="W42" s="97"/>
      <c r="X42" s="97"/>
      <c r="Y42" s="90"/>
      <c r="Z42" s="90"/>
      <c r="AA42" s="229"/>
      <c r="AB42" s="122"/>
      <c r="AC42" s="226"/>
      <c r="AD42" s="264"/>
      <c r="AE42" s="264"/>
      <c r="AF42" s="265"/>
      <c r="AG42" s="265"/>
      <c r="AH42" s="265"/>
      <c r="AI42" s="265"/>
      <c r="AJ42" s="265"/>
      <c r="AK42" s="265"/>
    </row>
    <row r="43" spans="1:37" s="179" customFormat="1" x14ac:dyDescent="0.25">
      <c r="A43" s="71">
        <v>15</v>
      </c>
      <c r="B43" s="89"/>
      <c r="C43" s="82"/>
      <c r="D43" s="89"/>
      <c r="E43" s="82"/>
      <c r="F43" s="122"/>
      <c r="G43" s="202"/>
      <c r="H43" s="198" t="str">
        <f t="shared" si="0"/>
        <v/>
      </c>
      <c r="I43" s="97"/>
      <c r="J43" s="97"/>
      <c r="K43" s="91"/>
      <c r="L43" s="91"/>
      <c r="M43" s="97"/>
      <c r="N43" s="91"/>
      <c r="O43" s="97"/>
      <c r="P43" s="90"/>
      <c r="Q43" s="97"/>
      <c r="R43" s="97"/>
      <c r="S43" s="90"/>
      <c r="T43" s="97"/>
      <c r="U43" s="147"/>
      <c r="V43" s="91"/>
      <c r="W43" s="97"/>
      <c r="X43" s="97"/>
      <c r="Y43" s="90"/>
      <c r="Z43" s="90"/>
      <c r="AA43" s="229"/>
      <c r="AB43" s="122"/>
      <c r="AC43" s="226"/>
      <c r="AD43" s="264"/>
      <c r="AE43" s="264"/>
      <c r="AF43" s="265"/>
      <c r="AG43" s="265"/>
      <c r="AH43" s="265"/>
      <c r="AI43" s="265"/>
      <c r="AJ43" s="265"/>
      <c r="AK43" s="265"/>
    </row>
    <row r="44" spans="1:37" s="179" customFormat="1" x14ac:dyDescent="0.25">
      <c r="A44" s="71">
        <v>16</v>
      </c>
      <c r="B44" s="89"/>
      <c r="C44" s="82"/>
      <c r="D44" s="89"/>
      <c r="E44" s="82"/>
      <c r="F44" s="122"/>
      <c r="G44" s="202"/>
      <c r="H44" s="198" t="str">
        <f t="shared" si="0"/>
        <v/>
      </c>
      <c r="I44" s="97"/>
      <c r="J44" s="97"/>
      <c r="K44" s="91"/>
      <c r="L44" s="91"/>
      <c r="M44" s="97"/>
      <c r="N44" s="91"/>
      <c r="O44" s="97"/>
      <c r="P44" s="90"/>
      <c r="Q44" s="97"/>
      <c r="R44" s="97"/>
      <c r="S44" s="90"/>
      <c r="T44" s="97"/>
      <c r="U44" s="147"/>
      <c r="V44" s="91"/>
      <c r="W44" s="97"/>
      <c r="X44" s="97"/>
      <c r="Y44" s="90"/>
      <c r="Z44" s="90"/>
      <c r="AA44" s="229"/>
      <c r="AB44" s="122"/>
      <c r="AC44" s="226"/>
      <c r="AD44" s="264"/>
      <c r="AE44" s="264"/>
      <c r="AF44" s="265"/>
      <c r="AG44" s="265"/>
      <c r="AH44" s="265"/>
      <c r="AI44" s="265"/>
      <c r="AJ44" s="265"/>
      <c r="AK44" s="265"/>
    </row>
    <row r="45" spans="1:37" s="179" customFormat="1" x14ac:dyDescent="0.25">
      <c r="A45" s="71">
        <v>17</v>
      </c>
      <c r="B45" s="89"/>
      <c r="C45" s="82"/>
      <c r="D45" s="89"/>
      <c r="E45" s="82"/>
      <c r="F45" s="122"/>
      <c r="G45" s="202"/>
      <c r="H45" s="198" t="str">
        <f t="shared" si="0"/>
        <v/>
      </c>
      <c r="I45" s="97"/>
      <c r="J45" s="97"/>
      <c r="K45" s="91"/>
      <c r="L45" s="91"/>
      <c r="M45" s="97"/>
      <c r="N45" s="91"/>
      <c r="O45" s="97"/>
      <c r="P45" s="90"/>
      <c r="Q45" s="97"/>
      <c r="R45" s="97"/>
      <c r="S45" s="90"/>
      <c r="T45" s="97"/>
      <c r="U45" s="147"/>
      <c r="V45" s="91"/>
      <c r="W45" s="97"/>
      <c r="X45" s="97"/>
      <c r="Y45" s="90"/>
      <c r="Z45" s="90"/>
      <c r="AA45" s="229"/>
      <c r="AB45" s="122"/>
      <c r="AC45" s="226"/>
      <c r="AD45" s="264"/>
      <c r="AE45" s="264"/>
      <c r="AF45" s="265"/>
      <c r="AG45" s="265"/>
      <c r="AH45" s="265"/>
      <c r="AI45" s="265"/>
      <c r="AJ45" s="265"/>
      <c r="AK45" s="265"/>
    </row>
    <row r="46" spans="1:37" s="179" customFormat="1" x14ac:dyDescent="0.25">
      <c r="A46" s="71">
        <v>18</v>
      </c>
      <c r="B46" s="89"/>
      <c r="C46" s="82"/>
      <c r="D46" s="89"/>
      <c r="E46" s="82"/>
      <c r="F46" s="122"/>
      <c r="G46" s="202"/>
      <c r="H46" s="198" t="str">
        <f t="shared" si="0"/>
        <v/>
      </c>
      <c r="I46" s="97"/>
      <c r="J46" s="97"/>
      <c r="K46" s="91"/>
      <c r="L46" s="91"/>
      <c r="M46" s="97"/>
      <c r="N46" s="91"/>
      <c r="O46" s="97"/>
      <c r="P46" s="90"/>
      <c r="Q46" s="97"/>
      <c r="R46" s="97"/>
      <c r="S46" s="90"/>
      <c r="T46" s="97"/>
      <c r="U46" s="147"/>
      <c r="V46" s="91"/>
      <c r="W46" s="97"/>
      <c r="X46" s="97"/>
      <c r="Y46" s="90"/>
      <c r="Z46" s="90"/>
      <c r="AA46" s="229"/>
      <c r="AB46" s="122"/>
      <c r="AC46" s="226"/>
      <c r="AD46" s="264"/>
      <c r="AE46" s="264"/>
      <c r="AF46" s="265"/>
      <c r="AG46" s="265"/>
      <c r="AH46" s="265"/>
      <c r="AI46" s="265"/>
      <c r="AJ46" s="265"/>
      <c r="AK46" s="265"/>
    </row>
    <row r="47" spans="1:37" s="179" customFormat="1" x14ac:dyDescent="0.25">
      <c r="A47" s="71">
        <v>19</v>
      </c>
      <c r="B47" s="89"/>
      <c r="C47" s="82"/>
      <c r="D47" s="89"/>
      <c r="E47" s="82"/>
      <c r="F47" s="122"/>
      <c r="G47" s="202"/>
      <c r="H47" s="198" t="str">
        <f t="shared" si="0"/>
        <v/>
      </c>
      <c r="I47" s="97"/>
      <c r="J47" s="97"/>
      <c r="K47" s="91"/>
      <c r="L47" s="91"/>
      <c r="M47" s="97"/>
      <c r="N47" s="91"/>
      <c r="O47" s="97"/>
      <c r="P47" s="90"/>
      <c r="Q47" s="97"/>
      <c r="R47" s="97"/>
      <c r="S47" s="90"/>
      <c r="T47" s="97"/>
      <c r="U47" s="147"/>
      <c r="V47" s="91"/>
      <c r="W47" s="97"/>
      <c r="X47" s="97"/>
      <c r="Y47" s="90"/>
      <c r="Z47" s="90"/>
      <c r="AA47" s="229"/>
      <c r="AB47" s="122"/>
      <c r="AC47" s="226"/>
      <c r="AD47" s="264"/>
      <c r="AE47" s="264"/>
      <c r="AF47" s="265"/>
      <c r="AG47" s="265"/>
      <c r="AH47" s="265"/>
      <c r="AI47" s="265"/>
      <c r="AJ47" s="265"/>
      <c r="AK47" s="265"/>
    </row>
    <row r="48" spans="1:37" s="179" customFormat="1" x14ac:dyDescent="0.25">
      <c r="A48" s="71">
        <v>20</v>
      </c>
      <c r="B48" s="89"/>
      <c r="C48" s="82"/>
      <c r="D48" s="89"/>
      <c r="E48" s="82"/>
      <c r="F48" s="122"/>
      <c r="G48" s="202"/>
      <c r="H48" s="198" t="str">
        <f t="shared" si="0"/>
        <v/>
      </c>
      <c r="I48" s="97"/>
      <c r="J48" s="97"/>
      <c r="K48" s="91"/>
      <c r="L48" s="91"/>
      <c r="M48" s="97"/>
      <c r="N48" s="91"/>
      <c r="O48" s="97"/>
      <c r="P48" s="90"/>
      <c r="Q48" s="97"/>
      <c r="R48" s="97"/>
      <c r="S48" s="90"/>
      <c r="T48" s="97"/>
      <c r="U48" s="147"/>
      <c r="V48" s="91"/>
      <c r="W48" s="97"/>
      <c r="X48" s="97"/>
      <c r="Y48" s="90"/>
      <c r="Z48" s="90"/>
      <c r="AA48" s="229"/>
      <c r="AB48" s="122"/>
      <c r="AC48" s="226"/>
      <c r="AD48" s="264"/>
      <c r="AE48" s="264"/>
      <c r="AF48" s="265"/>
      <c r="AG48" s="265"/>
      <c r="AH48" s="265"/>
      <c r="AI48" s="265"/>
      <c r="AJ48" s="265"/>
      <c r="AK48" s="265"/>
    </row>
    <row r="49" spans="1:37" s="179" customFormat="1" x14ac:dyDescent="0.25">
      <c r="A49" s="71">
        <v>21</v>
      </c>
      <c r="B49" s="89"/>
      <c r="C49" s="82"/>
      <c r="D49" s="89"/>
      <c r="E49" s="82"/>
      <c r="F49" s="122"/>
      <c r="G49" s="202"/>
      <c r="H49" s="198" t="str">
        <f t="shared" si="0"/>
        <v/>
      </c>
      <c r="I49" s="97"/>
      <c r="J49" s="97"/>
      <c r="K49" s="91"/>
      <c r="L49" s="91"/>
      <c r="M49" s="97"/>
      <c r="N49" s="91"/>
      <c r="O49" s="97"/>
      <c r="P49" s="90"/>
      <c r="Q49" s="97"/>
      <c r="R49" s="97"/>
      <c r="S49" s="90"/>
      <c r="T49" s="97"/>
      <c r="U49" s="147"/>
      <c r="V49" s="91"/>
      <c r="W49" s="97"/>
      <c r="X49" s="97"/>
      <c r="Y49" s="90"/>
      <c r="Z49" s="90"/>
      <c r="AA49" s="229"/>
      <c r="AB49" s="122"/>
      <c r="AC49" s="226"/>
      <c r="AD49" s="264"/>
      <c r="AE49" s="264"/>
      <c r="AF49" s="265"/>
      <c r="AG49" s="265"/>
      <c r="AH49" s="265"/>
      <c r="AI49" s="265"/>
      <c r="AJ49" s="265"/>
      <c r="AK49" s="265"/>
    </row>
    <row r="50" spans="1:37" s="179" customFormat="1" x14ac:dyDescent="0.25">
      <c r="A50" s="71">
        <v>22</v>
      </c>
      <c r="B50" s="89"/>
      <c r="C50" s="82"/>
      <c r="D50" s="89"/>
      <c r="E50" s="82"/>
      <c r="F50" s="122"/>
      <c r="G50" s="202"/>
      <c r="H50" s="198" t="str">
        <f t="shared" si="0"/>
        <v/>
      </c>
      <c r="I50" s="97"/>
      <c r="J50" s="97"/>
      <c r="K50" s="91"/>
      <c r="L50" s="91"/>
      <c r="M50" s="97"/>
      <c r="N50" s="91"/>
      <c r="O50" s="97"/>
      <c r="P50" s="90"/>
      <c r="Q50" s="97"/>
      <c r="R50" s="97"/>
      <c r="S50" s="90"/>
      <c r="T50" s="97"/>
      <c r="U50" s="147"/>
      <c r="V50" s="91"/>
      <c r="W50" s="97"/>
      <c r="X50" s="97"/>
      <c r="Y50" s="90"/>
      <c r="Z50" s="90"/>
      <c r="AA50" s="229"/>
      <c r="AB50" s="122"/>
      <c r="AC50" s="226"/>
      <c r="AD50" s="264"/>
      <c r="AE50" s="264"/>
      <c r="AF50" s="265"/>
      <c r="AG50" s="265"/>
      <c r="AH50" s="265"/>
      <c r="AI50" s="265"/>
      <c r="AJ50" s="265"/>
      <c r="AK50" s="265"/>
    </row>
    <row r="51" spans="1:37" s="179" customFormat="1" x14ac:dyDescent="0.25">
      <c r="A51" s="71">
        <v>23</v>
      </c>
      <c r="B51" s="89"/>
      <c r="C51" s="82"/>
      <c r="D51" s="89"/>
      <c r="E51" s="82"/>
      <c r="F51" s="122"/>
      <c r="G51" s="202"/>
      <c r="H51" s="198" t="str">
        <f t="shared" si="0"/>
        <v/>
      </c>
      <c r="I51" s="97"/>
      <c r="J51" s="97"/>
      <c r="K51" s="91"/>
      <c r="L51" s="91"/>
      <c r="M51" s="97"/>
      <c r="N51" s="91"/>
      <c r="O51" s="97"/>
      <c r="P51" s="90"/>
      <c r="Q51" s="97"/>
      <c r="R51" s="97"/>
      <c r="S51" s="90"/>
      <c r="T51" s="97"/>
      <c r="U51" s="147"/>
      <c r="V51" s="91"/>
      <c r="W51" s="97"/>
      <c r="X51" s="97"/>
      <c r="Y51" s="90"/>
      <c r="Z51" s="90"/>
      <c r="AA51" s="229"/>
      <c r="AB51" s="122"/>
      <c r="AC51" s="226"/>
      <c r="AD51" s="264"/>
      <c r="AE51" s="264"/>
      <c r="AF51" s="265"/>
      <c r="AG51" s="265"/>
      <c r="AH51" s="265"/>
      <c r="AI51" s="265"/>
      <c r="AJ51" s="265"/>
      <c r="AK51" s="265"/>
    </row>
    <row r="52" spans="1:37" s="179" customFormat="1" x14ac:dyDescent="0.25">
      <c r="A52" s="71">
        <v>24</v>
      </c>
      <c r="B52" s="89"/>
      <c r="C52" s="82"/>
      <c r="D52" s="89"/>
      <c r="E52" s="82"/>
      <c r="F52" s="122"/>
      <c r="G52" s="202"/>
      <c r="H52" s="198" t="str">
        <f t="shared" si="0"/>
        <v/>
      </c>
      <c r="I52" s="97"/>
      <c r="J52" s="97"/>
      <c r="K52" s="91"/>
      <c r="L52" s="91"/>
      <c r="M52" s="97"/>
      <c r="N52" s="91"/>
      <c r="O52" s="97"/>
      <c r="P52" s="90"/>
      <c r="Q52" s="97"/>
      <c r="R52" s="97"/>
      <c r="S52" s="90"/>
      <c r="T52" s="97"/>
      <c r="U52" s="147"/>
      <c r="V52" s="91"/>
      <c r="W52" s="97"/>
      <c r="X52" s="97"/>
      <c r="Y52" s="90"/>
      <c r="Z52" s="90"/>
      <c r="AA52" s="229"/>
      <c r="AB52" s="122"/>
      <c r="AC52" s="226"/>
      <c r="AD52" s="264"/>
      <c r="AE52" s="264"/>
      <c r="AF52" s="265"/>
      <c r="AG52" s="265"/>
      <c r="AH52" s="265"/>
      <c r="AI52" s="265"/>
      <c r="AJ52" s="265"/>
      <c r="AK52" s="265"/>
    </row>
    <row r="53" spans="1:37" s="179" customFormat="1" x14ac:dyDescent="0.25">
      <c r="A53" s="71">
        <v>25</v>
      </c>
      <c r="B53" s="89"/>
      <c r="C53" s="82"/>
      <c r="D53" s="89"/>
      <c r="E53" s="82"/>
      <c r="F53" s="122"/>
      <c r="G53" s="202"/>
      <c r="H53" s="198" t="str">
        <f t="shared" si="0"/>
        <v/>
      </c>
      <c r="I53" s="97"/>
      <c r="J53" s="97"/>
      <c r="K53" s="91"/>
      <c r="L53" s="91"/>
      <c r="M53" s="97"/>
      <c r="N53" s="91"/>
      <c r="O53" s="97"/>
      <c r="P53" s="90"/>
      <c r="Q53" s="97"/>
      <c r="R53" s="97"/>
      <c r="S53" s="90"/>
      <c r="T53" s="97"/>
      <c r="U53" s="147"/>
      <c r="V53" s="91"/>
      <c r="W53" s="97"/>
      <c r="X53" s="97"/>
      <c r="Y53" s="90"/>
      <c r="Z53" s="90"/>
      <c r="AA53" s="229"/>
      <c r="AB53" s="122"/>
      <c r="AC53" s="226"/>
      <c r="AD53" s="264"/>
      <c r="AE53" s="264"/>
      <c r="AF53" s="265"/>
      <c r="AG53" s="265"/>
      <c r="AH53" s="265"/>
      <c r="AI53" s="265"/>
      <c r="AJ53" s="265"/>
      <c r="AK53" s="265"/>
    </row>
    <row r="54" spans="1:37" ht="24" customHeight="1" x14ac:dyDescent="0.25">
      <c r="B54" s="190" t="s">
        <v>67</v>
      </c>
      <c r="C54" s="126"/>
      <c r="D54" s="126"/>
      <c r="E54" s="126"/>
      <c r="F54" s="126"/>
      <c r="G54" s="126"/>
      <c r="H54" s="259" t="str">
        <f>IF(OR(AND(Count_Implemented, Count_FollowUp=0), AND(Count_Implemented=0,COUNTA(I29:AB53)&gt;0))," To be included here, actions must have a Date Implemented and there must be Date(s) of Follow-up above. &gt;&gt;","")</f>
        <v/>
      </c>
      <c r="I54" s="191">
        <f>SUM(I55:I60)</f>
        <v>0</v>
      </c>
      <c r="J54" s="192" t="s">
        <v>129</v>
      </c>
      <c r="K54" s="192" t="s">
        <v>129</v>
      </c>
      <c r="L54" s="192" t="s">
        <v>129</v>
      </c>
      <c r="M54" s="191">
        <f>SUM(M55:M60)</f>
        <v>0</v>
      </c>
      <c r="N54" s="192" t="s">
        <v>129</v>
      </c>
      <c r="O54" s="191">
        <f>SUM(O55:O60)</f>
        <v>0</v>
      </c>
      <c r="P54" s="191">
        <f>SUM(P55:P60)</f>
        <v>0</v>
      </c>
      <c r="Q54" s="191">
        <f t="shared" ref="Q54:W54" si="1">SUM(Q55:Q60)</f>
        <v>0</v>
      </c>
      <c r="R54" s="191">
        <f t="shared" si="1"/>
        <v>0</v>
      </c>
      <c r="S54" s="191">
        <f t="shared" si="1"/>
        <v>0</v>
      </c>
      <c r="T54" s="191">
        <f t="shared" si="1"/>
        <v>0</v>
      </c>
      <c r="U54" s="193">
        <f t="shared" si="1"/>
        <v>0</v>
      </c>
      <c r="V54" s="192" t="s">
        <v>129</v>
      </c>
      <c r="W54" s="191">
        <f t="shared" si="1"/>
        <v>0</v>
      </c>
      <c r="X54" s="192" t="s">
        <v>129</v>
      </c>
      <c r="Y54" s="192" t="s">
        <v>129</v>
      </c>
      <c r="Z54" s="191">
        <f t="shared" ref="Z54" si="2">SUM(Z55:Z60)</f>
        <v>0</v>
      </c>
      <c r="AA54" s="218" t="s">
        <v>129</v>
      </c>
      <c r="AB54" s="217">
        <f>COUNTIF(AB29:AB53,"Y")</f>
        <v>0</v>
      </c>
      <c r="AC54" s="218" t="s">
        <v>129</v>
      </c>
      <c r="AD54" s="266">
        <f t="shared" ref="AD54:AK54" si="3">SUM(AD55:AD60)</f>
        <v>0</v>
      </c>
      <c r="AE54" s="266">
        <f t="shared" si="3"/>
        <v>0</v>
      </c>
      <c r="AF54" s="267">
        <f t="shared" si="3"/>
        <v>0</v>
      </c>
      <c r="AG54" s="267">
        <f t="shared" si="3"/>
        <v>0</v>
      </c>
      <c r="AH54" s="267">
        <f t="shared" si="3"/>
        <v>0</v>
      </c>
      <c r="AI54" s="267">
        <f t="shared" si="3"/>
        <v>0</v>
      </c>
      <c r="AJ54" s="267">
        <f t="shared" si="3"/>
        <v>0</v>
      </c>
      <c r="AK54" s="267">
        <f t="shared" si="3"/>
        <v>0</v>
      </c>
    </row>
    <row r="55" spans="1:37" ht="24" customHeight="1" x14ac:dyDescent="0.25">
      <c r="B55" s="190" t="str">
        <f>"TOTAL REPORTED " &amp; C55</f>
        <v>TOTAL REPORTED 2023</v>
      </c>
      <c r="C55" s="126">
        <v>2023</v>
      </c>
      <c r="D55" s="126"/>
      <c r="E55" s="126"/>
      <c r="F55" s="126"/>
      <c r="G55" s="126"/>
      <c r="H55" s="126"/>
      <c r="I55" s="267">
        <f t="shared" ref="I55:I60" si="4">IF(Count_FollowUp,SUMIFS(I$29:I$53,$F$29:$F$53,"Y",$H$29:$H$53,$C55),0)</f>
        <v>0</v>
      </c>
      <c r="J55" s="192" t="s">
        <v>129</v>
      </c>
      <c r="K55" s="192" t="s">
        <v>129</v>
      </c>
      <c r="L55" s="192" t="s">
        <v>129</v>
      </c>
      <c r="M55" s="267">
        <f t="shared" ref="M55:M60" si="5">IF(Count_FollowUp,SUMIFS(M$29:M$53,$F$29:$F$53,"Y",$H$29:$H$53,$C55),0)</f>
        <v>0</v>
      </c>
      <c r="N55" s="192" t="s">
        <v>129</v>
      </c>
      <c r="O55" s="267">
        <f t="shared" ref="O55:O60" si="6">IF(Count_FollowUp,SUMIFS(O$29:O$53,$F$29:$F$53,"Y",$H$29:$H$53,$C55),0)</f>
        <v>0</v>
      </c>
      <c r="P55" s="191">
        <f t="shared" ref="P55:P60" si="7">IF(Count_FollowUp,COUNTIFS($F$29:$F$53,"Y",$H$29:$H$53,$C55,P$29:P$53,"Yes"),0)</f>
        <v>0</v>
      </c>
      <c r="Q55" s="267">
        <f t="shared" ref="Q55:R60" si="8">IF(Count_FollowUp,SUMIFS(Q$29:Q$53,$F$29:$F$53,"Y",$H$29:$H$53,$C55),0)</f>
        <v>0</v>
      </c>
      <c r="R55" s="267">
        <f t="shared" si="8"/>
        <v>0</v>
      </c>
      <c r="S55" s="191">
        <f t="shared" ref="S55:S60" si="9">IF(Count_FollowUp,COUNTIFS($F$29:$F$53,"Y",$H$29:$H$53,$C55,S$29:S$53,"Yes"),0)</f>
        <v>0</v>
      </c>
      <c r="T55" s="191">
        <f t="shared" ref="T55:T60" si="10">IF(Count_FollowUp,SUMIFS(T$29:T$53,$F$29:$F$53,"Y",$H$29:$H$53,$C55,U$29:U$53,"Units"),0)</f>
        <v>0</v>
      </c>
      <c r="U55" s="193">
        <f t="shared" ref="U55:U60" si="11">IF(Count_FollowUp,SUMIFS(T$29:T$53,$F$29:$F$53,"Y",$H$29:$H$53,$C55,U$29:U$53,"Dollars"),0)</f>
        <v>0</v>
      </c>
      <c r="V55" s="192" t="s">
        <v>129</v>
      </c>
      <c r="W55" s="267">
        <f t="shared" ref="W55:W60" si="12">IF(Count_FollowUp,SUMIFS(W$29:W$53,$F$29:$F$53,"Y",$H$29:$H$53,$C55),0)</f>
        <v>0</v>
      </c>
      <c r="X55" s="192" t="s">
        <v>129</v>
      </c>
      <c r="Y55" s="192" t="s">
        <v>129</v>
      </c>
      <c r="Z55" s="191">
        <f t="shared" ref="Z55:Z60" si="13">IF(Count_FollowUp,COUNTIFS($F$29:$F$53,"Y",$H$29:$H$53,$C55,Z$29:Z$53,"Yes"),0)</f>
        <v>0</v>
      </c>
      <c r="AA55" s="218" t="s">
        <v>129</v>
      </c>
      <c r="AB55" s="217">
        <f t="shared" ref="AB55:AB60" si="14">IF(Count_FollowUp,COUNTIFS($F$29:$F$53,"Y",$H$29:$H$53,$C55,AB$29:AB$53,"Y"),0)</f>
        <v>0</v>
      </c>
      <c r="AC55" s="218" t="s">
        <v>129</v>
      </c>
      <c r="AD55" s="266">
        <f t="shared" ref="AD55:AK60" si="15">IF(Count_FollowUp,SUMIFS(AD$29:AD$53,$F$29:$F$53,"Y",$H$29:$H$53,$C55),0)</f>
        <v>0</v>
      </c>
      <c r="AE55" s="266">
        <f t="shared" si="15"/>
        <v>0</v>
      </c>
      <c r="AF55" s="267">
        <f t="shared" si="15"/>
        <v>0</v>
      </c>
      <c r="AG55" s="267">
        <f t="shared" si="15"/>
        <v>0</v>
      </c>
      <c r="AH55" s="267">
        <f t="shared" si="15"/>
        <v>0</v>
      </c>
      <c r="AI55" s="267">
        <f t="shared" si="15"/>
        <v>0</v>
      </c>
      <c r="AJ55" s="267">
        <f t="shared" si="15"/>
        <v>0</v>
      </c>
      <c r="AK55" s="267">
        <f t="shared" si="15"/>
        <v>0</v>
      </c>
    </row>
    <row r="56" spans="1:37" ht="24" customHeight="1" x14ac:dyDescent="0.25">
      <c r="B56" s="190" t="str">
        <f t="shared" ref="B56:B60" si="16">"TOTAL REPORTED " &amp; C56</f>
        <v>TOTAL REPORTED 2024</v>
      </c>
      <c r="C56" s="126">
        <v>2024</v>
      </c>
      <c r="D56" s="126"/>
      <c r="E56" s="126"/>
      <c r="F56" s="126"/>
      <c r="G56" s="126"/>
      <c r="H56" s="126"/>
      <c r="I56" s="267">
        <f t="shared" si="4"/>
        <v>0</v>
      </c>
      <c r="J56" s="192" t="s">
        <v>129</v>
      </c>
      <c r="K56" s="192" t="s">
        <v>129</v>
      </c>
      <c r="L56" s="192" t="s">
        <v>129</v>
      </c>
      <c r="M56" s="267">
        <f t="shared" si="5"/>
        <v>0</v>
      </c>
      <c r="N56" s="192" t="s">
        <v>129</v>
      </c>
      <c r="O56" s="267">
        <f t="shared" si="6"/>
        <v>0</v>
      </c>
      <c r="P56" s="191">
        <f t="shared" si="7"/>
        <v>0</v>
      </c>
      <c r="Q56" s="267">
        <f t="shared" si="8"/>
        <v>0</v>
      </c>
      <c r="R56" s="267">
        <f t="shared" si="8"/>
        <v>0</v>
      </c>
      <c r="S56" s="191">
        <f t="shared" si="9"/>
        <v>0</v>
      </c>
      <c r="T56" s="191">
        <f t="shared" si="10"/>
        <v>0</v>
      </c>
      <c r="U56" s="193">
        <f t="shared" si="11"/>
        <v>0</v>
      </c>
      <c r="V56" s="192" t="s">
        <v>129</v>
      </c>
      <c r="W56" s="267">
        <f t="shared" si="12"/>
        <v>0</v>
      </c>
      <c r="X56" s="192" t="s">
        <v>129</v>
      </c>
      <c r="Y56" s="192" t="s">
        <v>129</v>
      </c>
      <c r="Z56" s="191">
        <f t="shared" si="13"/>
        <v>0</v>
      </c>
      <c r="AA56" s="218" t="s">
        <v>129</v>
      </c>
      <c r="AB56" s="217">
        <f t="shared" si="14"/>
        <v>0</v>
      </c>
      <c r="AC56" s="218" t="s">
        <v>129</v>
      </c>
      <c r="AD56" s="266">
        <f t="shared" si="15"/>
        <v>0</v>
      </c>
      <c r="AE56" s="266">
        <f t="shared" si="15"/>
        <v>0</v>
      </c>
      <c r="AF56" s="267">
        <f t="shared" si="15"/>
        <v>0</v>
      </c>
      <c r="AG56" s="267">
        <f t="shared" si="15"/>
        <v>0</v>
      </c>
      <c r="AH56" s="267">
        <f t="shared" si="15"/>
        <v>0</v>
      </c>
      <c r="AI56" s="267">
        <f t="shared" si="15"/>
        <v>0</v>
      </c>
      <c r="AJ56" s="267">
        <f t="shared" si="15"/>
        <v>0</v>
      </c>
      <c r="AK56" s="267">
        <f t="shared" si="15"/>
        <v>0</v>
      </c>
    </row>
    <row r="57" spans="1:37" ht="24" customHeight="1" x14ac:dyDescent="0.25">
      <c r="B57" s="190" t="str">
        <f t="shared" si="16"/>
        <v>TOTAL REPORTED 2025</v>
      </c>
      <c r="C57" s="126">
        <v>2025</v>
      </c>
      <c r="D57" s="126"/>
      <c r="E57" s="126"/>
      <c r="F57" s="126"/>
      <c r="G57" s="126"/>
      <c r="H57" s="126"/>
      <c r="I57" s="267">
        <f t="shared" si="4"/>
        <v>0</v>
      </c>
      <c r="J57" s="192" t="s">
        <v>129</v>
      </c>
      <c r="K57" s="192" t="s">
        <v>129</v>
      </c>
      <c r="L57" s="192" t="s">
        <v>129</v>
      </c>
      <c r="M57" s="267">
        <f t="shared" si="5"/>
        <v>0</v>
      </c>
      <c r="N57" s="192" t="s">
        <v>129</v>
      </c>
      <c r="O57" s="267">
        <f t="shared" si="6"/>
        <v>0</v>
      </c>
      <c r="P57" s="191">
        <f t="shared" si="7"/>
        <v>0</v>
      </c>
      <c r="Q57" s="267">
        <f t="shared" si="8"/>
        <v>0</v>
      </c>
      <c r="R57" s="267">
        <f t="shared" si="8"/>
        <v>0</v>
      </c>
      <c r="S57" s="191">
        <f t="shared" si="9"/>
        <v>0</v>
      </c>
      <c r="T57" s="191">
        <f t="shared" si="10"/>
        <v>0</v>
      </c>
      <c r="U57" s="193">
        <f t="shared" si="11"/>
        <v>0</v>
      </c>
      <c r="V57" s="192" t="s">
        <v>129</v>
      </c>
      <c r="W57" s="267">
        <f t="shared" si="12"/>
        <v>0</v>
      </c>
      <c r="X57" s="192" t="s">
        <v>129</v>
      </c>
      <c r="Y57" s="192" t="s">
        <v>129</v>
      </c>
      <c r="Z57" s="191">
        <f t="shared" si="13"/>
        <v>0</v>
      </c>
      <c r="AA57" s="218" t="s">
        <v>129</v>
      </c>
      <c r="AB57" s="217">
        <f t="shared" si="14"/>
        <v>0</v>
      </c>
      <c r="AC57" s="218" t="s">
        <v>129</v>
      </c>
      <c r="AD57" s="266">
        <f t="shared" si="15"/>
        <v>0</v>
      </c>
      <c r="AE57" s="266">
        <f t="shared" si="15"/>
        <v>0</v>
      </c>
      <c r="AF57" s="267">
        <f t="shared" si="15"/>
        <v>0</v>
      </c>
      <c r="AG57" s="267">
        <f t="shared" si="15"/>
        <v>0</v>
      </c>
      <c r="AH57" s="267">
        <f t="shared" si="15"/>
        <v>0</v>
      </c>
      <c r="AI57" s="267">
        <f t="shared" si="15"/>
        <v>0</v>
      </c>
      <c r="AJ57" s="267">
        <f t="shared" si="15"/>
        <v>0</v>
      </c>
      <c r="AK57" s="267">
        <f t="shared" si="15"/>
        <v>0</v>
      </c>
    </row>
    <row r="58" spans="1:37" ht="24" customHeight="1" x14ac:dyDescent="0.25">
      <c r="B58" s="190" t="str">
        <f t="shared" si="16"/>
        <v>TOTAL REPORTED 2026</v>
      </c>
      <c r="C58" s="126">
        <v>2026</v>
      </c>
      <c r="D58" s="126"/>
      <c r="E58" s="126"/>
      <c r="F58" s="126"/>
      <c r="G58" s="126"/>
      <c r="H58" s="126"/>
      <c r="I58" s="267">
        <f t="shared" si="4"/>
        <v>0</v>
      </c>
      <c r="J58" s="192" t="s">
        <v>129</v>
      </c>
      <c r="K58" s="192" t="s">
        <v>129</v>
      </c>
      <c r="L58" s="192" t="s">
        <v>129</v>
      </c>
      <c r="M58" s="267">
        <f t="shared" si="5"/>
        <v>0</v>
      </c>
      <c r="N58" s="192" t="s">
        <v>129</v>
      </c>
      <c r="O58" s="267">
        <f t="shared" si="6"/>
        <v>0</v>
      </c>
      <c r="P58" s="191">
        <f t="shared" si="7"/>
        <v>0</v>
      </c>
      <c r="Q58" s="267">
        <f t="shared" si="8"/>
        <v>0</v>
      </c>
      <c r="R58" s="267">
        <f t="shared" si="8"/>
        <v>0</v>
      </c>
      <c r="S58" s="191">
        <f t="shared" si="9"/>
        <v>0</v>
      </c>
      <c r="T58" s="191">
        <f t="shared" si="10"/>
        <v>0</v>
      </c>
      <c r="U58" s="193">
        <f t="shared" si="11"/>
        <v>0</v>
      </c>
      <c r="V58" s="192" t="s">
        <v>129</v>
      </c>
      <c r="W58" s="267">
        <f t="shared" si="12"/>
        <v>0</v>
      </c>
      <c r="X58" s="192" t="s">
        <v>129</v>
      </c>
      <c r="Y58" s="192" t="s">
        <v>129</v>
      </c>
      <c r="Z58" s="191">
        <f t="shared" si="13"/>
        <v>0</v>
      </c>
      <c r="AA58" s="218" t="s">
        <v>129</v>
      </c>
      <c r="AB58" s="217">
        <f t="shared" si="14"/>
        <v>0</v>
      </c>
      <c r="AC58" s="218" t="s">
        <v>129</v>
      </c>
      <c r="AD58" s="266">
        <f t="shared" si="15"/>
        <v>0</v>
      </c>
      <c r="AE58" s="266">
        <f t="shared" si="15"/>
        <v>0</v>
      </c>
      <c r="AF58" s="267">
        <f t="shared" si="15"/>
        <v>0</v>
      </c>
      <c r="AG58" s="267">
        <f t="shared" si="15"/>
        <v>0</v>
      </c>
      <c r="AH58" s="267">
        <f t="shared" si="15"/>
        <v>0</v>
      </c>
      <c r="AI58" s="267">
        <f t="shared" si="15"/>
        <v>0</v>
      </c>
      <c r="AJ58" s="267">
        <f t="shared" si="15"/>
        <v>0</v>
      </c>
      <c r="AK58" s="267">
        <f t="shared" si="15"/>
        <v>0</v>
      </c>
    </row>
    <row r="59" spans="1:37" ht="24" customHeight="1" x14ac:dyDescent="0.25">
      <c r="B59" s="190" t="str">
        <f t="shared" si="16"/>
        <v>TOTAL REPORTED 2027</v>
      </c>
      <c r="C59" s="126">
        <v>2027</v>
      </c>
      <c r="D59" s="126"/>
      <c r="E59" s="126"/>
      <c r="F59" s="126"/>
      <c r="G59" s="126"/>
      <c r="H59" s="126"/>
      <c r="I59" s="267">
        <f t="shared" si="4"/>
        <v>0</v>
      </c>
      <c r="J59" s="192" t="s">
        <v>129</v>
      </c>
      <c r="K59" s="192" t="s">
        <v>129</v>
      </c>
      <c r="L59" s="192" t="s">
        <v>129</v>
      </c>
      <c r="M59" s="267">
        <f t="shared" si="5"/>
        <v>0</v>
      </c>
      <c r="N59" s="192" t="s">
        <v>129</v>
      </c>
      <c r="O59" s="267">
        <f t="shared" si="6"/>
        <v>0</v>
      </c>
      <c r="P59" s="191">
        <f t="shared" si="7"/>
        <v>0</v>
      </c>
      <c r="Q59" s="267">
        <f t="shared" si="8"/>
        <v>0</v>
      </c>
      <c r="R59" s="267">
        <f t="shared" si="8"/>
        <v>0</v>
      </c>
      <c r="S59" s="191">
        <f t="shared" si="9"/>
        <v>0</v>
      </c>
      <c r="T59" s="191">
        <f t="shared" si="10"/>
        <v>0</v>
      </c>
      <c r="U59" s="193">
        <f t="shared" si="11"/>
        <v>0</v>
      </c>
      <c r="V59" s="192" t="s">
        <v>129</v>
      </c>
      <c r="W59" s="267">
        <f t="shared" si="12"/>
        <v>0</v>
      </c>
      <c r="X59" s="192" t="s">
        <v>129</v>
      </c>
      <c r="Y59" s="192" t="s">
        <v>129</v>
      </c>
      <c r="Z59" s="191">
        <f t="shared" si="13"/>
        <v>0</v>
      </c>
      <c r="AA59" s="218" t="s">
        <v>129</v>
      </c>
      <c r="AB59" s="217">
        <f t="shared" si="14"/>
        <v>0</v>
      </c>
      <c r="AC59" s="218" t="s">
        <v>129</v>
      </c>
      <c r="AD59" s="266">
        <f t="shared" si="15"/>
        <v>0</v>
      </c>
      <c r="AE59" s="266">
        <f t="shared" si="15"/>
        <v>0</v>
      </c>
      <c r="AF59" s="267">
        <f t="shared" si="15"/>
        <v>0</v>
      </c>
      <c r="AG59" s="267">
        <f t="shared" si="15"/>
        <v>0</v>
      </c>
      <c r="AH59" s="267">
        <f t="shared" si="15"/>
        <v>0</v>
      </c>
      <c r="AI59" s="267">
        <f t="shared" si="15"/>
        <v>0</v>
      </c>
      <c r="AJ59" s="267">
        <f t="shared" si="15"/>
        <v>0</v>
      </c>
      <c r="AK59" s="267">
        <f t="shared" si="15"/>
        <v>0</v>
      </c>
    </row>
    <row r="60" spans="1:37" ht="24" customHeight="1" x14ac:dyDescent="0.25">
      <c r="B60" s="190" t="str">
        <f t="shared" si="16"/>
        <v>TOTAL REPORTED 2028</v>
      </c>
      <c r="C60" s="126">
        <v>2028</v>
      </c>
      <c r="D60" s="126"/>
      <c r="E60" s="126"/>
      <c r="F60" s="126"/>
      <c r="G60" s="126"/>
      <c r="H60" s="126"/>
      <c r="I60" s="267">
        <f t="shared" si="4"/>
        <v>0</v>
      </c>
      <c r="J60" s="192" t="s">
        <v>129</v>
      </c>
      <c r="K60" s="192" t="s">
        <v>129</v>
      </c>
      <c r="L60" s="192" t="s">
        <v>129</v>
      </c>
      <c r="M60" s="267">
        <f t="shared" si="5"/>
        <v>0</v>
      </c>
      <c r="N60" s="192" t="s">
        <v>129</v>
      </c>
      <c r="O60" s="267">
        <f t="shared" si="6"/>
        <v>0</v>
      </c>
      <c r="P60" s="191">
        <f t="shared" si="7"/>
        <v>0</v>
      </c>
      <c r="Q60" s="267">
        <f t="shared" si="8"/>
        <v>0</v>
      </c>
      <c r="R60" s="267">
        <f t="shared" si="8"/>
        <v>0</v>
      </c>
      <c r="S60" s="191">
        <f t="shared" si="9"/>
        <v>0</v>
      </c>
      <c r="T60" s="191">
        <f t="shared" si="10"/>
        <v>0</v>
      </c>
      <c r="U60" s="193">
        <f t="shared" si="11"/>
        <v>0</v>
      </c>
      <c r="V60" s="192" t="s">
        <v>129</v>
      </c>
      <c r="W60" s="267">
        <f t="shared" si="12"/>
        <v>0</v>
      </c>
      <c r="X60" s="192" t="s">
        <v>129</v>
      </c>
      <c r="Y60" s="192" t="s">
        <v>129</v>
      </c>
      <c r="Z60" s="191">
        <f t="shared" si="13"/>
        <v>0</v>
      </c>
      <c r="AA60" s="218" t="s">
        <v>129</v>
      </c>
      <c r="AB60" s="217">
        <f t="shared" si="14"/>
        <v>0</v>
      </c>
      <c r="AC60" s="218" t="s">
        <v>129</v>
      </c>
      <c r="AD60" s="266">
        <f t="shared" si="15"/>
        <v>0</v>
      </c>
      <c r="AE60" s="266">
        <f t="shared" si="15"/>
        <v>0</v>
      </c>
      <c r="AF60" s="267">
        <f t="shared" si="15"/>
        <v>0</v>
      </c>
      <c r="AG60" s="267">
        <f t="shared" si="15"/>
        <v>0</v>
      </c>
      <c r="AH60" s="267">
        <f t="shared" si="15"/>
        <v>0</v>
      </c>
      <c r="AI60" s="267">
        <f t="shared" si="15"/>
        <v>0</v>
      </c>
      <c r="AJ60" s="267">
        <f t="shared" si="15"/>
        <v>0</v>
      </c>
      <c r="AK60" s="267">
        <f t="shared" si="15"/>
        <v>0</v>
      </c>
    </row>
    <row r="61" spans="1:37" x14ac:dyDescent="0.25">
      <c r="C61" s="137"/>
    </row>
    <row r="62" spans="1:37" x14ac:dyDescent="0.25">
      <c r="C62" s="137"/>
    </row>
  </sheetData>
  <sheetProtection algorithmName="SHA-512" hashValue="rX/Yv5wPmYnAPStFztwCnxOwhbdQpd+iyLo5O1b0+Ux2Hcw2Dy3rpPZkleEG2h6JY/crJ8RRZIRUzZOQ4e9AaQ==" saltValue="kbFswlshtzzM6dq6mqDORg==" spinCount="100000" sheet="1" objects="1" scenarios="1" formatCells="0" formatRows="0" insertHyperlinks="0"/>
  <mergeCells count="28">
    <mergeCell ref="Q26:V26"/>
    <mergeCell ref="W26:AA27"/>
    <mergeCell ref="AD26:AK26"/>
    <mergeCell ref="I27:L27"/>
    <mergeCell ref="M27:N27"/>
    <mergeCell ref="O27:P27"/>
    <mergeCell ref="Q27:S27"/>
    <mergeCell ref="T27:V27"/>
    <mergeCell ref="AD27:AE27"/>
    <mergeCell ref="AF27:AK27"/>
    <mergeCell ref="C18:G18"/>
    <mergeCell ref="C20:G20"/>
    <mergeCell ref="C21:G21"/>
    <mergeCell ref="C22:G22"/>
    <mergeCell ref="C23:G23"/>
    <mergeCell ref="I26:P26"/>
    <mergeCell ref="C12:G12"/>
    <mergeCell ref="C13:G13"/>
    <mergeCell ref="C14:G14"/>
    <mergeCell ref="C15:G15"/>
    <mergeCell ref="C16:G16"/>
    <mergeCell ref="C17:G17"/>
    <mergeCell ref="C3:I3"/>
    <mergeCell ref="C6:G6"/>
    <mergeCell ref="C7:G7"/>
    <mergeCell ref="C8:G8"/>
    <mergeCell ref="C10:G10"/>
    <mergeCell ref="C11:G11"/>
  </mergeCells>
  <conditionalFormatting sqref="I29:L53">
    <cfRule type="expression" dxfId="356" priority="4" stopIfTrue="1">
      <formula>AND($C29&lt;&gt;"",$C29&lt;&gt;"Manufacturer (Production)")</formula>
    </cfRule>
  </conditionalFormatting>
  <conditionalFormatting sqref="M29:N53">
    <cfRule type="expression" dxfId="355" priority="5" stopIfTrue="1">
      <formula>AND($C29&lt;&gt;"",$C29&lt;&gt;"Manufacturer (Certification)")</formula>
    </cfRule>
  </conditionalFormatting>
  <conditionalFormatting sqref="O29:O53 M29:M53 I29:J53 Q29:R53 T29:T53 W29:X53">
    <cfRule type="expression" dxfId="354" priority="7">
      <formula>AND(TRIM(I29)&lt;&gt;"",ISNUMBER(I29)=FALSE)</formula>
    </cfRule>
  </conditionalFormatting>
  <conditionalFormatting sqref="O29:P53">
    <cfRule type="expression" dxfId="353" priority="6" stopIfTrue="1">
      <formula>AND($C29&lt;&gt;"",$C29&lt;&gt;"Manufacturer (Marketing)")</formula>
    </cfRule>
  </conditionalFormatting>
  <conditionalFormatting sqref="Q29:V53">
    <cfRule type="expression" dxfId="352" priority="3">
      <formula>AND($C29&lt;&gt;"",$C29&lt;&gt;"Distributor / Retailer")</formula>
    </cfRule>
  </conditionalFormatting>
  <conditionalFormatting sqref="W29:AA53">
    <cfRule type="expression" dxfId="351" priority="2">
      <formula>AND($C29&lt;&gt;"",$C29&lt;&gt;"Purchaser / User")</formula>
    </cfRule>
  </conditionalFormatting>
  <conditionalFormatting sqref="AD29:AK53">
    <cfRule type="expression" dxfId="350" priority="1">
      <formula>AND(TRIM(AD29)&lt;&gt;"",ISNUMBER(AD29)=FALSE)</formula>
    </cfRule>
  </conditionalFormatting>
  <dataValidations count="21">
    <dataValidation allowBlank="1" showInputMessage="1" showErrorMessage="1" prompt="If the case study is online, provide a link for EPA to view, download and share. Otherwise, please include attachments with report submission." sqref="AC28" xr:uid="{23A4B8D6-E516-491E-9C49-982021652742}"/>
    <dataValidation allowBlank="1" showInputMessage="1" showErrorMessage="1" prompt="For P2 actions and outcomes to be summarized on the Results Summary tab, this column must contain a Y. Additionally, a Date Implemented must be included and at least one follw-up date must be included in row 19." sqref="F28" xr:uid="{59052078-5340-49DC-85B1-CA678BDE0A2B}"/>
    <dataValidation allowBlank="1" showInputMessage="1" showErrorMessage="1" prompt="Either use the facility’s permit methodology or multiply wastewater gallons by 8.35 to get pounds and divide by 10,000 to eliminate water content." sqref="AI28" xr:uid="{98A770E3-B968-4F55-9CED-0994F6DEABAA}"/>
    <dataValidation allowBlank="1" showInputMessage="1" showErrorMessage="1" prompt="Annualized reductions of green house gas emissions measured in metric tons of carbon dioxide equivalent (MTCO2e)." sqref="AK28" xr:uid="{0049F2D6-AF2F-4387-A261-6F5CCAD74D00}"/>
    <dataValidation allowBlank="1" showInputMessage="1" showErrorMessage="1" promptTitle="Products Offered for Sale" prompt="This can include products that are anticipated to be offered for sale._x000a__x000a_Report the number of product formulations/designs, not the number of individual units manufactured/sold. The same formulation in different size containers is considered one product." sqref="O28" xr:uid="{DEA35C8C-FB6D-4F01-A1C4-84C5A2F6E30C}"/>
    <dataValidation type="whole" allowBlank="1" showInputMessage="1" showErrorMessage="1" errorTitle="Facility NAICS Code" error="Please enter at least three digits of the NAICS code." promptTitle="Facility NAICS Code" prompt="Enter the NAICS for this facility. The link at left takes you to the NAICS Search website." sqref="C15:G15" xr:uid="{FD863F56-19C4-4915-A090-786E633FDA17}">
      <formula1>100</formula1>
      <formula2>999999</formula2>
    </dataValidation>
    <dataValidation allowBlank="1" showInputMessage="1" showErrorMessage="1" promptTitle="Copy-Pasting into Merged Cells" prompt="To copy-paste into merged cells, either double-click the cell to enable the Edit feature OR select the cell and paste into the formula bar above instead of the cell itself." sqref="C10:G10" xr:uid="{959AE85C-1EBD-4EB8-B130-B803E2D267F0}"/>
    <dataValidation type="list" allowBlank="1" showDropDown="1" showInputMessage="1" showErrorMessage="1" error="Please enter Y or N." sqref="AB29:AB53 F29:F53" xr:uid="{F48DA4DE-668B-4750-B782-E4CA84391CBB}">
      <formula1>Lookup_YesNo</formula1>
    </dataValidation>
    <dataValidation type="date" allowBlank="1" showInputMessage="1" showErrorMessage="1" error="Please enter a valid date (mm/dd/yyyy) _x000a_between 10/01/2022 and 09/30/2028." sqref="G29:G53" xr:uid="{78B0475C-C23D-4285-A8B4-7EA3A472561A}">
      <formula1>44835</formula1>
      <formula2>47026</formula2>
    </dataValidation>
    <dataValidation type="list" allowBlank="1" showDropDown="1" showInputMessage="1" showErrorMessage="1" error="Please enter Yes, No, or Unknown." sqref="C16:G16" xr:uid="{89320150-F971-4884-BEC0-476672280040}">
      <formula1>Lookup_YesNoUnknown</formula1>
    </dataValidation>
    <dataValidation type="list" allowBlank="1" showInputMessage="1" showErrorMessage="1" sqref="U29:U53" xr:uid="{48C78B6B-BFD8-48EB-AEEF-BFCD40AE7ED2}">
      <formula1>Lookup_Units_Sales</formula1>
    </dataValidation>
    <dataValidation allowBlank="1" showInputMessage="1" showErrorMessage="1" prompt="Report the number of product formulations or designs, not the number of individual units of that product manufactured or sold. The same formulation sold in different size containers is considered one product" sqref="W28 M28 Q28 I28" xr:uid="{B44DAFA8-6AD1-4B05-ACAD-C271828C749A}"/>
    <dataValidation type="list" allowBlank="1" showInputMessage="1" showErrorMessage="1" sqref="N29:N53" xr:uid="{2F2C83CC-E335-46BF-91D3-920B62502AF3}">
      <formula1>Lookup_CertificationStatus</formula1>
    </dataValidation>
    <dataValidation type="list" allowBlank="1" showInputMessage="1" showErrorMessage="1" sqref="L29:L53 V29:V53" xr:uid="{19701E33-F1C8-45BC-BFAF-93621021EBAF}">
      <formula1>Lookup_Type</formula1>
    </dataValidation>
    <dataValidation type="list" allowBlank="1" showInputMessage="1" showErrorMessage="1" sqref="K29:K53" xr:uid="{80CDAC40-4E50-4828-870B-A5237149A73B}">
      <formula1>Lookup_Units</formula1>
    </dataValidation>
    <dataValidation type="list" allowBlank="1" showInputMessage="1" showErrorMessage="1" promptTitle="Outreach Activity" prompt="If you made contact with the business establishment through an activity noted on the “Outreach Activities” tab, indicate the activity by choosing it from the drop-down provided at right." sqref="C20" xr:uid="{2A9E72DB-2ED0-48B6-B0C3-DFCE9F229098}">
      <formula1>OFFSET(Outreach_Activities_Sorted,0,0,COUNTIF(Outreach_Activities_Sorted,"&lt;&gt;0"))</formula1>
    </dataValidation>
    <dataValidation type="list" allowBlank="1" showInputMessage="1" showErrorMessage="1" sqref="Z29:Z53 S29:S53 P29:P53" xr:uid="{D97DE552-22FC-48A0-B99F-3FB4AB04D6C5}">
      <formula1>Lookup_YesNoUnknown</formula1>
    </dataValidation>
    <dataValidation type="list" allowBlank="1" showInputMessage="1" showErrorMessage="1" sqref="C29:C53" xr:uid="{2E1412B2-16A8-48D0-804F-BEFADEEE6C4F}">
      <formula1>Lookup_Role</formula1>
    </dataValidation>
    <dataValidation type="date" operator="greaterThan" allowBlank="1" showInputMessage="1" showErrorMessage="1" errorTitle="Date Required" error="Please enter a date in mm/dd/yyyy format." sqref="C19:G19" xr:uid="{5EB6D27A-AE95-451B-94FA-4DD4ED18DF45}">
      <formula1>36526</formula1>
    </dataValidation>
    <dataValidation type="list" allowBlank="1" showDropDown="1" showInputMessage="1" showErrorMessage="1" sqref="C14" xr:uid="{29FE983C-B75F-40DE-936D-437A107E6F0C}">
      <formula1>Lookup_States</formula1>
    </dataValidation>
    <dataValidation allowBlank="1" showInputMessage="1" showErrorMessage="1" prompt="If the action listed is for certifying a new product, you can enter the date the process was initiated. For all other actions, this should be the date of actual implementation." sqref="G28" xr:uid="{42408C13-1711-4912-B8E1-1699951479A7}"/>
  </dataValidations>
  <hyperlinks>
    <hyperlink ref="B15" r:id="rId1" xr:uid="{2F9AE16B-91B1-4F73-B74E-2CD56B0E06DB}"/>
    <hyperlink ref="B21" r:id="rId2" display="Description of Funding Mechanism_x000a_EPA is exploring ways to facilitate access to capital for P2 projects. Learn more here: https://www.epa.gov/p2/p2-financing. If known, describe the source of funding this business establishment used (e.g., self-funded, bank loan, external grant, etc.)  in implementing the P2 actions listed in the table below." xr:uid="{7DD28849-00B7-43DE-AF58-6C6E3C5A79AE}"/>
  </hyperlinks>
  <printOptions horizontalCentered="1"/>
  <pageMargins left="0.45" right="0.45" top="0.75" bottom="0.75" header="0.3" footer="0.3"/>
  <pageSetup scale="22" fitToHeight="0" orientation="landscape" r:id="rId3"/>
  <headerFooter>
    <oddHeader>&amp;C&amp;16&amp;F</oddHeader>
    <oddFooter>&amp;C&amp;P of &amp;N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7DDA29-C04F-476C-BB81-894C8003BFB1}">
  <sheetPr>
    <tabColor rgb="FF92D050"/>
    <pageSetUpPr fitToPage="1"/>
  </sheetPr>
  <dimension ref="A1:AK62"/>
  <sheetViews>
    <sheetView showGridLines="0" zoomScaleNormal="100" zoomScaleSheetLayoutView="100" workbookViewId="0">
      <pane xSplit="2" ySplit="1" topLeftCell="C2" activePane="bottomRight" state="frozen"/>
      <selection pane="topRight" activeCell="C1" sqref="C1"/>
      <selection pane="bottomLeft" activeCell="A2" sqref="A2"/>
      <selection pane="bottomRight" activeCell="C11" sqref="C11:G11"/>
    </sheetView>
  </sheetViews>
  <sheetFormatPr defaultColWidth="9.140625" defaultRowHeight="15" x14ac:dyDescent="0.25"/>
  <cols>
    <col min="1" max="1" width="4.7109375" style="134" customWidth="1"/>
    <col min="2" max="2" width="56.7109375" style="134" customWidth="1"/>
    <col min="3" max="3" width="20.7109375" style="134" customWidth="1"/>
    <col min="4" max="4" width="32.7109375" style="134" customWidth="1"/>
    <col min="5" max="5" width="20.7109375" style="134" customWidth="1"/>
    <col min="6" max="6" width="15.7109375" style="134" bestFit="1" customWidth="1"/>
    <col min="7" max="7" width="19" style="134" bestFit="1" customWidth="1"/>
    <col min="8" max="8" width="10.28515625" style="134" customWidth="1"/>
    <col min="9" max="9" width="20.28515625" style="134" bestFit="1" customWidth="1"/>
    <col min="10" max="10" width="16.5703125" style="134" bestFit="1" customWidth="1"/>
    <col min="11" max="12" width="10.7109375" style="134" customWidth="1"/>
    <col min="13" max="13" width="20.28515625" style="134" customWidth="1"/>
    <col min="14" max="14" width="10.5703125" style="134" bestFit="1" customWidth="1"/>
    <col min="15" max="15" width="21.7109375" style="134" customWidth="1"/>
    <col min="16" max="16" width="11.5703125" style="134" customWidth="1"/>
    <col min="17" max="17" width="20.28515625" style="134" bestFit="1" customWidth="1"/>
    <col min="18" max="18" width="15" style="134" customWidth="1"/>
    <col min="19" max="19" width="12.7109375" style="134" customWidth="1"/>
    <col min="20" max="20" width="14.7109375" style="134" customWidth="1"/>
    <col min="21" max="22" width="12.7109375" style="134" customWidth="1"/>
    <col min="23" max="23" width="25.140625" style="134" customWidth="1"/>
    <col min="24" max="24" width="17.7109375" style="134" customWidth="1"/>
    <col min="25" max="25" width="14.85546875" style="134" customWidth="1"/>
    <col min="26" max="26" width="16" style="134" bestFit="1" customWidth="1"/>
    <col min="27" max="27" width="60.7109375" style="134" customWidth="1"/>
    <col min="28" max="28" width="10.42578125" style="134" customWidth="1"/>
    <col min="29" max="29" width="30.7109375" style="134" customWidth="1"/>
    <col min="30" max="37" width="13.7109375" style="134" customWidth="1"/>
    <col min="38" max="16384" width="9.140625" style="134"/>
  </cols>
  <sheetData>
    <row r="1" spans="2:30" s="200" customFormat="1" ht="20.100000000000001" customHeight="1" x14ac:dyDescent="0.25">
      <c r="B1" s="199" t="str">
        <f>SUBSTITUTE(TemplateTitle," Reporting Template",": " &amp;B2)</f>
        <v>P2 IIJA Products EJ Grant: Business Establishment 26</v>
      </c>
      <c r="C1" s="199"/>
      <c r="D1" s="199"/>
      <c r="E1" s="199"/>
      <c r="F1" s="199"/>
      <c r="G1" s="199"/>
      <c r="H1" s="199"/>
      <c r="I1" s="199"/>
      <c r="J1" s="201"/>
      <c r="K1" s="201"/>
      <c r="L1" s="201"/>
      <c r="M1" s="201"/>
      <c r="N1" s="201"/>
      <c r="O1" s="201"/>
      <c r="P1" s="201"/>
      <c r="Q1" s="201"/>
      <c r="R1" s="201"/>
      <c r="S1" s="201"/>
      <c r="T1" s="201"/>
      <c r="U1" s="201"/>
      <c r="V1" s="201"/>
      <c r="W1" s="201"/>
      <c r="X1" s="201"/>
      <c r="Y1" s="201"/>
      <c r="Z1" s="201"/>
      <c r="AA1" s="201"/>
    </row>
    <row r="2" spans="2:30" ht="9" customHeight="1" x14ac:dyDescent="0.25">
      <c r="B2" s="244" t="s">
        <v>398</v>
      </c>
      <c r="C2" s="154"/>
      <c r="D2" s="154"/>
      <c r="E2" s="154"/>
      <c r="F2" s="154"/>
      <c r="G2" s="154"/>
      <c r="H2" s="154"/>
      <c r="I2" s="210"/>
      <c r="J2" s="155"/>
    </row>
    <row r="3" spans="2:30" ht="200.1" customHeight="1" x14ac:dyDescent="0.25">
      <c r="B3" s="156" t="s">
        <v>5</v>
      </c>
      <c r="C3" s="355" t="s">
        <v>298</v>
      </c>
      <c r="D3" s="356"/>
      <c r="E3" s="356"/>
      <c r="F3" s="356"/>
      <c r="G3" s="356"/>
      <c r="H3" s="356"/>
      <c r="I3" s="357"/>
      <c r="J3" s="157"/>
    </row>
    <row r="4" spans="2:30" ht="9" customHeight="1" x14ac:dyDescent="0.25">
      <c r="B4" s="158"/>
      <c r="C4" s="159"/>
      <c r="D4" s="159"/>
      <c r="E4" s="159"/>
      <c r="F4" s="159"/>
      <c r="G4" s="159"/>
      <c r="H4" s="159"/>
      <c r="I4" s="211"/>
      <c r="J4" s="160"/>
    </row>
    <row r="5" spans="2:30" ht="15" customHeight="1" x14ac:dyDescent="0.25">
      <c r="B5" s="145"/>
      <c r="C5" s="145"/>
      <c r="D5" s="145"/>
      <c r="E5" s="145"/>
      <c r="F5" s="144"/>
      <c r="G5" s="144"/>
    </row>
    <row r="6" spans="2:30" ht="18.75" x14ac:dyDescent="0.3">
      <c r="B6" s="243" t="s">
        <v>284</v>
      </c>
      <c r="C6" s="358" t="s">
        <v>299</v>
      </c>
      <c r="D6" s="358"/>
      <c r="E6" s="358"/>
      <c r="F6" s="358"/>
      <c r="G6" s="359"/>
    </row>
    <row r="7" spans="2:30" x14ac:dyDescent="0.25">
      <c r="B7" s="161" t="s">
        <v>0</v>
      </c>
      <c r="C7" s="360" t="str">
        <f>IF('Grant Project Data'!D5&lt;&gt;"",'Grant Project Data'!D5,"")</f>
        <v/>
      </c>
      <c r="D7" s="361"/>
      <c r="E7" s="361"/>
      <c r="F7" s="361"/>
      <c r="G7" s="362"/>
    </row>
    <row r="8" spans="2:30" x14ac:dyDescent="0.25">
      <c r="B8" s="163" t="s">
        <v>4</v>
      </c>
      <c r="C8" s="360" t="str">
        <f>IF('Grant Project Data'!D6&lt;&gt;"",'Grant Project Data'!D6,"")</f>
        <v/>
      </c>
      <c r="D8" s="361"/>
      <c r="E8" s="361"/>
      <c r="F8" s="361"/>
      <c r="G8" s="362"/>
    </row>
    <row r="9" spans="2:30" ht="15" customHeight="1" x14ac:dyDescent="0.25">
      <c r="B9" s="145"/>
      <c r="C9" s="145"/>
      <c r="D9" s="145"/>
      <c r="E9" s="145"/>
      <c r="F9" s="144"/>
      <c r="G9" s="144"/>
    </row>
    <row r="10" spans="2:30" ht="18.75" x14ac:dyDescent="0.3">
      <c r="B10" s="243" t="s">
        <v>203</v>
      </c>
      <c r="C10" s="358" t="s">
        <v>355</v>
      </c>
      <c r="D10" s="358"/>
      <c r="E10" s="358"/>
      <c r="F10" s="358"/>
      <c r="G10" s="359"/>
    </row>
    <row r="11" spans="2:30" x14ac:dyDescent="0.25">
      <c r="B11" s="167" t="s">
        <v>236</v>
      </c>
      <c r="C11" s="391"/>
      <c r="D11" s="391"/>
      <c r="E11" s="391"/>
      <c r="F11" s="391"/>
      <c r="G11" s="391"/>
      <c r="H11" s="168"/>
      <c r="I11" s="168"/>
      <c r="J11" s="169"/>
      <c r="K11" s="169"/>
      <c r="L11" s="169"/>
      <c r="M11" s="169"/>
      <c r="N11" s="169"/>
      <c r="O11" s="169"/>
      <c r="P11" s="169"/>
      <c r="Q11" s="169"/>
      <c r="R11" s="169"/>
      <c r="S11" s="169"/>
      <c r="T11" s="169"/>
      <c r="U11" s="169"/>
      <c r="V11" s="169"/>
      <c r="W11" s="169"/>
      <c r="X11" s="169"/>
      <c r="Y11" s="169"/>
      <c r="Z11" s="169"/>
      <c r="AA11" s="169"/>
    </row>
    <row r="12" spans="2:30" ht="15" customHeight="1" x14ac:dyDescent="0.25">
      <c r="B12" s="170" t="s">
        <v>228</v>
      </c>
      <c r="C12" s="391"/>
      <c r="D12" s="391"/>
      <c r="E12" s="391"/>
      <c r="F12" s="391"/>
      <c r="G12" s="391"/>
      <c r="H12" s="168"/>
      <c r="I12" s="168"/>
      <c r="J12" s="169"/>
      <c r="K12" s="169"/>
      <c r="L12" s="169"/>
      <c r="M12" s="169"/>
      <c r="N12" s="169"/>
      <c r="O12" s="169"/>
      <c r="P12" s="169"/>
      <c r="Q12" s="169"/>
      <c r="R12" s="169"/>
      <c r="S12" s="169"/>
      <c r="T12" s="169"/>
      <c r="U12" s="169"/>
      <c r="V12" s="169"/>
      <c r="W12" s="169"/>
      <c r="X12" s="169"/>
      <c r="Y12" s="169"/>
      <c r="Z12" s="169"/>
      <c r="AA12" s="169"/>
    </row>
    <row r="13" spans="2:30" ht="15" customHeight="1" x14ac:dyDescent="0.25">
      <c r="B13" s="170" t="s">
        <v>229</v>
      </c>
      <c r="C13" s="391"/>
      <c r="D13" s="391"/>
      <c r="E13" s="391"/>
      <c r="F13" s="391"/>
      <c r="G13" s="391"/>
      <c r="H13" s="168"/>
      <c r="I13" s="168"/>
      <c r="J13" s="169"/>
      <c r="K13" s="169"/>
      <c r="L13" s="169"/>
      <c r="M13" s="169"/>
      <c r="N13" s="169"/>
      <c r="O13" s="169"/>
      <c r="P13" s="169"/>
      <c r="Q13" s="169"/>
      <c r="R13" s="169"/>
      <c r="S13" s="169"/>
      <c r="T13" s="169"/>
      <c r="U13" s="169"/>
      <c r="V13" s="169"/>
      <c r="W13" s="169"/>
      <c r="X13" s="169"/>
      <c r="Y13" s="169"/>
      <c r="Z13" s="169"/>
      <c r="AA13" s="169"/>
    </row>
    <row r="14" spans="2:30" ht="15" customHeight="1" x14ac:dyDescent="0.25">
      <c r="B14" s="171" t="s">
        <v>230</v>
      </c>
      <c r="C14" s="391"/>
      <c r="D14" s="391"/>
      <c r="E14" s="391"/>
      <c r="F14" s="391"/>
      <c r="G14" s="391"/>
      <c r="H14" s="168"/>
      <c r="I14" s="168"/>
      <c r="J14" s="169"/>
      <c r="K14" s="169"/>
      <c r="L14" s="169"/>
      <c r="M14" s="169"/>
      <c r="N14" s="169"/>
      <c r="O14" s="169"/>
      <c r="P14" s="169"/>
      <c r="Q14" s="169"/>
      <c r="R14" s="169"/>
      <c r="S14" s="169"/>
      <c r="T14" s="169"/>
      <c r="U14" s="169"/>
      <c r="V14" s="169"/>
      <c r="W14" s="169"/>
      <c r="X14" s="169"/>
      <c r="Y14" s="169"/>
      <c r="Z14" s="169"/>
      <c r="AA14" s="169"/>
      <c r="AB14" s="172"/>
    </row>
    <row r="15" spans="2:30" ht="30" x14ac:dyDescent="0.25">
      <c r="B15" s="231" t="s">
        <v>270</v>
      </c>
      <c r="C15" s="392"/>
      <c r="D15" s="392"/>
      <c r="E15" s="392"/>
      <c r="F15" s="392"/>
      <c r="G15" s="392"/>
      <c r="H15" s="173"/>
      <c r="J15" s="169"/>
      <c r="K15" s="169"/>
      <c r="L15" s="169"/>
      <c r="M15" s="169"/>
      <c r="N15" s="169"/>
      <c r="O15" s="169"/>
      <c r="P15" s="169"/>
      <c r="Q15" s="169"/>
      <c r="R15" s="169"/>
      <c r="S15" s="169"/>
      <c r="T15" s="169"/>
      <c r="U15" s="169"/>
      <c r="V15" s="169"/>
      <c r="W15" s="169"/>
      <c r="X15" s="169"/>
      <c r="Y15" s="169"/>
      <c r="Z15" s="169"/>
      <c r="AA15" s="169"/>
      <c r="AB15" s="172"/>
    </row>
    <row r="16" spans="2:30" ht="45" x14ac:dyDescent="0.25">
      <c r="B16" s="203" t="s">
        <v>276</v>
      </c>
      <c r="C16" s="392"/>
      <c r="D16" s="392"/>
      <c r="E16" s="392"/>
      <c r="F16" s="392"/>
      <c r="G16" s="392"/>
      <c r="H16" s="174"/>
      <c r="J16" s="169"/>
      <c r="K16" s="169"/>
      <c r="L16" s="169"/>
      <c r="M16" s="169"/>
      <c r="N16" s="169"/>
      <c r="O16" s="169"/>
      <c r="P16" s="169"/>
      <c r="Q16" s="169"/>
      <c r="R16" s="169"/>
      <c r="S16" s="169"/>
      <c r="T16" s="169"/>
      <c r="U16" s="169"/>
      <c r="V16" s="169"/>
      <c r="W16" s="169"/>
      <c r="X16" s="169"/>
      <c r="Y16" s="169"/>
      <c r="Z16" s="169"/>
      <c r="AA16" s="169"/>
      <c r="AB16" s="162"/>
      <c r="AC16" s="162"/>
      <c r="AD16" s="162"/>
    </row>
    <row r="17" spans="1:37" ht="69.95" customHeight="1" x14ac:dyDescent="0.25">
      <c r="B17" s="127" t="s">
        <v>235</v>
      </c>
      <c r="C17" s="393"/>
      <c r="D17" s="393"/>
      <c r="E17" s="393"/>
      <c r="F17" s="393"/>
      <c r="G17" s="393"/>
      <c r="H17" s="175"/>
      <c r="J17" s="169"/>
      <c r="K17" s="169"/>
      <c r="L17" s="169"/>
      <c r="M17" s="169"/>
      <c r="N17" s="169"/>
      <c r="O17" s="169"/>
      <c r="P17" s="169"/>
      <c r="Q17" s="169"/>
      <c r="R17" s="169"/>
      <c r="S17" s="169"/>
      <c r="T17" s="169"/>
      <c r="U17" s="169"/>
      <c r="V17" s="169"/>
      <c r="W17" s="169"/>
      <c r="X17" s="169"/>
      <c r="Y17" s="169"/>
      <c r="Z17" s="169"/>
      <c r="AA17" s="169"/>
      <c r="AB17" s="162"/>
      <c r="AC17" s="162"/>
      <c r="AD17" s="162"/>
    </row>
    <row r="18" spans="1:37" ht="30" x14ac:dyDescent="0.25">
      <c r="B18" s="127" t="s">
        <v>354</v>
      </c>
      <c r="C18" s="394"/>
      <c r="D18" s="395"/>
      <c r="E18" s="395"/>
      <c r="F18" s="395"/>
      <c r="G18" s="396"/>
      <c r="H18" s="175"/>
      <c r="J18" s="169"/>
      <c r="K18" s="169"/>
      <c r="L18" s="169"/>
      <c r="M18" s="169"/>
      <c r="N18" s="169"/>
      <c r="O18" s="169"/>
      <c r="P18" s="169"/>
      <c r="Q18" s="169"/>
      <c r="R18" s="169"/>
      <c r="S18" s="169"/>
      <c r="T18" s="169"/>
      <c r="U18" s="169"/>
      <c r="V18" s="169"/>
      <c r="W18" s="169"/>
      <c r="X18" s="169"/>
      <c r="Y18" s="169"/>
      <c r="Z18" s="169"/>
      <c r="AA18" s="169"/>
      <c r="AB18" s="162"/>
      <c r="AC18" s="162"/>
      <c r="AD18" s="162"/>
    </row>
    <row r="19" spans="1:37" s="179" customFormat="1" x14ac:dyDescent="0.25">
      <c r="B19" s="176" t="s">
        <v>232</v>
      </c>
      <c r="C19" s="212"/>
      <c r="D19" s="212"/>
      <c r="E19" s="212"/>
      <c r="F19" s="212"/>
      <c r="G19" s="212"/>
      <c r="H19" s="177" t="str">
        <f>IF(AND(E24&gt;0,COUNTA(C19:G19)=0),"&lt;&lt; Your P2 actions below will not be summarized until you enter a date of follow-up.","")</f>
        <v/>
      </c>
      <c r="I19" s="178"/>
      <c r="J19" s="169"/>
      <c r="K19" s="169"/>
      <c r="L19" s="169"/>
      <c r="M19" s="169"/>
      <c r="N19" s="169"/>
      <c r="O19" s="169"/>
      <c r="P19" s="169"/>
      <c r="Q19" s="169"/>
      <c r="R19" s="169"/>
      <c r="S19" s="169"/>
      <c r="T19" s="169"/>
      <c r="U19" s="169"/>
      <c r="V19" s="169"/>
      <c r="W19" s="169"/>
      <c r="X19" s="169"/>
      <c r="Y19" s="169"/>
      <c r="Z19" s="169"/>
      <c r="AA19" s="169"/>
      <c r="AB19" s="96"/>
    </row>
    <row r="20" spans="1:37" ht="53.25" x14ac:dyDescent="0.25">
      <c r="B20" s="213" t="s">
        <v>273</v>
      </c>
      <c r="C20" s="391"/>
      <c r="D20" s="391"/>
      <c r="E20" s="391"/>
      <c r="F20" s="391"/>
      <c r="G20" s="391"/>
      <c r="H20" s="168"/>
      <c r="I20" s="169"/>
      <c r="J20" s="169"/>
      <c r="K20" s="169"/>
      <c r="L20" s="169"/>
      <c r="M20" s="169"/>
      <c r="N20" s="169"/>
      <c r="O20" s="169"/>
      <c r="P20" s="169"/>
      <c r="Q20" s="169"/>
      <c r="R20" s="169"/>
      <c r="S20" s="169"/>
      <c r="T20" s="169"/>
      <c r="U20" s="169"/>
      <c r="V20" s="169"/>
      <c r="W20" s="169"/>
      <c r="X20" s="169"/>
      <c r="Y20" s="169"/>
      <c r="Z20" s="169"/>
      <c r="AA20" s="169"/>
      <c r="AB20" s="162"/>
      <c r="AC20" s="162"/>
      <c r="AD20" s="162"/>
    </row>
    <row r="21" spans="1:37" ht="80.099999999999994" customHeight="1" x14ac:dyDescent="0.25">
      <c r="B21" s="230" t="s">
        <v>271</v>
      </c>
      <c r="C21" s="393"/>
      <c r="D21" s="393"/>
      <c r="E21" s="393"/>
      <c r="F21" s="393"/>
      <c r="G21" s="393"/>
      <c r="H21" s="175"/>
      <c r="J21" s="169"/>
      <c r="K21" s="169"/>
      <c r="L21" s="169"/>
      <c r="M21" s="169"/>
      <c r="N21" s="169"/>
      <c r="O21" s="169"/>
      <c r="P21" s="169"/>
      <c r="Q21" s="169"/>
      <c r="R21" s="169"/>
      <c r="S21" s="169"/>
      <c r="T21" s="169"/>
      <c r="U21" s="169"/>
      <c r="V21" s="169"/>
      <c r="W21" s="169"/>
      <c r="X21" s="169"/>
      <c r="Y21" s="169"/>
      <c r="Z21" s="169"/>
      <c r="AA21" s="169"/>
      <c r="AB21" s="162"/>
      <c r="AC21" s="162"/>
      <c r="AD21" s="162"/>
    </row>
    <row r="22" spans="1:37" ht="69.95" customHeight="1" x14ac:dyDescent="0.25">
      <c r="B22" s="127" t="s">
        <v>272</v>
      </c>
      <c r="C22" s="393"/>
      <c r="D22" s="393"/>
      <c r="E22" s="393"/>
      <c r="F22" s="393"/>
      <c r="G22" s="393"/>
      <c r="H22" s="175"/>
      <c r="J22" s="169"/>
      <c r="K22" s="169"/>
      <c r="L22" s="169"/>
      <c r="M22" s="169"/>
      <c r="N22" s="169"/>
      <c r="O22" s="169"/>
      <c r="P22" s="169"/>
      <c r="Q22" s="169"/>
      <c r="R22" s="169"/>
      <c r="S22" s="169"/>
      <c r="T22" s="169"/>
      <c r="U22" s="169"/>
      <c r="V22" s="169"/>
      <c r="W22" s="169"/>
      <c r="X22" s="169"/>
      <c r="Y22" s="169"/>
      <c r="Z22" s="169"/>
      <c r="AA22" s="169"/>
      <c r="AB22" s="162"/>
      <c r="AC22" s="162"/>
      <c r="AD22" s="162"/>
    </row>
    <row r="23" spans="1:37" ht="69.95" customHeight="1" x14ac:dyDescent="0.25">
      <c r="B23" s="127" t="s">
        <v>274</v>
      </c>
      <c r="C23" s="393"/>
      <c r="D23" s="393"/>
      <c r="E23" s="393"/>
      <c r="F23" s="393"/>
      <c r="G23" s="393"/>
      <c r="H23" s="175"/>
      <c r="J23" s="169"/>
      <c r="K23" s="169"/>
      <c r="L23" s="169"/>
      <c r="M23" s="169"/>
      <c r="N23" s="169"/>
      <c r="O23" s="169"/>
      <c r="P23" s="169"/>
      <c r="Q23" s="169"/>
      <c r="R23" s="169"/>
      <c r="S23" s="169"/>
      <c r="T23" s="169"/>
      <c r="U23" s="169"/>
      <c r="V23" s="169"/>
      <c r="W23" s="169"/>
      <c r="X23" s="169"/>
      <c r="Y23" s="169"/>
      <c r="Z23" s="169"/>
      <c r="AA23" s="169"/>
      <c r="AB23" s="162"/>
      <c r="AC23" s="162"/>
      <c r="AD23" s="162"/>
    </row>
    <row r="24" spans="1:37" ht="15" customHeight="1" x14ac:dyDescent="0.25">
      <c r="C24" s="194">
        <f>IF(COUNTA(C11:G23,B29:G53,I29:AC53)&gt;0,1,0)</f>
        <v>0</v>
      </c>
      <c r="D24" s="194">
        <f>IF(COUNTA(C19:G19)&gt;0,1,0)</f>
        <v>0</v>
      </c>
      <c r="E24" s="194">
        <f>IF(COUNTA(G29:G53)&gt;0,1,0)</f>
        <v>0</v>
      </c>
      <c r="F24" s="268"/>
      <c r="H24" s="144"/>
      <c r="I24" s="144"/>
      <c r="J24" s="169"/>
      <c r="K24" s="169"/>
      <c r="L24" s="169"/>
      <c r="M24" s="169"/>
      <c r="N24" s="169"/>
      <c r="O24" s="169"/>
      <c r="P24" s="169"/>
      <c r="Q24" s="169"/>
      <c r="R24" s="169"/>
      <c r="S24" s="169"/>
      <c r="T24" s="169"/>
      <c r="U24" s="169"/>
      <c r="V24" s="169"/>
      <c r="W24" s="169"/>
      <c r="X24" s="169"/>
      <c r="Y24" s="169"/>
      <c r="Z24" s="169"/>
      <c r="AA24" s="169"/>
    </row>
    <row r="25" spans="1:37" ht="18.75" customHeight="1" x14ac:dyDescent="0.3">
      <c r="B25" s="243" t="s">
        <v>1</v>
      </c>
      <c r="C25" s="164"/>
      <c r="D25" s="164"/>
      <c r="E25" s="164"/>
      <c r="F25" s="164"/>
      <c r="G25" s="164"/>
      <c r="H25" s="164"/>
      <c r="I25" s="165"/>
      <c r="J25" s="165"/>
      <c r="K25" s="165"/>
      <c r="L25" s="165"/>
      <c r="M25" s="165"/>
      <c r="N25" s="165"/>
      <c r="O25" s="165"/>
      <c r="P25" s="165"/>
      <c r="Q25" s="165"/>
      <c r="R25" s="165"/>
      <c r="S25" s="165"/>
      <c r="T25" s="165"/>
      <c r="U25" s="165"/>
      <c r="V25" s="165"/>
      <c r="W25" s="165"/>
      <c r="X25" s="165"/>
      <c r="Y25" s="165"/>
      <c r="Z25" s="165"/>
      <c r="AA25" s="165"/>
      <c r="AB25" s="165"/>
      <c r="AC25" s="165"/>
      <c r="AD25" s="165"/>
      <c r="AE25" s="165"/>
      <c r="AF25" s="165"/>
      <c r="AG25" s="165"/>
      <c r="AH25" s="165"/>
      <c r="AI25" s="165"/>
      <c r="AJ25" s="165"/>
      <c r="AK25" s="166"/>
    </row>
    <row r="26" spans="1:37" ht="39.950000000000003" customHeight="1" x14ac:dyDescent="0.25">
      <c r="B26" s="204"/>
      <c r="C26" s="205"/>
      <c r="D26" s="205"/>
      <c r="E26" s="205"/>
      <c r="F26" s="205"/>
      <c r="G26" s="205"/>
      <c r="H26" s="205"/>
      <c r="I26" s="365" t="s">
        <v>103</v>
      </c>
      <c r="J26" s="366"/>
      <c r="K26" s="366"/>
      <c r="L26" s="366"/>
      <c r="M26" s="366"/>
      <c r="N26" s="366"/>
      <c r="O26" s="366"/>
      <c r="P26" s="367"/>
      <c r="Q26" s="388" t="s">
        <v>104</v>
      </c>
      <c r="R26" s="389"/>
      <c r="S26" s="389"/>
      <c r="T26" s="389"/>
      <c r="U26" s="389"/>
      <c r="V26" s="390"/>
      <c r="W26" s="368" t="s">
        <v>105</v>
      </c>
      <c r="X26" s="369"/>
      <c r="Y26" s="369"/>
      <c r="Z26" s="369"/>
      <c r="AA26" s="370"/>
      <c r="AB26" s="204"/>
      <c r="AC26" s="206"/>
      <c r="AD26" s="401" t="s">
        <v>340</v>
      </c>
      <c r="AE26" s="402"/>
      <c r="AF26" s="402"/>
      <c r="AG26" s="402"/>
      <c r="AH26" s="402"/>
      <c r="AI26" s="402"/>
      <c r="AJ26" s="402"/>
      <c r="AK26" s="403"/>
    </row>
    <row r="27" spans="1:37" ht="15" customHeight="1" x14ac:dyDescent="0.25">
      <c r="B27" s="256" t="s">
        <v>341</v>
      </c>
      <c r="C27" s="208"/>
      <c r="D27" s="208"/>
      <c r="E27" s="208"/>
      <c r="F27" s="208"/>
      <c r="G27" s="208"/>
      <c r="H27" s="208"/>
      <c r="I27" s="377" t="s">
        <v>108</v>
      </c>
      <c r="J27" s="378"/>
      <c r="K27" s="378"/>
      <c r="L27" s="379"/>
      <c r="M27" s="380" t="s">
        <v>109</v>
      </c>
      <c r="N27" s="380"/>
      <c r="O27" s="377" t="s">
        <v>111</v>
      </c>
      <c r="P27" s="379"/>
      <c r="Q27" s="381" t="s">
        <v>111</v>
      </c>
      <c r="R27" s="382"/>
      <c r="S27" s="382"/>
      <c r="T27" s="383" t="s">
        <v>110</v>
      </c>
      <c r="U27" s="383"/>
      <c r="V27" s="383"/>
      <c r="W27" s="371"/>
      <c r="X27" s="372"/>
      <c r="Y27" s="372"/>
      <c r="Z27" s="372"/>
      <c r="AA27" s="373"/>
      <c r="AB27" s="207"/>
      <c r="AC27" s="209"/>
      <c r="AD27" s="397" t="s">
        <v>332</v>
      </c>
      <c r="AE27" s="397"/>
      <c r="AF27" s="398" t="s">
        <v>333</v>
      </c>
      <c r="AG27" s="399"/>
      <c r="AH27" s="399"/>
      <c r="AI27" s="399"/>
      <c r="AJ27" s="399"/>
      <c r="AK27" s="400"/>
    </row>
    <row r="28" spans="1:37" s="189" customFormat="1" ht="51" customHeight="1" x14ac:dyDescent="0.2">
      <c r="B28" s="277" t="s">
        <v>353</v>
      </c>
      <c r="C28" s="180" t="s">
        <v>216</v>
      </c>
      <c r="D28" s="180" t="s">
        <v>99</v>
      </c>
      <c r="E28" s="180" t="s">
        <v>262</v>
      </c>
      <c r="F28" s="269" t="s">
        <v>356</v>
      </c>
      <c r="G28" s="215" t="s">
        <v>357</v>
      </c>
      <c r="H28" s="181" t="s">
        <v>233</v>
      </c>
      <c r="I28" s="182" t="s">
        <v>358</v>
      </c>
      <c r="J28" s="182" t="s">
        <v>251</v>
      </c>
      <c r="K28" s="182" t="s">
        <v>107</v>
      </c>
      <c r="L28" s="182" t="s">
        <v>100</v>
      </c>
      <c r="M28" s="183" t="s">
        <v>359</v>
      </c>
      <c r="N28" s="183" t="s">
        <v>121</v>
      </c>
      <c r="O28" s="182" t="s">
        <v>360</v>
      </c>
      <c r="P28" s="182" t="s">
        <v>127</v>
      </c>
      <c r="Q28" s="184" t="s">
        <v>361</v>
      </c>
      <c r="R28" s="185" t="s">
        <v>126</v>
      </c>
      <c r="S28" s="216" t="s">
        <v>128</v>
      </c>
      <c r="T28" s="187" t="s">
        <v>250</v>
      </c>
      <c r="U28" s="188" t="s">
        <v>107</v>
      </c>
      <c r="V28" s="187" t="s">
        <v>125</v>
      </c>
      <c r="W28" s="183" t="s">
        <v>362</v>
      </c>
      <c r="X28" s="183" t="s">
        <v>252</v>
      </c>
      <c r="Y28" s="183" t="s">
        <v>206</v>
      </c>
      <c r="Z28" s="183" t="s">
        <v>102</v>
      </c>
      <c r="AA28" s="228" t="s">
        <v>263</v>
      </c>
      <c r="AB28" s="214" t="s">
        <v>294</v>
      </c>
      <c r="AC28" s="214" t="s">
        <v>373</v>
      </c>
      <c r="AD28" s="262" t="s">
        <v>334</v>
      </c>
      <c r="AE28" s="262" t="s">
        <v>335</v>
      </c>
      <c r="AF28" s="263" t="s">
        <v>336</v>
      </c>
      <c r="AG28" s="263" t="s">
        <v>337</v>
      </c>
      <c r="AH28" s="263" t="s">
        <v>338</v>
      </c>
      <c r="AI28" s="263" t="s">
        <v>363</v>
      </c>
      <c r="AJ28" s="263" t="s">
        <v>339</v>
      </c>
      <c r="AK28" s="263" t="s">
        <v>364</v>
      </c>
    </row>
    <row r="29" spans="1:37" s="179" customFormat="1" x14ac:dyDescent="0.25">
      <c r="A29" s="71">
        <v>1</v>
      </c>
      <c r="B29" s="89"/>
      <c r="C29" s="82"/>
      <c r="D29" s="89"/>
      <c r="E29" s="82"/>
      <c r="F29" s="122"/>
      <c r="G29" s="202"/>
      <c r="H29" s="198" t="str">
        <f>IF(G29="","",IF(MONTH(G29)&gt;=10,YEAR(G29) + 1,YEAR(G29)))</f>
        <v/>
      </c>
      <c r="I29" s="97"/>
      <c r="J29" s="97"/>
      <c r="K29" s="90"/>
      <c r="L29" s="91"/>
      <c r="M29" s="97"/>
      <c r="N29" s="91"/>
      <c r="O29" s="97"/>
      <c r="P29" s="90"/>
      <c r="Q29" s="97"/>
      <c r="R29" s="97"/>
      <c r="S29" s="90"/>
      <c r="T29" s="97"/>
      <c r="U29" s="147"/>
      <c r="V29" s="91"/>
      <c r="W29" s="97"/>
      <c r="X29" s="97"/>
      <c r="Y29" s="90"/>
      <c r="Z29" s="90"/>
      <c r="AA29" s="229"/>
      <c r="AB29" s="122"/>
      <c r="AC29" s="227"/>
      <c r="AD29" s="264"/>
      <c r="AE29" s="264"/>
      <c r="AF29" s="265"/>
      <c r="AG29" s="265"/>
      <c r="AH29" s="265"/>
      <c r="AI29" s="265"/>
      <c r="AJ29" s="265"/>
      <c r="AK29" s="265"/>
    </row>
    <row r="30" spans="1:37" s="179" customFormat="1" x14ac:dyDescent="0.25">
      <c r="A30" s="71">
        <v>2</v>
      </c>
      <c r="B30" s="89"/>
      <c r="C30" s="82"/>
      <c r="D30" s="89"/>
      <c r="E30" s="82"/>
      <c r="F30" s="122"/>
      <c r="G30" s="202"/>
      <c r="H30" s="198" t="str">
        <f>IF(G30="","",IF(MONTH(G30)&gt;=10,YEAR(G30) + 1,YEAR(G30)))</f>
        <v/>
      </c>
      <c r="I30" s="97"/>
      <c r="J30" s="97"/>
      <c r="K30" s="91"/>
      <c r="L30" s="91"/>
      <c r="M30" s="97"/>
      <c r="N30" s="91"/>
      <c r="O30" s="97"/>
      <c r="P30" s="90"/>
      <c r="Q30" s="97"/>
      <c r="R30" s="97"/>
      <c r="S30" s="90"/>
      <c r="T30" s="97"/>
      <c r="U30" s="147"/>
      <c r="V30" s="91"/>
      <c r="W30" s="97"/>
      <c r="X30" s="97"/>
      <c r="Y30" s="90"/>
      <c r="Z30" s="90"/>
      <c r="AA30" s="229"/>
      <c r="AB30" s="122"/>
      <c r="AC30" s="226"/>
      <c r="AD30" s="264"/>
      <c r="AE30" s="264"/>
      <c r="AF30" s="265"/>
      <c r="AG30" s="265"/>
      <c r="AH30" s="265"/>
      <c r="AI30" s="265"/>
      <c r="AJ30" s="265"/>
      <c r="AK30" s="265"/>
    </row>
    <row r="31" spans="1:37" s="179" customFormat="1" x14ac:dyDescent="0.25">
      <c r="A31" s="71">
        <v>3</v>
      </c>
      <c r="B31" s="89"/>
      <c r="C31" s="82"/>
      <c r="D31" s="89"/>
      <c r="E31" s="82"/>
      <c r="F31" s="122"/>
      <c r="G31" s="202"/>
      <c r="H31" s="198" t="str">
        <f t="shared" ref="H31:H53" si="0">IF(G31="","",IF(MONTH(G31)&gt;=10,YEAR(G31) + 1,YEAR(G31)))</f>
        <v/>
      </c>
      <c r="I31" s="97"/>
      <c r="J31" s="97"/>
      <c r="K31" s="90"/>
      <c r="L31" s="90"/>
      <c r="M31" s="97"/>
      <c r="N31" s="90"/>
      <c r="O31" s="97"/>
      <c r="P31" s="90"/>
      <c r="Q31" s="97"/>
      <c r="R31" s="97"/>
      <c r="S31" s="90"/>
      <c r="T31" s="97"/>
      <c r="U31" s="147"/>
      <c r="V31" s="90"/>
      <c r="W31" s="97"/>
      <c r="X31" s="97"/>
      <c r="Y31" s="90"/>
      <c r="Z31" s="90"/>
      <c r="AA31" s="229"/>
      <c r="AB31" s="122"/>
      <c r="AC31" s="226"/>
      <c r="AD31" s="264"/>
      <c r="AE31" s="264"/>
      <c r="AF31" s="265"/>
      <c r="AG31" s="265"/>
      <c r="AH31" s="265"/>
      <c r="AI31" s="265"/>
      <c r="AJ31" s="265"/>
      <c r="AK31" s="265"/>
    </row>
    <row r="32" spans="1:37" s="179" customFormat="1" x14ac:dyDescent="0.25">
      <c r="A32" s="71">
        <v>4</v>
      </c>
      <c r="B32" s="89"/>
      <c r="C32" s="82"/>
      <c r="D32" s="89"/>
      <c r="E32" s="82"/>
      <c r="F32" s="122"/>
      <c r="G32" s="202"/>
      <c r="H32" s="198" t="str">
        <f t="shared" si="0"/>
        <v/>
      </c>
      <c r="I32" s="97"/>
      <c r="J32" s="97"/>
      <c r="K32" s="91"/>
      <c r="L32" s="91"/>
      <c r="M32" s="97"/>
      <c r="N32" s="91"/>
      <c r="O32" s="97"/>
      <c r="P32" s="90"/>
      <c r="Q32" s="97"/>
      <c r="R32" s="97"/>
      <c r="S32" s="90"/>
      <c r="T32" s="97"/>
      <c r="U32" s="147"/>
      <c r="V32" s="91"/>
      <c r="W32" s="97"/>
      <c r="X32" s="97"/>
      <c r="Y32" s="90"/>
      <c r="Z32" s="90"/>
      <c r="AA32" s="229"/>
      <c r="AB32" s="122"/>
      <c r="AC32" s="226"/>
      <c r="AD32" s="264"/>
      <c r="AE32" s="264"/>
      <c r="AF32" s="265"/>
      <c r="AG32" s="265"/>
      <c r="AH32" s="265"/>
      <c r="AI32" s="265"/>
      <c r="AJ32" s="265"/>
      <c r="AK32" s="265"/>
    </row>
    <row r="33" spans="1:37" s="179" customFormat="1" x14ac:dyDescent="0.25">
      <c r="A33" s="71">
        <v>5</v>
      </c>
      <c r="B33" s="89"/>
      <c r="C33" s="82"/>
      <c r="D33" s="89"/>
      <c r="E33" s="82"/>
      <c r="F33" s="122"/>
      <c r="G33" s="202"/>
      <c r="H33" s="198" t="str">
        <f t="shared" si="0"/>
        <v/>
      </c>
      <c r="I33" s="97"/>
      <c r="J33" s="97"/>
      <c r="K33" s="91"/>
      <c r="L33" s="91"/>
      <c r="M33" s="97"/>
      <c r="N33" s="91"/>
      <c r="O33" s="97"/>
      <c r="P33" s="90"/>
      <c r="Q33" s="97"/>
      <c r="R33" s="97"/>
      <c r="S33" s="90"/>
      <c r="T33" s="97"/>
      <c r="U33" s="147"/>
      <c r="V33" s="91"/>
      <c r="W33" s="97"/>
      <c r="X33" s="97"/>
      <c r="Y33" s="90"/>
      <c r="Z33" s="90"/>
      <c r="AA33" s="229"/>
      <c r="AB33" s="122"/>
      <c r="AC33" s="226"/>
      <c r="AD33" s="264"/>
      <c r="AE33" s="264"/>
      <c r="AF33" s="265"/>
      <c r="AG33" s="265"/>
      <c r="AH33" s="265"/>
      <c r="AI33" s="265"/>
      <c r="AJ33" s="265"/>
      <c r="AK33" s="265"/>
    </row>
    <row r="34" spans="1:37" s="179" customFormat="1" x14ac:dyDescent="0.25">
      <c r="A34" s="71">
        <v>6</v>
      </c>
      <c r="B34" s="89"/>
      <c r="C34" s="82"/>
      <c r="D34" s="89"/>
      <c r="E34" s="82"/>
      <c r="F34" s="122"/>
      <c r="G34" s="202"/>
      <c r="H34" s="198" t="str">
        <f t="shared" si="0"/>
        <v/>
      </c>
      <c r="I34" s="97"/>
      <c r="J34" s="97"/>
      <c r="K34" s="91"/>
      <c r="L34" s="91"/>
      <c r="M34" s="97"/>
      <c r="N34" s="91"/>
      <c r="O34" s="97"/>
      <c r="P34" s="90"/>
      <c r="Q34" s="97"/>
      <c r="R34" s="97"/>
      <c r="S34" s="90"/>
      <c r="T34" s="97"/>
      <c r="U34" s="147"/>
      <c r="V34" s="91"/>
      <c r="W34" s="97"/>
      <c r="X34" s="97"/>
      <c r="Y34" s="90"/>
      <c r="Z34" s="90"/>
      <c r="AA34" s="229"/>
      <c r="AB34" s="122"/>
      <c r="AC34" s="226"/>
      <c r="AD34" s="264"/>
      <c r="AE34" s="264"/>
      <c r="AF34" s="265"/>
      <c r="AG34" s="265"/>
      <c r="AH34" s="265"/>
      <c r="AI34" s="265"/>
      <c r="AJ34" s="265"/>
      <c r="AK34" s="265"/>
    </row>
    <row r="35" spans="1:37" s="179" customFormat="1" x14ac:dyDescent="0.25">
      <c r="A35" s="71">
        <v>7</v>
      </c>
      <c r="B35" s="89"/>
      <c r="C35" s="82"/>
      <c r="D35" s="89"/>
      <c r="E35" s="82"/>
      <c r="F35" s="122"/>
      <c r="G35" s="202"/>
      <c r="H35" s="198" t="str">
        <f t="shared" si="0"/>
        <v/>
      </c>
      <c r="I35" s="97"/>
      <c r="J35" s="97"/>
      <c r="K35" s="91"/>
      <c r="L35" s="91"/>
      <c r="M35" s="97"/>
      <c r="N35" s="91"/>
      <c r="O35" s="97"/>
      <c r="P35" s="90"/>
      <c r="Q35" s="97"/>
      <c r="R35" s="97"/>
      <c r="S35" s="90"/>
      <c r="T35" s="97"/>
      <c r="U35" s="147"/>
      <c r="V35" s="91"/>
      <c r="W35" s="97"/>
      <c r="X35" s="97"/>
      <c r="Y35" s="90"/>
      <c r="Z35" s="90"/>
      <c r="AA35" s="229"/>
      <c r="AB35" s="122"/>
      <c r="AC35" s="226"/>
      <c r="AD35" s="264"/>
      <c r="AE35" s="264"/>
      <c r="AF35" s="265"/>
      <c r="AG35" s="265"/>
      <c r="AH35" s="265"/>
      <c r="AI35" s="265"/>
      <c r="AJ35" s="265"/>
      <c r="AK35" s="265"/>
    </row>
    <row r="36" spans="1:37" s="179" customFormat="1" x14ac:dyDescent="0.25">
      <c r="A36" s="71">
        <v>8</v>
      </c>
      <c r="B36" s="89"/>
      <c r="C36" s="82"/>
      <c r="D36" s="89"/>
      <c r="E36" s="82"/>
      <c r="F36" s="122"/>
      <c r="G36" s="202"/>
      <c r="H36" s="198" t="str">
        <f t="shared" si="0"/>
        <v/>
      </c>
      <c r="I36" s="97"/>
      <c r="J36" s="97"/>
      <c r="K36" s="91"/>
      <c r="L36" s="91"/>
      <c r="M36" s="97"/>
      <c r="N36" s="91"/>
      <c r="O36" s="97"/>
      <c r="P36" s="90"/>
      <c r="Q36" s="97"/>
      <c r="R36" s="97"/>
      <c r="S36" s="90"/>
      <c r="T36" s="97"/>
      <c r="U36" s="147"/>
      <c r="V36" s="91"/>
      <c r="W36" s="97"/>
      <c r="X36" s="97"/>
      <c r="Y36" s="90"/>
      <c r="Z36" s="90"/>
      <c r="AA36" s="229"/>
      <c r="AB36" s="122"/>
      <c r="AC36" s="226"/>
      <c r="AD36" s="264"/>
      <c r="AE36" s="264"/>
      <c r="AF36" s="265"/>
      <c r="AG36" s="265"/>
      <c r="AH36" s="265"/>
      <c r="AI36" s="265"/>
      <c r="AJ36" s="265"/>
      <c r="AK36" s="265"/>
    </row>
    <row r="37" spans="1:37" s="179" customFormat="1" x14ac:dyDescent="0.25">
      <c r="A37" s="71">
        <v>9</v>
      </c>
      <c r="B37" s="89"/>
      <c r="C37" s="82"/>
      <c r="D37" s="89"/>
      <c r="E37" s="82"/>
      <c r="F37" s="122"/>
      <c r="G37" s="202"/>
      <c r="H37" s="198" t="str">
        <f t="shared" si="0"/>
        <v/>
      </c>
      <c r="I37" s="97"/>
      <c r="J37" s="97"/>
      <c r="K37" s="91"/>
      <c r="L37" s="91"/>
      <c r="M37" s="97"/>
      <c r="N37" s="91"/>
      <c r="O37" s="97"/>
      <c r="P37" s="90"/>
      <c r="Q37" s="97"/>
      <c r="R37" s="97"/>
      <c r="S37" s="90"/>
      <c r="T37" s="97"/>
      <c r="U37" s="147"/>
      <c r="V37" s="91"/>
      <c r="W37" s="97"/>
      <c r="X37" s="97"/>
      <c r="Y37" s="90"/>
      <c r="Z37" s="90"/>
      <c r="AA37" s="229"/>
      <c r="AB37" s="122"/>
      <c r="AC37" s="226"/>
      <c r="AD37" s="264"/>
      <c r="AE37" s="264"/>
      <c r="AF37" s="265"/>
      <c r="AG37" s="265"/>
      <c r="AH37" s="265"/>
      <c r="AI37" s="265"/>
      <c r="AJ37" s="265"/>
      <c r="AK37" s="265"/>
    </row>
    <row r="38" spans="1:37" s="179" customFormat="1" x14ac:dyDescent="0.25">
      <c r="A38" s="71">
        <v>10</v>
      </c>
      <c r="B38" s="89"/>
      <c r="C38" s="82"/>
      <c r="D38" s="89"/>
      <c r="E38" s="82"/>
      <c r="F38" s="122"/>
      <c r="G38" s="202"/>
      <c r="H38" s="198" t="str">
        <f t="shared" si="0"/>
        <v/>
      </c>
      <c r="I38" s="97"/>
      <c r="J38" s="97"/>
      <c r="K38" s="91"/>
      <c r="L38" s="91"/>
      <c r="M38" s="97"/>
      <c r="N38" s="91"/>
      <c r="O38" s="97"/>
      <c r="P38" s="90"/>
      <c r="Q38" s="97"/>
      <c r="R38" s="97"/>
      <c r="S38" s="90"/>
      <c r="T38" s="97"/>
      <c r="U38" s="147"/>
      <c r="V38" s="91"/>
      <c r="W38" s="97"/>
      <c r="X38" s="97"/>
      <c r="Y38" s="90"/>
      <c r="Z38" s="90"/>
      <c r="AA38" s="229"/>
      <c r="AB38" s="122"/>
      <c r="AC38" s="226"/>
      <c r="AD38" s="264"/>
      <c r="AE38" s="264"/>
      <c r="AF38" s="265"/>
      <c r="AG38" s="265"/>
      <c r="AH38" s="265"/>
      <c r="AI38" s="265"/>
      <c r="AJ38" s="265"/>
      <c r="AK38" s="265"/>
    </row>
    <row r="39" spans="1:37" s="179" customFormat="1" x14ac:dyDescent="0.25">
      <c r="A39" s="71">
        <v>11</v>
      </c>
      <c r="B39" s="89"/>
      <c r="C39" s="82"/>
      <c r="D39" s="89"/>
      <c r="E39" s="82"/>
      <c r="F39" s="122"/>
      <c r="G39" s="202"/>
      <c r="H39" s="198" t="str">
        <f t="shared" si="0"/>
        <v/>
      </c>
      <c r="I39" s="97"/>
      <c r="J39" s="97"/>
      <c r="K39" s="91"/>
      <c r="L39" s="91"/>
      <c r="M39" s="97"/>
      <c r="N39" s="91"/>
      <c r="O39" s="97"/>
      <c r="P39" s="90"/>
      <c r="Q39" s="97"/>
      <c r="R39" s="97"/>
      <c r="S39" s="90"/>
      <c r="T39" s="97"/>
      <c r="U39" s="147"/>
      <c r="V39" s="91"/>
      <c r="W39" s="97"/>
      <c r="X39" s="97"/>
      <c r="Y39" s="90"/>
      <c r="Z39" s="90"/>
      <c r="AA39" s="229"/>
      <c r="AB39" s="122"/>
      <c r="AC39" s="226"/>
      <c r="AD39" s="264"/>
      <c r="AE39" s="264"/>
      <c r="AF39" s="265"/>
      <c r="AG39" s="265"/>
      <c r="AH39" s="265"/>
      <c r="AI39" s="265"/>
      <c r="AJ39" s="265"/>
      <c r="AK39" s="265"/>
    </row>
    <row r="40" spans="1:37" s="179" customFormat="1" x14ac:dyDescent="0.25">
      <c r="A40" s="71">
        <v>12</v>
      </c>
      <c r="B40" s="89"/>
      <c r="C40" s="82"/>
      <c r="D40" s="89"/>
      <c r="E40" s="82"/>
      <c r="F40" s="122"/>
      <c r="G40" s="202"/>
      <c r="H40" s="198" t="str">
        <f t="shared" si="0"/>
        <v/>
      </c>
      <c r="I40" s="97"/>
      <c r="J40" s="97"/>
      <c r="K40" s="91"/>
      <c r="L40" s="91"/>
      <c r="M40" s="97"/>
      <c r="N40" s="91"/>
      <c r="O40" s="97"/>
      <c r="P40" s="90"/>
      <c r="Q40" s="97"/>
      <c r="R40" s="97"/>
      <c r="S40" s="90"/>
      <c r="T40" s="97"/>
      <c r="U40" s="147"/>
      <c r="V40" s="91"/>
      <c r="W40" s="97"/>
      <c r="X40" s="97"/>
      <c r="Y40" s="90"/>
      <c r="Z40" s="90"/>
      <c r="AA40" s="229"/>
      <c r="AB40" s="122"/>
      <c r="AC40" s="226"/>
      <c r="AD40" s="264"/>
      <c r="AE40" s="264"/>
      <c r="AF40" s="265"/>
      <c r="AG40" s="265"/>
      <c r="AH40" s="265"/>
      <c r="AI40" s="265"/>
      <c r="AJ40" s="265"/>
      <c r="AK40" s="265"/>
    </row>
    <row r="41" spans="1:37" s="179" customFormat="1" x14ac:dyDescent="0.25">
      <c r="A41" s="71">
        <v>13</v>
      </c>
      <c r="B41" s="89"/>
      <c r="C41" s="82"/>
      <c r="D41" s="89"/>
      <c r="E41" s="82"/>
      <c r="F41" s="122"/>
      <c r="G41" s="202"/>
      <c r="H41" s="198" t="str">
        <f t="shared" si="0"/>
        <v/>
      </c>
      <c r="I41" s="97"/>
      <c r="J41" s="97"/>
      <c r="K41" s="91"/>
      <c r="L41" s="91"/>
      <c r="M41" s="97"/>
      <c r="N41" s="91"/>
      <c r="O41" s="97"/>
      <c r="P41" s="90"/>
      <c r="Q41" s="97"/>
      <c r="R41" s="97"/>
      <c r="S41" s="90"/>
      <c r="T41" s="97"/>
      <c r="U41" s="147"/>
      <c r="V41" s="91"/>
      <c r="W41" s="97"/>
      <c r="X41" s="97"/>
      <c r="Y41" s="90"/>
      <c r="Z41" s="90"/>
      <c r="AA41" s="229"/>
      <c r="AB41" s="122"/>
      <c r="AC41" s="226"/>
      <c r="AD41" s="264"/>
      <c r="AE41" s="264"/>
      <c r="AF41" s="265"/>
      <c r="AG41" s="265"/>
      <c r="AH41" s="265"/>
      <c r="AI41" s="265"/>
      <c r="AJ41" s="265"/>
      <c r="AK41" s="265"/>
    </row>
    <row r="42" spans="1:37" s="179" customFormat="1" x14ac:dyDescent="0.25">
      <c r="A42" s="71">
        <v>14</v>
      </c>
      <c r="B42" s="89"/>
      <c r="C42" s="82"/>
      <c r="D42" s="89"/>
      <c r="E42" s="82"/>
      <c r="F42" s="122"/>
      <c r="G42" s="202"/>
      <c r="H42" s="198" t="str">
        <f t="shared" si="0"/>
        <v/>
      </c>
      <c r="I42" s="97"/>
      <c r="J42" s="97"/>
      <c r="K42" s="91"/>
      <c r="L42" s="91"/>
      <c r="M42" s="97"/>
      <c r="N42" s="91"/>
      <c r="O42" s="97"/>
      <c r="P42" s="90"/>
      <c r="Q42" s="97"/>
      <c r="R42" s="97"/>
      <c r="S42" s="90"/>
      <c r="T42" s="97"/>
      <c r="U42" s="147"/>
      <c r="V42" s="91"/>
      <c r="W42" s="97"/>
      <c r="X42" s="97"/>
      <c r="Y42" s="90"/>
      <c r="Z42" s="90"/>
      <c r="AA42" s="229"/>
      <c r="AB42" s="122"/>
      <c r="AC42" s="226"/>
      <c r="AD42" s="264"/>
      <c r="AE42" s="264"/>
      <c r="AF42" s="265"/>
      <c r="AG42" s="265"/>
      <c r="AH42" s="265"/>
      <c r="AI42" s="265"/>
      <c r="AJ42" s="265"/>
      <c r="AK42" s="265"/>
    </row>
    <row r="43" spans="1:37" s="179" customFormat="1" x14ac:dyDescent="0.25">
      <c r="A43" s="71">
        <v>15</v>
      </c>
      <c r="B43" s="89"/>
      <c r="C43" s="82"/>
      <c r="D43" s="89"/>
      <c r="E43" s="82"/>
      <c r="F43" s="122"/>
      <c r="G43" s="202"/>
      <c r="H43" s="198" t="str">
        <f t="shared" si="0"/>
        <v/>
      </c>
      <c r="I43" s="97"/>
      <c r="J43" s="97"/>
      <c r="K43" s="91"/>
      <c r="L43" s="91"/>
      <c r="M43" s="97"/>
      <c r="N43" s="91"/>
      <c r="O43" s="97"/>
      <c r="P43" s="90"/>
      <c r="Q43" s="97"/>
      <c r="R43" s="97"/>
      <c r="S43" s="90"/>
      <c r="T43" s="97"/>
      <c r="U43" s="147"/>
      <c r="V43" s="91"/>
      <c r="W43" s="97"/>
      <c r="X43" s="97"/>
      <c r="Y43" s="90"/>
      <c r="Z43" s="90"/>
      <c r="AA43" s="229"/>
      <c r="AB43" s="122"/>
      <c r="AC43" s="226"/>
      <c r="AD43" s="264"/>
      <c r="AE43" s="264"/>
      <c r="AF43" s="265"/>
      <c r="AG43" s="265"/>
      <c r="AH43" s="265"/>
      <c r="AI43" s="265"/>
      <c r="AJ43" s="265"/>
      <c r="AK43" s="265"/>
    </row>
    <row r="44" spans="1:37" s="179" customFormat="1" x14ac:dyDescent="0.25">
      <c r="A44" s="71">
        <v>16</v>
      </c>
      <c r="B44" s="89"/>
      <c r="C44" s="82"/>
      <c r="D44" s="89"/>
      <c r="E44" s="82"/>
      <c r="F44" s="122"/>
      <c r="G44" s="202"/>
      <c r="H44" s="198" t="str">
        <f t="shared" si="0"/>
        <v/>
      </c>
      <c r="I44" s="97"/>
      <c r="J44" s="97"/>
      <c r="K44" s="91"/>
      <c r="L44" s="91"/>
      <c r="M44" s="97"/>
      <c r="N44" s="91"/>
      <c r="O44" s="97"/>
      <c r="P44" s="90"/>
      <c r="Q44" s="97"/>
      <c r="R44" s="97"/>
      <c r="S44" s="90"/>
      <c r="T44" s="97"/>
      <c r="U44" s="147"/>
      <c r="V44" s="91"/>
      <c r="W44" s="97"/>
      <c r="X44" s="97"/>
      <c r="Y44" s="90"/>
      <c r="Z44" s="90"/>
      <c r="AA44" s="229"/>
      <c r="AB44" s="122"/>
      <c r="AC44" s="226"/>
      <c r="AD44" s="264"/>
      <c r="AE44" s="264"/>
      <c r="AF44" s="265"/>
      <c r="AG44" s="265"/>
      <c r="AH44" s="265"/>
      <c r="AI44" s="265"/>
      <c r="AJ44" s="265"/>
      <c r="AK44" s="265"/>
    </row>
    <row r="45" spans="1:37" s="179" customFormat="1" x14ac:dyDescent="0.25">
      <c r="A45" s="71">
        <v>17</v>
      </c>
      <c r="B45" s="89"/>
      <c r="C45" s="82"/>
      <c r="D45" s="89"/>
      <c r="E45" s="82"/>
      <c r="F45" s="122"/>
      <c r="G45" s="202"/>
      <c r="H45" s="198" t="str">
        <f t="shared" si="0"/>
        <v/>
      </c>
      <c r="I45" s="97"/>
      <c r="J45" s="97"/>
      <c r="K45" s="91"/>
      <c r="L45" s="91"/>
      <c r="M45" s="97"/>
      <c r="N45" s="91"/>
      <c r="O45" s="97"/>
      <c r="P45" s="90"/>
      <c r="Q45" s="97"/>
      <c r="R45" s="97"/>
      <c r="S45" s="90"/>
      <c r="T45" s="97"/>
      <c r="U45" s="147"/>
      <c r="V45" s="91"/>
      <c r="W45" s="97"/>
      <c r="X45" s="97"/>
      <c r="Y45" s="90"/>
      <c r="Z45" s="90"/>
      <c r="AA45" s="229"/>
      <c r="AB45" s="122"/>
      <c r="AC45" s="226"/>
      <c r="AD45" s="264"/>
      <c r="AE45" s="264"/>
      <c r="AF45" s="265"/>
      <c r="AG45" s="265"/>
      <c r="AH45" s="265"/>
      <c r="AI45" s="265"/>
      <c r="AJ45" s="265"/>
      <c r="AK45" s="265"/>
    </row>
    <row r="46" spans="1:37" s="179" customFormat="1" x14ac:dyDescent="0.25">
      <c r="A46" s="71">
        <v>18</v>
      </c>
      <c r="B46" s="89"/>
      <c r="C46" s="82"/>
      <c r="D46" s="89"/>
      <c r="E46" s="82"/>
      <c r="F46" s="122"/>
      <c r="G46" s="202"/>
      <c r="H46" s="198" t="str">
        <f t="shared" si="0"/>
        <v/>
      </c>
      <c r="I46" s="97"/>
      <c r="J46" s="97"/>
      <c r="K46" s="91"/>
      <c r="L46" s="91"/>
      <c r="M46" s="97"/>
      <c r="N46" s="91"/>
      <c r="O46" s="97"/>
      <c r="P46" s="90"/>
      <c r="Q46" s="97"/>
      <c r="R46" s="97"/>
      <c r="S46" s="90"/>
      <c r="T46" s="97"/>
      <c r="U46" s="147"/>
      <c r="V46" s="91"/>
      <c r="W46" s="97"/>
      <c r="X46" s="97"/>
      <c r="Y46" s="90"/>
      <c r="Z46" s="90"/>
      <c r="AA46" s="229"/>
      <c r="AB46" s="122"/>
      <c r="AC46" s="226"/>
      <c r="AD46" s="264"/>
      <c r="AE46" s="264"/>
      <c r="AF46" s="265"/>
      <c r="AG46" s="265"/>
      <c r="AH46" s="265"/>
      <c r="AI46" s="265"/>
      <c r="AJ46" s="265"/>
      <c r="AK46" s="265"/>
    </row>
    <row r="47" spans="1:37" s="179" customFormat="1" x14ac:dyDescent="0.25">
      <c r="A47" s="71">
        <v>19</v>
      </c>
      <c r="B47" s="89"/>
      <c r="C47" s="82"/>
      <c r="D47" s="89"/>
      <c r="E47" s="82"/>
      <c r="F47" s="122"/>
      <c r="G47" s="202"/>
      <c r="H47" s="198" t="str">
        <f t="shared" si="0"/>
        <v/>
      </c>
      <c r="I47" s="97"/>
      <c r="J47" s="97"/>
      <c r="K47" s="91"/>
      <c r="L47" s="91"/>
      <c r="M47" s="97"/>
      <c r="N47" s="91"/>
      <c r="O47" s="97"/>
      <c r="P47" s="90"/>
      <c r="Q47" s="97"/>
      <c r="R47" s="97"/>
      <c r="S47" s="90"/>
      <c r="T47" s="97"/>
      <c r="U47" s="147"/>
      <c r="V47" s="91"/>
      <c r="W47" s="97"/>
      <c r="X47" s="97"/>
      <c r="Y47" s="90"/>
      <c r="Z47" s="90"/>
      <c r="AA47" s="229"/>
      <c r="AB47" s="122"/>
      <c r="AC47" s="226"/>
      <c r="AD47" s="264"/>
      <c r="AE47" s="264"/>
      <c r="AF47" s="265"/>
      <c r="AG47" s="265"/>
      <c r="AH47" s="265"/>
      <c r="AI47" s="265"/>
      <c r="AJ47" s="265"/>
      <c r="AK47" s="265"/>
    </row>
    <row r="48" spans="1:37" s="179" customFormat="1" x14ac:dyDescent="0.25">
      <c r="A48" s="71">
        <v>20</v>
      </c>
      <c r="B48" s="89"/>
      <c r="C48" s="82"/>
      <c r="D48" s="89"/>
      <c r="E48" s="82"/>
      <c r="F48" s="122"/>
      <c r="G48" s="202"/>
      <c r="H48" s="198" t="str">
        <f t="shared" si="0"/>
        <v/>
      </c>
      <c r="I48" s="97"/>
      <c r="J48" s="97"/>
      <c r="K48" s="91"/>
      <c r="L48" s="91"/>
      <c r="M48" s="97"/>
      <c r="N48" s="91"/>
      <c r="O48" s="97"/>
      <c r="P48" s="90"/>
      <c r="Q48" s="97"/>
      <c r="R48" s="97"/>
      <c r="S48" s="90"/>
      <c r="T48" s="97"/>
      <c r="U48" s="147"/>
      <c r="V48" s="91"/>
      <c r="W48" s="97"/>
      <c r="X48" s="97"/>
      <c r="Y48" s="90"/>
      <c r="Z48" s="90"/>
      <c r="AA48" s="229"/>
      <c r="AB48" s="122"/>
      <c r="AC48" s="226"/>
      <c r="AD48" s="264"/>
      <c r="AE48" s="264"/>
      <c r="AF48" s="265"/>
      <c r="AG48" s="265"/>
      <c r="AH48" s="265"/>
      <c r="AI48" s="265"/>
      <c r="AJ48" s="265"/>
      <c r="AK48" s="265"/>
    </row>
    <row r="49" spans="1:37" s="179" customFormat="1" x14ac:dyDescent="0.25">
      <c r="A49" s="71">
        <v>21</v>
      </c>
      <c r="B49" s="89"/>
      <c r="C49" s="82"/>
      <c r="D49" s="89"/>
      <c r="E49" s="82"/>
      <c r="F49" s="122"/>
      <c r="G49" s="202"/>
      <c r="H49" s="198" t="str">
        <f t="shared" si="0"/>
        <v/>
      </c>
      <c r="I49" s="97"/>
      <c r="J49" s="97"/>
      <c r="K49" s="91"/>
      <c r="L49" s="91"/>
      <c r="M49" s="97"/>
      <c r="N49" s="91"/>
      <c r="O49" s="97"/>
      <c r="P49" s="90"/>
      <c r="Q49" s="97"/>
      <c r="R49" s="97"/>
      <c r="S49" s="90"/>
      <c r="T49" s="97"/>
      <c r="U49" s="147"/>
      <c r="V49" s="91"/>
      <c r="W49" s="97"/>
      <c r="X49" s="97"/>
      <c r="Y49" s="90"/>
      <c r="Z49" s="90"/>
      <c r="AA49" s="229"/>
      <c r="AB49" s="122"/>
      <c r="AC49" s="226"/>
      <c r="AD49" s="264"/>
      <c r="AE49" s="264"/>
      <c r="AF49" s="265"/>
      <c r="AG49" s="265"/>
      <c r="AH49" s="265"/>
      <c r="AI49" s="265"/>
      <c r="AJ49" s="265"/>
      <c r="AK49" s="265"/>
    </row>
    <row r="50" spans="1:37" s="179" customFormat="1" x14ac:dyDescent="0.25">
      <c r="A50" s="71">
        <v>22</v>
      </c>
      <c r="B50" s="89"/>
      <c r="C50" s="82"/>
      <c r="D50" s="89"/>
      <c r="E50" s="82"/>
      <c r="F50" s="122"/>
      <c r="G50" s="202"/>
      <c r="H50" s="198" t="str">
        <f t="shared" si="0"/>
        <v/>
      </c>
      <c r="I50" s="97"/>
      <c r="J50" s="97"/>
      <c r="K50" s="91"/>
      <c r="L50" s="91"/>
      <c r="M50" s="97"/>
      <c r="N50" s="91"/>
      <c r="O50" s="97"/>
      <c r="P50" s="90"/>
      <c r="Q50" s="97"/>
      <c r="R50" s="97"/>
      <c r="S50" s="90"/>
      <c r="T50" s="97"/>
      <c r="U50" s="147"/>
      <c r="V50" s="91"/>
      <c r="W50" s="97"/>
      <c r="X50" s="97"/>
      <c r="Y50" s="90"/>
      <c r="Z50" s="90"/>
      <c r="AA50" s="229"/>
      <c r="AB50" s="122"/>
      <c r="AC50" s="226"/>
      <c r="AD50" s="264"/>
      <c r="AE50" s="264"/>
      <c r="AF50" s="265"/>
      <c r="AG50" s="265"/>
      <c r="AH50" s="265"/>
      <c r="AI50" s="265"/>
      <c r="AJ50" s="265"/>
      <c r="AK50" s="265"/>
    </row>
    <row r="51" spans="1:37" s="179" customFormat="1" x14ac:dyDescent="0.25">
      <c r="A51" s="71">
        <v>23</v>
      </c>
      <c r="B51" s="89"/>
      <c r="C51" s="82"/>
      <c r="D51" s="89"/>
      <c r="E51" s="82"/>
      <c r="F51" s="122"/>
      <c r="G51" s="202"/>
      <c r="H51" s="198" t="str">
        <f t="shared" si="0"/>
        <v/>
      </c>
      <c r="I51" s="97"/>
      <c r="J51" s="97"/>
      <c r="K51" s="91"/>
      <c r="L51" s="91"/>
      <c r="M51" s="97"/>
      <c r="N51" s="91"/>
      <c r="O51" s="97"/>
      <c r="P51" s="90"/>
      <c r="Q51" s="97"/>
      <c r="R51" s="97"/>
      <c r="S51" s="90"/>
      <c r="T51" s="97"/>
      <c r="U51" s="147"/>
      <c r="V51" s="91"/>
      <c r="W51" s="97"/>
      <c r="X51" s="97"/>
      <c r="Y51" s="90"/>
      <c r="Z51" s="90"/>
      <c r="AA51" s="229"/>
      <c r="AB51" s="122"/>
      <c r="AC51" s="226"/>
      <c r="AD51" s="264"/>
      <c r="AE51" s="264"/>
      <c r="AF51" s="265"/>
      <c r="AG51" s="265"/>
      <c r="AH51" s="265"/>
      <c r="AI51" s="265"/>
      <c r="AJ51" s="265"/>
      <c r="AK51" s="265"/>
    </row>
    <row r="52" spans="1:37" s="179" customFormat="1" x14ac:dyDescent="0.25">
      <c r="A52" s="71">
        <v>24</v>
      </c>
      <c r="B52" s="89"/>
      <c r="C52" s="82"/>
      <c r="D52" s="89"/>
      <c r="E52" s="82"/>
      <c r="F52" s="122"/>
      <c r="G52" s="202"/>
      <c r="H52" s="198" t="str">
        <f t="shared" si="0"/>
        <v/>
      </c>
      <c r="I52" s="97"/>
      <c r="J52" s="97"/>
      <c r="K52" s="91"/>
      <c r="L52" s="91"/>
      <c r="M52" s="97"/>
      <c r="N52" s="91"/>
      <c r="O52" s="97"/>
      <c r="P52" s="90"/>
      <c r="Q52" s="97"/>
      <c r="R52" s="97"/>
      <c r="S52" s="90"/>
      <c r="T52" s="97"/>
      <c r="U52" s="147"/>
      <c r="V52" s="91"/>
      <c r="W52" s="97"/>
      <c r="X52" s="97"/>
      <c r="Y52" s="90"/>
      <c r="Z52" s="90"/>
      <c r="AA52" s="229"/>
      <c r="AB52" s="122"/>
      <c r="AC52" s="226"/>
      <c r="AD52" s="264"/>
      <c r="AE52" s="264"/>
      <c r="AF52" s="265"/>
      <c r="AG52" s="265"/>
      <c r="AH52" s="265"/>
      <c r="AI52" s="265"/>
      <c r="AJ52" s="265"/>
      <c r="AK52" s="265"/>
    </row>
    <row r="53" spans="1:37" s="179" customFormat="1" x14ac:dyDescent="0.25">
      <c r="A53" s="71">
        <v>25</v>
      </c>
      <c r="B53" s="89"/>
      <c r="C53" s="82"/>
      <c r="D53" s="89"/>
      <c r="E53" s="82"/>
      <c r="F53" s="122"/>
      <c r="G53" s="202"/>
      <c r="H53" s="198" t="str">
        <f t="shared" si="0"/>
        <v/>
      </c>
      <c r="I53" s="97"/>
      <c r="J53" s="97"/>
      <c r="K53" s="91"/>
      <c r="L53" s="91"/>
      <c r="M53" s="97"/>
      <c r="N53" s="91"/>
      <c r="O53" s="97"/>
      <c r="P53" s="90"/>
      <c r="Q53" s="97"/>
      <c r="R53" s="97"/>
      <c r="S53" s="90"/>
      <c r="T53" s="97"/>
      <c r="U53" s="147"/>
      <c r="V53" s="91"/>
      <c r="W53" s="97"/>
      <c r="X53" s="97"/>
      <c r="Y53" s="90"/>
      <c r="Z53" s="90"/>
      <c r="AA53" s="229"/>
      <c r="AB53" s="122"/>
      <c r="AC53" s="226"/>
      <c r="AD53" s="264"/>
      <c r="AE53" s="264"/>
      <c r="AF53" s="265"/>
      <c r="AG53" s="265"/>
      <c r="AH53" s="265"/>
      <c r="AI53" s="265"/>
      <c r="AJ53" s="265"/>
      <c r="AK53" s="265"/>
    </row>
    <row r="54" spans="1:37" ht="24" customHeight="1" x14ac:dyDescent="0.25">
      <c r="B54" s="190" t="s">
        <v>67</v>
      </c>
      <c r="C54" s="126"/>
      <c r="D54" s="126"/>
      <c r="E54" s="126"/>
      <c r="F54" s="126"/>
      <c r="G54" s="126"/>
      <c r="H54" s="259" t="str">
        <f>IF(OR(AND(Count_Implemented, Count_FollowUp=0), AND(Count_Implemented=0,COUNTA(I29:AB53)&gt;0))," To be included here, actions must have a Date Implemented and there must be Date(s) of Follow-up above. &gt;&gt;","")</f>
        <v/>
      </c>
      <c r="I54" s="191">
        <f>SUM(I55:I60)</f>
        <v>0</v>
      </c>
      <c r="J54" s="192" t="s">
        <v>129</v>
      </c>
      <c r="K54" s="192" t="s">
        <v>129</v>
      </c>
      <c r="L54" s="192" t="s">
        <v>129</v>
      </c>
      <c r="M54" s="191">
        <f>SUM(M55:M60)</f>
        <v>0</v>
      </c>
      <c r="N54" s="192" t="s">
        <v>129</v>
      </c>
      <c r="O54" s="191">
        <f>SUM(O55:O60)</f>
        <v>0</v>
      </c>
      <c r="P54" s="191">
        <f>SUM(P55:P60)</f>
        <v>0</v>
      </c>
      <c r="Q54" s="191">
        <f t="shared" ref="Q54:W54" si="1">SUM(Q55:Q60)</f>
        <v>0</v>
      </c>
      <c r="R54" s="191">
        <f t="shared" si="1"/>
        <v>0</v>
      </c>
      <c r="S54" s="191">
        <f t="shared" si="1"/>
        <v>0</v>
      </c>
      <c r="T54" s="191">
        <f t="shared" si="1"/>
        <v>0</v>
      </c>
      <c r="U54" s="193">
        <f t="shared" si="1"/>
        <v>0</v>
      </c>
      <c r="V54" s="192" t="s">
        <v>129</v>
      </c>
      <c r="W54" s="191">
        <f t="shared" si="1"/>
        <v>0</v>
      </c>
      <c r="X54" s="192" t="s">
        <v>129</v>
      </c>
      <c r="Y54" s="192" t="s">
        <v>129</v>
      </c>
      <c r="Z54" s="191">
        <f t="shared" ref="Z54" si="2">SUM(Z55:Z60)</f>
        <v>0</v>
      </c>
      <c r="AA54" s="218" t="s">
        <v>129</v>
      </c>
      <c r="AB54" s="217">
        <f>COUNTIF(AB29:AB53,"Y")</f>
        <v>0</v>
      </c>
      <c r="AC54" s="218" t="s">
        <v>129</v>
      </c>
      <c r="AD54" s="266">
        <f t="shared" ref="AD54:AK54" si="3">SUM(AD55:AD60)</f>
        <v>0</v>
      </c>
      <c r="AE54" s="266">
        <f t="shared" si="3"/>
        <v>0</v>
      </c>
      <c r="AF54" s="267">
        <f t="shared" si="3"/>
        <v>0</v>
      </c>
      <c r="AG54" s="267">
        <f t="shared" si="3"/>
        <v>0</v>
      </c>
      <c r="AH54" s="267">
        <f t="shared" si="3"/>
        <v>0</v>
      </c>
      <c r="AI54" s="267">
        <f t="shared" si="3"/>
        <v>0</v>
      </c>
      <c r="AJ54" s="267">
        <f t="shared" si="3"/>
        <v>0</v>
      </c>
      <c r="AK54" s="267">
        <f t="shared" si="3"/>
        <v>0</v>
      </c>
    </row>
    <row r="55" spans="1:37" ht="24" customHeight="1" x14ac:dyDescent="0.25">
      <c r="B55" s="190" t="str">
        <f>"TOTAL REPORTED " &amp; C55</f>
        <v>TOTAL REPORTED 2023</v>
      </c>
      <c r="C55" s="126">
        <v>2023</v>
      </c>
      <c r="D55" s="126"/>
      <c r="E55" s="126"/>
      <c r="F55" s="126"/>
      <c r="G55" s="126"/>
      <c r="H55" s="126"/>
      <c r="I55" s="267">
        <f t="shared" ref="I55:I60" si="4">IF(Count_FollowUp,SUMIFS(I$29:I$53,$F$29:$F$53,"Y",$H$29:$H$53,$C55),0)</f>
        <v>0</v>
      </c>
      <c r="J55" s="192" t="s">
        <v>129</v>
      </c>
      <c r="K55" s="192" t="s">
        <v>129</v>
      </c>
      <c r="L55" s="192" t="s">
        <v>129</v>
      </c>
      <c r="M55" s="267">
        <f t="shared" ref="M55:M60" si="5">IF(Count_FollowUp,SUMIFS(M$29:M$53,$F$29:$F$53,"Y",$H$29:$H$53,$C55),0)</f>
        <v>0</v>
      </c>
      <c r="N55" s="192" t="s">
        <v>129</v>
      </c>
      <c r="O55" s="267">
        <f t="shared" ref="O55:O60" si="6">IF(Count_FollowUp,SUMIFS(O$29:O$53,$F$29:$F$53,"Y",$H$29:$H$53,$C55),0)</f>
        <v>0</v>
      </c>
      <c r="P55" s="191">
        <f t="shared" ref="P55:P60" si="7">IF(Count_FollowUp,COUNTIFS($F$29:$F$53,"Y",$H$29:$H$53,$C55,P$29:P$53,"Yes"),0)</f>
        <v>0</v>
      </c>
      <c r="Q55" s="267">
        <f t="shared" ref="Q55:R60" si="8">IF(Count_FollowUp,SUMIFS(Q$29:Q$53,$F$29:$F$53,"Y",$H$29:$H$53,$C55),0)</f>
        <v>0</v>
      </c>
      <c r="R55" s="267">
        <f t="shared" si="8"/>
        <v>0</v>
      </c>
      <c r="S55" s="191">
        <f t="shared" ref="S55:S60" si="9">IF(Count_FollowUp,COUNTIFS($F$29:$F$53,"Y",$H$29:$H$53,$C55,S$29:S$53,"Yes"),0)</f>
        <v>0</v>
      </c>
      <c r="T55" s="191">
        <f t="shared" ref="T55:T60" si="10">IF(Count_FollowUp,SUMIFS(T$29:T$53,$F$29:$F$53,"Y",$H$29:$H$53,$C55,U$29:U$53,"Units"),0)</f>
        <v>0</v>
      </c>
      <c r="U55" s="193">
        <f t="shared" ref="U55:U60" si="11">IF(Count_FollowUp,SUMIFS(T$29:T$53,$F$29:$F$53,"Y",$H$29:$H$53,$C55,U$29:U$53,"Dollars"),0)</f>
        <v>0</v>
      </c>
      <c r="V55" s="192" t="s">
        <v>129</v>
      </c>
      <c r="W55" s="267">
        <f t="shared" ref="W55:W60" si="12">IF(Count_FollowUp,SUMIFS(W$29:W$53,$F$29:$F$53,"Y",$H$29:$H$53,$C55),0)</f>
        <v>0</v>
      </c>
      <c r="X55" s="192" t="s">
        <v>129</v>
      </c>
      <c r="Y55" s="192" t="s">
        <v>129</v>
      </c>
      <c r="Z55" s="191">
        <f t="shared" ref="Z55:Z60" si="13">IF(Count_FollowUp,COUNTIFS($F$29:$F$53,"Y",$H$29:$H$53,$C55,Z$29:Z$53,"Yes"),0)</f>
        <v>0</v>
      </c>
      <c r="AA55" s="218" t="s">
        <v>129</v>
      </c>
      <c r="AB55" s="217">
        <f t="shared" ref="AB55:AB60" si="14">IF(Count_FollowUp,COUNTIFS($F$29:$F$53,"Y",$H$29:$H$53,$C55,AB$29:AB$53,"Y"),0)</f>
        <v>0</v>
      </c>
      <c r="AC55" s="218" t="s">
        <v>129</v>
      </c>
      <c r="AD55" s="266">
        <f t="shared" ref="AD55:AK60" si="15">IF(Count_FollowUp,SUMIFS(AD$29:AD$53,$F$29:$F$53,"Y",$H$29:$H$53,$C55),0)</f>
        <v>0</v>
      </c>
      <c r="AE55" s="266">
        <f t="shared" si="15"/>
        <v>0</v>
      </c>
      <c r="AF55" s="267">
        <f t="shared" si="15"/>
        <v>0</v>
      </c>
      <c r="AG55" s="267">
        <f t="shared" si="15"/>
        <v>0</v>
      </c>
      <c r="AH55" s="267">
        <f t="shared" si="15"/>
        <v>0</v>
      </c>
      <c r="AI55" s="267">
        <f t="shared" si="15"/>
        <v>0</v>
      </c>
      <c r="AJ55" s="267">
        <f t="shared" si="15"/>
        <v>0</v>
      </c>
      <c r="AK55" s="267">
        <f t="shared" si="15"/>
        <v>0</v>
      </c>
    </row>
    <row r="56" spans="1:37" ht="24" customHeight="1" x14ac:dyDescent="0.25">
      <c r="B56" s="190" t="str">
        <f t="shared" ref="B56:B60" si="16">"TOTAL REPORTED " &amp; C56</f>
        <v>TOTAL REPORTED 2024</v>
      </c>
      <c r="C56" s="126">
        <v>2024</v>
      </c>
      <c r="D56" s="126"/>
      <c r="E56" s="126"/>
      <c r="F56" s="126"/>
      <c r="G56" s="126"/>
      <c r="H56" s="126"/>
      <c r="I56" s="267">
        <f t="shared" si="4"/>
        <v>0</v>
      </c>
      <c r="J56" s="192" t="s">
        <v>129</v>
      </c>
      <c r="K56" s="192" t="s">
        <v>129</v>
      </c>
      <c r="L56" s="192" t="s">
        <v>129</v>
      </c>
      <c r="M56" s="267">
        <f t="shared" si="5"/>
        <v>0</v>
      </c>
      <c r="N56" s="192" t="s">
        <v>129</v>
      </c>
      <c r="O56" s="267">
        <f t="shared" si="6"/>
        <v>0</v>
      </c>
      <c r="P56" s="191">
        <f t="shared" si="7"/>
        <v>0</v>
      </c>
      <c r="Q56" s="267">
        <f t="shared" si="8"/>
        <v>0</v>
      </c>
      <c r="R56" s="267">
        <f t="shared" si="8"/>
        <v>0</v>
      </c>
      <c r="S56" s="191">
        <f t="shared" si="9"/>
        <v>0</v>
      </c>
      <c r="T56" s="191">
        <f t="shared" si="10"/>
        <v>0</v>
      </c>
      <c r="U56" s="193">
        <f t="shared" si="11"/>
        <v>0</v>
      </c>
      <c r="V56" s="192" t="s">
        <v>129</v>
      </c>
      <c r="W56" s="267">
        <f t="shared" si="12"/>
        <v>0</v>
      </c>
      <c r="X56" s="192" t="s">
        <v>129</v>
      </c>
      <c r="Y56" s="192" t="s">
        <v>129</v>
      </c>
      <c r="Z56" s="191">
        <f t="shared" si="13"/>
        <v>0</v>
      </c>
      <c r="AA56" s="218" t="s">
        <v>129</v>
      </c>
      <c r="AB56" s="217">
        <f t="shared" si="14"/>
        <v>0</v>
      </c>
      <c r="AC56" s="218" t="s">
        <v>129</v>
      </c>
      <c r="AD56" s="266">
        <f t="shared" si="15"/>
        <v>0</v>
      </c>
      <c r="AE56" s="266">
        <f t="shared" si="15"/>
        <v>0</v>
      </c>
      <c r="AF56" s="267">
        <f t="shared" si="15"/>
        <v>0</v>
      </c>
      <c r="AG56" s="267">
        <f t="shared" si="15"/>
        <v>0</v>
      </c>
      <c r="AH56" s="267">
        <f t="shared" si="15"/>
        <v>0</v>
      </c>
      <c r="AI56" s="267">
        <f t="shared" si="15"/>
        <v>0</v>
      </c>
      <c r="AJ56" s="267">
        <f t="shared" si="15"/>
        <v>0</v>
      </c>
      <c r="AK56" s="267">
        <f t="shared" si="15"/>
        <v>0</v>
      </c>
    </row>
    <row r="57" spans="1:37" ht="24" customHeight="1" x14ac:dyDescent="0.25">
      <c r="B57" s="190" t="str">
        <f t="shared" si="16"/>
        <v>TOTAL REPORTED 2025</v>
      </c>
      <c r="C57" s="126">
        <v>2025</v>
      </c>
      <c r="D57" s="126"/>
      <c r="E57" s="126"/>
      <c r="F57" s="126"/>
      <c r="G57" s="126"/>
      <c r="H57" s="126"/>
      <c r="I57" s="267">
        <f t="shared" si="4"/>
        <v>0</v>
      </c>
      <c r="J57" s="192" t="s">
        <v>129</v>
      </c>
      <c r="K57" s="192" t="s">
        <v>129</v>
      </c>
      <c r="L57" s="192" t="s">
        <v>129</v>
      </c>
      <c r="M57" s="267">
        <f t="shared" si="5"/>
        <v>0</v>
      </c>
      <c r="N57" s="192" t="s">
        <v>129</v>
      </c>
      <c r="O57" s="267">
        <f t="shared" si="6"/>
        <v>0</v>
      </c>
      <c r="P57" s="191">
        <f t="shared" si="7"/>
        <v>0</v>
      </c>
      <c r="Q57" s="267">
        <f t="shared" si="8"/>
        <v>0</v>
      </c>
      <c r="R57" s="267">
        <f t="shared" si="8"/>
        <v>0</v>
      </c>
      <c r="S57" s="191">
        <f t="shared" si="9"/>
        <v>0</v>
      </c>
      <c r="T57" s="191">
        <f t="shared" si="10"/>
        <v>0</v>
      </c>
      <c r="U57" s="193">
        <f t="shared" si="11"/>
        <v>0</v>
      </c>
      <c r="V57" s="192" t="s">
        <v>129</v>
      </c>
      <c r="W57" s="267">
        <f t="shared" si="12"/>
        <v>0</v>
      </c>
      <c r="X57" s="192" t="s">
        <v>129</v>
      </c>
      <c r="Y57" s="192" t="s">
        <v>129</v>
      </c>
      <c r="Z57" s="191">
        <f t="shared" si="13"/>
        <v>0</v>
      </c>
      <c r="AA57" s="218" t="s">
        <v>129</v>
      </c>
      <c r="AB57" s="217">
        <f t="shared" si="14"/>
        <v>0</v>
      </c>
      <c r="AC57" s="218" t="s">
        <v>129</v>
      </c>
      <c r="AD57" s="266">
        <f t="shared" si="15"/>
        <v>0</v>
      </c>
      <c r="AE57" s="266">
        <f t="shared" si="15"/>
        <v>0</v>
      </c>
      <c r="AF57" s="267">
        <f t="shared" si="15"/>
        <v>0</v>
      </c>
      <c r="AG57" s="267">
        <f t="shared" si="15"/>
        <v>0</v>
      </c>
      <c r="AH57" s="267">
        <f t="shared" si="15"/>
        <v>0</v>
      </c>
      <c r="AI57" s="267">
        <f t="shared" si="15"/>
        <v>0</v>
      </c>
      <c r="AJ57" s="267">
        <f t="shared" si="15"/>
        <v>0</v>
      </c>
      <c r="AK57" s="267">
        <f t="shared" si="15"/>
        <v>0</v>
      </c>
    </row>
    <row r="58" spans="1:37" ht="24" customHeight="1" x14ac:dyDescent="0.25">
      <c r="B58" s="190" t="str">
        <f t="shared" si="16"/>
        <v>TOTAL REPORTED 2026</v>
      </c>
      <c r="C58" s="126">
        <v>2026</v>
      </c>
      <c r="D58" s="126"/>
      <c r="E58" s="126"/>
      <c r="F58" s="126"/>
      <c r="G58" s="126"/>
      <c r="H58" s="126"/>
      <c r="I58" s="267">
        <f t="shared" si="4"/>
        <v>0</v>
      </c>
      <c r="J58" s="192" t="s">
        <v>129</v>
      </c>
      <c r="K58" s="192" t="s">
        <v>129</v>
      </c>
      <c r="L58" s="192" t="s">
        <v>129</v>
      </c>
      <c r="M58" s="267">
        <f t="shared" si="5"/>
        <v>0</v>
      </c>
      <c r="N58" s="192" t="s">
        <v>129</v>
      </c>
      <c r="O58" s="267">
        <f t="shared" si="6"/>
        <v>0</v>
      </c>
      <c r="P58" s="191">
        <f t="shared" si="7"/>
        <v>0</v>
      </c>
      <c r="Q58" s="267">
        <f t="shared" si="8"/>
        <v>0</v>
      </c>
      <c r="R58" s="267">
        <f t="shared" si="8"/>
        <v>0</v>
      </c>
      <c r="S58" s="191">
        <f t="shared" si="9"/>
        <v>0</v>
      </c>
      <c r="T58" s="191">
        <f t="shared" si="10"/>
        <v>0</v>
      </c>
      <c r="U58" s="193">
        <f t="shared" si="11"/>
        <v>0</v>
      </c>
      <c r="V58" s="192" t="s">
        <v>129</v>
      </c>
      <c r="W58" s="267">
        <f t="shared" si="12"/>
        <v>0</v>
      </c>
      <c r="X58" s="192" t="s">
        <v>129</v>
      </c>
      <c r="Y58" s="192" t="s">
        <v>129</v>
      </c>
      <c r="Z58" s="191">
        <f t="shared" si="13"/>
        <v>0</v>
      </c>
      <c r="AA58" s="218" t="s">
        <v>129</v>
      </c>
      <c r="AB58" s="217">
        <f t="shared" si="14"/>
        <v>0</v>
      </c>
      <c r="AC58" s="218" t="s">
        <v>129</v>
      </c>
      <c r="AD58" s="266">
        <f t="shared" si="15"/>
        <v>0</v>
      </c>
      <c r="AE58" s="266">
        <f t="shared" si="15"/>
        <v>0</v>
      </c>
      <c r="AF58" s="267">
        <f t="shared" si="15"/>
        <v>0</v>
      </c>
      <c r="AG58" s="267">
        <f t="shared" si="15"/>
        <v>0</v>
      </c>
      <c r="AH58" s="267">
        <f t="shared" si="15"/>
        <v>0</v>
      </c>
      <c r="AI58" s="267">
        <f t="shared" si="15"/>
        <v>0</v>
      </c>
      <c r="AJ58" s="267">
        <f t="shared" si="15"/>
        <v>0</v>
      </c>
      <c r="AK58" s="267">
        <f t="shared" si="15"/>
        <v>0</v>
      </c>
    </row>
    <row r="59" spans="1:37" ht="24" customHeight="1" x14ac:dyDescent="0.25">
      <c r="B59" s="190" t="str">
        <f t="shared" si="16"/>
        <v>TOTAL REPORTED 2027</v>
      </c>
      <c r="C59" s="126">
        <v>2027</v>
      </c>
      <c r="D59" s="126"/>
      <c r="E59" s="126"/>
      <c r="F59" s="126"/>
      <c r="G59" s="126"/>
      <c r="H59" s="126"/>
      <c r="I59" s="267">
        <f t="shared" si="4"/>
        <v>0</v>
      </c>
      <c r="J59" s="192" t="s">
        <v>129</v>
      </c>
      <c r="K59" s="192" t="s">
        <v>129</v>
      </c>
      <c r="L59" s="192" t="s">
        <v>129</v>
      </c>
      <c r="M59" s="267">
        <f t="shared" si="5"/>
        <v>0</v>
      </c>
      <c r="N59" s="192" t="s">
        <v>129</v>
      </c>
      <c r="O59" s="267">
        <f t="shared" si="6"/>
        <v>0</v>
      </c>
      <c r="P59" s="191">
        <f t="shared" si="7"/>
        <v>0</v>
      </c>
      <c r="Q59" s="267">
        <f t="shared" si="8"/>
        <v>0</v>
      </c>
      <c r="R59" s="267">
        <f t="shared" si="8"/>
        <v>0</v>
      </c>
      <c r="S59" s="191">
        <f t="shared" si="9"/>
        <v>0</v>
      </c>
      <c r="T59" s="191">
        <f t="shared" si="10"/>
        <v>0</v>
      </c>
      <c r="U59" s="193">
        <f t="shared" si="11"/>
        <v>0</v>
      </c>
      <c r="V59" s="192" t="s">
        <v>129</v>
      </c>
      <c r="W59" s="267">
        <f t="shared" si="12"/>
        <v>0</v>
      </c>
      <c r="X59" s="192" t="s">
        <v>129</v>
      </c>
      <c r="Y59" s="192" t="s">
        <v>129</v>
      </c>
      <c r="Z59" s="191">
        <f t="shared" si="13"/>
        <v>0</v>
      </c>
      <c r="AA59" s="218" t="s">
        <v>129</v>
      </c>
      <c r="AB59" s="217">
        <f t="shared" si="14"/>
        <v>0</v>
      </c>
      <c r="AC59" s="218" t="s">
        <v>129</v>
      </c>
      <c r="AD59" s="266">
        <f t="shared" si="15"/>
        <v>0</v>
      </c>
      <c r="AE59" s="266">
        <f t="shared" si="15"/>
        <v>0</v>
      </c>
      <c r="AF59" s="267">
        <f t="shared" si="15"/>
        <v>0</v>
      </c>
      <c r="AG59" s="267">
        <f t="shared" si="15"/>
        <v>0</v>
      </c>
      <c r="AH59" s="267">
        <f t="shared" si="15"/>
        <v>0</v>
      </c>
      <c r="AI59" s="267">
        <f t="shared" si="15"/>
        <v>0</v>
      </c>
      <c r="AJ59" s="267">
        <f t="shared" si="15"/>
        <v>0</v>
      </c>
      <c r="AK59" s="267">
        <f t="shared" si="15"/>
        <v>0</v>
      </c>
    </row>
    <row r="60" spans="1:37" ht="24" customHeight="1" x14ac:dyDescent="0.25">
      <c r="B60" s="190" t="str">
        <f t="shared" si="16"/>
        <v>TOTAL REPORTED 2028</v>
      </c>
      <c r="C60" s="126">
        <v>2028</v>
      </c>
      <c r="D60" s="126"/>
      <c r="E60" s="126"/>
      <c r="F60" s="126"/>
      <c r="G60" s="126"/>
      <c r="H60" s="126"/>
      <c r="I60" s="267">
        <f t="shared" si="4"/>
        <v>0</v>
      </c>
      <c r="J60" s="192" t="s">
        <v>129</v>
      </c>
      <c r="K60" s="192" t="s">
        <v>129</v>
      </c>
      <c r="L60" s="192" t="s">
        <v>129</v>
      </c>
      <c r="M60" s="267">
        <f t="shared" si="5"/>
        <v>0</v>
      </c>
      <c r="N60" s="192" t="s">
        <v>129</v>
      </c>
      <c r="O60" s="267">
        <f t="shared" si="6"/>
        <v>0</v>
      </c>
      <c r="P60" s="191">
        <f t="shared" si="7"/>
        <v>0</v>
      </c>
      <c r="Q60" s="267">
        <f t="shared" si="8"/>
        <v>0</v>
      </c>
      <c r="R60" s="267">
        <f t="shared" si="8"/>
        <v>0</v>
      </c>
      <c r="S60" s="191">
        <f t="shared" si="9"/>
        <v>0</v>
      </c>
      <c r="T60" s="191">
        <f t="shared" si="10"/>
        <v>0</v>
      </c>
      <c r="U60" s="193">
        <f t="shared" si="11"/>
        <v>0</v>
      </c>
      <c r="V60" s="192" t="s">
        <v>129</v>
      </c>
      <c r="W60" s="267">
        <f t="shared" si="12"/>
        <v>0</v>
      </c>
      <c r="X60" s="192" t="s">
        <v>129</v>
      </c>
      <c r="Y60" s="192" t="s">
        <v>129</v>
      </c>
      <c r="Z60" s="191">
        <f t="shared" si="13"/>
        <v>0</v>
      </c>
      <c r="AA60" s="218" t="s">
        <v>129</v>
      </c>
      <c r="AB60" s="217">
        <f t="shared" si="14"/>
        <v>0</v>
      </c>
      <c r="AC60" s="218" t="s">
        <v>129</v>
      </c>
      <c r="AD60" s="266">
        <f t="shared" si="15"/>
        <v>0</v>
      </c>
      <c r="AE60" s="266">
        <f t="shared" si="15"/>
        <v>0</v>
      </c>
      <c r="AF60" s="267">
        <f t="shared" si="15"/>
        <v>0</v>
      </c>
      <c r="AG60" s="267">
        <f t="shared" si="15"/>
        <v>0</v>
      </c>
      <c r="AH60" s="267">
        <f t="shared" si="15"/>
        <v>0</v>
      </c>
      <c r="AI60" s="267">
        <f t="shared" si="15"/>
        <v>0</v>
      </c>
      <c r="AJ60" s="267">
        <f t="shared" si="15"/>
        <v>0</v>
      </c>
      <c r="AK60" s="267">
        <f t="shared" si="15"/>
        <v>0</v>
      </c>
    </row>
    <row r="61" spans="1:37" x14ac:dyDescent="0.25">
      <c r="C61" s="137"/>
    </row>
    <row r="62" spans="1:37" x14ac:dyDescent="0.25">
      <c r="C62" s="137"/>
    </row>
  </sheetData>
  <sheetProtection algorithmName="SHA-512" hashValue="5WTxYd73w5uYgZljTE1LOAaMd3qt8BRr6lbnUKvr1PztwluY9xwchy80LZ19/Eo4zILcn92k+ulg2j9ll75fLg==" saltValue="ajmAv3qwb0oQowoXGW/B9Q==" spinCount="100000" sheet="1" objects="1" scenarios="1" formatCells="0" formatRows="0" insertHyperlinks="0"/>
  <mergeCells count="28">
    <mergeCell ref="Q26:V26"/>
    <mergeCell ref="W26:AA27"/>
    <mergeCell ref="AD26:AK26"/>
    <mergeCell ref="I27:L27"/>
    <mergeCell ref="M27:N27"/>
    <mergeCell ref="O27:P27"/>
    <mergeCell ref="Q27:S27"/>
    <mergeCell ref="T27:V27"/>
    <mergeCell ref="AD27:AE27"/>
    <mergeCell ref="AF27:AK27"/>
    <mergeCell ref="C18:G18"/>
    <mergeCell ref="C20:G20"/>
    <mergeCell ref="C21:G21"/>
    <mergeCell ref="C22:G22"/>
    <mergeCell ref="C23:G23"/>
    <mergeCell ref="I26:P26"/>
    <mergeCell ref="C12:G12"/>
    <mergeCell ref="C13:G13"/>
    <mergeCell ref="C14:G14"/>
    <mergeCell ref="C15:G15"/>
    <mergeCell ref="C16:G16"/>
    <mergeCell ref="C17:G17"/>
    <mergeCell ref="C3:I3"/>
    <mergeCell ref="C6:G6"/>
    <mergeCell ref="C7:G7"/>
    <mergeCell ref="C8:G8"/>
    <mergeCell ref="C10:G10"/>
    <mergeCell ref="C11:G11"/>
  </mergeCells>
  <conditionalFormatting sqref="I29:L53">
    <cfRule type="expression" dxfId="349" priority="4" stopIfTrue="1">
      <formula>AND($C29&lt;&gt;"",$C29&lt;&gt;"Manufacturer (Production)")</formula>
    </cfRule>
  </conditionalFormatting>
  <conditionalFormatting sqref="M29:N53">
    <cfRule type="expression" dxfId="348" priority="5" stopIfTrue="1">
      <formula>AND($C29&lt;&gt;"",$C29&lt;&gt;"Manufacturer (Certification)")</formula>
    </cfRule>
  </conditionalFormatting>
  <conditionalFormatting sqref="O29:O53 M29:M53 I29:J53 Q29:R53 T29:T53 W29:X53">
    <cfRule type="expression" dxfId="347" priority="7">
      <formula>AND(TRIM(I29)&lt;&gt;"",ISNUMBER(I29)=FALSE)</formula>
    </cfRule>
  </conditionalFormatting>
  <conditionalFormatting sqref="O29:P53">
    <cfRule type="expression" dxfId="346" priority="6" stopIfTrue="1">
      <formula>AND($C29&lt;&gt;"",$C29&lt;&gt;"Manufacturer (Marketing)")</formula>
    </cfRule>
  </conditionalFormatting>
  <conditionalFormatting sqref="Q29:V53">
    <cfRule type="expression" dxfId="345" priority="3">
      <formula>AND($C29&lt;&gt;"",$C29&lt;&gt;"Distributor / Retailer")</formula>
    </cfRule>
  </conditionalFormatting>
  <conditionalFormatting sqref="W29:AA53">
    <cfRule type="expression" dxfId="344" priority="2">
      <formula>AND($C29&lt;&gt;"",$C29&lt;&gt;"Purchaser / User")</formula>
    </cfRule>
  </conditionalFormatting>
  <conditionalFormatting sqref="AD29:AK53">
    <cfRule type="expression" dxfId="343" priority="1">
      <formula>AND(TRIM(AD29)&lt;&gt;"",ISNUMBER(AD29)=FALSE)</formula>
    </cfRule>
  </conditionalFormatting>
  <dataValidations count="21">
    <dataValidation allowBlank="1" showInputMessage="1" showErrorMessage="1" prompt="If the case study is online, provide a link for EPA to view, download and share. Otherwise, please include attachments with report submission." sqref="AC28" xr:uid="{B1815333-DE20-4861-BD6A-B48F4AFCA5C2}"/>
    <dataValidation allowBlank="1" showInputMessage="1" showErrorMessage="1" prompt="For P2 actions and outcomes to be summarized on the Results Summary tab, this column must contain a Y. Additionally, a Date Implemented must be included and at least one follw-up date must be included in row 19." sqref="F28" xr:uid="{6564E069-CC78-42E8-B9AD-347258A0CC3C}"/>
    <dataValidation allowBlank="1" showInputMessage="1" showErrorMessage="1" prompt="Either use the facility’s permit methodology or multiply wastewater gallons by 8.35 to get pounds and divide by 10,000 to eliminate water content." sqref="AI28" xr:uid="{A2911579-EA3D-4A78-A96D-4F6172C9600F}"/>
    <dataValidation allowBlank="1" showInputMessage="1" showErrorMessage="1" prompt="Annualized reductions of green house gas emissions measured in metric tons of carbon dioxide equivalent (MTCO2e)." sqref="AK28" xr:uid="{D3DF8B3C-7326-42EE-8FA0-E156B44CC7A7}"/>
    <dataValidation allowBlank="1" showInputMessage="1" showErrorMessage="1" promptTitle="Products Offered for Sale" prompt="This can include products that are anticipated to be offered for sale._x000a__x000a_Report the number of product formulations/designs, not the number of individual units manufactured/sold. The same formulation in different size containers is considered one product." sqref="O28" xr:uid="{BEA03FB6-855F-4E7A-B85A-1C169756C7AF}"/>
    <dataValidation type="whole" allowBlank="1" showInputMessage="1" showErrorMessage="1" errorTitle="Facility NAICS Code" error="Please enter at least three digits of the NAICS code." promptTitle="Facility NAICS Code" prompt="Enter the NAICS for this facility. The link at left takes you to the NAICS Search website." sqref="C15:G15" xr:uid="{74108FA1-1DFC-42AF-A910-B4BCA6B53D59}">
      <formula1>100</formula1>
      <formula2>999999</formula2>
    </dataValidation>
    <dataValidation allowBlank="1" showInputMessage="1" showErrorMessage="1" promptTitle="Copy-Pasting into Merged Cells" prompt="To copy-paste into merged cells, either double-click the cell to enable the Edit feature OR select the cell and paste into the formula bar above instead of the cell itself." sqref="C10:G10" xr:uid="{470DA2CD-708A-4398-91E8-91F3DBCAA607}"/>
    <dataValidation type="list" allowBlank="1" showDropDown="1" showInputMessage="1" showErrorMessage="1" error="Please enter Y or N." sqref="AB29:AB53 F29:F53" xr:uid="{BE95595C-A164-4F1C-8269-E7254A512394}">
      <formula1>Lookup_YesNo</formula1>
    </dataValidation>
    <dataValidation type="date" allowBlank="1" showInputMessage="1" showErrorMessage="1" error="Please enter a valid date (mm/dd/yyyy) _x000a_between 10/01/2022 and 09/30/2028." sqref="G29:G53" xr:uid="{0CB310FC-D1A0-433C-B743-449F054CFC86}">
      <formula1>44835</formula1>
      <formula2>47026</formula2>
    </dataValidation>
    <dataValidation type="list" allowBlank="1" showDropDown="1" showInputMessage="1" showErrorMessage="1" error="Please enter Yes, No, or Unknown." sqref="C16:G16" xr:uid="{1CE2CA3B-D989-4D26-B0AC-A09225C2F5AC}">
      <formula1>Lookup_YesNoUnknown</formula1>
    </dataValidation>
    <dataValidation type="list" allowBlank="1" showInputMessage="1" showErrorMessage="1" sqref="U29:U53" xr:uid="{A3CAF6A3-EAEE-4820-91F1-762C3A33D35C}">
      <formula1>Lookup_Units_Sales</formula1>
    </dataValidation>
    <dataValidation allowBlank="1" showInputMessage="1" showErrorMessage="1" prompt="Report the number of product formulations or designs, not the number of individual units of that product manufactured or sold. The same formulation sold in different size containers is considered one product" sqref="W28 M28 Q28 I28" xr:uid="{F5B285D9-BEFC-468A-8F6A-9BDDC0243DB1}"/>
    <dataValidation type="list" allowBlank="1" showInputMessage="1" showErrorMessage="1" sqref="N29:N53" xr:uid="{69CE1593-0E0D-4FCE-936D-16B32B0FC510}">
      <formula1>Lookup_CertificationStatus</formula1>
    </dataValidation>
    <dataValidation type="list" allowBlank="1" showInputMessage="1" showErrorMessage="1" sqref="L29:L53 V29:V53" xr:uid="{6A765C6D-6298-447F-B7D3-5C6C7A04E3AA}">
      <formula1>Lookup_Type</formula1>
    </dataValidation>
    <dataValidation type="list" allowBlank="1" showInputMessage="1" showErrorMessage="1" sqref="K29:K53" xr:uid="{088E1954-8507-4F29-9BE3-3CBD9D5D7E61}">
      <formula1>Lookup_Units</formula1>
    </dataValidation>
    <dataValidation type="list" allowBlank="1" showInputMessage="1" showErrorMessage="1" promptTitle="Outreach Activity" prompt="If you made contact with the business establishment through an activity noted on the “Outreach Activities” tab, indicate the activity by choosing it from the drop-down provided at right." sqref="C20" xr:uid="{C561FE1C-4E00-42C3-8182-88642D356DC5}">
      <formula1>OFFSET(Outreach_Activities_Sorted,0,0,COUNTIF(Outreach_Activities_Sorted,"&lt;&gt;0"))</formula1>
    </dataValidation>
    <dataValidation type="list" allowBlank="1" showInputMessage="1" showErrorMessage="1" sqref="Z29:Z53 S29:S53 P29:P53" xr:uid="{CA69E4A2-1751-4637-AA87-6AAE0F6414D3}">
      <formula1>Lookup_YesNoUnknown</formula1>
    </dataValidation>
    <dataValidation type="list" allowBlank="1" showInputMessage="1" showErrorMessage="1" sqref="C29:C53" xr:uid="{CB85C9EA-1F3D-4318-85AA-B14181DD9714}">
      <formula1>Lookup_Role</formula1>
    </dataValidation>
    <dataValidation type="date" operator="greaterThan" allowBlank="1" showInputMessage="1" showErrorMessage="1" errorTitle="Date Required" error="Please enter a date in mm/dd/yyyy format." sqref="C19:G19" xr:uid="{321133B1-A9EA-4148-8E40-294AEFE824A8}">
      <formula1>36526</formula1>
    </dataValidation>
    <dataValidation type="list" allowBlank="1" showDropDown="1" showInputMessage="1" showErrorMessage="1" sqref="C14" xr:uid="{FE8A74D0-F0B7-4540-8B3C-BE16E9CA55AF}">
      <formula1>Lookup_States</formula1>
    </dataValidation>
    <dataValidation allowBlank="1" showInputMessage="1" showErrorMessage="1" prompt="If the action listed is for certifying a new product, you can enter the date the process was initiated. For all other actions, this should be the date of actual implementation." sqref="G28" xr:uid="{2AAD15BA-124E-4AC3-8C94-A0ED1CB2CE05}"/>
  </dataValidations>
  <hyperlinks>
    <hyperlink ref="B15" r:id="rId1" xr:uid="{6BEA062B-5CA9-4E78-A63C-2B960C6FDA97}"/>
    <hyperlink ref="B21" r:id="rId2" display="Description of Funding Mechanism_x000a_EPA is exploring ways to facilitate access to capital for P2 projects. Learn more here: https://www.epa.gov/p2/p2-financing. If known, describe the source of funding this business establishment used (e.g., self-funded, bank loan, external grant, etc.)  in implementing the P2 actions listed in the table below." xr:uid="{CD7D8251-C92F-4EC7-AC97-E45DC028583A}"/>
  </hyperlinks>
  <printOptions horizontalCentered="1"/>
  <pageMargins left="0.45" right="0.45" top="0.75" bottom="0.75" header="0.3" footer="0.3"/>
  <pageSetup scale="22" fitToHeight="0" orientation="landscape" r:id="rId3"/>
  <headerFooter>
    <oddHeader>&amp;C&amp;16&amp;F</oddHeader>
    <oddFooter>&amp;C&amp;P of &amp;N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C2C58-372C-400F-AD2D-67EA3DE80E18}">
  <sheetPr>
    <tabColor rgb="FF92D050"/>
    <pageSetUpPr fitToPage="1"/>
  </sheetPr>
  <dimension ref="A1:AK62"/>
  <sheetViews>
    <sheetView showGridLines="0" zoomScaleNormal="100" zoomScaleSheetLayoutView="100" workbookViewId="0">
      <pane xSplit="2" ySplit="1" topLeftCell="C2" activePane="bottomRight" state="frozen"/>
      <selection pane="topRight" activeCell="C1" sqref="C1"/>
      <selection pane="bottomLeft" activeCell="A2" sqref="A2"/>
      <selection pane="bottomRight" activeCell="C11" sqref="C11:G11"/>
    </sheetView>
  </sheetViews>
  <sheetFormatPr defaultColWidth="9.140625" defaultRowHeight="15" x14ac:dyDescent="0.25"/>
  <cols>
    <col min="1" max="1" width="4.7109375" style="134" customWidth="1"/>
    <col min="2" max="2" width="56.7109375" style="134" customWidth="1"/>
    <col min="3" max="3" width="20.7109375" style="134" customWidth="1"/>
    <col min="4" max="4" width="32.7109375" style="134" customWidth="1"/>
    <col min="5" max="5" width="20.7109375" style="134" customWidth="1"/>
    <col min="6" max="6" width="15.7109375" style="134" bestFit="1" customWidth="1"/>
    <col min="7" max="7" width="19" style="134" bestFit="1" customWidth="1"/>
    <col min="8" max="8" width="10.28515625" style="134" customWidth="1"/>
    <col min="9" max="9" width="20.28515625" style="134" bestFit="1" customWidth="1"/>
    <col min="10" max="10" width="16.5703125" style="134" bestFit="1" customWidth="1"/>
    <col min="11" max="12" width="10.7109375" style="134" customWidth="1"/>
    <col min="13" max="13" width="20.28515625" style="134" customWidth="1"/>
    <col min="14" max="14" width="10.5703125" style="134" bestFit="1" customWidth="1"/>
    <col min="15" max="15" width="21.7109375" style="134" customWidth="1"/>
    <col min="16" max="16" width="11.5703125" style="134" customWidth="1"/>
    <col min="17" max="17" width="20.28515625" style="134" bestFit="1" customWidth="1"/>
    <col min="18" max="18" width="15" style="134" customWidth="1"/>
    <col min="19" max="19" width="12.7109375" style="134" customWidth="1"/>
    <col min="20" max="20" width="14.7109375" style="134" customWidth="1"/>
    <col min="21" max="22" width="12.7109375" style="134" customWidth="1"/>
    <col min="23" max="23" width="25.140625" style="134" customWidth="1"/>
    <col min="24" max="24" width="17.7109375" style="134" customWidth="1"/>
    <col min="25" max="25" width="14.85546875" style="134" customWidth="1"/>
    <col min="26" max="26" width="16" style="134" bestFit="1" customWidth="1"/>
    <col min="27" max="27" width="60.7109375" style="134" customWidth="1"/>
    <col min="28" max="28" width="10.42578125" style="134" customWidth="1"/>
    <col min="29" max="29" width="30.7109375" style="134" customWidth="1"/>
    <col min="30" max="37" width="13.7109375" style="134" customWidth="1"/>
    <col min="38" max="16384" width="9.140625" style="134"/>
  </cols>
  <sheetData>
    <row r="1" spans="2:30" s="200" customFormat="1" ht="20.100000000000001" customHeight="1" x14ac:dyDescent="0.25">
      <c r="B1" s="199" t="str">
        <f>SUBSTITUTE(TemplateTitle," Reporting Template",": " &amp;B2)</f>
        <v>P2 IIJA Products EJ Grant: Business Establishment 27</v>
      </c>
      <c r="C1" s="199"/>
      <c r="D1" s="199"/>
      <c r="E1" s="199"/>
      <c r="F1" s="199"/>
      <c r="G1" s="199"/>
      <c r="H1" s="199"/>
      <c r="I1" s="199"/>
      <c r="J1" s="201"/>
      <c r="K1" s="201"/>
      <c r="L1" s="201"/>
      <c r="M1" s="201"/>
      <c r="N1" s="201"/>
      <c r="O1" s="201"/>
      <c r="P1" s="201"/>
      <c r="Q1" s="201"/>
      <c r="R1" s="201"/>
      <c r="S1" s="201"/>
      <c r="T1" s="201"/>
      <c r="U1" s="201"/>
      <c r="V1" s="201"/>
      <c r="W1" s="201"/>
      <c r="X1" s="201"/>
      <c r="Y1" s="201"/>
      <c r="Z1" s="201"/>
      <c r="AA1" s="201"/>
    </row>
    <row r="2" spans="2:30" ht="9" customHeight="1" x14ac:dyDescent="0.25">
      <c r="B2" s="244" t="s">
        <v>399</v>
      </c>
      <c r="C2" s="154"/>
      <c r="D2" s="154"/>
      <c r="E2" s="154"/>
      <c r="F2" s="154"/>
      <c r="G2" s="154"/>
      <c r="H2" s="154"/>
      <c r="I2" s="210"/>
      <c r="J2" s="155"/>
    </row>
    <row r="3" spans="2:30" ht="200.1" customHeight="1" x14ac:dyDescent="0.25">
      <c r="B3" s="156" t="s">
        <v>5</v>
      </c>
      <c r="C3" s="355" t="s">
        <v>298</v>
      </c>
      <c r="D3" s="356"/>
      <c r="E3" s="356"/>
      <c r="F3" s="356"/>
      <c r="G3" s="356"/>
      <c r="H3" s="356"/>
      <c r="I3" s="357"/>
      <c r="J3" s="157"/>
    </row>
    <row r="4" spans="2:30" ht="9" customHeight="1" x14ac:dyDescent="0.25">
      <c r="B4" s="158"/>
      <c r="C4" s="159"/>
      <c r="D4" s="159"/>
      <c r="E4" s="159"/>
      <c r="F4" s="159"/>
      <c r="G4" s="159"/>
      <c r="H4" s="159"/>
      <c r="I4" s="211"/>
      <c r="J4" s="160"/>
    </row>
    <row r="5" spans="2:30" ht="15" customHeight="1" x14ac:dyDescent="0.25">
      <c r="B5" s="145"/>
      <c r="C5" s="145"/>
      <c r="D5" s="145"/>
      <c r="E5" s="145"/>
      <c r="F5" s="144"/>
      <c r="G5" s="144"/>
    </row>
    <row r="6" spans="2:30" ht="18.75" x14ac:dyDescent="0.3">
      <c r="B6" s="243" t="s">
        <v>284</v>
      </c>
      <c r="C6" s="358" t="s">
        <v>299</v>
      </c>
      <c r="D6" s="358"/>
      <c r="E6" s="358"/>
      <c r="F6" s="358"/>
      <c r="G6" s="359"/>
    </row>
    <row r="7" spans="2:30" x14ac:dyDescent="0.25">
      <c r="B7" s="161" t="s">
        <v>0</v>
      </c>
      <c r="C7" s="360" t="str">
        <f>IF('Grant Project Data'!D5&lt;&gt;"",'Grant Project Data'!D5,"")</f>
        <v/>
      </c>
      <c r="D7" s="361"/>
      <c r="E7" s="361"/>
      <c r="F7" s="361"/>
      <c r="G7" s="362"/>
    </row>
    <row r="8" spans="2:30" x14ac:dyDescent="0.25">
      <c r="B8" s="163" t="s">
        <v>4</v>
      </c>
      <c r="C8" s="360" t="str">
        <f>IF('Grant Project Data'!D6&lt;&gt;"",'Grant Project Data'!D6,"")</f>
        <v/>
      </c>
      <c r="D8" s="361"/>
      <c r="E8" s="361"/>
      <c r="F8" s="361"/>
      <c r="G8" s="362"/>
    </row>
    <row r="9" spans="2:30" ht="15" customHeight="1" x14ac:dyDescent="0.25">
      <c r="B9" s="145"/>
      <c r="C9" s="145"/>
      <c r="D9" s="145"/>
      <c r="E9" s="145"/>
      <c r="F9" s="144"/>
      <c r="G9" s="144"/>
    </row>
    <row r="10" spans="2:30" ht="18.75" x14ac:dyDescent="0.3">
      <c r="B10" s="243" t="s">
        <v>203</v>
      </c>
      <c r="C10" s="358" t="s">
        <v>355</v>
      </c>
      <c r="D10" s="358"/>
      <c r="E10" s="358"/>
      <c r="F10" s="358"/>
      <c r="G10" s="359"/>
    </row>
    <row r="11" spans="2:30" x14ac:dyDescent="0.25">
      <c r="B11" s="167" t="s">
        <v>236</v>
      </c>
      <c r="C11" s="391"/>
      <c r="D11" s="391"/>
      <c r="E11" s="391"/>
      <c r="F11" s="391"/>
      <c r="G11" s="391"/>
      <c r="H11" s="168"/>
      <c r="I11" s="168"/>
      <c r="J11" s="169"/>
      <c r="K11" s="169"/>
      <c r="L11" s="169"/>
      <c r="M11" s="169"/>
      <c r="N11" s="169"/>
      <c r="O11" s="169"/>
      <c r="P11" s="169"/>
      <c r="Q11" s="169"/>
      <c r="R11" s="169"/>
      <c r="S11" s="169"/>
      <c r="T11" s="169"/>
      <c r="U11" s="169"/>
      <c r="V11" s="169"/>
      <c r="W11" s="169"/>
      <c r="X11" s="169"/>
      <c r="Y11" s="169"/>
      <c r="Z11" s="169"/>
      <c r="AA11" s="169"/>
    </row>
    <row r="12" spans="2:30" ht="15" customHeight="1" x14ac:dyDescent="0.25">
      <c r="B12" s="170" t="s">
        <v>228</v>
      </c>
      <c r="C12" s="391"/>
      <c r="D12" s="391"/>
      <c r="E12" s="391"/>
      <c r="F12" s="391"/>
      <c r="G12" s="391"/>
      <c r="H12" s="168"/>
      <c r="I12" s="168"/>
      <c r="J12" s="169"/>
      <c r="K12" s="169"/>
      <c r="L12" s="169"/>
      <c r="M12" s="169"/>
      <c r="N12" s="169"/>
      <c r="O12" s="169"/>
      <c r="P12" s="169"/>
      <c r="Q12" s="169"/>
      <c r="R12" s="169"/>
      <c r="S12" s="169"/>
      <c r="T12" s="169"/>
      <c r="U12" s="169"/>
      <c r="V12" s="169"/>
      <c r="W12" s="169"/>
      <c r="X12" s="169"/>
      <c r="Y12" s="169"/>
      <c r="Z12" s="169"/>
      <c r="AA12" s="169"/>
    </row>
    <row r="13" spans="2:30" ht="15" customHeight="1" x14ac:dyDescent="0.25">
      <c r="B13" s="170" t="s">
        <v>229</v>
      </c>
      <c r="C13" s="391"/>
      <c r="D13" s="391"/>
      <c r="E13" s="391"/>
      <c r="F13" s="391"/>
      <c r="G13" s="391"/>
      <c r="H13" s="168"/>
      <c r="I13" s="168"/>
      <c r="J13" s="169"/>
      <c r="K13" s="169"/>
      <c r="L13" s="169"/>
      <c r="M13" s="169"/>
      <c r="N13" s="169"/>
      <c r="O13" s="169"/>
      <c r="P13" s="169"/>
      <c r="Q13" s="169"/>
      <c r="R13" s="169"/>
      <c r="S13" s="169"/>
      <c r="T13" s="169"/>
      <c r="U13" s="169"/>
      <c r="V13" s="169"/>
      <c r="W13" s="169"/>
      <c r="X13" s="169"/>
      <c r="Y13" s="169"/>
      <c r="Z13" s="169"/>
      <c r="AA13" s="169"/>
    </row>
    <row r="14" spans="2:30" ht="15" customHeight="1" x14ac:dyDescent="0.25">
      <c r="B14" s="171" t="s">
        <v>230</v>
      </c>
      <c r="C14" s="391"/>
      <c r="D14" s="391"/>
      <c r="E14" s="391"/>
      <c r="F14" s="391"/>
      <c r="G14" s="391"/>
      <c r="H14" s="168"/>
      <c r="I14" s="168"/>
      <c r="J14" s="169"/>
      <c r="K14" s="169"/>
      <c r="L14" s="169"/>
      <c r="M14" s="169"/>
      <c r="N14" s="169"/>
      <c r="O14" s="169"/>
      <c r="P14" s="169"/>
      <c r="Q14" s="169"/>
      <c r="R14" s="169"/>
      <c r="S14" s="169"/>
      <c r="T14" s="169"/>
      <c r="U14" s="169"/>
      <c r="V14" s="169"/>
      <c r="W14" s="169"/>
      <c r="X14" s="169"/>
      <c r="Y14" s="169"/>
      <c r="Z14" s="169"/>
      <c r="AA14" s="169"/>
      <c r="AB14" s="172"/>
    </row>
    <row r="15" spans="2:30" ht="30" x14ac:dyDescent="0.25">
      <c r="B15" s="231" t="s">
        <v>270</v>
      </c>
      <c r="C15" s="392"/>
      <c r="D15" s="392"/>
      <c r="E15" s="392"/>
      <c r="F15" s="392"/>
      <c r="G15" s="392"/>
      <c r="H15" s="173"/>
      <c r="J15" s="169"/>
      <c r="K15" s="169"/>
      <c r="L15" s="169"/>
      <c r="M15" s="169"/>
      <c r="N15" s="169"/>
      <c r="O15" s="169"/>
      <c r="P15" s="169"/>
      <c r="Q15" s="169"/>
      <c r="R15" s="169"/>
      <c r="S15" s="169"/>
      <c r="T15" s="169"/>
      <c r="U15" s="169"/>
      <c r="V15" s="169"/>
      <c r="W15" s="169"/>
      <c r="X15" s="169"/>
      <c r="Y15" s="169"/>
      <c r="Z15" s="169"/>
      <c r="AA15" s="169"/>
      <c r="AB15" s="172"/>
    </row>
    <row r="16" spans="2:30" ht="45" x14ac:dyDescent="0.25">
      <c r="B16" s="203" t="s">
        <v>276</v>
      </c>
      <c r="C16" s="392"/>
      <c r="D16" s="392"/>
      <c r="E16" s="392"/>
      <c r="F16" s="392"/>
      <c r="G16" s="392"/>
      <c r="H16" s="174"/>
      <c r="J16" s="169"/>
      <c r="K16" s="169"/>
      <c r="L16" s="169"/>
      <c r="M16" s="169"/>
      <c r="N16" s="169"/>
      <c r="O16" s="169"/>
      <c r="P16" s="169"/>
      <c r="Q16" s="169"/>
      <c r="R16" s="169"/>
      <c r="S16" s="169"/>
      <c r="T16" s="169"/>
      <c r="U16" s="169"/>
      <c r="V16" s="169"/>
      <c r="W16" s="169"/>
      <c r="X16" s="169"/>
      <c r="Y16" s="169"/>
      <c r="Z16" s="169"/>
      <c r="AA16" s="169"/>
      <c r="AB16" s="162"/>
      <c r="AC16" s="162"/>
      <c r="AD16" s="162"/>
    </row>
    <row r="17" spans="1:37" ht="69.95" customHeight="1" x14ac:dyDescent="0.25">
      <c r="B17" s="127" t="s">
        <v>235</v>
      </c>
      <c r="C17" s="393"/>
      <c r="D17" s="393"/>
      <c r="E17" s="393"/>
      <c r="F17" s="393"/>
      <c r="G17" s="393"/>
      <c r="H17" s="175"/>
      <c r="J17" s="169"/>
      <c r="K17" s="169"/>
      <c r="L17" s="169"/>
      <c r="M17" s="169"/>
      <c r="N17" s="169"/>
      <c r="O17" s="169"/>
      <c r="P17" s="169"/>
      <c r="Q17" s="169"/>
      <c r="R17" s="169"/>
      <c r="S17" s="169"/>
      <c r="T17" s="169"/>
      <c r="U17" s="169"/>
      <c r="V17" s="169"/>
      <c r="W17" s="169"/>
      <c r="X17" s="169"/>
      <c r="Y17" s="169"/>
      <c r="Z17" s="169"/>
      <c r="AA17" s="169"/>
      <c r="AB17" s="162"/>
      <c r="AC17" s="162"/>
      <c r="AD17" s="162"/>
    </row>
    <row r="18" spans="1:37" ht="30" x14ac:dyDescent="0.25">
      <c r="B18" s="127" t="s">
        <v>354</v>
      </c>
      <c r="C18" s="394"/>
      <c r="D18" s="395"/>
      <c r="E18" s="395"/>
      <c r="F18" s="395"/>
      <c r="G18" s="396"/>
      <c r="H18" s="175"/>
      <c r="J18" s="169"/>
      <c r="K18" s="169"/>
      <c r="L18" s="169"/>
      <c r="M18" s="169"/>
      <c r="N18" s="169"/>
      <c r="O18" s="169"/>
      <c r="P18" s="169"/>
      <c r="Q18" s="169"/>
      <c r="R18" s="169"/>
      <c r="S18" s="169"/>
      <c r="T18" s="169"/>
      <c r="U18" s="169"/>
      <c r="V18" s="169"/>
      <c r="W18" s="169"/>
      <c r="X18" s="169"/>
      <c r="Y18" s="169"/>
      <c r="Z18" s="169"/>
      <c r="AA18" s="169"/>
      <c r="AB18" s="162"/>
      <c r="AC18" s="162"/>
      <c r="AD18" s="162"/>
    </row>
    <row r="19" spans="1:37" s="179" customFormat="1" x14ac:dyDescent="0.25">
      <c r="B19" s="176" t="s">
        <v>232</v>
      </c>
      <c r="C19" s="212"/>
      <c r="D19" s="212"/>
      <c r="E19" s="212"/>
      <c r="F19" s="212"/>
      <c r="G19" s="212"/>
      <c r="H19" s="177" t="str">
        <f>IF(AND(E24&gt;0,COUNTA(C19:G19)=0),"&lt;&lt; Your P2 actions below will not be summarized until you enter a date of follow-up.","")</f>
        <v/>
      </c>
      <c r="I19" s="178"/>
      <c r="J19" s="169"/>
      <c r="K19" s="169"/>
      <c r="L19" s="169"/>
      <c r="M19" s="169"/>
      <c r="N19" s="169"/>
      <c r="O19" s="169"/>
      <c r="P19" s="169"/>
      <c r="Q19" s="169"/>
      <c r="R19" s="169"/>
      <c r="S19" s="169"/>
      <c r="T19" s="169"/>
      <c r="U19" s="169"/>
      <c r="V19" s="169"/>
      <c r="W19" s="169"/>
      <c r="X19" s="169"/>
      <c r="Y19" s="169"/>
      <c r="Z19" s="169"/>
      <c r="AA19" s="169"/>
      <c r="AB19" s="96"/>
    </row>
    <row r="20" spans="1:37" ht="53.25" x14ac:dyDescent="0.25">
      <c r="B20" s="213" t="s">
        <v>273</v>
      </c>
      <c r="C20" s="391"/>
      <c r="D20" s="391"/>
      <c r="E20" s="391"/>
      <c r="F20" s="391"/>
      <c r="G20" s="391"/>
      <c r="H20" s="168"/>
      <c r="I20" s="169"/>
      <c r="J20" s="169"/>
      <c r="K20" s="169"/>
      <c r="L20" s="169"/>
      <c r="M20" s="169"/>
      <c r="N20" s="169"/>
      <c r="O20" s="169"/>
      <c r="P20" s="169"/>
      <c r="Q20" s="169"/>
      <c r="R20" s="169"/>
      <c r="S20" s="169"/>
      <c r="T20" s="169"/>
      <c r="U20" s="169"/>
      <c r="V20" s="169"/>
      <c r="W20" s="169"/>
      <c r="X20" s="169"/>
      <c r="Y20" s="169"/>
      <c r="Z20" s="169"/>
      <c r="AA20" s="169"/>
      <c r="AB20" s="162"/>
      <c r="AC20" s="162"/>
      <c r="AD20" s="162"/>
    </row>
    <row r="21" spans="1:37" ht="80.099999999999994" customHeight="1" x14ac:dyDescent="0.25">
      <c r="B21" s="230" t="s">
        <v>271</v>
      </c>
      <c r="C21" s="393"/>
      <c r="D21" s="393"/>
      <c r="E21" s="393"/>
      <c r="F21" s="393"/>
      <c r="G21" s="393"/>
      <c r="H21" s="175"/>
      <c r="J21" s="169"/>
      <c r="K21" s="169"/>
      <c r="L21" s="169"/>
      <c r="M21" s="169"/>
      <c r="N21" s="169"/>
      <c r="O21" s="169"/>
      <c r="P21" s="169"/>
      <c r="Q21" s="169"/>
      <c r="R21" s="169"/>
      <c r="S21" s="169"/>
      <c r="T21" s="169"/>
      <c r="U21" s="169"/>
      <c r="V21" s="169"/>
      <c r="W21" s="169"/>
      <c r="X21" s="169"/>
      <c r="Y21" s="169"/>
      <c r="Z21" s="169"/>
      <c r="AA21" s="169"/>
      <c r="AB21" s="162"/>
      <c r="AC21" s="162"/>
      <c r="AD21" s="162"/>
    </row>
    <row r="22" spans="1:37" ht="69.95" customHeight="1" x14ac:dyDescent="0.25">
      <c r="B22" s="127" t="s">
        <v>272</v>
      </c>
      <c r="C22" s="393"/>
      <c r="D22" s="393"/>
      <c r="E22" s="393"/>
      <c r="F22" s="393"/>
      <c r="G22" s="393"/>
      <c r="H22" s="175"/>
      <c r="J22" s="169"/>
      <c r="K22" s="169"/>
      <c r="L22" s="169"/>
      <c r="M22" s="169"/>
      <c r="N22" s="169"/>
      <c r="O22" s="169"/>
      <c r="P22" s="169"/>
      <c r="Q22" s="169"/>
      <c r="R22" s="169"/>
      <c r="S22" s="169"/>
      <c r="T22" s="169"/>
      <c r="U22" s="169"/>
      <c r="V22" s="169"/>
      <c r="W22" s="169"/>
      <c r="X22" s="169"/>
      <c r="Y22" s="169"/>
      <c r="Z22" s="169"/>
      <c r="AA22" s="169"/>
      <c r="AB22" s="162"/>
      <c r="AC22" s="162"/>
      <c r="AD22" s="162"/>
    </row>
    <row r="23" spans="1:37" ht="69.95" customHeight="1" x14ac:dyDescent="0.25">
      <c r="B23" s="127" t="s">
        <v>274</v>
      </c>
      <c r="C23" s="393"/>
      <c r="D23" s="393"/>
      <c r="E23" s="393"/>
      <c r="F23" s="393"/>
      <c r="G23" s="393"/>
      <c r="H23" s="175"/>
      <c r="J23" s="169"/>
      <c r="K23" s="169"/>
      <c r="L23" s="169"/>
      <c r="M23" s="169"/>
      <c r="N23" s="169"/>
      <c r="O23" s="169"/>
      <c r="P23" s="169"/>
      <c r="Q23" s="169"/>
      <c r="R23" s="169"/>
      <c r="S23" s="169"/>
      <c r="T23" s="169"/>
      <c r="U23" s="169"/>
      <c r="V23" s="169"/>
      <c r="W23" s="169"/>
      <c r="X23" s="169"/>
      <c r="Y23" s="169"/>
      <c r="Z23" s="169"/>
      <c r="AA23" s="169"/>
      <c r="AB23" s="162"/>
      <c r="AC23" s="162"/>
      <c r="AD23" s="162"/>
    </row>
    <row r="24" spans="1:37" ht="15" customHeight="1" x14ac:dyDescent="0.25">
      <c r="C24" s="194">
        <f>IF(COUNTA(C11:G23,B29:G53,I29:AC53)&gt;0,1,0)</f>
        <v>0</v>
      </c>
      <c r="D24" s="194">
        <f>IF(COUNTA(C19:G19)&gt;0,1,0)</f>
        <v>0</v>
      </c>
      <c r="E24" s="194">
        <f>IF(COUNTA(G29:G53)&gt;0,1,0)</f>
        <v>0</v>
      </c>
      <c r="F24" s="268"/>
      <c r="H24" s="144"/>
      <c r="I24" s="144"/>
      <c r="J24" s="169"/>
      <c r="K24" s="169"/>
      <c r="L24" s="169"/>
      <c r="M24" s="169"/>
      <c r="N24" s="169"/>
      <c r="O24" s="169"/>
      <c r="P24" s="169"/>
      <c r="Q24" s="169"/>
      <c r="R24" s="169"/>
      <c r="S24" s="169"/>
      <c r="T24" s="169"/>
      <c r="U24" s="169"/>
      <c r="V24" s="169"/>
      <c r="W24" s="169"/>
      <c r="X24" s="169"/>
      <c r="Y24" s="169"/>
      <c r="Z24" s="169"/>
      <c r="AA24" s="169"/>
    </row>
    <row r="25" spans="1:37" ht="18.75" customHeight="1" x14ac:dyDescent="0.3">
      <c r="B25" s="243" t="s">
        <v>1</v>
      </c>
      <c r="C25" s="164"/>
      <c r="D25" s="164"/>
      <c r="E25" s="164"/>
      <c r="F25" s="164"/>
      <c r="G25" s="164"/>
      <c r="H25" s="164"/>
      <c r="I25" s="165"/>
      <c r="J25" s="165"/>
      <c r="K25" s="165"/>
      <c r="L25" s="165"/>
      <c r="M25" s="165"/>
      <c r="N25" s="165"/>
      <c r="O25" s="165"/>
      <c r="P25" s="165"/>
      <c r="Q25" s="165"/>
      <c r="R25" s="165"/>
      <c r="S25" s="165"/>
      <c r="T25" s="165"/>
      <c r="U25" s="165"/>
      <c r="V25" s="165"/>
      <c r="W25" s="165"/>
      <c r="X25" s="165"/>
      <c r="Y25" s="165"/>
      <c r="Z25" s="165"/>
      <c r="AA25" s="165"/>
      <c r="AB25" s="165"/>
      <c r="AC25" s="165"/>
      <c r="AD25" s="165"/>
      <c r="AE25" s="165"/>
      <c r="AF25" s="165"/>
      <c r="AG25" s="165"/>
      <c r="AH25" s="165"/>
      <c r="AI25" s="165"/>
      <c r="AJ25" s="165"/>
      <c r="AK25" s="166"/>
    </row>
    <row r="26" spans="1:37" ht="39.950000000000003" customHeight="1" x14ac:dyDescent="0.25">
      <c r="B26" s="204"/>
      <c r="C26" s="205"/>
      <c r="D26" s="205"/>
      <c r="E26" s="205"/>
      <c r="F26" s="205"/>
      <c r="G26" s="205"/>
      <c r="H26" s="205"/>
      <c r="I26" s="365" t="s">
        <v>103</v>
      </c>
      <c r="J26" s="366"/>
      <c r="K26" s="366"/>
      <c r="L26" s="366"/>
      <c r="M26" s="366"/>
      <c r="N26" s="366"/>
      <c r="O26" s="366"/>
      <c r="P26" s="367"/>
      <c r="Q26" s="388" t="s">
        <v>104</v>
      </c>
      <c r="R26" s="389"/>
      <c r="S26" s="389"/>
      <c r="T26" s="389"/>
      <c r="U26" s="389"/>
      <c r="V26" s="390"/>
      <c r="W26" s="368" t="s">
        <v>105</v>
      </c>
      <c r="X26" s="369"/>
      <c r="Y26" s="369"/>
      <c r="Z26" s="369"/>
      <c r="AA26" s="370"/>
      <c r="AB26" s="204"/>
      <c r="AC26" s="206"/>
      <c r="AD26" s="401" t="s">
        <v>340</v>
      </c>
      <c r="AE26" s="402"/>
      <c r="AF26" s="402"/>
      <c r="AG26" s="402"/>
      <c r="AH26" s="402"/>
      <c r="AI26" s="402"/>
      <c r="AJ26" s="402"/>
      <c r="AK26" s="403"/>
    </row>
    <row r="27" spans="1:37" ht="15" customHeight="1" x14ac:dyDescent="0.25">
      <c r="B27" s="256" t="s">
        <v>341</v>
      </c>
      <c r="C27" s="208"/>
      <c r="D27" s="208"/>
      <c r="E27" s="208"/>
      <c r="F27" s="208"/>
      <c r="G27" s="208"/>
      <c r="H27" s="208"/>
      <c r="I27" s="377" t="s">
        <v>108</v>
      </c>
      <c r="J27" s="378"/>
      <c r="K27" s="378"/>
      <c r="L27" s="379"/>
      <c r="M27" s="380" t="s">
        <v>109</v>
      </c>
      <c r="N27" s="380"/>
      <c r="O27" s="377" t="s">
        <v>111</v>
      </c>
      <c r="P27" s="379"/>
      <c r="Q27" s="381" t="s">
        <v>111</v>
      </c>
      <c r="R27" s="382"/>
      <c r="S27" s="382"/>
      <c r="T27" s="383" t="s">
        <v>110</v>
      </c>
      <c r="U27" s="383"/>
      <c r="V27" s="383"/>
      <c r="W27" s="371"/>
      <c r="X27" s="372"/>
      <c r="Y27" s="372"/>
      <c r="Z27" s="372"/>
      <c r="AA27" s="373"/>
      <c r="AB27" s="207"/>
      <c r="AC27" s="209"/>
      <c r="AD27" s="397" t="s">
        <v>332</v>
      </c>
      <c r="AE27" s="397"/>
      <c r="AF27" s="398" t="s">
        <v>333</v>
      </c>
      <c r="AG27" s="399"/>
      <c r="AH27" s="399"/>
      <c r="AI27" s="399"/>
      <c r="AJ27" s="399"/>
      <c r="AK27" s="400"/>
    </row>
    <row r="28" spans="1:37" s="189" customFormat="1" ht="51" customHeight="1" x14ac:dyDescent="0.2">
      <c r="B28" s="277" t="s">
        <v>353</v>
      </c>
      <c r="C28" s="180" t="s">
        <v>216</v>
      </c>
      <c r="D28" s="180" t="s">
        <v>99</v>
      </c>
      <c r="E28" s="180" t="s">
        <v>262</v>
      </c>
      <c r="F28" s="269" t="s">
        <v>356</v>
      </c>
      <c r="G28" s="215" t="s">
        <v>357</v>
      </c>
      <c r="H28" s="181" t="s">
        <v>233</v>
      </c>
      <c r="I28" s="182" t="s">
        <v>358</v>
      </c>
      <c r="J28" s="182" t="s">
        <v>251</v>
      </c>
      <c r="K28" s="182" t="s">
        <v>107</v>
      </c>
      <c r="L28" s="182" t="s">
        <v>100</v>
      </c>
      <c r="M28" s="183" t="s">
        <v>359</v>
      </c>
      <c r="N28" s="183" t="s">
        <v>121</v>
      </c>
      <c r="O28" s="182" t="s">
        <v>360</v>
      </c>
      <c r="P28" s="182" t="s">
        <v>127</v>
      </c>
      <c r="Q28" s="184" t="s">
        <v>361</v>
      </c>
      <c r="R28" s="185" t="s">
        <v>126</v>
      </c>
      <c r="S28" s="216" t="s">
        <v>128</v>
      </c>
      <c r="T28" s="187" t="s">
        <v>250</v>
      </c>
      <c r="U28" s="188" t="s">
        <v>107</v>
      </c>
      <c r="V28" s="187" t="s">
        <v>125</v>
      </c>
      <c r="W28" s="183" t="s">
        <v>362</v>
      </c>
      <c r="X28" s="183" t="s">
        <v>252</v>
      </c>
      <c r="Y28" s="183" t="s">
        <v>206</v>
      </c>
      <c r="Z28" s="183" t="s">
        <v>102</v>
      </c>
      <c r="AA28" s="228" t="s">
        <v>263</v>
      </c>
      <c r="AB28" s="214" t="s">
        <v>294</v>
      </c>
      <c r="AC28" s="214" t="s">
        <v>373</v>
      </c>
      <c r="AD28" s="262" t="s">
        <v>334</v>
      </c>
      <c r="AE28" s="262" t="s">
        <v>335</v>
      </c>
      <c r="AF28" s="263" t="s">
        <v>336</v>
      </c>
      <c r="AG28" s="263" t="s">
        <v>337</v>
      </c>
      <c r="AH28" s="263" t="s">
        <v>338</v>
      </c>
      <c r="AI28" s="263" t="s">
        <v>363</v>
      </c>
      <c r="AJ28" s="263" t="s">
        <v>339</v>
      </c>
      <c r="AK28" s="263" t="s">
        <v>364</v>
      </c>
    </row>
    <row r="29" spans="1:37" s="179" customFormat="1" x14ac:dyDescent="0.25">
      <c r="A29" s="71">
        <v>1</v>
      </c>
      <c r="B29" s="89"/>
      <c r="C29" s="82"/>
      <c r="D29" s="89"/>
      <c r="E29" s="82"/>
      <c r="F29" s="122"/>
      <c r="G29" s="202"/>
      <c r="H29" s="198" t="str">
        <f>IF(G29="","",IF(MONTH(G29)&gt;=10,YEAR(G29) + 1,YEAR(G29)))</f>
        <v/>
      </c>
      <c r="I29" s="97"/>
      <c r="J29" s="97"/>
      <c r="K29" s="90"/>
      <c r="L29" s="91"/>
      <c r="M29" s="97"/>
      <c r="N29" s="91"/>
      <c r="O29" s="97"/>
      <c r="P29" s="90"/>
      <c r="Q29" s="97"/>
      <c r="R29" s="97"/>
      <c r="S29" s="90"/>
      <c r="T29" s="97"/>
      <c r="U29" s="147"/>
      <c r="V29" s="91"/>
      <c r="W29" s="97"/>
      <c r="X29" s="97"/>
      <c r="Y29" s="90"/>
      <c r="Z29" s="90"/>
      <c r="AA29" s="229"/>
      <c r="AB29" s="122"/>
      <c r="AC29" s="227"/>
      <c r="AD29" s="264"/>
      <c r="AE29" s="264"/>
      <c r="AF29" s="265"/>
      <c r="AG29" s="265"/>
      <c r="AH29" s="265"/>
      <c r="AI29" s="265"/>
      <c r="AJ29" s="265"/>
      <c r="AK29" s="265"/>
    </row>
    <row r="30" spans="1:37" s="179" customFormat="1" x14ac:dyDescent="0.25">
      <c r="A30" s="71">
        <v>2</v>
      </c>
      <c r="B30" s="89"/>
      <c r="C30" s="82"/>
      <c r="D30" s="89"/>
      <c r="E30" s="82"/>
      <c r="F30" s="122"/>
      <c r="G30" s="202"/>
      <c r="H30" s="198" t="str">
        <f>IF(G30="","",IF(MONTH(G30)&gt;=10,YEAR(G30) + 1,YEAR(G30)))</f>
        <v/>
      </c>
      <c r="I30" s="97"/>
      <c r="J30" s="97"/>
      <c r="K30" s="91"/>
      <c r="L30" s="91"/>
      <c r="M30" s="97"/>
      <c r="N30" s="91"/>
      <c r="O30" s="97"/>
      <c r="P30" s="90"/>
      <c r="Q30" s="97"/>
      <c r="R30" s="97"/>
      <c r="S30" s="90"/>
      <c r="T30" s="97"/>
      <c r="U30" s="147"/>
      <c r="V30" s="91"/>
      <c r="W30" s="97"/>
      <c r="X30" s="97"/>
      <c r="Y30" s="90"/>
      <c r="Z30" s="90"/>
      <c r="AA30" s="229"/>
      <c r="AB30" s="122"/>
      <c r="AC30" s="226"/>
      <c r="AD30" s="264"/>
      <c r="AE30" s="264"/>
      <c r="AF30" s="265"/>
      <c r="AG30" s="265"/>
      <c r="AH30" s="265"/>
      <c r="AI30" s="265"/>
      <c r="AJ30" s="265"/>
      <c r="AK30" s="265"/>
    </row>
    <row r="31" spans="1:37" s="179" customFormat="1" x14ac:dyDescent="0.25">
      <c r="A31" s="71">
        <v>3</v>
      </c>
      <c r="B31" s="89"/>
      <c r="C31" s="82"/>
      <c r="D31" s="89"/>
      <c r="E31" s="82"/>
      <c r="F31" s="122"/>
      <c r="G31" s="202"/>
      <c r="H31" s="198" t="str">
        <f t="shared" ref="H31:H53" si="0">IF(G31="","",IF(MONTH(G31)&gt;=10,YEAR(G31) + 1,YEAR(G31)))</f>
        <v/>
      </c>
      <c r="I31" s="97"/>
      <c r="J31" s="97"/>
      <c r="K31" s="90"/>
      <c r="L31" s="90"/>
      <c r="M31" s="97"/>
      <c r="N31" s="90"/>
      <c r="O31" s="97"/>
      <c r="P31" s="90"/>
      <c r="Q31" s="97"/>
      <c r="R31" s="97"/>
      <c r="S31" s="90"/>
      <c r="T31" s="97"/>
      <c r="U31" s="147"/>
      <c r="V31" s="90"/>
      <c r="W31" s="97"/>
      <c r="X31" s="97"/>
      <c r="Y31" s="90"/>
      <c r="Z31" s="90"/>
      <c r="AA31" s="229"/>
      <c r="AB31" s="122"/>
      <c r="AC31" s="226"/>
      <c r="AD31" s="264"/>
      <c r="AE31" s="264"/>
      <c r="AF31" s="265"/>
      <c r="AG31" s="265"/>
      <c r="AH31" s="265"/>
      <c r="AI31" s="265"/>
      <c r="AJ31" s="265"/>
      <c r="AK31" s="265"/>
    </row>
    <row r="32" spans="1:37" s="179" customFormat="1" x14ac:dyDescent="0.25">
      <c r="A32" s="71">
        <v>4</v>
      </c>
      <c r="B32" s="89"/>
      <c r="C32" s="82"/>
      <c r="D32" s="89"/>
      <c r="E32" s="82"/>
      <c r="F32" s="122"/>
      <c r="G32" s="202"/>
      <c r="H32" s="198" t="str">
        <f t="shared" si="0"/>
        <v/>
      </c>
      <c r="I32" s="97"/>
      <c r="J32" s="97"/>
      <c r="K32" s="91"/>
      <c r="L32" s="91"/>
      <c r="M32" s="97"/>
      <c r="N32" s="91"/>
      <c r="O32" s="97"/>
      <c r="P32" s="90"/>
      <c r="Q32" s="97"/>
      <c r="R32" s="97"/>
      <c r="S32" s="90"/>
      <c r="T32" s="97"/>
      <c r="U32" s="147"/>
      <c r="V32" s="91"/>
      <c r="W32" s="97"/>
      <c r="X32" s="97"/>
      <c r="Y32" s="90"/>
      <c r="Z32" s="90"/>
      <c r="AA32" s="229"/>
      <c r="AB32" s="122"/>
      <c r="AC32" s="226"/>
      <c r="AD32" s="264"/>
      <c r="AE32" s="264"/>
      <c r="AF32" s="265"/>
      <c r="AG32" s="265"/>
      <c r="AH32" s="265"/>
      <c r="AI32" s="265"/>
      <c r="AJ32" s="265"/>
      <c r="AK32" s="265"/>
    </row>
    <row r="33" spans="1:37" s="179" customFormat="1" x14ac:dyDescent="0.25">
      <c r="A33" s="71">
        <v>5</v>
      </c>
      <c r="B33" s="89"/>
      <c r="C33" s="82"/>
      <c r="D33" s="89"/>
      <c r="E33" s="82"/>
      <c r="F33" s="122"/>
      <c r="G33" s="202"/>
      <c r="H33" s="198" t="str">
        <f t="shared" si="0"/>
        <v/>
      </c>
      <c r="I33" s="97"/>
      <c r="J33" s="97"/>
      <c r="K33" s="91"/>
      <c r="L33" s="91"/>
      <c r="M33" s="97"/>
      <c r="N33" s="91"/>
      <c r="O33" s="97"/>
      <c r="P33" s="90"/>
      <c r="Q33" s="97"/>
      <c r="R33" s="97"/>
      <c r="S33" s="90"/>
      <c r="T33" s="97"/>
      <c r="U33" s="147"/>
      <c r="V33" s="91"/>
      <c r="W33" s="97"/>
      <c r="X33" s="97"/>
      <c r="Y33" s="90"/>
      <c r="Z33" s="90"/>
      <c r="AA33" s="229"/>
      <c r="AB33" s="122"/>
      <c r="AC33" s="226"/>
      <c r="AD33" s="264"/>
      <c r="AE33" s="264"/>
      <c r="AF33" s="265"/>
      <c r="AG33" s="265"/>
      <c r="AH33" s="265"/>
      <c r="AI33" s="265"/>
      <c r="AJ33" s="265"/>
      <c r="AK33" s="265"/>
    </row>
    <row r="34" spans="1:37" s="179" customFormat="1" x14ac:dyDescent="0.25">
      <c r="A34" s="71">
        <v>6</v>
      </c>
      <c r="B34" s="89"/>
      <c r="C34" s="82"/>
      <c r="D34" s="89"/>
      <c r="E34" s="82"/>
      <c r="F34" s="122"/>
      <c r="G34" s="202"/>
      <c r="H34" s="198" t="str">
        <f t="shared" si="0"/>
        <v/>
      </c>
      <c r="I34" s="97"/>
      <c r="J34" s="97"/>
      <c r="K34" s="91"/>
      <c r="L34" s="91"/>
      <c r="M34" s="97"/>
      <c r="N34" s="91"/>
      <c r="O34" s="97"/>
      <c r="P34" s="90"/>
      <c r="Q34" s="97"/>
      <c r="R34" s="97"/>
      <c r="S34" s="90"/>
      <c r="T34" s="97"/>
      <c r="U34" s="147"/>
      <c r="V34" s="91"/>
      <c r="W34" s="97"/>
      <c r="X34" s="97"/>
      <c r="Y34" s="90"/>
      <c r="Z34" s="90"/>
      <c r="AA34" s="229"/>
      <c r="AB34" s="122"/>
      <c r="AC34" s="226"/>
      <c r="AD34" s="264"/>
      <c r="AE34" s="264"/>
      <c r="AF34" s="265"/>
      <c r="AG34" s="265"/>
      <c r="AH34" s="265"/>
      <c r="AI34" s="265"/>
      <c r="AJ34" s="265"/>
      <c r="AK34" s="265"/>
    </row>
    <row r="35" spans="1:37" s="179" customFormat="1" x14ac:dyDescent="0.25">
      <c r="A35" s="71">
        <v>7</v>
      </c>
      <c r="B35" s="89"/>
      <c r="C35" s="82"/>
      <c r="D35" s="89"/>
      <c r="E35" s="82"/>
      <c r="F35" s="122"/>
      <c r="G35" s="202"/>
      <c r="H35" s="198" t="str">
        <f t="shared" si="0"/>
        <v/>
      </c>
      <c r="I35" s="97"/>
      <c r="J35" s="97"/>
      <c r="K35" s="91"/>
      <c r="L35" s="91"/>
      <c r="M35" s="97"/>
      <c r="N35" s="91"/>
      <c r="O35" s="97"/>
      <c r="P35" s="90"/>
      <c r="Q35" s="97"/>
      <c r="R35" s="97"/>
      <c r="S35" s="90"/>
      <c r="T35" s="97"/>
      <c r="U35" s="147"/>
      <c r="V35" s="91"/>
      <c r="W35" s="97"/>
      <c r="X35" s="97"/>
      <c r="Y35" s="90"/>
      <c r="Z35" s="90"/>
      <c r="AA35" s="229"/>
      <c r="AB35" s="122"/>
      <c r="AC35" s="226"/>
      <c r="AD35" s="264"/>
      <c r="AE35" s="264"/>
      <c r="AF35" s="265"/>
      <c r="AG35" s="265"/>
      <c r="AH35" s="265"/>
      <c r="AI35" s="265"/>
      <c r="AJ35" s="265"/>
      <c r="AK35" s="265"/>
    </row>
    <row r="36" spans="1:37" s="179" customFormat="1" x14ac:dyDescent="0.25">
      <c r="A36" s="71">
        <v>8</v>
      </c>
      <c r="B36" s="89"/>
      <c r="C36" s="82"/>
      <c r="D36" s="89"/>
      <c r="E36" s="82"/>
      <c r="F36" s="122"/>
      <c r="G36" s="202"/>
      <c r="H36" s="198" t="str">
        <f t="shared" si="0"/>
        <v/>
      </c>
      <c r="I36" s="97"/>
      <c r="J36" s="97"/>
      <c r="K36" s="91"/>
      <c r="L36" s="91"/>
      <c r="M36" s="97"/>
      <c r="N36" s="91"/>
      <c r="O36" s="97"/>
      <c r="P36" s="90"/>
      <c r="Q36" s="97"/>
      <c r="R36" s="97"/>
      <c r="S36" s="90"/>
      <c r="T36" s="97"/>
      <c r="U36" s="147"/>
      <c r="V36" s="91"/>
      <c r="W36" s="97"/>
      <c r="X36" s="97"/>
      <c r="Y36" s="90"/>
      <c r="Z36" s="90"/>
      <c r="AA36" s="229"/>
      <c r="AB36" s="122"/>
      <c r="AC36" s="226"/>
      <c r="AD36" s="264"/>
      <c r="AE36" s="264"/>
      <c r="AF36" s="265"/>
      <c r="AG36" s="265"/>
      <c r="AH36" s="265"/>
      <c r="AI36" s="265"/>
      <c r="AJ36" s="265"/>
      <c r="AK36" s="265"/>
    </row>
    <row r="37" spans="1:37" s="179" customFormat="1" x14ac:dyDescent="0.25">
      <c r="A37" s="71">
        <v>9</v>
      </c>
      <c r="B37" s="89"/>
      <c r="C37" s="82"/>
      <c r="D37" s="89"/>
      <c r="E37" s="82"/>
      <c r="F37" s="122"/>
      <c r="G37" s="202"/>
      <c r="H37" s="198" t="str">
        <f t="shared" si="0"/>
        <v/>
      </c>
      <c r="I37" s="97"/>
      <c r="J37" s="97"/>
      <c r="K37" s="91"/>
      <c r="L37" s="91"/>
      <c r="M37" s="97"/>
      <c r="N37" s="91"/>
      <c r="O37" s="97"/>
      <c r="P37" s="90"/>
      <c r="Q37" s="97"/>
      <c r="R37" s="97"/>
      <c r="S37" s="90"/>
      <c r="T37" s="97"/>
      <c r="U37" s="147"/>
      <c r="V37" s="91"/>
      <c r="W37" s="97"/>
      <c r="X37" s="97"/>
      <c r="Y37" s="90"/>
      <c r="Z37" s="90"/>
      <c r="AA37" s="229"/>
      <c r="AB37" s="122"/>
      <c r="AC37" s="226"/>
      <c r="AD37" s="264"/>
      <c r="AE37" s="264"/>
      <c r="AF37" s="265"/>
      <c r="AG37" s="265"/>
      <c r="AH37" s="265"/>
      <c r="AI37" s="265"/>
      <c r="AJ37" s="265"/>
      <c r="AK37" s="265"/>
    </row>
    <row r="38" spans="1:37" s="179" customFormat="1" x14ac:dyDescent="0.25">
      <c r="A38" s="71">
        <v>10</v>
      </c>
      <c r="B38" s="89"/>
      <c r="C38" s="82"/>
      <c r="D38" s="89"/>
      <c r="E38" s="82"/>
      <c r="F38" s="122"/>
      <c r="G38" s="202"/>
      <c r="H38" s="198" t="str">
        <f t="shared" si="0"/>
        <v/>
      </c>
      <c r="I38" s="97"/>
      <c r="J38" s="97"/>
      <c r="K38" s="91"/>
      <c r="L38" s="91"/>
      <c r="M38" s="97"/>
      <c r="N38" s="91"/>
      <c r="O38" s="97"/>
      <c r="P38" s="90"/>
      <c r="Q38" s="97"/>
      <c r="R38" s="97"/>
      <c r="S38" s="90"/>
      <c r="T38" s="97"/>
      <c r="U38" s="147"/>
      <c r="V38" s="91"/>
      <c r="W38" s="97"/>
      <c r="X38" s="97"/>
      <c r="Y38" s="90"/>
      <c r="Z38" s="90"/>
      <c r="AA38" s="229"/>
      <c r="AB38" s="122"/>
      <c r="AC38" s="226"/>
      <c r="AD38" s="264"/>
      <c r="AE38" s="264"/>
      <c r="AF38" s="265"/>
      <c r="AG38" s="265"/>
      <c r="AH38" s="265"/>
      <c r="AI38" s="265"/>
      <c r="AJ38" s="265"/>
      <c r="AK38" s="265"/>
    </row>
    <row r="39" spans="1:37" s="179" customFormat="1" x14ac:dyDescent="0.25">
      <c r="A39" s="71">
        <v>11</v>
      </c>
      <c r="B39" s="89"/>
      <c r="C39" s="82"/>
      <c r="D39" s="89"/>
      <c r="E39" s="82"/>
      <c r="F39" s="122"/>
      <c r="G39" s="202"/>
      <c r="H39" s="198" t="str">
        <f t="shared" si="0"/>
        <v/>
      </c>
      <c r="I39" s="97"/>
      <c r="J39" s="97"/>
      <c r="K39" s="91"/>
      <c r="L39" s="91"/>
      <c r="M39" s="97"/>
      <c r="N39" s="91"/>
      <c r="O39" s="97"/>
      <c r="P39" s="90"/>
      <c r="Q39" s="97"/>
      <c r="R39" s="97"/>
      <c r="S39" s="90"/>
      <c r="T39" s="97"/>
      <c r="U39" s="147"/>
      <c r="V39" s="91"/>
      <c r="W39" s="97"/>
      <c r="X39" s="97"/>
      <c r="Y39" s="90"/>
      <c r="Z39" s="90"/>
      <c r="AA39" s="229"/>
      <c r="AB39" s="122"/>
      <c r="AC39" s="226"/>
      <c r="AD39" s="264"/>
      <c r="AE39" s="264"/>
      <c r="AF39" s="265"/>
      <c r="AG39" s="265"/>
      <c r="AH39" s="265"/>
      <c r="AI39" s="265"/>
      <c r="AJ39" s="265"/>
      <c r="AK39" s="265"/>
    </row>
    <row r="40" spans="1:37" s="179" customFormat="1" x14ac:dyDescent="0.25">
      <c r="A40" s="71">
        <v>12</v>
      </c>
      <c r="B40" s="89"/>
      <c r="C40" s="82"/>
      <c r="D40" s="89"/>
      <c r="E40" s="82"/>
      <c r="F40" s="122"/>
      <c r="G40" s="202"/>
      <c r="H40" s="198" t="str">
        <f t="shared" si="0"/>
        <v/>
      </c>
      <c r="I40" s="97"/>
      <c r="J40" s="97"/>
      <c r="K40" s="91"/>
      <c r="L40" s="91"/>
      <c r="M40" s="97"/>
      <c r="N40" s="91"/>
      <c r="O40" s="97"/>
      <c r="P40" s="90"/>
      <c r="Q40" s="97"/>
      <c r="R40" s="97"/>
      <c r="S40" s="90"/>
      <c r="T40" s="97"/>
      <c r="U40" s="147"/>
      <c r="V40" s="91"/>
      <c r="W40" s="97"/>
      <c r="X40" s="97"/>
      <c r="Y40" s="90"/>
      <c r="Z40" s="90"/>
      <c r="AA40" s="229"/>
      <c r="AB40" s="122"/>
      <c r="AC40" s="226"/>
      <c r="AD40" s="264"/>
      <c r="AE40" s="264"/>
      <c r="AF40" s="265"/>
      <c r="AG40" s="265"/>
      <c r="AH40" s="265"/>
      <c r="AI40" s="265"/>
      <c r="AJ40" s="265"/>
      <c r="AK40" s="265"/>
    </row>
    <row r="41" spans="1:37" s="179" customFormat="1" x14ac:dyDescent="0.25">
      <c r="A41" s="71">
        <v>13</v>
      </c>
      <c r="B41" s="89"/>
      <c r="C41" s="82"/>
      <c r="D41" s="89"/>
      <c r="E41" s="82"/>
      <c r="F41" s="122"/>
      <c r="G41" s="202"/>
      <c r="H41" s="198" t="str">
        <f t="shared" si="0"/>
        <v/>
      </c>
      <c r="I41" s="97"/>
      <c r="J41" s="97"/>
      <c r="K41" s="91"/>
      <c r="L41" s="91"/>
      <c r="M41" s="97"/>
      <c r="N41" s="91"/>
      <c r="O41" s="97"/>
      <c r="P41" s="90"/>
      <c r="Q41" s="97"/>
      <c r="R41" s="97"/>
      <c r="S41" s="90"/>
      <c r="T41" s="97"/>
      <c r="U41" s="147"/>
      <c r="V41" s="91"/>
      <c r="W41" s="97"/>
      <c r="X41" s="97"/>
      <c r="Y41" s="90"/>
      <c r="Z41" s="90"/>
      <c r="AA41" s="229"/>
      <c r="AB41" s="122"/>
      <c r="AC41" s="226"/>
      <c r="AD41" s="264"/>
      <c r="AE41" s="264"/>
      <c r="AF41" s="265"/>
      <c r="AG41" s="265"/>
      <c r="AH41" s="265"/>
      <c r="AI41" s="265"/>
      <c r="AJ41" s="265"/>
      <c r="AK41" s="265"/>
    </row>
    <row r="42" spans="1:37" s="179" customFormat="1" x14ac:dyDescent="0.25">
      <c r="A42" s="71">
        <v>14</v>
      </c>
      <c r="B42" s="89"/>
      <c r="C42" s="82"/>
      <c r="D42" s="89"/>
      <c r="E42" s="82"/>
      <c r="F42" s="122"/>
      <c r="G42" s="202"/>
      <c r="H42" s="198" t="str">
        <f t="shared" si="0"/>
        <v/>
      </c>
      <c r="I42" s="97"/>
      <c r="J42" s="97"/>
      <c r="K42" s="91"/>
      <c r="L42" s="91"/>
      <c r="M42" s="97"/>
      <c r="N42" s="91"/>
      <c r="O42" s="97"/>
      <c r="P42" s="90"/>
      <c r="Q42" s="97"/>
      <c r="R42" s="97"/>
      <c r="S42" s="90"/>
      <c r="T42" s="97"/>
      <c r="U42" s="147"/>
      <c r="V42" s="91"/>
      <c r="W42" s="97"/>
      <c r="X42" s="97"/>
      <c r="Y42" s="90"/>
      <c r="Z42" s="90"/>
      <c r="AA42" s="229"/>
      <c r="AB42" s="122"/>
      <c r="AC42" s="226"/>
      <c r="AD42" s="264"/>
      <c r="AE42" s="264"/>
      <c r="AF42" s="265"/>
      <c r="AG42" s="265"/>
      <c r="AH42" s="265"/>
      <c r="AI42" s="265"/>
      <c r="AJ42" s="265"/>
      <c r="AK42" s="265"/>
    </row>
    <row r="43" spans="1:37" s="179" customFormat="1" x14ac:dyDescent="0.25">
      <c r="A43" s="71">
        <v>15</v>
      </c>
      <c r="B43" s="89"/>
      <c r="C43" s="82"/>
      <c r="D43" s="89"/>
      <c r="E43" s="82"/>
      <c r="F43" s="122"/>
      <c r="G43" s="202"/>
      <c r="H43" s="198" t="str">
        <f t="shared" si="0"/>
        <v/>
      </c>
      <c r="I43" s="97"/>
      <c r="J43" s="97"/>
      <c r="K43" s="91"/>
      <c r="L43" s="91"/>
      <c r="M43" s="97"/>
      <c r="N43" s="91"/>
      <c r="O43" s="97"/>
      <c r="P43" s="90"/>
      <c r="Q43" s="97"/>
      <c r="R43" s="97"/>
      <c r="S43" s="90"/>
      <c r="T43" s="97"/>
      <c r="U43" s="147"/>
      <c r="V43" s="91"/>
      <c r="W43" s="97"/>
      <c r="X43" s="97"/>
      <c r="Y43" s="90"/>
      <c r="Z43" s="90"/>
      <c r="AA43" s="229"/>
      <c r="AB43" s="122"/>
      <c r="AC43" s="226"/>
      <c r="AD43" s="264"/>
      <c r="AE43" s="264"/>
      <c r="AF43" s="265"/>
      <c r="AG43" s="265"/>
      <c r="AH43" s="265"/>
      <c r="AI43" s="265"/>
      <c r="AJ43" s="265"/>
      <c r="AK43" s="265"/>
    </row>
    <row r="44" spans="1:37" s="179" customFormat="1" x14ac:dyDescent="0.25">
      <c r="A44" s="71">
        <v>16</v>
      </c>
      <c r="B44" s="89"/>
      <c r="C44" s="82"/>
      <c r="D44" s="89"/>
      <c r="E44" s="82"/>
      <c r="F44" s="122"/>
      <c r="G44" s="202"/>
      <c r="H44" s="198" t="str">
        <f t="shared" si="0"/>
        <v/>
      </c>
      <c r="I44" s="97"/>
      <c r="J44" s="97"/>
      <c r="K44" s="91"/>
      <c r="L44" s="91"/>
      <c r="M44" s="97"/>
      <c r="N44" s="91"/>
      <c r="O44" s="97"/>
      <c r="P44" s="90"/>
      <c r="Q44" s="97"/>
      <c r="R44" s="97"/>
      <c r="S44" s="90"/>
      <c r="T44" s="97"/>
      <c r="U44" s="147"/>
      <c r="V44" s="91"/>
      <c r="W44" s="97"/>
      <c r="X44" s="97"/>
      <c r="Y44" s="90"/>
      <c r="Z44" s="90"/>
      <c r="AA44" s="229"/>
      <c r="AB44" s="122"/>
      <c r="AC44" s="226"/>
      <c r="AD44" s="264"/>
      <c r="AE44" s="264"/>
      <c r="AF44" s="265"/>
      <c r="AG44" s="265"/>
      <c r="AH44" s="265"/>
      <c r="AI44" s="265"/>
      <c r="AJ44" s="265"/>
      <c r="AK44" s="265"/>
    </row>
    <row r="45" spans="1:37" s="179" customFormat="1" x14ac:dyDescent="0.25">
      <c r="A45" s="71">
        <v>17</v>
      </c>
      <c r="B45" s="89"/>
      <c r="C45" s="82"/>
      <c r="D45" s="89"/>
      <c r="E45" s="82"/>
      <c r="F45" s="122"/>
      <c r="G45" s="202"/>
      <c r="H45" s="198" t="str">
        <f t="shared" si="0"/>
        <v/>
      </c>
      <c r="I45" s="97"/>
      <c r="J45" s="97"/>
      <c r="K45" s="91"/>
      <c r="L45" s="91"/>
      <c r="M45" s="97"/>
      <c r="N45" s="91"/>
      <c r="O45" s="97"/>
      <c r="P45" s="90"/>
      <c r="Q45" s="97"/>
      <c r="R45" s="97"/>
      <c r="S45" s="90"/>
      <c r="T45" s="97"/>
      <c r="U45" s="147"/>
      <c r="V45" s="91"/>
      <c r="W45" s="97"/>
      <c r="X45" s="97"/>
      <c r="Y45" s="90"/>
      <c r="Z45" s="90"/>
      <c r="AA45" s="229"/>
      <c r="AB45" s="122"/>
      <c r="AC45" s="226"/>
      <c r="AD45" s="264"/>
      <c r="AE45" s="264"/>
      <c r="AF45" s="265"/>
      <c r="AG45" s="265"/>
      <c r="AH45" s="265"/>
      <c r="AI45" s="265"/>
      <c r="AJ45" s="265"/>
      <c r="AK45" s="265"/>
    </row>
    <row r="46" spans="1:37" s="179" customFormat="1" x14ac:dyDescent="0.25">
      <c r="A46" s="71">
        <v>18</v>
      </c>
      <c r="B46" s="89"/>
      <c r="C46" s="82"/>
      <c r="D46" s="89"/>
      <c r="E46" s="82"/>
      <c r="F46" s="122"/>
      <c r="G46" s="202"/>
      <c r="H46" s="198" t="str">
        <f t="shared" si="0"/>
        <v/>
      </c>
      <c r="I46" s="97"/>
      <c r="J46" s="97"/>
      <c r="K46" s="91"/>
      <c r="L46" s="91"/>
      <c r="M46" s="97"/>
      <c r="N46" s="91"/>
      <c r="O46" s="97"/>
      <c r="P46" s="90"/>
      <c r="Q46" s="97"/>
      <c r="R46" s="97"/>
      <c r="S46" s="90"/>
      <c r="T46" s="97"/>
      <c r="U46" s="147"/>
      <c r="V46" s="91"/>
      <c r="W46" s="97"/>
      <c r="X46" s="97"/>
      <c r="Y46" s="90"/>
      <c r="Z46" s="90"/>
      <c r="AA46" s="229"/>
      <c r="AB46" s="122"/>
      <c r="AC46" s="226"/>
      <c r="AD46" s="264"/>
      <c r="AE46" s="264"/>
      <c r="AF46" s="265"/>
      <c r="AG46" s="265"/>
      <c r="AH46" s="265"/>
      <c r="AI46" s="265"/>
      <c r="AJ46" s="265"/>
      <c r="AK46" s="265"/>
    </row>
    <row r="47" spans="1:37" s="179" customFormat="1" x14ac:dyDescent="0.25">
      <c r="A47" s="71">
        <v>19</v>
      </c>
      <c r="B47" s="89"/>
      <c r="C47" s="82"/>
      <c r="D47" s="89"/>
      <c r="E47" s="82"/>
      <c r="F47" s="122"/>
      <c r="G47" s="202"/>
      <c r="H47" s="198" t="str">
        <f t="shared" si="0"/>
        <v/>
      </c>
      <c r="I47" s="97"/>
      <c r="J47" s="97"/>
      <c r="K47" s="91"/>
      <c r="L47" s="91"/>
      <c r="M47" s="97"/>
      <c r="N47" s="91"/>
      <c r="O47" s="97"/>
      <c r="P47" s="90"/>
      <c r="Q47" s="97"/>
      <c r="R47" s="97"/>
      <c r="S47" s="90"/>
      <c r="T47" s="97"/>
      <c r="U47" s="147"/>
      <c r="V47" s="91"/>
      <c r="W47" s="97"/>
      <c r="X47" s="97"/>
      <c r="Y47" s="90"/>
      <c r="Z47" s="90"/>
      <c r="AA47" s="229"/>
      <c r="AB47" s="122"/>
      <c r="AC47" s="226"/>
      <c r="AD47" s="264"/>
      <c r="AE47" s="264"/>
      <c r="AF47" s="265"/>
      <c r="AG47" s="265"/>
      <c r="AH47" s="265"/>
      <c r="AI47" s="265"/>
      <c r="AJ47" s="265"/>
      <c r="AK47" s="265"/>
    </row>
    <row r="48" spans="1:37" s="179" customFormat="1" x14ac:dyDescent="0.25">
      <c r="A48" s="71">
        <v>20</v>
      </c>
      <c r="B48" s="89"/>
      <c r="C48" s="82"/>
      <c r="D48" s="89"/>
      <c r="E48" s="82"/>
      <c r="F48" s="122"/>
      <c r="G48" s="202"/>
      <c r="H48" s="198" t="str">
        <f t="shared" si="0"/>
        <v/>
      </c>
      <c r="I48" s="97"/>
      <c r="J48" s="97"/>
      <c r="K48" s="91"/>
      <c r="L48" s="91"/>
      <c r="M48" s="97"/>
      <c r="N48" s="91"/>
      <c r="O48" s="97"/>
      <c r="P48" s="90"/>
      <c r="Q48" s="97"/>
      <c r="R48" s="97"/>
      <c r="S48" s="90"/>
      <c r="T48" s="97"/>
      <c r="U48" s="147"/>
      <c r="V48" s="91"/>
      <c r="W48" s="97"/>
      <c r="X48" s="97"/>
      <c r="Y48" s="90"/>
      <c r="Z48" s="90"/>
      <c r="AA48" s="229"/>
      <c r="AB48" s="122"/>
      <c r="AC48" s="226"/>
      <c r="AD48" s="264"/>
      <c r="AE48" s="264"/>
      <c r="AF48" s="265"/>
      <c r="AG48" s="265"/>
      <c r="AH48" s="265"/>
      <c r="AI48" s="265"/>
      <c r="AJ48" s="265"/>
      <c r="AK48" s="265"/>
    </row>
    <row r="49" spans="1:37" s="179" customFormat="1" x14ac:dyDescent="0.25">
      <c r="A49" s="71">
        <v>21</v>
      </c>
      <c r="B49" s="89"/>
      <c r="C49" s="82"/>
      <c r="D49" s="89"/>
      <c r="E49" s="82"/>
      <c r="F49" s="122"/>
      <c r="G49" s="202"/>
      <c r="H49" s="198" t="str">
        <f t="shared" si="0"/>
        <v/>
      </c>
      <c r="I49" s="97"/>
      <c r="J49" s="97"/>
      <c r="K49" s="91"/>
      <c r="L49" s="91"/>
      <c r="M49" s="97"/>
      <c r="N49" s="91"/>
      <c r="O49" s="97"/>
      <c r="P49" s="90"/>
      <c r="Q49" s="97"/>
      <c r="R49" s="97"/>
      <c r="S49" s="90"/>
      <c r="T49" s="97"/>
      <c r="U49" s="147"/>
      <c r="V49" s="91"/>
      <c r="W49" s="97"/>
      <c r="X49" s="97"/>
      <c r="Y49" s="90"/>
      <c r="Z49" s="90"/>
      <c r="AA49" s="229"/>
      <c r="AB49" s="122"/>
      <c r="AC49" s="226"/>
      <c r="AD49" s="264"/>
      <c r="AE49" s="264"/>
      <c r="AF49" s="265"/>
      <c r="AG49" s="265"/>
      <c r="AH49" s="265"/>
      <c r="AI49" s="265"/>
      <c r="AJ49" s="265"/>
      <c r="AK49" s="265"/>
    </row>
    <row r="50" spans="1:37" s="179" customFormat="1" x14ac:dyDescent="0.25">
      <c r="A50" s="71">
        <v>22</v>
      </c>
      <c r="B50" s="89"/>
      <c r="C50" s="82"/>
      <c r="D50" s="89"/>
      <c r="E50" s="82"/>
      <c r="F50" s="122"/>
      <c r="G50" s="202"/>
      <c r="H50" s="198" t="str">
        <f t="shared" si="0"/>
        <v/>
      </c>
      <c r="I50" s="97"/>
      <c r="J50" s="97"/>
      <c r="K50" s="91"/>
      <c r="L50" s="91"/>
      <c r="M50" s="97"/>
      <c r="N50" s="91"/>
      <c r="O50" s="97"/>
      <c r="P50" s="90"/>
      <c r="Q50" s="97"/>
      <c r="R50" s="97"/>
      <c r="S50" s="90"/>
      <c r="T50" s="97"/>
      <c r="U50" s="147"/>
      <c r="V50" s="91"/>
      <c r="W50" s="97"/>
      <c r="X50" s="97"/>
      <c r="Y50" s="90"/>
      <c r="Z50" s="90"/>
      <c r="AA50" s="229"/>
      <c r="AB50" s="122"/>
      <c r="AC50" s="226"/>
      <c r="AD50" s="264"/>
      <c r="AE50" s="264"/>
      <c r="AF50" s="265"/>
      <c r="AG50" s="265"/>
      <c r="AH50" s="265"/>
      <c r="AI50" s="265"/>
      <c r="AJ50" s="265"/>
      <c r="AK50" s="265"/>
    </row>
    <row r="51" spans="1:37" s="179" customFormat="1" x14ac:dyDescent="0.25">
      <c r="A51" s="71">
        <v>23</v>
      </c>
      <c r="B51" s="89"/>
      <c r="C51" s="82"/>
      <c r="D51" s="89"/>
      <c r="E51" s="82"/>
      <c r="F51" s="122"/>
      <c r="G51" s="202"/>
      <c r="H51" s="198" t="str">
        <f t="shared" si="0"/>
        <v/>
      </c>
      <c r="I51" s="97"/>
      <c r="J51" s="97"/>
      <c r="K51" s="91"/>
      <c r="L51" s="91"/>
      <c r="M51" s="97"/>
      <c r="N51" s="91"/>
      <c r="O51" s="97"/>
      <c r="P51" s="90"/>
      <c r="Q51" s="97"/>
      <c r="R51" s="97"/>
      <c r="S51" s="90"/>
      <c r="T51" s="97"/>
      <c r="U51" s="147"/>
      <c r="V51" s="91"/>
      <c r="W51" s="97"/>
      <c r="X51" s="97"/>
      <c r="Y51" s="90"/>
      <c r="Z51" s="90"/>
      <c r="AA51" s="229"/>
      <c r="AB51" s="122"/>
      <c r="AC51" s="226"/>
      <c r="AD51" s="264"/>
      <c r="AE51" s="264"/>
      <c r="AF51" s="265"/>
      <c r="AG51" s="265"/>
      <c r="AH51" s="265"/>
      <c r="AI51" s="265"/>
      <c r="AJ51" s="265"/>
      <c r="AK51" s="265"/>
    </row>
    <row r="52" spans="1:37" s="179" customFormat="1" x14ac:dyDescent="0.25">
      <c r="A52" s="71">
        <v>24</v>
      </c>
      <c r="B52" s="89"/>
      <c r="C52" s="82"/>
      <c r="D52" s="89"/>
      <c r="E52" s="82"/>
      <c r="F52" s="122"/>
      <c r="G52" s="202"/>
      <c r="H52" s="198" t="str">
        <f t="shared" si="0"/>
        <v/>
      </c>
      <c r="I52" s="97"/>
      <c r="J52" s="97"/>
      <c r="K52" s="91"/>
      <c r="L52" s="91"/>
      <c r="M52" s="97"/>
      <c r="N52" s="91"/>
      <c r="O52" s="97"/>
      <c r="P52" s="90"/>
      <c r="Q52" s="97"/>
      <c r="R52" s="97"/>
      <c r="S52" s="90"/>
      <c r="T52" s="97"/>
      <c r="U52" s="147"/>
      <c r="V52" s="91"/>
      <c r="W52" s="97"/>
      <c r="X52" s="97"/>
      <c r="Y52" s="90"/>
      <c r="Z52" s="90"/>
      <c r="AA52" s="229"/>
      <c r="AB52" s="122"/>
      <c r="AC52" s="226"/>
      <c r="AD52" s="264"/>
      <c r="AE52" s="264"/>
      <c r="AF52" s="265"/>
      <c r="AG52" s="265"/>
      <c r="AH52" s="265"/>
      <c r="AI52" s="265"/>
      <c r="AJ52" s="265"/>
      <c r="AK52" s="265"/>
    </row>
    <row r="53" spans="1:37" s="179" customFormat="1" x14ac:dyDescent="0.25">
      <c r="A53" s="71">
        <v>25</v>
      </c>
      <c r="B53" s="89"/>
      <c r="C53" s="82"/>
      <c r="D53" s="89"/>
      <c r="E53" s="82"/>
      <c r="F53" s="122"/>
      <c r="G53" s="202"/>
      <c r="H53" s="198" t="str">
        <f t="shared" si="0"/>
        <v/>
      </c>
      <c r="I53" s="97"/>
      <c r="J53" s="97"/>
      <c r="K53" s="91"/>
      <c r="L53" s="91"/>
      <c r="M53" s="97"/>
      <c r="N53" s="91"/>
      <c r="O53" s="97"/>
      <c r="P53" s="90"/>
      <c r="Q53" s="97"/>
      <c r="R53" s="97"/>
      <c r="S53" s="90"/>
      <c r="T53" s="97"/>
      <c r="U53" s="147"/>
      <c r="V53" s="91"/>
      <c r="W53" s="97"/>
      <c r="X53" s="97"/>
      <c r="Y53" s="90"/>
      <c r="Z53" s="90"/>
      <c r="AA53" s="229"/>
      <c r="AB53" s="122"/>
      <c r="AC53" s="226"/>
      <c r="AD53" s="264"/>
      <c r="AE53" s="264"/>
      <c r="AF53" s="265"/>
      <c r="AG53" s="265"/>
      <c r="AH53" s="265"/>
      <c r="AI53" s="265"/>
      <c r="AJ53" s="265"/>
      <c r="AK53" s="265"/>
    </row>
    <row r="54" spans="1:37" ht="24" customHeight="1" x14ac:dyDescent="0.25">
      <c r="B54" s="190" t="s">
        <v>67</v>
      </c>
      <c r="C54" s="126"/>
      <c r="D54" s="126"/>
      <c r="E54" s="126"/>
      <c r="F54" s="126"/>
      <c r="G54" s="126"/>
      <c r="H54" s="259" t="str">
        <f>IF(OR(AND(Count_Implemented, Count_FollowUp=0), AND(Count_Implemented=0,COUNTA(I29:AB53)&gt;0))," To be included here, actions must have a Date Implemented and there must be Date(s) of Follow-up above. &gt;&gt;","")</f>
        <v/>
      </c>
      <c r="I54" s="191">
        <f>SUM(I55:I60)</f>
        <v>0</v>
      </c>
      <c r="J54" s="192" t="s">
        <v>129</v>
      </c>
      <c r="K54" s="192" t="s">
        <v>129</v>
      </c>
      <c r="L54" s="192" t="s">
        <v>129</v>
      </c>
      <c r="M54" s="191">
        <f>SUM(M55:M60)</f>
        <v>0</v>
      </c>
      <c r="N54" s="192" t="s">
        <v>129</v>
      </c>
      <c r="O54" s="191">
        <f>SUM(O55:O60)</f>
        <v>0</v>
      </c>
      <c r="P54" s="191">
        <f>SUM(P55:P60)</f>
        <v>0</v>
      </c>
      <c r="Q54" s="191">
        <f t="shared" ref="Q54:W54" si="1">SUM(Q55:Q60)</f>
        <v>0</v>
      </c>
      <c r="R54" s="191">
        <f t="shared" si="1"/>
        <v>0</v>
      </c>
      <c r="S54" s="191">
        <f t="shared" si="1"/>
        <v>0</v>
      </c>
      <c r="T54" s="191">
        <f t="shared" si="1"/>
        <v>0</v>
      </c>
      <c r="U54" s="193">
        <f t="shared" si="1"/>
        <v>0</v>
      </c>
      <c r="V54" s="192" t="s">
        <v>129</v>
      </c>
      <c r="W54" s="191">
        <f t="shared" si="1"/>
        <v>0</v>
      </c>
      <c r="X54" s="192" t="s">
        <v>129</v>
      </c>
      <c r="Y54" s="192" t="s">
        <v>129</v>
      </c>
      <c r="Z54" s="191">
        <f t="shared" ref="Z54" si="2">SUM(Z55:Z60)</f>
        <v>0</v>
      </c>
      <c r="AA54" s="218" t="s">
        <v>129</v>
      </c>
      <c r="AB54" s="217">
        <f>COUNTIF(AB29:AB53,"Y")</f>
        <v>0</v>
      </c>
      <c r="AC54" s="218" t="s">
        <v>129</v>
      </c>
      <c r="AD54" s="266">
        <f t="shared" ref="AD54:AK54" si="3">SUM(AD55:AD60)</f>
        <v>0</v>
      </c>
      <c r="AE54" s="266">
        <f t="shared" si="3"/>
        <v>0</v>
      </c>
      <c r="AF54" s="267">
        <f t="shared" si="3"/>
        <v>0</v>
      </c>
      <c r="AG54" s="267">
        <f t="shared" si="3"/>
        <v>0</v>
      </c>
      <c r="AH54" s="267">
        <f t="shared" si="3"/>
        <v>0</v>
      </c>
      <c r="AI54" s="267">
        <f t="shared" si="3"/>
        <v>0</v>
      </c>
      <c r="AJ54" s="267">
        <f t="shared" si="3"/>
        <v>0</v>
      </c>
      <c r="AK54" s="267">
        <f t="shared" si="3"/>
        <v>0</v>
      </c>
    </row>
    <row r="55" spans="1:37" ht="24" customHeight="1" x14ac:dyDescent="0.25">
      <c r="B55" s="190" t="str">
        <f>"TOTAL REPORTED " &amp; C55</f>
        <v>TOTAL REPORTED 2023</v>
      </c>
      <c r="C55" s="126">
        <v>2023</v>
      </c>
      <c r="D55" s="126"/>
      <c r="E55" s="126"/>
      <c r="F55" s="126"/>
      <c r="G55" s="126"/>
      <c r="H55" s="126"/>
      <c r="I55" s="267">
        <f t="shared" ref="I55:I60" si="4">IF(Count_FollowUp,SUMIFS(I$29:I$53,$F$29:$F$53,"Y",$H$29:$H$53,$C55),0)</f>
        <v>0</v>
      </c>
      <c r="J55" s="192" t="s">
        <v>129</v>
      </c>
      <c r="K55" s="192" t="s">
        <v>129</v>
      </c>
      <c r="L55" s="192" t="s">
        <v>129</v>
      </c>
      <c r="M55" s="267">
        <f t="shared" ref="M55:M60" si="5">IF(Count_FollowUp,SUMIFS(M$29:M$53,$F$29:$F$53,"Y",$H$29:$H$53,$C55),0)</f>
        <v>0</v>
      </c>
      <c r="N55" s="192" t="s">
        <v>129</v>
      </c>
      <c r="O55" s="267">
        <f t="shared" ref="O55:O60" si="6">IF(Count_FollowUp,SUMIFS(O$29:O$53,$F$29:$F$53,"Y",$H$29:$H$53,$C55),0)</f>
        <v>0</v>
      </c>
      <c r="P55" s="191">
        <f t="shared" ref="P55:P60" si="7">IF(Count_FollowUp,COUNTIFS($F$29:$F$53,"Y",$H$29:$H$53,$C55,P$29:P$53,"Yes"),0)</f>
        <v>0</v>
      </c>
      <c r="Q55" s="267">
        <f t="shared" ref="Q55:R60" si="8">IF(Count_FollowUp,SUMIFS(Q$29:Q$53,$F$29:$F$53,"Y",$H$29:$H$53,$C55),0)</f>
        <v>0</v>
      </c>
      <c r="R55" s="267">
        <f t="shared" si="8"/>
        <v>0</v>
      </c>
      <c r="S55" s="191">
        <f t="shared" ref="S55:S60" si="9">IF(Count_FollowUp,COUNTIFS($F$29:$F$53,"Y",$H$29:$H$53,$C55,S$29:S$53,"Yes"),0)</f>
        <v>0</v>
      </c>
      <c r="T55" s="191">
        <f t="shared" ref="T55:T60" si="10">IF(Count_FollowUp,SUMIFS(T$29:T$53,$F$29:$F$53,"Y",$H$29:$H$53,$C55,U$29:U$53,"Units"),0)</f>
        <v>0</v>
      </c>
      <c r="U55" s="193">
        <f t="shared" ref="U55:U60" si="11">IF(Count_FollowUp,SUMIFS(T$29:T$53,$F$29:$F$53,"Y",$H$29:$H$53,$C55,U$29:U$53,"Dollars"),0)</f>
        <v>0</v>
      </c>
      <c r="V55" s="192" t="s">
        <v>129</v>
      </c>
      <c r="W55" s="267">
        <f t="shared" ref="W55:W60" si="12">IF(Count_FollowUp,SUMIFS(W$29:W$53,$F$29:$F$53,"Y",$H$29:$H$53,$C55),0)</f>
        <v>0</v>
      </c>
      <c r="X55" s="192" t="s">
        <v>129</v>
      </c>
      <c r="Y55" s="192" t="s">
        <v>129</v>
      </c>
      <c r="Z55" s="191">
        <f t="shared" ref="Z55:Z60" si="13">IF(Count_FollowUp,COUNTIFS($F$29:$F$53,"Y",$H$29:$H$53,$C55,Z$29:Z$53,"Yes"),0)</f>
        <v>0</v>
      </c>
      <c r="AA55" s="218" t="s">
        <v>129</v>
      </c>
      <c r="AB55" s="217">
        <f t="shared" ref="AB55:AB60" si="14">IF(Count_FollowUp,COUNTIFS($F$29:$F$53,"Y",$H$29:$H$53,$C55,AB$29:AB$53,"Y"),0)</f>
        <v>0</v>
      </c>
      <c r="AC55" s="218" t="s">
        <v>129</v>
      </c>
      <c r="AD55" s="266">
        <f t="shared" ref="AD55:AK60" si="15">IF(Count_FollowUp,SUMIFS(AD$29:AD$53,$F$29:$F$53,"Y",$H$29:$H$53,$C55),0)</f>
        <v>0</v>
      </c>
      <c r="AE55" s="266">
        <f t="shared" si="15"/>
        <v>0</v>
      </c>
      <c r="AF55" s="267">
        <f t="shared" si="15"/>
        <v>0</v>
      </c>
      <c r="AG55" s="267">
        <f t="shared" si="15"/>
        <v>0</v>
      </c>
      <c r="AH55" s="267">
        <f t="shared" si="15"/>
        <v>0</v>
      </c>
      <c r="AI55" s="267">
        <f t="shared" si="15"/>
        <v>0</v>
      </c>
      <c r="AJ55" s="267">
        <f t="shared" si="15"/>
        <v>0</v>
      </c>
      <c r="AK55" s="267">
        <f t="shared" si="15"/>
        <v>0</v>
      </c>
    </row>
    <row r="56" spans="1:37" ht="24" customHeight="1" x14ac:dyDescent="0.25">
      <c r="B56" s="190" t="str">
        <f t="shared" ref="B56:B60" si="16">"TOTAL REPORTED " &amp; C56</f>
        <v>TOTAL REPORTED 2024</v>
      </c>
      <c r="C56" s="126">
        <v>2024</v>
      </c>
      <c r="D56" s="126"/>
      <c r="E56" s="126"/>
      <c r="F56" s="126"/>
      <c r="G56" s="126"/>
      <c r="H56" s="126"/>
      <c r="I56" s="267">
        <f t="shared" si="4"/>
        <v>0</v>
      </c>
      <c r="J56" s="192" t="s">
        <v>129</v>
      </c>
      <c r="K56" s="192" t="s">
        <v>129</v>
      </c>
      <c r="L56" s="192" t="s">
        <v>129</v>
      </c>
      <c r="M56" s="267">
        <f t="shared" si="5"/>
        <v>0</v>
      </c>
      <c r="N56" s="192" t="s">
        <v>129</v>
      </c>
      <c r="O56" s="267">
        <f t="shared" si="6"/>
        <v>0</v>
      </c>
      <c r="P56" s="191">
        <f t="shared" si="7"/>
        <v>0</v>
      </c>
      <c r="Q56" s="267">
        <f t="shared" si="8"/>
        <v>0</v>
      </c>
      <c r="R56" s="267">
        <f t="shared" si="8"/>
        <v>0</v>
      </c>
      <c r="S56" s="191">
        <f t="shared" si="9"/>
        <v>0</v>
      </c>
      <c r="T56" s="191">
        <f t="shared" si="10"/>
        <v>0</v>
      </c>
      <c r="U56" s="193">
        <f t="shared" si="11"/>
        <v>0</v>
      </c>
      <c r="V56" s="192" t="s">
        <v>129</v>
      </c>
      <c r="W56" s="267">
        <f t="shared" si="12"/>
        <v>0</v>
      </c>
      <c r="X56" s="192" t="s">
        <v>129</v>
      </c>
      <c r="Y56" s="192" t="s">
        <v>129</v>
      </c>
      <c r="Z56" s="191">
        <f t="shared" si="13"/>
        <v>0</v>
      </c>
      <c r="AA56" s="218" t="s">
        <v>129</v>
      </c>
      <c r="AB56" s="217">
        <f t="shared" si="14"/>
        <v>0</v>
      </c>
      <c r="AC56" s="218" t="s">
        <v>129</v>
      </c>
      <c r="AD56" s="266">
        <f t="shared" si="15"/>
        <v>0</v>
      </c>
      <c r="AE56" s="266">
        <f t="shared" si="15"/>
        <v>0</v>
      </c>
      <c r="AF56" s="267">
        <f t="shared" si="15"/>
        <v>0</v>
      </c>
      <c r="AG56" s="267">
        <f t="shared" si="15"/>
        <v>0</v>
      </c>
      <c r="AH56" s="267">
        <f t="shared" si="15"/>
        <v>0</v>
      </c>
      <c r="AI56" s="267">
        <f t="shared" si="15"/>
        <v>0</v>
      </c>
      <c r="AJ56" s="267">
        <f t="shared" si="15"/>
        <v>0</v>
      </c>
      <c r="AK56" s="267">
        <f t="shared" si="15"/>
        <v>0</v>
      </c>
    </row>
    <row r="57" spans="1:37" ht="24" customHeight="1" x14ac:dyDescent="0.25">
      <c r="B57" s="190" t="str">
        <f t="shared" si="16"/>
        <v>TOTAL REPORTED 2025</v>
      </c>
      <c r="C57" s="126">
        <v>2025</v>
      </c>
      <c r="D57" s="126"/>
      <c r="E57" s="126"/>
      <c r="F57" s="126"/>
      <c r="G57" s="126"/>
      <c r="H57" s="126"/>
      <c r="I57" s="267">
        <f t="shared" si="4"/>
        <v>0</v>
      </c>
      <c r="J57" s="192" t="s">
        <v>129</v>
      </c>
      <c r="K57" s="192" t="s">
        <v>129</v>
      </c>
      <c r="L57" s="192" t="s">
        <v>129</v>
      </c>
      <c r="M57" s="267">
        <f t="shared" si="5"/>
        <v>0</v>
      </c>
      <c r="N57" s="192" t="s">
        <v>129</v>
      </c>
      <c r="O57" s="267">
        <f t="shared" si="6"/>
        <v>0</v>
      </c>
      <c r="P57" s="191">
        <f t="shared" si="7"/>
        <v>0</v>
      </c>
      <c r="Q57" s="267">
        <f t="shared" si="8"/>
        <v>0</v>
      </c>
      <c r="R57" s="267">
        <f t="shared" si="8"/>
        <v>0</v>
      </c>
      <c r="S57" s="191">
        <f t="shared" si="9"/>
        <v>0</v>
      </c>
      <c r="T57" s="191">
        <f t="shared" si="10"/>
        <v>0</v>
      </c>
      <c r="U57" s="193">
        <f t="shared" si="11"/>
        <v>0</v>
      </c>
      <c r="V57" s="192" t="s">
        <v>129</v>
      </c>
      <c r="W57" s="267">
        <f t="shared" si="12"/>
        <v>0</v>
      </c>
      <c r="X57" s="192" t="s">
        <v>129</v>
      </c>
      <c r="Y57" s="192" t="s">
        <v>129</v>
      </c>
      <c r="Z57" s="191">
        <f t="shared" si="13"/>
        <v>0</v>
      </c>
      <c r="AA57" s="218" t="s">
        <v>129</v>
      </c>
      <c r="AB57" s="217">
        <f t="shared" si="14"/>
        <v>0</v>
      </c>
      <c r="AC57" s="218" t="s">
        <v>129</v>
      </c>
      <c r="AD57" s="266">
        <f t="shared" si="15"/>
        <v>0</v>
      </c>
      <c r="AE57" s="266">
        <f t="shared" si="15"/>
        <v>0</v>
      </c>
      <c r="AF57" s="267">
        <f t="shared" si="15"/>
        <v>0</v>
      </c>
      <c r="AG57" s="267">
        <f t="shared" si="15"/>
        <v>0</v>
      </c>
      <c r="AH57" s="267">
        <f t="shared" si="15"/>
        <v>0</v>
      </c>
      <c r="AI57" s="267">
        <f t="shared" si="15"/>
        <v>0</v>
      </c>
      <c r="AJ57" s="267">
        <f t="shared" si="15"/>
        <v>0</v>
      </c>
      <c r="AK57" s="267">
        <f t="shared" si="15"/>
        <v>0</v>
      </c>
    </row>
    <row r="58" spans="1:37" ht="24" customHeight="1" x14ac:dyDescent="0.25">
      <c r="B58" s="190" t="str">
        <f t="shared" si="16"/>
        <v>TOTAL REPORTED 2026</v>
      </c>
      <c r="C58" s="126">
        <v>2026</v>
      </c>
      <c r="D58" s="126"/>
      <c r="E58" s="126"/>
      <c r="F58" s="126"/>
      <c r="G58" s="126"/>
      <c r="H58" s="126"/>
      <c r="I58" s="267">
        <f t="shared" si="4"/>
        <v>0</v>
      </c>
      <c r="J58" s="192" t="s">
        <v>129</v>
      </c>
      <c r="K58" s="192" t="s">
        <v>129</v>
      </c>
      <c r="L58" s="192" t="s">
        <v>129</v>
      </c>
      <c r="M58" s="267">
        <f t="shared" si="5"/>
        <v>0</v>
      </c>
      <c r="N58" s="192" t="s">
        <v>129</v>
      </c>
      <c r="O58" s="267">
        <f t="shared" si="6"/>
        <v>0</v>
      </c>
      <c r="P58" s="191">
        <f t="shared" si="7"/>
        <v>0</v>
      </c>
      <c r="Q58" s="267">
        <f t="shared" si="8"/>
        <v>0</v>
      </c>
      <c r="R58" s="267">
        <f t="shared" si="8"/>
        <v>0</v>
      </c>
      <c r="S58" s="191">
        <f t="shared" si="9"/>
        <v>0</v>
      </c>
      <c r="T58" s="191">
        <f t="shared" si="10"/>
        <v>0</v>
      </c>
      <c r="U58" s="193">
        <f t="shared" si="11"/>
        <v>0</v>
      </c>
      <c r="V58" s="192" t="s">
        <v>129</v>
      </c>
      <c r="W58" s="267">
        <f t="shared" si="12"/>
        <v>0</v>
      </c>
      <c r="X58" s="192" t="s">
        <v>129</v>
      </c>
      <c r="Y58" s="192" t="s">
        <v>129</v>
      </c>
      <c r="Z58" s="191">
        <f t="shared" si="13"/>
        <v>0</v>
      </c>
      <c r="AA58" s="218" t="s">
        <v>129</v>
      </c>
      <c r="AB58" s="217">
        <f t="shared" si="14"/>
        <v>0</v>
      </c>
      <c r="AC58" s="218" t="s">
        <v>129</v>
      </c>
      <c r="AD58" s="266">
        <f t="shared" si="15"/>
        <v>0</v>
      </c>
      <c r="AE58" s="266">
        <f t="shared" si="15"/>
        <v>0</v>
      </c>
      <c r="AF58" s="267">
        <f t="shared" si="15"/>
        <v>0</v>
      </c>
      <c r="AG58" s="267">
        <f t="shared" si="15"/>
        <v>0</v>
      </c>
      <c r="AH58" s="267">
        <f t="shared" si="15"/>
        <v>0</v>
      </c>
      <c r="AI58" s="267">
        <f t="shared" si="15"/>
        <v>0</v>
      </c>
      <c r="AJ58" s="267">
        <f t="shared" si="15"/>
        <v>0</v>
      </c>
      <c r="AK58" s="267">
        <f t="shared" si="15"/>
        <v>0</v>
      </c>
    </row>
    <row r="59" spans="1:37" ht="24" customHeight="1" x14ac:dyDescent="0.25">
      <c r="B59" s="190" t="str">
        <f t="shared" si="16"/>
        <v>TOTAL REPORTED 2027</v>
      </c>
      <c r="C59" s="126">
        <v>2027</v>
      </c>
      <c r="D59" s="126"/>
      <c r="E59" s="126"/>
      <c r="F59" s="126"/>
      <c r="G59" s="126"/>
      <c r="H59" s="126"/>
      <c r="I59" s="267">
        <f t="shared" si="4"/>
        <v>0</v>
      </c>
      <c r="J59" s="192" t="s">
        <v>129</v>
      </c>
      <c r="K59" s="192" t="s">
        <v>129</v>
      </c>
      <c r="L59" s="192" t="s">
        <v>129</v>
      </c>
      <c r="M59" s="267">
        <f t="shared" si="5"/>
        <v>0</v>
      </c>
      <c r="N59" s="192" t="s">
        <v>129</v>
      </c>
      <c r="O59" s="267">
        <f t="shared" si="6"/>
        <v>0</v>
      </c>
      <c r="P59" s="191">
        <f t="shared" si="7"/>
        <v>0</v>
      </c>
      <c r="Q59" s="267">
        <f t="shared" si="8"/>
        <v>0</v>
      </c>
      <c r="R59" s="267">
        <f t="shared" si="8"/>
        <v>0</v>
      </c>
      <c r="S59" s="191">
        <f t="shared" si="9"/>
        <v>0</v>
      </c>
      <c r="T59" s="191">
        <f t="shared" si="10"/>
        <v>0</v>
      </c>
      <c r="U59" s="193">
        <f t="shared" si="11"/>
        <v>0</v>
      </c>
      <c r="V59" s="192" t="s">
        <v>129</v>
      </c>
      <c r="W59" s="267">
        <f t="shared" si="12"/>
        <v>0</v>
      </c>
      <c r="X59" s="192" t="s">
        <v>129</v>
      </c>
      <c r="Y59" s="192" t="s">
        <v>129</v>
      </c>
      <c r="Z59" s="191">
        <f t="shared" si="13"/>
        <v>0</v>
      </c>
      <c r="AA59" s="218" t="s">
        <v>129</v>
      </c>
      <c r="AB59" s="217">
        <f t="shared" si="14"/>
        <v>0</v>
      </c>
      <c r="AC59" s="218" t="s">
        <v>129</v>
      </c>
      <c r="AD59" s="266">
        <f t="shared" si="15"/>
        <v>0</v>
      </c>
      <c r="AE59" s="266">
        <f t="shared" si="15"/>
        <v>0</v>
      </c>
      <c r="AF59" s="267">
        <f t="shared" si="15"/>
        <v>0</v>
      </c>
      <c r="AG59" s="267">
        <f t="shared" si="15"/>
        <v>0</v>
      </c>
      <c r="AH59" s="267">
        <f t="shared" si="15"/>
        <v>0</v>
      </c>
      <c r="AI59" s="267">
        <f t="shared" si="15"/>
        <v>0</v>
      </c>
      <c r="AJ59" s="267">
        <f t="shared" si="15"/>
        <v>0</v>
      </c>
      <c r="AK59" s="267">
        <f t="shared" si="15"/>
        <v>0</v>
      </c>
    </row>
    <row r="60" spans="1:37" ht="24" customHeight="1" x14ac:dyDescent="0.25">
      <c r="B60" s="190" t="str">
        <f t="shared" si="16"/>
        <v>TOTAL REPORTED 2028</v>
      </c>
      <c r="C60" s="126">
        <v>2028</v>
      </c>
      <c r="D60" s="126"/>
      <c r="E60" s="126"/>
      <c r="F60" s="126"/>
      <c r="G60" s="126"/>
      <c r="H60" s="126"/>
      <c r="I60" s="267">
        <f t="shared" si="4"/>
        <v>0</v>
      </c>
      <c r="J60" s="192" t="s">
        <v>129</v>
      </c>
      <c r="K60" s="192" t="s">
        <v>129</v>
      </c>
      <c r="L60" s="192" t="s">
        <v>129</v>
      </c>
      <c r="M60" s="267">
        <f t="shared" si="5"/>
        <v>0</v>
      </c>
      <c r="N60" s="192" t="s">
        <v>129</v>
      </c>
      <c r="O60" s="267">
        <f t="shared" si="6"/>
        <v>0</v>
      </c>
      <c r="P60" s="191">
        <f t="shared" si="7"/>
        <v>0</v>
      </c>
      <c r="Q60" s="267">
        <f t="shared" si="8"/>
        <v>0</v>
      </c>
      <c r="R60" s="267">
        <f t="shared" si="8"/>
        <v>0</v>
      </c>
      <c r="S60" s="191">
        <f t="shared" si="9"/>
        <v>0</v>
      </c>
      <c r="T60" s="191">
        <f t="shared" si="10"/>
        <v>0</v>
      </c>
      <c r="U60" s="193">
        <f t="shared" si="11"/>
        <v>0</v>
      </c>
      <c r="V60" s="192" t="s">
        <v>129</v>
      </c>
      <c r="W60" s="267">
        <f t="shared" si="12"/>
        <v>0</v>
      </c>
      <c r="X60" s="192" t="s">
        <v>129</v>
      </c>
      <c r="Y60" s="192" t="s">
        <v>129</v>
      </c>
      <c r="Z60" s="191">
        <f t="shared" si="13"/>
        <v>0</v>
      </c>
      <c r="AA60" s="218" t="s">
        <v>129</v>
      </c>
      <c r="AB60" s="217">
        <f t="shared" si="14"/>
        <v>0</v>
      </c>
      <c r="AC60" s="218" t="s">
        <v>129</v>
      </c>
      <c r="AD60" s="266">
        <f t="shared" si="15"/>
        <v>0</v>
      </c>
      <c r="AE60" s="266">
        <f t="shared" si="15"/>
        <v>0</v>
      </c>
      <c r="AF60" s="267">
        <f t="shared" si="15"/>
        <v>0</v>
      </c>
      <c r="AG60" s="267">
        <f t="shared" si="15"/>
        <v>0</v>
      </c>
      <c r="AH60" s="267">
        <f t="shared" si="15"/>
        <v>0</v>
      </c>
      <c r="AI60" s="267">
        <f t="shared" si="15"/>
        <v>0</v>
      </c>
      <c r="AJ60" s="267">
        <f t="shared" si="15"/>
        <v>0</v>
      </c>
      <c r="AK60" s="267">
        <f t="shared" si="15"/>
        <v>0</v>
      </c>
    </row>
    <row r="61" spans="1:37" x14ac:dyDescent="0.25">
      <c r="C61" s="137"/>
    </row>
    <row r="62" spans="1:37" x14ac:dyDescent="0.25">
      <c r="C62" s="137"/>
    </row>
  </sheetData>
  <sheetProtection algorithmName="SHA-512" hashValue="pdEMwFlmI9aXDMdPSlN3qU5qWdVLPDF0ZIVVULjCW+GAV9/C8mLdstfakvnuHFi/6KB4KGdRsa2K8xFJbFrS5Q==" saltValue="bdb56JlsqGiL99/m64PgNw==" spinCount="100000" sheet="1" objects="1" scenarios="1" formatCells="0" formatRows="0" insertHyperlinks="0"/>
  <mergeCells count="28">
    <mergeCell ref="Q26:V26"/>
    <mergeCell ref="W26:AA27"/>
    <mergeCell ref="AD26:AK26"/>
    <mergeCell ref="I27:L27"/>
    <mergeCell ref="M27:N27"/>
    <mergeCell ref="O27:P27"/>
    <mergeCell ref="Q27:S27"/>
    <mergeCell ref="T27:V27"/>
    <mergeCell ref="AD27:AE27"/>
    <mergeCell ref="AF27:AK27"/>
    <mergeCell ref="C18:G18"/>
    <mergeCell ref="C20:G20"/>
    <mergeCell ref="C21:G21"/>
    <mergeCell ref="C22:G22"/>
    <mergeCell ref="C23:G23"/>
    <mergeCell ref="I26:P26"/>
    <mergeCell ref="C12:G12"/>
    <mergeCell ref="C13:G13"/>
    <mergeCell ref="C14:G14"/>
    <mergeCell ref="C15:G15"/>
    <mergeCell ref="C16:G16"/>
    <mergeCell ref="C17:G17"/>
    <mergeCell ref="C3:I3"/>
    <mergeCell ref="C6:G6"/>
    <mergeCell ref="C7:G7"/>
    <mergeCell ref="C8:G8"/>
    <mergeCell ref="C10:G10"/>
    <mergeCell ref="C11:G11"/>
  </mergeCells>
  <conditionalFormatting sqref="I29:L53">
    <cfRule type="expression" dxfId="342" priority="4" stopIfTrue="1">
      <formula>AND($C29&lt;&gt;"",$C29&lt;&gt;"Manufacturer (Production)")</formula>
    </cfRule>
  </conditionalFormatting>
  <conditionalFormatting sqref="M29:N53">
    <cfRule type="expression" dxfId="341" priority="5" stopIfTrue="1">
      <formula>AND($C29&lt;&gt;"",$C29&lt;&gt;"Manufacturer (Certification)")</formula>
    </cfRule>
  </conditionalFormatting>
  <conditionalFormatting sqref="O29:O53 M29:M53 I29:J53 Q29:R53 T29:T53 W29:X53">
    <cfRule type="expression" dxfId="340" priority="7">
      <formula>AND(TRIM(I29)&lt;&gt;"",ISNUMBER(I29)=FALSE)</formula>
    </cfRule>
  </conditionalFormatting>
  <conditionalFormatting sqref="O29:P53">
    <cfRule type="expression" dxfId="339" priority="6" stopIfTrue="1">
      <formula>AND($C29&lt;&gt;"",$C29&lt;&gt;"Manufacturer (Marketing)")</formula>
    </cfRule>
  </conditionalFormatting>
  <conditionalFormatting sqref="Q29:V53">
    <cfRule type="expression" dxfId="338" priority="3">
      <formula>AND($C29&lt;&gt;"",$C29&lt;&gt;"Distributor / Retailer")</formula>
    </cfRule>
  </conditionalFormatting>
  <conditionalFormatting sqref="W29:AA53">
    <cfRule type="expression" dxfId="337" priority="2">
      <formula>AND($C29&lt;&gt;"",$C29&lt;&gt;"Purchaser / User")</formula>
    </cfRule>
  </conditionalFormatting>
  <conditionalFormatting sqref="AD29:AK53">
    <cfRule type="expression" dxfId="336" priority="1">
      <formula>AND(TRIM(AD29)&lt;&gt;"",ISNUMBER(AD29)=FALSE)</formula>
    </cfRule>
  </conditionalFormatting>
  <dataValidations count="21">
    <dataValidation allowBlank="1" showInputMessage="1" showErrorMessage="1" prompt="If the case study is online, provide a link for EPA to view, download and share. Otherwise, please include attachments with report submission." sqref="AC28" xr:uid="{A614E15A-0993-4464-88BC-F0ABC6A8B3FF}"/>
    <dataValidation allowBlank="1" showInputMessage="1" showErrorMessage="1" prompt="For P2 actions and outcomes to be summarized on the Results Summary tab, this column must contain a Y. Additionally, a Date Implemented must be included and at least one follw-up date must be included in row 19." sqref="F28" xr:uid="{7F6E0028-D392-4BDD-945A-4AEE81AE7FAD}"/>
    <dataValidation allowBlank="1" showInputMessage="1" showErrorMessage="1" prompt="Either use the facility’s permit methodology or multiply wastewater gallons by 8.35 to get pounds and divide by 10,000 to eliminate water content." sqref="AI28" xr:uid="{1B4A5DAF-848A-436C-89F0-D1B4A83C2116}"/>
    <dataValidation allowBlank="1" showInputMessage="1" showErrorMessage="1" prompt="Annualized reductions of green house gas emissions measured in metric tons of carbon dioxide equivalent (MTCO2e)." sqref="AK28" xr:uid="{AE832056-DA6D-4C31-9BA4-EC44FFC169F6}"/>
    <dataValidation allowBlank="1" showInputMessage="1" showErrorMessage="1" promptTitle="Products Offered for Sale" prompt="This can include products that are anticipated to be offered for sale._x000a__x000a_Report the number of product formulations/designs, not the number of individual units manufactured/sold. The same formulation in different size containers is considered one product." sqref="O28" xr:uid="{07DBD196-E550-419C-8A64-7DA1AF6FF8DC}"/>
    <dataValidation type="whole" allowBlank="1" showInputMessage="1" showErrorMessage="1" errorTitle="Facility NAICS Code" error="Please enter at least three digits of the NAICS code." promptTitle="Facility NAICS Code" prompt="Enter the NAICS for this facility. The link at left takes you to the NAICS Search website." sqref="C15:G15" xr:uid="{7C1CE527-F38F-4071-9777-0875C6A0046A}">
      <formula1>100</formula1>
      <formula2>999999</formula2>
    </dataValidation>
    <dataValidation allowBlank="1" showInputMessage="1" showErrorMessage="1" promptTitle="Copy-Pasting into Merged Cells" prompt="To copy-paste into merged cells, either double-click the cell to enable the Edit feature OR select the cell and paste into the formula bar above instead of the cell itself." sqref="C10:G10" xr:uid="{750FB398-BCDB-4001-871A-926F009FE9EC}"/>
    <dataValidation type="list" allowBlank="1" showDropDown="1" showInputMessage="1" showErrorMessage="1" error="Please enter Y or N." sqref="AB29:AB53 F29:F53" xr:uid="{F27608DC-3CA9-4A60-9581-E788C907F1BB}">
      <formula1>Lookup_YesNo</formula1>
    </dataValidation>
    <dataValidation type="date" allowBlank="1" showInputMessage="1" showErrorMessage="1" error="Please enter a valid date (mm/dd/yyyy) _x000a_between 10/01/2022 and 09/30/2028." sqref="G29:G53" xr:uid="{2B993D5A-839B-4132-9A4B-349E98EDDEDD}">
      <formula1>44835</formula1>
      <formula2>47026</formula2>
    </dataValidation>
    <dataValidation type="list" allowBlank="1" showDropDown="1" showInputMessage="1" showErrorMessage="1" error="Please enter Yes, No, or Unknown." sqref="C16:G16" xr:uid="{32DEA1D8-3FCA-412E-96C5-D45FB3CD5DC3}">
      <formula1>Lookup_YesNoUnknown</formula1>
    </dataValidation>
    <dataValidation type="list" allowBlank="1" showInputMessage="1" showErrorMessage="1" sqref="U29:U53" xr:uid="{0BA8AFCA-9CAF-4058-9DB0-BC1124299480}">
      <formula1>Lookup_Units_Sales</formula1>
    </dataValidation>
    <dataValidation allowBlank="1" showInputMessage="1" showErrorMessage="1" prompt="Report the number of product formulations or designs, not the number of individual units of that product manufactured or sold. The same formulation sold in different size containers is considered one product" sqref="W28 M28 Q28 I28" xr:uid="{40D02B15-570B-43DC-8D4F-B7C78E2CD8D8}"/>
    <dataValidation type="list" allowBlank="1" showInputMessage="1" showErrorMessage="1" sqref="N29:N53" xr:uid="{6875A389-970E-4401-9461-5424E90B1CB5}">
      <formula1>Lookup_CertificationStatus</formula1>
    </dataValidation>
    <dataValidation type="list" allowBlank="1" showInputMessage="1" showErrorMessage="1" sqref="L29:L53 V29:V53" xr:uid="{B29E7333-2F10-4BC5-9377-403AB15D452C}">
      <formula1>Lookup_Type</formula1>
    </dataValidation>
    <dataValidation type="list" allowBlank="1" showInputMessage="1" showErrorMessage="1" sqref="K29:K53" xr:uid="{7082DACA-2F93-488B-9648-B5E15A80CA1C}">
      <formula1>Lookup_Units</formula1>
    </dataValidation>
    <dataValidation type="list" allowBlank="1" showInputMessage="1" showErrorMessage="1" promptTitle="Outreach Activity" prompt="If you made contact with the business establishment through an activity noted on the “Outreach Activities” tab, indicate the activity by choosing it from the drop-down provided at right." sqref="C20" xr:uid="{23430AE5-1E1F-4C61-AFCA-4CB136E38E19}">
      <formula1>OFFSET(Outreach_Activities_Sorted,0,0,COUNTIF(Outreach_Activities_Sorted,"&lt;&gt;0"))</formula1>
    </dataValidation>
    <dataValidation type="list" allowBlank="1" showInputMessage="1" showErrorMessage="1" sqref="Z29:Z53 S29:S53 P29:P53" xr:uid="{DD4FDB50-5084-4528-A532-80EA61C4F5BB}">
      <formula1>Lookup_YesNoUnknown</formula1>
    </dataValidation>
    <dataValidation type="list" allowBlank="1" showInputMessage="1" showErrorMessage="1" sqref="C29:C53" xr:uid="{74542BD7-4054-417A-A5AD-9D0E58720847}">
      <formula1>Lookup_Role</formula1>
    </dataValidation>
    <dataValidation type="date" operator="greaterThan" allowBlank="1" showInputMessage="1" showErrorMessage="1" errorTitle="Date Required" error="Please enter a date in mm/dd/yyyy format." sqref="C19:G19" xr:uid="{60B688FA-A70A-4067-AADA-022767381B62}">
      <formula1>36526</formula1>
    </dataValidation>
    <dataValidation type="list" allowBlank="1" showDropDown="1" showInputMessage="1" showErrorMessage="1" sqref="C14" xr:uid="{7EECDB4B-FC4A-4798-ADF9-8E00C97FC199}">
      <formula1>Lookup_States</formula1>
    </dataValidation>
    <dataValidation allowBlank="1" showInputMessage="1" showErrorMessage="1" prompt="If the action listed is for certifying a new product, you can enter the date the process was initiated. For all other actions, this should be the date of actual implementation." sqref="G28" xr:uid="{FF7864C8-E636-4BDE-BA41-AB966652C26D}"/>
  </dataValidations>
  <hyperlinks>
    <hyperlink ref="B15" r:id="rId1" xr:uid="{0D3CAE64-9083-461A-942C-CEA88AE79EC2}"/>
    <hyperlink ref="B21" r:id="rId2" display="Description of Funding Mechanism_x000a_EPA is exploring ways to facilitate access to capital for P2 projects. Learn more here: https://www.epa.gov/p2/p2-financing. If known, describe the source of funding this business establishment used (e.g., self-funded, bank loan, external grant, etc.)  in implementing the P2 actions listed in the table below." xr:uid="{1435CAF6-8697-49EC-904E-E84F609A2DBA}"/>
  </hyperlinks>
  <printOptions horizontalCentered="1"/>
  <pageMargins left="0.45" right="0.45" top="0.75" bottom="0.75" header="0.3" footer="0.3"/>
  <pageSetup scale="22" fitToHeight="0" orientation="landscape" r:id="rId3"/>
  <headerFooter>
    <oddHeader>&amp;C&amp;16&amp;F</oddHeader>
    <oddFooter>&amp;C&amp;P of &amp;N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B3907-913D-46A0-B4E2-0CE0CE2D9571}">
  <sheetPr>
    <tabColor rgb="FF92D050"/>
    <pageSetUpPr fitToPage="1"/>
  </sheetPr>
  <dimension ref="A1:AK62"/>
  <sheetViews>
    <sheetView showGridLines="0" zoomScaleNormal="100" zoomScaleSheetLayoutView="100" workbookViewId="0">
      <pane xSplit="2" ySplit="1" topLeftCell="C2" activePane="bottomRight" state="frozen"/>
      <selection pane="topRight" activeCell="C1" sqref="C1"/>
      <selection pane="bottomLeft" activeCell="A2" sqref="A2"/>
      <selection pane="bottomRight" activeCell="C11" sqref="C11:G11"/>
    </sheetView>
  </sheetViews>
  <sheetFormatPr defaultColWidth="9.140625" defaultRowHeight="15" x14ac:dyDescent="0.25"/>
  <cols>
    <col min="1" max="1" width="4.7109375" style="134" customWidth="1"/>
    <col min="2" max="2" width="56.7109375" style="134" customWidth="1"/>
    <col min="3" max="3" width="20.7109375" style="134" customWidth="1"/>
    <col min="4" max="4" width="32.7109375" style="134" customWidth="1"/>
    <col min="5" max="5" width="20.7109375" style="134" customWidth="1"/>
    <col min="6" max="6" width="15.7109375" style="134" bestFit="1" customWidth="1"/>
    <col min="7" max="7" width="19" style="134" bestFit="1" customWidth="1"/>
    <col min="8" max="8" width="10.28515625" style="134" customWidth="1"/>
    <col min="9" max="9" width="20.28515625" style="134" bestFit="1" customWidth="1"/>
    <col min="10" max="10" width="16.5703125" style="134" bestFit="1" customWidth="1"/>
    <col min="11" max="12" width="10.7109375" style="134" customWidth="1"/>
    <col min="13" max="13" width="20.28515625" style="134" customWidth="1"/>
    <col min="14" max="14" width="10.5703125" style="134" bestFit="1" customWidth="1"/>
    <col min="15" max="15" width="21.7109375" style="134" customWidth="1"/>
    <col min="16" max="16" width="11.5703125" style="134" customWidth="1"/>
    <col min="17" max="17" width="20.28515625" style="134" bestFit="1" customWidth="1"/>
    <col min="18" max="18" width="15" style="134" customWidth="1"/>
    <col min="19" max="19" width="12.7109375" style="134" customWidth="1"/>
    <col min="20" max="20" width="14.7109375" style="134" customWidth="1"/>
    <col min="21" max="22" width="12.7109375" style="134" customWidth="1"/>
    <col min="23" max="23" width="25.140625" style="134" customWidth="1"/>
    <col min="24" max="24" width="17.7109375" style="134" customWidth="1"/>
    <col min="25" max="25" width="14.85546875" style="134" customWidth="1"/>
    <col min="26" max="26" width="16" style="134" bestFit="1" customWidth="1"/>
    <col min="27" max="27" width="60.7109375" style="134" customWidth="1"/>
    <col min="28" max="28" width="10.42578125" style="134" customWidth="1"/>
    <col min="29" max="29" width="30.7109375" style="134" customWidth="1"/>
    <col min="30" max="37" width="13.7109375" style="134" customWidth="1"/>
    <col min="38" max="16384" width="9.140625" style="134"/>
  </cols>
  <sheetData>
    <row r="1" spans="2:30" s="200" customFormat="1" ht="20.100000000000001" customHeight="1" x14ac:dyDescent="0.25">
      <c r="B1" s="199" t="str">
        <f>SUBSTITUTE(TemplateTitle," Reporting Template",": " &amp;B2)</f>
        <v>P2 IIJA Products EJ Grant: Business Establishment 28</v>
      </c>
      <c r="C1" s="199"/>
      <c r="D1" s="199"/>
      <c r="E1" s="199"/>
      <c r="F1" s="199"/>
      <c r="G1" s="199"/>
      <c r="H1" s="199"/>
      <c r="I1" s="199"/>
      <c r="J1" s="201"/>
      <c r="K1" s="201"/>
      <c r="L1" s="201"/>
      <c r="M1" s="201"/>
      <c r="N1" s="201"/>
      <c r="O1" s="201"/>
      <c r="P1" s="201"/>
      <c r="Q1" s="201"/>
      <c r="R1" s="201"/>
      <c r="S1" s="201"/>
      <c r="T1" s="201"/>
      <c r="U1" s="201"/>
      <c r="V1" s="201"/>
      <c r="W1" s="201"/>
      <c r="X1" s="201"/>
      <c r="Y1" s="201"/>
      <c r="Z1" s="201"/>
      <c r="AA1" s="201"/>
    </row>
    <row r="2" spans="2:30" ht="9" customHeight="1" x14ac:dyDescent="0.25">
      <c r="B2" s="244" t="s">
        <v>400</v>
      </c>
      <c r="C2" s="154"/>
      <c r="D2" s="154"/>
      <c r="E2" s="154"/>
      <c r="F2" s="154"/>
      <c r="G2" s="154"/>
      <c r="H2" s="154"/>
      <c r="I2" s="210"/>
      <c r="J2" s="155"/>
    </row>
    <row r="3" spans="2:30" ht="200.1" customHeight="1" x14ac:dyDescent="0.25">
      <c r="B3" s="156" t="s">
        <v>5</v>
      </c>
      <c r="C3" s="355" t="s">
        <v>298</v>
      </c>
      <c r="D3" s="356"/>
      <c r="E3" s="356"/>
      <c r="F3" s="356"/>
      <c r="G3" s="356"/>
      <c r="H3" s="356"/>
      <c r="I3" s="357"/>
      <c r="J3" s="157"/>
    </row>
    <row r="4" spans="2:30" ht="9" customHeight="1" x14ac:dyDescent="0.25">
      <c r="B4" s="158"/>
      <c r="C4" s="159"/>
      <c r="D4" s="159"/>
      <c r="E4" s="159"/>
      <c r="F4" s="159"/>
      <c r="G4" s="159"/>
      <c r="H4" s="159"/>
      <c r="I4" s="211"/>
      <c r="J4" s="160"/>
    </row>
    <row r="5" spans="2:30" ht="15" customHeight="1" x14ac:dyDescent="0.25">
      <c r="B5" s="145"/>
      <c r="C5" s="145"/>
      <c r="D5" s="145"/>
      <c r="E5" s="145"/>
      <c r="F5" s="144"/>
      <c r="G5" s="144"/>
    </row>
    <row r="6" spans="2:30" ht="18.75" x14ac:dyDescent="0.3">
      <c r="B6" s="243" t="s">
        <v>284</v>
      </c>
      <c r="C6" s="358" t="s">
        <v>299</v>
      </c>
      <c r="D6" s="358"/>
      <c r="E6" s="358"/>
      <c r="F6" s="358"/>
      <c r="G6" s="359"/>
    </row>
    <row r="7" spans="2:30" x14ac:dyDescent="0.25">
      <c r="B7" s="161" t="s">
        <v>0</v>
      </c>
      <c r="C7" s="360" t="str">
        <f>IF('Grant Project Data'!D5&lt;&gt;"",'Grant Project Data'!D5,"")</f>
        <v/>
      </c>
      <c r="D7" s="361"/>
      <c r="E7" s="361"/>
      <c r="F7" s="361"/>
      <c r="G7" s="362"/>
    </row>
    <row r="8" spans="2:30" x14ac:dyDescent="0.25">
      <c r="B8" s="163" t="s">
        <v>4</v>
      </c>
      <c r="C8" s="360" t="str">
        <f>IF('Grant Project Data'!D6&lt;&gt;"",'Grant Project Data'!D6,"")</f>
        <v/>
      </c>
      <c r="D8" s="361"/>
      <c r="E8" s="361"/>
      <c r="F8" s="361"/>
      <c r="G8" s="362"/>
    </row>
    <row r="9" spans="2:30" ht="15" customHeight="1" x14ac:dyDescent="0.25">
      <c r="B9" s="145"/>
      <c r="C9" s="145"/>
      <c r="D9" s="145"/>
      <c r="E9" s="145"/>
      <c r="F9" s="144"/>
      <c r="G9" s="144"/>
    </row>
    <row r="10" spans="2:30" ht="18.75" x14ac:dyDescent="0.3">
      <c r="B10" s="243" t="s">
        <v>203</v>
      </c>
      <c r="C10" s="358" t="s">
        <v>355</v>
      </c>
      <c r="D10" s="358"/>
      <c r="E10" s="358"/>
      <c r="F10" s="358"/>
      <c r="G10" s="359"/>
    </row>
    <row r="11" spans="2:30" x14ac:dyDescent="0.25">
      <c r="B11" s="167" t="s">
        <v>236</v>
      </c>
      <c r="C11" s="391"/>
      <c r="D11" s="391"/>
      <c r="E11" s="391"/>
      <c r="F11" s="391"/>
      <c r="G11" s="391"/>
      <c r="H11" s="168"/>
      <c r="I11" s="168"/>
      <c r="J11" s="169"/>
      <c r="K11" s="169"/>
      <c r="L11" s="169"/>
      <c r="M11" s="169"/>
      <c r="N11" s="169"/>
      <c r="O11" s="169"/>
      <c r="P11" s="169"/>
      <c r="Q11" s="169"/>
      <c r="R11" s="169"/>
      <c r="S11" s="169"/>
      <c r="T11" s="169"/>
      <c r="U11" s="169"/>
      <c r="V11" s="169"/>
      <c r="W11" s="169"/>
      <c r="X11" s="169"/>
      <c r="Y11" s="169"/>
      <c r="Z11" s="169"/>
      <c r="AA11" s="169"/>
    </row>
    <row r="12" spans="2:30" ht="15" customHeight="1" x14ac:dyDescent="0.25">
      <c r="B12" s="170" t="s">
        <v>228</v>
      </c>
      <c r="C12" s="391"/>
      <c r="D12" s="391"/>
      <c r="E12" s="391"/>
      <c r="F12" s="391"/>
      <c r="G12" s="391"/>
      <c r="H12" s="168"/>
      <c r="I12" s="168"/>
      <c r="J12" s="169"/>
      <c r="K12" s="169"/>
      <c r="L12" s="169"/>
      <c r="M12" s="169"/>
      <c r="N12" s="169"/>
      <c r="O12" s="169"/>
      <c r="P12" s="169"/>
      <c r="Q12" s="169"/>
      <c r="R12" s="169"/>
      <c r="S12" s="169"/>
      <c r="T12" s="169"/>
      <c r="U12" s="169"/>
      <c r="V12" s="169"/>
      <c r="W12" s="169"/>
      <c r="X12" s="169"/>
      <c r="Y12" s="169"/>
      <c r="Z12" s="169"/>
      <c r="AA12" s="169"/>
    </row>
    <row r="13" spans="2:30" ht="15" customHeight="1" x14ac:dyDescent="0.25">
      <c r="B13" s="170" t="s">
        <v>229</v>
      </c>
      <c r="C13" s="391"/>
      <c r="D13" s="391"/>
      <c r="E13" s="391"/>
      <c r="F13" s="391"/>
      <c r="G13" s="391"/>
      <c r="H13" s="168"/>
      <c r="I13" s="168"/>
      <c r="J13" s="169"/>
      <c r="K13" s="169"/>
      <c r="L13" s="169"/>
      <c r="M13" s="169"/>
      <c r="N13" s="169"/>
      <c r="O13" s="169"/>
      <c r="P13" s="169"/>
      <c r="Q13" s="169"/>
      <c r="R13" s="169"/>
      <c r="S13" s="169"/>
      <c r="T13" s="169"/>
      <c r="U13" s="169"/>
      <c r="V13" s="169"/>
      <c r="W13" s="169"/>
      <c r="X13" s="169"/>
      <c r="Y13" s="169"/>
      <c r="Z13" s="169"/>
      <c r="AA13" s="169"/>
    </row>
    <row r="14" spans="2:30" ht="15" customHeight="1" x14ac:dyDescent="0.25">
      <c r="B14" s="171" t="s">
        <v>230</v>
      </c>
      <c r="C14" s="391"/>
      <c r="D14" s="391"/>
      <c r="E14" s="391"/>
      <c r="F14" s="391"/>
      <c r="G14" s="391"/>
      <c r="H14" s="168"/>
      <c r="I14" s="168"/>
      <c r="J14" s="169"/>
      <c r="K14" s="169"/>
      <c r="L14" s="169"/>
      <c r="M14" s="169"/>
      <c r="N14" s="169"/>
      <c r="O14" s="169"/>
      <c r="P14" s="169"/>
      <c r="Q14" s="169"/>
      <c r="R14" s="169"/>
      <c r="S14" s="169"/>
      <c r="T14" s="169"/>
      <c r="U14" s="169"/>
      <c r="V14" s="169"/>
      <c r="W14" s="169"/>
      <c r="X14" s="169"/>
      <c r="Y14" s="169"/>
      <c r="Z14" s="169"/>
      <c r="AA14" s="169"/>
      <c r="AB14" s="172"/>
    </row>
    <row r="15" spans="2:30" ht="30" x14ac:dyDescent="0.25">
      <c r="B15" s="231" t="s">
        <v>270</v>
      </c>
      <c r="C15" s="392"/>
      <c r="D15" s="392"/>
      <c r="E15" s="392"/>
      <c r="F15" s="392"/>
      <c r="G15" s="392"/>
      <c r="H15" s="173"/>
      <c r="J15" s="169"/>
      <c r="K15" s="169"/>
      <c r="L15" s="169"/>
      <c r="M15" s="169"/>
      <c r="N15" s="169"/>
      <c r="O15" s="169"/>
      <c r="P15" s="169"/>
      <c r="Q15" s="169"/>
      <c r="R15" s="169"/>
      <c r="S15" s="169"/>
      <c r="T15" s="169"/>
      <c r="U15" s="169"/>
      <c r="V15" s="169"/>
      <c r="W15" s="169"/>
      <c r="X15" s="169"/>
      <c r="Y15" s="169"/>
      <c r="Z15" s="169"/>
      <c r="AA15" s="169"/>
      <c r="AB15" s="172"/>
    </row>
    <row r="16" spans="2:30" ht="45" x14ac:dyDescent="0.25">
      <c r="B16" s="203" t="s">
        <v>276</v>
      </c>
      <c r="C16" s="392"/>
      <c r="D16" s="392"/>
      <c r="E16" s="392"/>
      <c r="F16" s="392"/>
      <c r="G16" s="392"/>
      <c r="H16" s="174"/>
      <c r="J16" s="169"/>
      <c r="K16" s="169"/>
      <c r="L16" s="169"/>
      <c r="M16" s="169"/>
      <c r="N16" s="169"/>
      <c r="O16" s="169"/>
      <c r="P16" s="169"/>
      <c r="Q16" s="169"/>
      <c r="R16" s="169"/>
      <c r="S16" s="169"/>
      <c r="T16" s="169"/>
      <c r="U16" s="169"/>
      <c r="V16" s="169"/>
      <c r="W16" s="169"/>
      <c r="X16" s="169"/>
      <c r="Y16" s="169"/>
      <c r="Z16" s="169"/>
      <c r="AA16" s="169"/>
      <c r="AB16" s="162"/>
      <c r="AC16" s="162"/>
      <c r="AD16" s="162"/>
    </row>
    <row r="17" spans="1:37" ht="69.95" customHeight="1" x14ac:dyDescent="0.25">
      <c r="B17" s="127" t="s">
        <v>235</v>
      </c>
      <c r="C17" s="393"/>
      <c r="D17" s="393"/>
      <c r="E17" s="393"/>
      <c r="F17" s="393"/>
      <c r="G17" s="393"/>
      <c r="H17" s="175"/>
      <c r="J17" s="169"/>
      <c r="K17" s="169"/>
      <c r="L17" s="169"/>
      <c r="M17" s="169"/>
      <c r="N17" s="169"/>
      <c r="O17" s="169"/>
      <c r="P17" s="169"/>
      <c r="Q17" s="169"/>
      <c r="R17" s="169"/>
      <c r="S17" s="169"/>
      <c r="T17" s="169"/>
      <c r="U17" s="169"/>
      <c r="V17" s="169"/>
      <c r="W17" s="169"/>
      <c r="X17" s="169"/>
      <c r="Y17" s="169"/>
      <c r="Z17" s="169"/>
      <c r="AA17" s="169"/>
      <c r="AB17" s="162"/>
      <c r="AC17" s="162"/>
      <c r="AD17" s="162"/>
    </row>
    <row r="18" spans="1:37" ht="30" x14ac:dyDescent="0.25">
      <c r="B18" s="127" t="s">
        <v>354</v>
      </c>
      <c r="C18" s="394"/>
      <c r="D18" s="395"/>
      <c r="E18" s="395"/>
      <c r="F18" s="395"/>
      <c r="G18" s="396"/>
      <c r="H18" s="175"/>
      <c r="J18" s="169"/>
      <c r="K18" s="169"/>
      <c r="L18" s="169"/>
      <c r="M18" s="169"/>
      <c r="N18" s="169"/>
      <c r="O18" s="169"/>
      <c r="P18" s="169"/>
      <c r="Q18" s="169"/>
      <c r="R18" s="169"/>
      <c r="S18" s="169"/>
      <c r="T18" s="169"/>
      <c r="U18" s="169"/>
      <c r="V18" s="169"/>
      <c r="W18" s="169"/>
      <c r="X18" s="169"/>
      <c r="Y18" s="169"/>
      <c r="Z18" s="169"/>
      <c r="AA18" s="169"/>
      <c r="AB18" s="162"/>
      <c r="AC18" s="162"/>
      <c r="AD18" s="162"/>
    </row>
    <row r="19" spans="1:37" s="179" customFormat="1" x14ac:dyDescent="0.25">
      <c r="B19" s="176" t="s">
        <v>232</v>
      </c>
      <c r="C19" s="212"/>
      <c r="D19" s="212"/>
      <c r="E19" s="212"/>
      <c r="F19" s="212"/>
      <c r="G19" s="212"/>
      <c r="H19" s="177" t="str">
        <f>IF(AND(E24&gt;0,COUNTA(C19:G19)=0),"&lt;&lt; Your P2 actions below will not be summarized until you enter a date of follow-up.","")</f>
        <v/>
      </c>
      <c r="I19" s="178"/>
      <c r="J19" s="169"/>
      <c r="K19" s="169"/>
      <c r="L19" s="169"/>
      <c r="M19" s="169"/>
      <c r="N19" s="169"/>
      <c r="O19" s="169"/>
      <c r="P19" s="169"/>
      <c r="Q19" s="169"/>
      <c r="R19" s="169"/>
      <c r="S19" s="169"/>
      <c r="T19" s="169"/>
      <c r="U19" s="169"/>
      <c r="V19" s="169"/>
      <c r="W19" s="169"/>
      <c r="X19" s="169"/>
      <c r="Y19" s="169"/>
      <c r="Z19" s="169"/>
      <c r="AA19" s="169"/>
      <c r="AB19" s="96"/>
    </row>
    <row r="20" spans="1:37" ht="53.25" x14ac:dyDescent="0.25">
      <c r="B20" s="213" t="s">
        <v>273</v>
      </c>
      <c r="C20" s="391"/>
      <c r="D20" s="391"/>
      <c r="E20" s="391"/>
      <c r="F20" s="391"/>
      <c r="G20" s="391"/>
      <c r="H20" s="168"/>
      <c r="I20" s="169"/>
      <c r="J20" s="169"/>
      <c r="K20" s="169"/>
      <c r="L20" s="169"/>
      <c r="M20" s="169"/>
      <c r="N20" s="169"/>
      <c r="O20" s="169"/>
      <c r="P20" s="169"/>
      <c r="Q20" s="169"/>
      <c r="R20" s="169"/>
      <c r="S20" s="169"/>
      <c r="T20" s="169"/>
      <c r="U20" s="169"/>
      <c r="V20" s="169"/>
      <c r="W20" s="169"/>
      <c r="X20" s="169"/>
      <c r="Y20" s="169"/>
      <c r="Z20" s="169"/>
      <c r="AA20" s="169"/>
      <c r="AB20" s="162"/>
      <c r="AC20" s="162"/>
      <c r="AD20" s="162"/>
    </row>
    <row r="21" spans="1:37" ht="80.099999999999994" customHeight="1" x14ac:dyDescent="0.25">
      <c r="B21" s="230" t="s">
        <v>271</v>
      </c>
      <c r="C21" s="393"/>
      <c r="D21" s="393"/>
      <c r="E21" s="393"/>
      <c r="F21" s="393"/>
      <c r="G21" s="393"/>
      <c r="H21" s="175"/>
      <c r="J21" s="169"/>
      <c r="K21" s="169"/>
      <c r="L21" s="169"/>
      <c r="M21" s="169"/>
      <c r="N21" s="169"/>
      <c r="O21" s="169"/>
      <c r="P21" s="169"/>
      <c r="Q21" s="169"/>
      <c r="R21" s="169"/>
      <c r="S21" s="169"/>
      <c r="T21" s="169"/>
      <c r="U21" s="169"/>
      <c r="V21" s="169"/>
      <c r="W21" s="169"/>
      <c r="X21" s="169"/>
      <c r="Y21" s="169"/>
      <c r="Z21" s="169"/>
      <c r="AA21" s="169"/>
      <c r="AB21" s="162"/>
      <c r="AC21" s="162"/>
      <c r="AD21" s="162"/>
    </row>
    <row r="22" spans="1:37" ht="69.95" customHeight="1" x14ac:dyDescent="0.25">
      <c r="B22" s="127" t="s">
        <v>272</v>
      </c>
      <c r="C22" s="393"/>
      <c r="D22" s="393"/>
      <c r="E22" s="393"/>
      <c r="F22" s="393"/>
      <c r="G22" s="393"/>
      <c r="H22" s="175"/>
      <c r="J22" s="169"/>
      <c r="K22" s="169"/>
      <c r="L22" s="169"/>
      <c r="M22" s="169"/>
      <c r="N22" s="169"/>
      <c r="O22" s="169"/>
      <c r="P22" s="169"/>
      <c r="Q22" s="169"/>
      <c r="R22" s="169"/>
      <c r="S22" s="169"/>
      <c r="T22" s="169"/>
      <c r="U22" s="169"/>
      <c r="V22" s="169"/>
      <c r="W22" s="169"/>
      <c r="X22" s="169"/>
      <c r="Y22" s="169"/>
      <c r="Z22" s="169"/>
      <c r="AA22" s="169"/>
      <c r="AB22" s="162"/>
      <c r="AC22" s="162"/>
      <c r="AD22" s="162"/>
    </row>
    <row r="23" spans="1:37" ht="69.95" customHeight="1" x14ac:dyDescent="0.25">
      <c r="B23" s="127" t="s">
        <v>274</v>
      </c>
      <c r="C23" s="393"/>
      <c r="D23" s="393"/>
      <c r="E23" s="393"/>
      <c r="F23" s="393"/>
      <c r="G23" s="393"/>
      <c r="H23" s="175"/>
      <c r="J23" s="169"/>
      <c r="K23" s="169"/>
      <c r="L23" s="169"/>
      <c r="M23" s="169"/>
      <c r="N23" s="169"/>
      <c r="O23" s="169"/>
      <c r="P23" s="169"/>
      <c r="Q23" s="169"/>
      <c r="R23" s="169"/>
      <c r="S23" s="169"/>
      <c r="T23" s="169"/>
      <c r="U23" s="169"/>
      <c r="V23" s="169"/>
      <c r="W23" s="169"/>
      <c r="X23" s="169"/>
      <c r="Y23" s="169"/>
      <c r="Z23" s="169"/>
      <c r="AA23" s="169"/>
      <c r="AB23" s="162"/>
      <c r="AC23" s="162"/>
      <c r="AD23" s="162"/>
    </row>
    <row r="24" spans="1:37" ht="15" customHeight="1" x14ac:dyDescent="0.25">
      <c r="C24" s="194">
        <f>IF(COUNTA(C11:G23,B29:G53,I29:AC53)&gt;0,1,0)</f>
        <v>0</v>
      </c>
      <c r="D24" s="194">
        <f>IF(COUNTA(C19:G19)&gt;0,1,0)</f>
        <v>0</v>
      </c>
      <c r="E24" s="194">
        <f>IF(COUNTA(G29:G53)&gt;0,1,0)</f>
        <v>0</v>
      </c>
      <c r="F24" s="268"/>
      <c r="H24" s="144"/>
      <c r="I24" s="144"/>
      <c r="J24" s="169"/>
      <c r="K24" s="169"/>
      <c r="L24" s="169"/>
      <c r="M24" s="169"/>
      <c r="N24" s="169"/>
      <c r="O24" s="169"/>
      <c r="P24" s="169"/>
      <c r="Q24" s="169"/>
      <c r="R24" s="169"/>
      <c r="S24" s="169"/>
      <c r="T24" s="169"/>
      <c r="U24" s="169"/>
      <c r="V24" s="169"/>
      <c r="W24" s="169"/>
      <c r="X24" s="169"/>
      <c r="Y24" s="169"/>
      <c r="Z24" s="169"/>
      <c r="AA24" s="169"/>
    </row>
    <row r="25" spans="1:37" ht="18.75" customHeight="1" x14ac:dyDescent="0.3">
      <c r="B25" s="243" t="s">
        <v>1</v>
      </c>
      <c r="C25" s="164"/>
      <c r="D25" s="164"/>
      <c r="E25" s="164"/>
      <c r="F25" s="164"/>
      <c r="G25" s="164"/>
      <c r="H25" s="164"/>
      <c r="I25" s="165"/>
      <c r="J25" s="165"/>
      <c r="K25" s="165"/>
      <c r="L25" s="165"/>
      <c r="M25" s="165"/>
      <c r="N25" s="165"/>
      <c r="O25" s="165"/>
      <c r="P25" s="165"/>
      <c r="Q25" s="165"/>
      <c r="R25" s="165"/>
      <c r="S25" s="165"/>
      <c r="T25" s="165"/>
      <c r="U25" s="165"/>
      <c r="V25" s="165"/>
      <c r="W25" s="165"/>
      <c r="X25" s="165"/>
      <c r="Y25" s="165"/>
      <c r="Z25" s="165"/>
      <c r="AA25" s="165"/>
      <c r="AB25" s="165"/>
      <c r="AC25" s="165"/>
      <c r="AD25" s="165"/>
      <c r="AE25" s="165"/>
      <c r="AF25" s="165"/>
      <c r="AG25" s="165"/>
      <c r="AH25" s="165"/>
      <c r="AI25" s="165"/>
      <c r="AJ25" s="165"/>
      <c r="AK25" s="166"/>
    </row>
    <row r="26" spans="1:37" ht="39.950000000000003" customHeight="1" x14ac:dyDescent="0.25">
      <c r="B26" s="204"/>
      <c r="C26" s="205"/>
      <c r="D26" s="205"/>
      <c r="E26" s="205"/>
      <c r="F26" s="205"/>
      <c r="G26" s="205"/>
      <c r="H26" s="205"/>
      <c r="I26" s="365" t="s">
        <v>103</v>
      </c>
      <c r="J26" s="366"/>
      <c r="K26" s="366"/>
      <c r="L26" s="366"/>
      <c r="M26" s="366"/>
      <c r="N26" s="366"/>
      <c r="O26" s="366"/>
      <c r="P26" s="367"/>
      <c r="Q26" s="388" t="s">
        <v>104</v>
      </c>
      <c r="R26" s="389"/>
      <c r="S26" s="389"/>
      <c r="T26" s="389"/>
      <c r="U26" s="389"/>
      <c r="V26" s="390"/>
      <c r="W26" s="368" t="s">
        <v>105</v>
      </c>
      <c r="X26" s="369"/>
      <c r="Y26" s="369"/>
      <c r="Z26" s="369"/>
      <c r="AA26" s="370"/>
      <c r="AB26" s="204"/>
      <c r="AC26" s="206"/>
      <c r="AD26" s="401" t="s">
        <v>340</v>
      </c>
      <c r="AE26" s="402"/>
      <c r="AF26" s="402"/>
      <c r="AG26" s="402"/>
      <c r="AH26" s="402"/>
      <c r="AI26" s="402"/>
      <c r="AJ26" s="402"/>
      <c r="AK26" s="403"/>
    </row>
    <row r="27" spans="1:37" ht="15" customHeight="1" x14ac:dyDescent="0.25">
      <c r="B27" s="256" t="s">
        <v>341</v>
      </c>
      <c r="C27" s="208"/>
      <c r="D27" s="208"/>
      <c r="E27" s="208"/>
      <c r="F27" s="208"/>
      <c r="G27" s="208"/>
      <c r="H27" s="208"/>
      <c r="I27" s="377" t="s">
        <v>108</v>
      </c>
      <c r="J27" s="378"/>
      <c r="K27" s="378"/>
      <c r="L27" s="379"/>
      <c r="M27" s="380" t="s">
        <v>109</v>
      </c>
      <c r="N27" s="380"/>
      <c r="O27" s="377" t="s">
        <v>111</v>
      </c>
      <c r="P27" s="379"/>
      <c r="Q27" s="381" t="s">
        <v>111</v>
      </c>
      <c r="R27" s="382"/>
      <c r="S27" s="382"/>
      <c r="T27" s="383" t="s">
        <v>110</v>
      </c>
      <c r="U27" s="383"/>
      <c r="V27" s="383"/>
      <c r="W27" s="371"/>
      <c r="X27" s="372"/>
      <c r="Y27" s="372"/>
      <c r="Z27" s="372"/>
      <c r="AA27" s="373"/>
      <c r="AB27" s="207"/>
      <c r="AC27" s="209"/>
      <c r="AD27" s="397" t="s">
        <v>332</v>
      </c>
      <c r="AE27" s="397"/>
      <c r="AF27" s="398" t="s">
        <v>333</v>
      </c>
      <c r="AG27" s="399"/>
      <c r="AH27" s="399"/>
      <c r="AI27" s="399"/>
      <c r="AJ27" s="399"/>
      <c r="AK27" s="400"/>
    </row>
    <row r="28" spans="1:37" s="189" customFormat="1" ht="51" customHeight="1" x14ac:dyDescent="0.2">
      <c r="B28" s="277" t="s">
        <v>353</v>
      </c>
      <c r="C28" s="180" t="s">
        <v>216</v>
      </c>
      <c r="D28" s="180" t="s">
        <v>99</v>
      </c>
      <c r="E28" s="180" t="s">
        <v>262</v>
      </c>
      <c r="F28" s="269" t="s">
        <v>356</v>
      </c>
      <c r="G28" s="215" t="s">
        <v>357</v>
      </c>
      <c r="H28" s="181" t="s">
        <v>233</v>
      </c>
      <c r="I28" s="182" t="s">
        <v>358</v>
      </c>
      <c r="J28" s="182" t="s">
        <v>251</v>
      </c>
      <c r="K28" s="182" t="s">
        <v>107</v>
      </c>
      <c r="L28" s="182" t="s">
        <v>100</v>
      </c>
      <c r="M28" s="183" t="s">
        <v>359</v>
      </c>
      <c r="N28" s="183" t="s">
        <v>121</v>
      </c>
      <c r="O28" s="182" t="s">
        <v>360</v>
      </c>
      <c r="P28" s="182" t="s">
        <v>127</v>
      </c>
      <c r="Q28" s="184" t="s">
        <v>361</v>
      </c>
      <c r="R28" s="185" t="s">
        <v>126</v>
      </c>
      <c r="S28" s="216" t="s">
        <v>128</v>
      </c>
      <c r="T28" s="187" t="s">
        <v>250</v>
      </c>
      <c r="U28" s="188" t="s">
        <v>107</v>
      </c>
      <c r="V28" s="187" t="s">
        <v>125</v>
      </c>
      <c r="W28" s="183" t="s">
        <v>362</v>
      </c>
      <c r="X28" s="183" t="s">
        <v>252</v>
      </c>
      <c r="Y28" s="183" t="s">
        <v>206</v>
      </c>
      <c r="Z28" s="183" t="s">
        <v>102</v>
      </c>
      <c r="AA28" s="228" t="s">
        <v>263</v>
      </c>
      <c r="AB28" s="214" t="s">
        <v>294</v>
      </c>
      <c r="AC28" s="214" t="s">
        <v>373</v>
      </c>
      <c r="AD28" s="262" t="s">
        <v>334</v>
      </c>
      <c r="AE28" s="262" t="s">
        <v>335</v>
      </c>
      <c r="AF28" s="263" t="s">
        <v>336</v>
      </c>
      <c r="AG28" s="263" t="s">
        <v>337</v>
      </c>
      <c r="AH28" s="263" t="s">
        <v>338</v>
      </c>
      <c r="AI28" s="263" t="s">
        <v>363</v>
      </c>
      <c r="AJ28" s="263" t="s">
        <v>339</v>
      </c>
      <c r="AK28" s="263" t="s">
        <v>364</v>
      </c>
    </row>
    <row r="29" spans="1:37" s="179" customFormat="1" x14ac:dyDescent="0.25">
      <c r="A29" s="71">
        <v>1</v>
      </c>
      <c r="B29" s="89"/>
      <c r="C29" s="82"/>
      <c r="D29" s="89"/>
      <c r="E29" s="82"/>
      <c r="F29" s="122"/>
      <c r="G29" s="202"/>
      <c r="H29" s="198" t="str">
        <f>IF(G29="","",IF(MONTH(G29)&gt;=10,YEAR(G29) + 1,YEAR(G29)))</f>
        <v/>
      </c>
      <c r="I29" s="97"/>
      <c r="J29" s="97"/>
      <c r="K29" s="90"/>
      <c r="L29" s="91"/>
      <c r="M29" s="97"/>
      <c r="N29" s="91"/>
      <c r="O29" s="97"/>
      <c r="P29" s="90"/>
      <c r="Q29" s="97"/>
      <c r="R29" s="97"/>
      <c r="S29" s="90"/>
      <c r="T29" s="97"/>
      <c r="U29" s="147"/>
      <c r="V29" s="91"/>
      <c r="W29" s="97"/>
      <c r="X29" s="97"/>
      <c r="Y29" s="90"/>
      <c r="Z29" s="90"/>
      <c r="AA29" s="229"/>
      <c r="AB29" s="122"/>
      <c r="AC29" s="227"/>
      <c r="AD29" s="264"/>
      <c r="AE29" s="264"/>
      <c r="AF29" s="265"/>
      <c r="AG29" s="265"/>
      <c r="AH29" s="265"/>
      <c r="AI29" s="265"/>
      <c r="AJ29" s="265"/>
      <c r="AK29" s="265"/>
    </row>
    <row r="30" spans="1:37" s="179" customFormat="1" x14ac:dyDescent="0.25">
      <c r="A30" s="71">
        <v>2</v>
      </c>
      <c r="B30" s="89"/>
      <c r="C30" s="82"/>
      <c r="D30" s="89"/>
      <c r="E30" s="82"/>
      <c r="F30" s="122"/>
      <c r="G30" s="202"/>
      <c r="H30" s="198" t="str">
        <f>IF(G30="","",IF(MONTH(G30)&gt;=10,YEAR(G30) + 1,YEAR(G30)))</f>
        <v/>
      </c>
      <c r="I30" s="97"/>
      <c r="J30" s="97"/>
      <c r="K30" s="91"/>
      <c r="L30" s="91"/>
      <c r="M30" s="97"/>
      <c r="N30" s="91"/>
      <c r="O30" s="97"/>
      <c r="P30" s="90"/>
      <c r="Q30" s="97"/>
      <c r="R30" s="97"/>
      <c r="S30" s="90"/>
      <c r="T30" s="97"/>
      <c r="U30" s="147"/>
      <c r="V30" s="91"/>
      <c r="W30" s="97"/>
      <c r="X30" s="97"/>
      <c r="Y30" s="90"/>
      <c r="Z30" s="90"/>
      <c r="AA30" s="229"/>
      <c r="AB30" s="122"/>
      <c r="AC30" s="226"/>
      <c r="AD30" s="264"/>
      <c r="AE30" s="264"/>
      <c r="AF30" s="265"/>
      <c r="AG30" s="265"/>
      <c r="AH30" s="265"/>
      <c r="AI30" s="265"/>
      <c r="AJ30" s="265"/>
      <c r="AK30" s="265"/>
    </row>
    <row r="31" spans="1:37" s="179" customFormat="1" x14ac:dyDescent="0.25">
      <c r="A31" s="71">
        <v>3</v>
      </c>
      <c r="B31" s="89"/>
      <c r="C31" s="82"/>
      <c r="D31" s="89"/>
      <c r="E31" s="82"/>
      <c r="F31" s="122"/>
      <c r="G31" s="202"/>
      <c r="H31" s="198" t="str">
        <f t="shared" ref="H31:H53" si="0">IF(G31="","",IF(MONTH(G31)&gt;=10,YEAR(G31) + 1,YEAR(G31)))</f>
        <v/>
      </c>
      <c r="I31" s="97"/>
      <c r="J31" s="97"/>
      <c r="K31" s="90"/>
      <c r="L31" s="90"/>
      <c r="M31" s="97"/>
      <c r="N31" s="90"/>
      <c r="O31" s="97"/>
      <c r="P31" s="90"/>
      <c r="Q31" s="97"/>
      <c r="R31" s="97"/>
      <c r="S31" s="90"/>
      <c r="T31" s="97"/>
      <c r="U31" s="147"/>
      <c r="V31" s="90"/>
      <c r="W31" s="97"/>
      <c r="X31" s="97"/>
      <c r="Y31" s="90"/>
      <c r="Z31" s="90"/>
      <c r="AA31" s="229"/>
      <c r="AB31" s="122"/>
      <c r="AC31" s="226"/>
      <c r="AD31" s="264"/>
      <c r="AE31" s="264"/>
      <c r="AF31" s="265"/>
      <c r="AG31" s="265"/>
      <c r="AH31" s="265"/>
      <c r="AI31" s="265"/>
      <c r="AJ31" s="265"/>
      <c r="AK31" s="265"/>
    </row>
    <row r="32" spans="1:37" s="179" customFormat="1" x14ac:dyDescent="0.25">
      <c r="A32" s="71">
        <v>4</v>
      </c>
      <c r="B32" s="89"/>
      <c r="C32" s="82"/>
      <c r="D32" s="89"/>
      <c r="E32" s="82"/>
      <c r="F32" s="122"/>
      <c r="G32" s="202"/>
      <c r="H32" s="198" t="str">
        <f t="shared" si="0"/>
        <v/>
      </c>
      <c r="I32" s="97"/>
      <c r="J32" s="97"/>
      <c r="K32" s="91"/>
      <c r="L32" s="91"/>
      <c r="M32" s="97"/>
      <c r="N32" s="91"/>
      <c r="O32" s="97"/>
      <c r="P32" s="90"/>
      <c r="Q32" s="97"/>
      <c r="R32" s="97"/>
      <c r="S32" s="90"/>
      <c r="T32" s="97"/>
      <c r="U32" s="147"/>
      <c r="V32" s="91"/>
      <c r="W32" s="97"/>
      <c r="X32" s="97"/>
      <c r="Y32" s="90"/>
      <c r="Z32" s="90"/>
      <c r="AA32" s="229"/>
      <c r="AB32" s="122"/>
      <c r="AC32" s="226"/>
      <c r="AD32" s="264"/>
      <c r="AE32" s="264"/>
      <c r="AF32" s="265"/>
      <c r="AG32" s="265"/>
      <c r="AH32" s="265"/>
      <c r="AI32" s="265"/>
      <c r="AJ32" s="265"/>
      <c r="AK32" s="265"/>
    </row>
    <row r="33" spans="1:37" s="179" customFormat="1" x14ac:dyDescent="0.25">
      <c r="A33" s="71">
        <v>5</v>
      </c>
      <c r="B33" s="89"/>
      <c r="C33" s="82"/>
      <c r="D33" s="89"/>
      <c r="E33" s="82"/>
      <c r="F33" s="122"/>
      <c r="G33" s="202"/>
      <c r="H33" s="198" t="str">
        <f t="shared" si="0"/>
        <v/>
      </c>
      <c r="I33" s="97"/>
      <c r="J33" s="97"/>
      <c r="K33" s="91"/>
      <c r="L33" s="91"/>
      <c r="M33" s="97"/>
      <c r="N33" s="91"/>
      <c r="O33" s="97"/>
      <c r="P33" s="90"/>
      <c r="Q33" s="97"/>
      <c r="R33" s="97"/>
      <c r="S33" s="90"/>
      <c r="T33" s="97"/>
      <c r="U33" s="147"/>
      <c r="V33" s="91"/>
      <c r="W33" s="97"/>
      <c r="X33" s="97"/>
      <c r="Y33" s="90"/>
      <c r="Z33" s="90"/>
      <c r="AA33" s="229"/>
      <c r="AB33" s="122"/>
      <c r="AC33" s="226"/>
      <c r="AD33" s="264"/>
      <c r="AE33" s="264"/>
      <c r="AF33" s="265"/>
      <c r="AG33" s="265"/>
      <c r="AH33" s="265"/>
      <c r="AI33" s="265"/>
      <c r="AJ33" s="265"/>
      <c r="AK33" s="265"/>
    </row>
    <row r="34" spans="1:37" s="179" customFormat="1" x14ac:dyDescent="0.25">
      <c r="A34" s="71">
        <v>6</v>
      </c>
      <c r="B34" s="89"/>
      <c r="C34" s="82"/>
      <c r="D34" s="89"/>
      <c r="E34" s="82"/>
      <c r="F34" s="122"/>
      <c r="G34" s="202"/>
      <c r="H34" s="198" t="str">
        <f t="shared" si="0"/>
        <v/>
      </c>
      <c r="I34" s="97"/>
      <c r="J34" s="97"/>
      <c r="K34" s="91"/>
      <c r="L34" s="91"/>
      <c r="M34" s="97"/>
      <c r="N34" s="91"/>
      <c r="O34" s="97"/>
      <c r="P34" s="90"/>
      <c r="Q34" s="97"/>
      <c r="R34" s="97"/>
      <c r="S34" s="90"/>
      <c r="T34" s="97"/>
      <c r="U34" s="147"/>
      <c r="V34" s="91"/>
      <c r="W34" s="97"/>
      <c r="X34" s="97"/>
      <c r="Y34" s="90"/>
      <c r="Z34" s="90"/>
      <c r="AA34" s="229"/>
      <c r="AB34" s="122"/>
      <c r="AC34" s="226"/>
      <c r="AD34" s="264"/>
      <c r="AE34" s="264"/>
      <c r="AF34" s="265"/>
      <c r="AG34" s="265"/>
      <c r="AH34" s="265"/>
      <c r="AI34" s="265"/>
      <c r="AJ34" s="265"/>
      <c r="AK34" s="265"/>
    </row>
    <row r="35" spans="1:37" s="179" customFormat="1" x14ac:dyDescent="0.25">
      <c r="A35" s="71">
        <v>7</v>
      </c>
      <c r="B35" s="89"/>
      <c r="C35" s="82"/>
      <c r="D35" s="89"/>
      <c r="E35" s="82"/>
      <c r="F35" s="122"/>
      <c r="G35" s="202"/>
      <c r="H35" s="198" t="str">
        <f t="shared" si="0"/>
        <v/>
      </c>
      <c r="I35" s="97"/>
      <c r="J35" s="97"/>
      <c r="K35" s="91"/>
      <c r="L35" s="91"/>
      <c r="M35" s="97"/>
      <c r="N35" s="91"/>
      <c r="O35" s="97"/>
      <c r="P35" s="90"/>
      <c r="Q35" s="97"/>
      <c r="R35" s="97"/>
      <c r="S35" s="90"/>
      <c r="T35" s="97"/>
      <c r="U35" s="147"/>
      <c r="V35" s="91"/>
      <c r="W35" s="97"/>
      <c r="X35" s="97"/>
      <c r="Y35" s="90"/>
      <c r="Z35" s="90"/>
      <c r="AA35" s="229"/>
      <c r="AB35" s="122"/>
      <c r="AC35" s="226"/>
      <c r="AD35" s="264"/>
      <c r="AE35" s="264"/>
      <c r="AF35" s="265"/>
      <c r="AG35" s="265"/>
      <c r="AH35" s="265"/>
      <c r="AI35" s="265"/>
      <c r="AJ35" s="265"/>
      <c r="AK35" s="265"/>
    </row>
    <row r="36" spans="1:37" s="179" customFormat="1" x14ac:dyDescent="0.25">
      <c r="A36" s="71">
        <v>8</v>
      </c>
      <c r="B36" s="89"/>
      <c r="C36" s="82"/>
      <c r="D36" s="89"/>
      <c r="E36" s="82"/>
      <c r="F36" s="122"/>
      <c r="G36" s="202"/>
      <c r="H36" s="198" t="str">
        <f t="shared" si="0"/>
        <v/>
      </c>
      <c r="I36" s="97"/>
      <c r="J36" s="97"/>
      <c r="K36" s="91"/>
      <c r="L36" s="91"/>
      <c r="M36" s="97"/>
      <c r="N36" s="91"/>
      <c r="O36" s="97"/>
      <c r="P36" s="90"/>
      <c r="Q36" s="97"/>
      <c r="R36" s="97"/>
      <c r="S36" s="90"/>
      <c r="T36" s="97"/>
      <c r="U36" s="147"/>
      <c r="V36" s="91"/>
      <c r="W36" s="97"/>
      <c r="X36" s="97"/>
      <c r="Y36" s="90"/>
      <c r="Z36" s="90"/>
      <c r="AA36" s="229"/>
      <c r="AB36" s="122"/>
      <c r="AC36" s="226"/>
      <c r="AD36" s="264"/>
      <c r="AE36" s="264"/>
      <c r="AF36" s="265"/>
      <c r="AG36" s="265"/>
      <c r="AH36" s="265"/>
      <c r="AI36" s="265"/>
      <c r="AJ36" s="265"/>
      <c r="AK36" s="265"/>
    </row>
    <row r="37" spans="1:37" s="179" customFormat="1" x14ac:dyDescent="0.25">
      <c r="A37" s="71">
        <v>9</v>
      </c>
      <c r="B37" s="89"/>
      <c r="C37" s="82"/>
      <c r="D37" s="89"/>
      <c r="E37" s="82"/>
      <c r="F37" s="122"/>
      <c r="G37" s="202"/>
      <c r="H37" s="198" t="str">
        <f t="shared" si="0"/>
        <v/>
      </c>
      <c r="I37" s="97"/>
      <c r="J37" s="97"/>
      <c r="K37" s="91"/>
      <c r="L37" s="91"/>
      <c r="M37" s="97"/>
      <c r="N37" s="91"/>
      <c r="O37" s="97"/>
      <c r="P37" s="90"/>
      <c r="Q37" s="97"/>
      <c r="R37" s="97"/>
      <c r="S37" s="90"/>
      <c r="T37" s="97"/>
      <c r="U37" s="147"/>
      <c r="V37" s="91"/>
      <c r="W37" s="97"/>
      <c r="X37" s="97"/>
      <c r="Y37" s="90"/>
      <c r="Z37" s="90"/>
      <c r="AA37" s="229"/>
      <c r="AB37" s="122"/>
      <c r="AC37" s="226"/>
      <c r="AD37" s="264"/>
      <c r="AE37" s="264"/>
      <c r="AF37" s="265"/>
      <c r="AG37" s="265"/>
      <c r="AH37" s="265"/>
      <c r="AI37" s="265"/>
      <c r="AJ37" s="265"/>
      <c r="AK37" s="265"/>
    </row>
    <row r="38" spans="1:37" s="179" customFormat="1" x14ac:dyDescent="0.25">
      <c r="A38" s="71">
        <v>10</v>
      </c>
      <c r="B38" s="89"/>
      <c r="C38" s="82"/>
      <c r="D38" s="89"/>
      <c r="E38" s="82"/>
      <c r="F38" s="122"/>
      <c r="G38" s="202"/>
      <c r="H38" s="198" t="str">
        <f t="shared" si="0"/>
        <v/>
      </c>
      <c r="I38" s="97"/>
      <c r="J38" s="97"/>
      <c r="K38" s="91"/>
      <c r="L38" s="91"/>
      <c r="M38" s="97"/>
      <c r="N38" s="91"/>
      <c r="O38" s="97"/>
      <c r="P38" s="90"/>
      <c r="Q38" s="97"/>
      <c r="R38" s="97"/>
      <c r="S38" s="90"/>
      <c r="T38" s="97"/>
      <c r="U38" s="147"/>
      <c r="V38" s="91"/>
      <c r="W38" s="97"/>
      <c r="X38" s="97"/>
      <c r="Y38" s="90"/>
      <c r="Z38" s="90"/>
      <c r="AA38" s="229"/>
      <c r="AB38" s="122"/>
      <c r="AC38" s="226"/>
      <c r="AD38" s="264"/>
      <c r="AE38" s="264"/>
      <c r="AF38" s="265"/>
      <c r="AG38" s="265"/>
      <c r="AH38" s="265"/>
      <c r="AI38" s="265"/>
      <c r="AJ38" s="265"/>
      <c r="AK38" s="265"/>
    </row>
    <row r="39" spans="1:37" s="179" customFormat="1" x14ac:dyDescent="0.25">
      <c r="A39" s="71">
        <v>11</v>
      </c>
      <c r="B39" s="89"/>
      <c r="C39" s="82"/>
      <c r="D39" s="89"/>
      <c r="E39" s="82"/>
      <c r="F39" s="122"/>
      <c r="G39" s="202"/>
      <c r="H39" s="198" t="str">
        <f t="shared" si="0"/>
        <v/>
      </c>
      <c r="I39" s="97"/>
      <c r="J39" s="97"/>
      <c r="K39" s="91"/>
      <c r="L39" s="91"/>
      <c r="M39" s="97"/>
      <c r="N39" s="91"/>
      <c r="O39" s="97"/>
      <c r="P39" s="90"/>
      <c r="Q39" s="97"/>
      <c r="R39" s="97"/>
      <c r="S39" s="90"/>
      <c r="T39" s="97"/>
      <c r="U39" s="147"/>
      <c r="V39" s="91"/>
      <c r="W39" s="97"/>
      <c r="X39" s="97"/>
      <c r="Y39" s="90"/>
      <c r="Z39" s="90"/>
      <c r="AA39" s="229"/>
      <c r="AB39" s="122"/>
      <c r="AC39" s="226"/>
      <c r="AD39" s="264"/>
      <c r="AE39" s="264"/>
      <c r="AF39" s="265"/>
      <c r="AG39" s="265"/>
      <c r="AH39" s="265"/>
      <c r="AI39" s="265"/>
      <c r="AJ39" s="265"/>
      <c r="AK39" s="265"/>
    </row>
    <row r="40" spans="1:37" s="179" customFormat="1" x14ac:dyDescent="0.25">
      <c r="A40" s="71">
        <v>12</v>
      </c>
      <c r="B40" s="89"/>
      <c r="C40" s="82"/>
      <c r="D40" s="89"/>
      <c r="E40" s="82"/>
      <c r="F40" s="122"/>
      <c r="G40" s="202"/>
      <c r="H40" s="198" t="str">
        <f t="shared" si="0"/>
        <v/>
      </c>
      <c r="I40" s="97"/>
      <c r="J40" s="97"/>
      <c r="K40" s="91"/>
      <c r="L40" s="91"/>
      <c r="M40" s="97"/>
      <c r="N40" s="91"/>
      <c r="O40" s="97"/>
      <c r="P40" s="90"/>
      <c r="Q40" s="97"/>
      <c r="R40" s="97"/>
      <c r="S40" s="90"/>
      <c r="T40" s="97"/>
      <c r="U40" s="147"/>
      <c r="V40" s="91"/>
      <c r="W40" s="97"/>
      <c r="X40" s="97"/>
      <c r="Y40" s="90"/>
      <c r="Z40" s="90"/>
      <c r="AA40" s="229"/>
      <c r="AB40" s="122"/>
      <c r="AC40" s="226"/>
      <c r="AD40" s="264"/>
      <c r="AE40" s="264"/>
      <c r="AF40" s="265"/>
      <c r="AG40" s="265"/>
      <c r="AH40" s="265"/>
      <c r="AI40" s="265"/>
      <c r="AJ40" s="265"/>
      <c r="AK40" s="265"/>
    </row>
    <row r="41" spans="1:37" s="179" customFormat="1" x14ac:dyDescent="0.25">
      <c r="A41" s="71">
        <v>13</v>
      </c>
      <c r="B41" s="89"/>
      <c r="C41" s="82"/>
      <c r="D41" s="89"/>
      <c r="E41" s="82"/>
      <c r="F41" s="122"/>
      <c r="G41" s="202"/>
      <c r="H41" s="198" t="str">
        <f t="shared" si="0"/>
        <v/>
      </c>
      <c r="I41" s="97"/>
      <c r="J41" s="97"/>
      <c r="K41" s="91"/>
      <c r="L41" s="91"/>
      <c r="M41" s="97"/>
      <c r="N41" s="91"/>
      <c r="O41" s="97"/>
      <c r="P41" s="90"/>
      <c r="Q41" s="97"/>
      <c r="R41" s="97"/>
      <c r="S41" s="90"/>
      <c r="T41" s="97"/>
      <c r="U41" s="147"/>
      <c r="V41" s="91"/>
      <c r="W41" s="97"/>
      <c r="X41" s="97"/>
      <c r="Y41" s="90"/>
      <c r="Z41" s="90"/>
      <c r="AA41" s="229"/>
      <c r="AB41" s="122"/>
      <c r="AC41" s="226"/>
      <c r="AD41" s="264"/>
      <c r="AE41" s="264"/>
      <c r="AF41" s="265"/>
      <c r="AG41" s="265"/>
      <c r="AH41" s="265"/>
      <c r="AI41" s="265"/>
      <c r="AJ41" s="265"/>
      <c r="AK41" s="265"/>
    </row>
    <row r="42" spans="1:37" s="179" customFormat="1" x14ac:dyDescent="0.25">
      <c r="A42" s="71">
        <v>14</v>
      </c>
      <c r="B42" s="89"/>
      <c r="C42" s="82"/>
      <c r="D42" s="89"/>
      <c r="E42" s="82"/>
      <c r="F42" s="122"/>
      <c r="G42" s="202"/>
      <c r="H42" s="198" t="str">
        <f t="shared" si="0"/>
        <v/>
      </c>
      <c r="I42" s="97"/>
      <c r="J42" s="97"/>
      <c r="K42" s="91"/>
      <c r="L42" s="91"/>
      <c r="M42" s="97"/>
      <c r="N42" s="91"/>
      <c r="O42" s="97"/>
      <c r="P42" s="90"/>
      <c r="Q42" s="97"/>
      <c r="R42" s="97"/>
      <c r="S42" s="90"/>
      <c r="T42" s="97"/>
      <c r="U42" s="147"/>
      <c r="V42" s="91"/>
      <c r="W42" s="97"/>
      <c r="X42" s="97"/>
      <c r="Y42" s="90"/>
      <c r="Z42" s="90"/>
      <c r="AA42" s="229"/>
      <c r="AB42" s="122"/>
      <c r="AC42" s="226"/>
      <c r="AD42" s="264"/>
      <c r="AE42" s="264"/>
      <c r="AF42" s="265"/>
      <c r="AG42" s="265"/>
      <c r="AH42" s="265"/>
      <c r="AI42" s="265"/>
      <c r="AJ42" s="265"/>
      <c r="AK42" s="265"/>
    </row>
    <row r="43" spans="1:37" s="179" customFormat="1" x14ac:dyDescent="0.25">
      <c r="A43" s="71">
        <v>15</v>
      </c>
      <c r="B43" s="89"/>
      <c r="C43" s="82"/>
      <c r="D43" s="89"/>
      <c r="E43" s="82"/>
      <c r="F43" s="122"/>
      <c r="G43" s="202"/>
      <c r="H43" s="198" t="str">
        <f t="shared" si="0"/>
        <v/>
      </c>
      <c r="I43" s="97"/>
      <c r="J43" s="97"/>
      <c r="K43" s="91"/>
      <c r="L43" s="91"/>
      <c r="M43" s="97"/>
      <c r="N43" s="91"/>
      <c r="O43" s="97"/>
      <c r="P43" s="90"/>
      <c r="Q43" s="97"/>
      <c r="R43" s="97"/>
      <c r="S43" s="90"/>
      <c r="T43" s="97"/>
      <c r="U43" s="147"/>
      <c r="V43" s="91"/>
      <c r="W43" s="97"/>
      <c r="X43" s="97"/>
      <c r="Y43" s="90"/>
      <c r="Z43" s="90"/>
      <c r="AA43" s="229"/>
      <c r="AB43" s="122"/>
      <c r="AC43" s="226"/>
      <c r="AD43" s="264"/>
      <c r="AE43" s="264"/>
      <c r="AF43" s="265"/>
      <c r="AG43" s="265"/>
      <c r="AH43" s="265"/>
      <c r="AI43" s="265"/>
      <c r="AJ43" s="265"/>
      <c r="AK43" s="265"/>
    </row>
    <row r="44" spans="1:37" s="179" customFormat="1" x14ac:dyDescent="0.25">
      <c r="A44" s="71">
        <v>16</v>
      </c>
      <c r="B44" s="89"/>
      <c r="C44" s="82"/>
      <c r="D44" s="89"/>
      <c r="E44" s="82"/>
      <c r="F44" s="122"/>
      <c r="G44" s="202"/>
      <c r="H44" s="198" t="str">
        <f t="shared" si="0"/>
        <v/>
      </c>
      <c r="I44" s="97"/>
      <c r="J44" s="97"/>
      <c r="K44" s="91"/>
      <c r="L44" s="91"/>
      <c r="M44" s="97"/>
      <c r="N44" s="91"/>
      <c r="O44" s="97"/>
      <c r="P44" s="90"/>
      <c r="Q44" s="97"/>
      <c r="R44" s="97"/>
      <c r="S44" s="90"/>
      <c r="T44" s="97"/>
      <c r="U44" s="147"/>
      <c r="V44" s="91"/>
      <c r="W44" s="97"/>
      <c r="X44" s="97"/>
      <c r="Y44" s="90"/>
      <c r="Z44" s="90"/>
      <c r="AA44" s="229"/>
      <c r="AB44" s="122"/>
      <c r="AC44" s="226"/>
      <c r="AD44" s="264"/>
      <c r="AE44" s="264"/>
      <c r="AF44" s="265"/>
      <c r="AG44" s="265"/>
      <c r="AH44" s="265"/>
      <c r="AI44" s="265"/>
      <c r="AJ44" s="265"/>
      <c r="AK44" s="265"/>
    </row>
    <row r="45" spans="1:37" s="179" customFormat="1" x14ac:dyDescent="0.25">
      <c r="A45" s="71">
        <v>17</v>
      </c>
      <c r="B45" s="89"/>
      <c r="C45" s="82"/>
      <c r="D45" s="89"/>
      <c r="E45" s="82"/>
      <c r="F45" s="122"/>
      <c r="G45" s="202"/>
      <c r="H45" s="198" t="str">
        <f t="shared" si="0"/>
        <v/>
      </c>
      <c r="I45" s="97"/>
      <c r="J45" s="97"/>
      <c r="K45" s="91"/>
      <c r="L45" s="91"/>
      <c r="M45" s="97"/>
      <c r="N45" s="91"/>
      <c r="O45" s="97"/>
      <c r="P45" s="90"/>
      <c r="Q45" s="97"/>
      <c r="R45" s="97"/>
      <c r="S45" s="90"/>
      <c r="T45" s="97"/>
      <c r="U45" s="147"/>
      <c r="V45" s="91"/>
      <c r="W45" s="97"/>
      <c r="X45" s="97"/>
      <c r="Y45" s="90"/>
      <c r="Z45" s="90"/>
      <c r="AA45" s="229"/>
      <c r="AB45" s="122"/>
      <c r="AC45" s="226"/>
      <c r="AD45" s="264"/>
      <c r="AE45" s="264"/>
      <c r="AF45" s="265"/>
      <c r="AG45" s="265"/>
      <c r="AH45" s="265"/>
      <c r="AI45" s="265"/>
      <c r="AJ45" s="265"/>
      <c r="AK45" s="265"/>
    </row>
    <row r="46" spans="1:37" s="179" customFormat="1" x14ac:dyDescent="0.25">
      <c r="A46" s="71">
        <v>18</v>
      </c>
      <c r="B46" s="89"/>
      <c r="C46" s="82"/>
      <c r="D46" s="89"/>
      <c r="E46" s="82"/>
      <c r="F46" s="122"/>
      <c r="G46" s="202"/>
      <c r="H46" s="198" t="str">
        <f t="shared" si="0"/>
        <v/>
      </c>
      <c r="I46" s="97"/>
      <c r="J46" s="97"/>
      <c r="K46" s="91"/>
      <c r="L46" s="91"/>
      <c r="M46" s="97"/>
      <c r="N46" s="91"/>
      <c r="O46" s="97"/>
      <c r="P46" s="90"/>
      <c r="Q46" s="97"/>
      <c r="R46" s="97"/>
      <c r="S46" s="90"/>
      <c r="T46" s="97"/>
      <c r="U46" s="147"/>
      <c r="V46" s="91"/>
      <c r="W46" s="97"/>
      <c r="X46" s="97"/>
      <c r="Y46" s="90"/>
      <c r="Z46" s="90"/>
      <c r="AA46" s="229"/>
      <c r="AB46" s="122"/>
      <c r="AC46" s="226"/>
      <c r="AD46" s="264"/>
      <c r="AE46" s="264"/>
      <c r="AF46" s="265"/>
      <c r="AG46" s="265"/>
      <c r="AH46" s="265"/>
      <c r="AI46" s="265"/>
      <c r="AJ46" s="265"/>
      <c r="AK46" s="265"/>
    </row>
    <row r="47" spans="1:37" s="179" customFormat="1" x14ac:dyDescent="0.25">
      <c r="A47" s="71">
        <v>19</v>
      </c>
      <c r="B47" s="89"/>
      <c r="C47" s="82"/>
      <c r="D47" s="89"/>
      <c r="E47" s="82"/>
      <c r="F47" s="122"/>
      <c r="G47" s="202"/>
      <c r="H47" s="198" t="str">
        <f t="shared" si="0"/>
        <v/>
      </c>
      <c r="I47" s="97"/>
      <c r="J47" s="97"/>
      <c r="K47" s="91"/>
      <c r="L47" s="91"/>
      <c r="M47" s="97"/>
      <c r="N47" s="91"/>
      <c r="O47" s="97"/>
      <c r="P47" s="90"/>
      <c r="Q47" s="97"/>
      <c r="R47" s="97"/>
      <c r="S47" s="90"/>
      <c r="T47" s="97"/>
      <c r="U47" s="147"/>
      <c r="V47" s="91"/>
      <c r="W47" s="97"/>
      <c r="X47" s="97"/>
      <c r="Y47" s="90"/>
      <c r="Z47" s="90"/>
      <c r="AA47" s="229"/>
      <c r="AB47" s="122"/>
      <c r="AC47" s="226"/>
      <c r="AD47" s="264"/>
      <c r="AE47" s="264"/>
      <c r="AF47" s="265"/>
      <c r="AG47" s="265"/>
      <c r="AH47" s="265"/>
      <c r="AI47" s="265"/>
      <c r="AJ47" s="265"/>
      <c r="AK47" s="265"/>
    </row>
    <row r="48" spans="1:37" s="179" customFormat="1" x14ac:dyDescent="0.25">
      <c r="A48" s="71">
        <v>20</v>
      </c>
      <c r="B48" s="89"/>
      <c r="C48" s="82"/>
      <c r="D48" s="89"/>
      <c r="E48" s="82"/>
      <c r="F48" s="122"/>
      <c r="G48" s="202"/>
      <c r="H48" s="198" t="str">
        <f t="shared" si="0"/>
        <v/>
      </c>
      <c r="I48" s="97"/>
      <c r="J48" s="97"/>
      <c r="K48" s="91"/>
      <c r="L48" s="91"/>
      <c r="M48" s="97"/>
      <c r="N48" s="91"/>
      <c r="O48" s="97"/>
      <c r="P48" s="90"/>
      <c r="Q48" s="97"/>
      <c r="R48" s="97"/>
      <c r="S48" s="90"/>
      <c r="T48" s="97"/>
      <c r="U48" s="147"/>
      <c r="V48" s="91"/>
      <c r="W48" s="97"/>
      <c r="X48" s="97"/>
      <c r="Y48" s="90"/>
      <c r="Z48" s="90"/>
      <c r="AA48" s="229"/>
      <c r="AB48" s="122"/>
      <c r="AC48" s="226"/>
      <c r="AD48" s="264"/>
      <c r="AE48" s="264"/>
      <c r="AF48" s="265"/>
      <c r="AG48" s="265"/>
      <c r="AH48" s="265"/>
      <c r="AI48" s="265"/>
      <c r="AJ48" s="265"/>
      <c r="AK48" s="265"/>
    </row>
    <row r="49" spans="1:37" s="179" customFormat="1" x14ac:dyDescent="0.25">
      <c r="A49" s="71">
        <v>21</v>
      </c>
      <c r="B49" s="89"/>
      <c r="C49" s="82"/>
      <c r="D49" s="89"/>
      <c r="E49" s="82"/>
      <c r="F49" s="122"/>
      <c r="G49" s="202"/>
      <c r="H49" s="198" t="str">
        <f t="shared" si="0"/>
        <v/>
      </c>
      <c r="I49" s="97"/>
      <c r="J49" s="97"/>
      <c r="K49" s="91"/>
      <c r="L49" s="91"/>
      <c r="M49" s="97"/>
      <c r="N49" s="91"/>
      <c r="O49" s="97"/>
      <c r="P49" s="90"/>
      <c r="Q49" s="97"/>
      <c r="R49" s="97"/>
      <c r="S49" s="90"/>
      <c r="T49" s="97"/>
      <c r="U49" s="147"/>
      <c r="V49" s="91"/>
      <c r="W49" s="97"/>
      <c r="X49" s="97"/>
      <c r="Y49" s="90"/>
      <c r="Z49" s="90"/>
      <c r="AA49" s="229"/>
      <c r="AB49" s="122"/>
      <c r="AC49" s="226"/>
      <c r="AD49" s="264"/>
      <c r="AE49" s="264"/>
      <c r="AF49" s="265"/>
      <c r="AG49" s="265"/>
      <c r="AH49" s="265"/>
      <c r="AI49" s="265"/>
      <c r="AJ49" s="265"/>
      <c r="AK49" s="265"/>
    </row>
    <row r="50" spans="1:37" s="179" customFormat="1" x14ac:dyDescent="0.25">
      <c r="A50" s="71">
        <v>22</v>
      </c>
      <c r="B50" s="89"/>
      <c r="C50" s="82"/>
      <c r="D50" s="89"/>
      <c r="E50" s="82"/>
      <c r="F50" s="122"/>
      <c r="G50" s="202"/>
      <c r="H50" s="198" t="str">
        <f t="shared" si="0"/>
        <v/>
      </c>
      <c r="I50" s="97"/>
      <c r="J50" s="97"/>
      <c r="K50" s="91"/>
      <c r="L50" s="91"/>
      <c r="M50" s="97"/>
      <c r="N50" s="91"/>
      <c r="O50" s="97"/>
      <c r="P50" s="90"/>
      <c r="Q50" s="97"/>
      <c r="R50" s="97"/>
      <c r="S50" s="90"/>
      <c r="T50" s="97"/>
      <c r="U50" s="147"/>
      <c r="V50" s="91"/>
      <c r="W50" s="97"/>
      <c r="X50" s="97"/>
      <c r="Y50" s="90"/>
      <c r="Z50" s="90"/>
      <c r="AA50" s="229"/>
      <c r="AB50" s="122"/>
      <c r="AC50" s="226"/>
      <c r="AD50" s="264"/>
      <c r="AE50" s="264"/>
      <c r="AF50" s="265"/>
      <c r="AG50" s="265"/>
      <c r="AH50" s="265"/>
      <c r="AI50" s="265"/>
      <c r="AJ50" s="265"/>
      <c r="AK50" s="265"/>
    </row>
    <row r="51" spans="1:37" s="179" customFormat="1" x14ac:dyDescent="0.25">
      <c r="A51" s="71">
        <v>23</v>
      </c>
      <c r="B51" s="89"/>
      <c r="C51" s="82"/>
      <c r="D51" s="89"/>
      <c r="E51" s="82"/>
      <c r="F51" s="122"/>
      <c r="G51" s="202"/>
      <c r="H51" s="198" t="str">
        <f t="shared" si="0"/>
        <v/>
      </c>
      <c r="I51" s="97"/>
      <c r="J51" s="97"/>
      <c r="K51" s="91"/>
      <c r="L51" s="91"/>
      <c r="M51" s="97"/>
      <c r="N51" s="91"/>
      <c r="O51" s="97"/>
      <c r="P51" s="90"/>
      <c r="Q51" s="97"/>
      <c r="R51" s="97"/>
      <c r="S51" s="90"/>
      <c r="T51" s="97"/>
      <c r="U51" s="147"/>
      <c r="V51" s="91"/>
      <c r="W51" s="97"/>
      <c r="X51" s="97"/>
      <c r="Y51" s="90"/>
      <c r="Z51" s="90"/>
      <c r="AA51" s="229"/>
      <c r="AB51" s="122"/>
      <c r="AC51" s="226"/>
      <c r="AD51" s="264"/>
      <c r="AE51" s="264"/>
      <c r="AF51" s="265"/>
      <c r="AG51" s="265"/>
      <c r="AH51" s="265"/>
      <c r="AI51" s="265"/>
      <c r="AJ51" s="265"/>
      <c r="AK51" s="265"/>
    </row>
    <row r="52" spans="1:37" s="179" customFormat="1" x14ac:dyDescent="0.25">
      <c r="A52" s="71">
        <v>24</v>
      </c>
      <c r="B52" s="89"/>
      <c r="C52" s="82"/>
      <c r="D52" s="89"/>
      <c r="E52" s="82"/>
      <c r="F52" s="122"/>
      <c r="G52" s="202"/>
      <c r="H52" s="198" t="str">
        <f t="shared" si="0"/>
        <v/>
      </c>
      <c r="I52" s="97"/>
      <c r="J52" s="97"/>
      <c r="K52" s="91"/>
      <c r="L52" s="91"/>
      <c r="M52" s="97"/>
      <c r="N52" s="91"/>
      <c r="O52" s="97"/>
      <c r="P52" s="90"/>
      <c r="Q52" s="97"/>
      <c r="R52" s="97"/>
      <c r="S52" s="90"/>
      <c r="T52" s="97"/>
      <c r="U52" s="147"/>
      <c r="V52" s="91"/>
      <c r="W52" s="97"/>
      <c r="X52" s="97"/>
      <c r="Y52" s="90"/>
      <c r="Z52" s="90"/>
      <c r="AA52" s="229"/>
      <c r="AB52" s="122"/>
      <c r="AC52" s="226"/>
      <c r="AD52" s="264"/>
      <c r="AE52" s="264"/>
      <c r="AF52" s="265"/>
      <c r="AG52" s="265"/>
      <c r="AH52" s="265"/>
      <c r="AI52" s="265"/>
      <c r="AJ52" s="265"/>
      <c r="AK52" s="265"/>
    </row>
    <row r="53" spans="1:37" s="179" customFormat="1" x14ac:dyDescent="0.25">
      <c r="A53" s="71">
        <v>25</v>
      </c>
      <c r="B53" s="89"/>
      <c r="C53" s="82"/>
      <c r="D53" s="89"/>
      <c r="E53" s="82"/>
      <c r="F53" s="122"/>
      <c r="G53" s="202"/>
      <c r="H53" s="198" t="str">
        <f t="shared" si="0"/>
        <v/>
      </c>
      <c r="I53" s="97"/>
      <c r="J53" s="97"/>
      <c r="K53" s="91"/>
      <c r="L53" s="91"/>
      <c r="M53" s="97"/>
      <c r="N53" s="91"/>
      <c r="O53" s="97"/>
      <c r="P53" s="90"/>
      <c r="Q53" s="97"/>
      <c r="R53" s="97"/>
      <c r="S53" s="90"/>
      <c r="T53" s="97"/>
      <c r="U53" s="147"/>
      <c r="V53" s="91"/>
      <c r="W53" s="97"/>
      <c r="X53" s="97"/>
      <c r="Y53" s="90"/>
      <c r="Z53" s="90"/>
      <c r="AA53" s="229"/>
      <c r="AB53" s="122"/>
      <c r="AC53" s="226"/>
      <c r="AD53" s="264"/>
      <c r="AE53" s="264"/>
      <c r="AF53" s="265"/>
      <c r="AG53" s="265"/>
      <c r="AH53" s="265"/>
      <c r="AI53" s="265"/>
      <c r="AJ53" s="265"/>
      <c r="AK53" s="265"/>
    </row>
    <row r="54" spans="1:37" ht="24" customHeight="1" x14ac:dyDescent="0.25">
      <c r="B54" s="190" t="s">
        <v>67</v>
      </c>
      <c r="C54" s="126"/>
      <c r="D54" s="126"/>
      <c r="E54" s="126"/>
      <c r="F54" s="126"/>
      <c r="G54" s="126"/>
      <c r="H54" s="259" t="str">
        <f>IF(OR(AND(Count_Implemented, Count_FollowUp=0), AND(Count_Implemented=0,COUNTA(I29:AB53)&gt;0))," To be included here, actions must have a Date Implemented and there must be Date(s) of Follow-up above. &gt;&gt;","")</f>
        <v/>
      </c>
      <c r="I54" s="191">
        <f>SUM(I55:I60)</f>
        <v>0</v>
      </c>
      <c r="J54" s="192" t="s">
        <v>129</v>
      </c>
      <c r="K54" s="192" t="s">
        <v>129</v>
      </c>
      <c r="L54" s="192" t="s">
        <v>129</v>
      </c>
      <c r="M54" s="191">
        <f>SUM(M55:M60)</f>
        <v>0</v>
      </c>
      <c r="N54" s="192" t="s">
        <v>129</v>
      </c>
      <c r="O54" s="191">
        <f>SUM(O55:O60)</f>
        <v>0</v>
      </c>
      <c r="P54" s="191">
        <f>SUM(P55:P60)</f>
        <v>0</v>
      </c>
      <c r="Q54" s="191">
        <f t="shared" ref="Q54:W54" si="1">SUM(Q55:Q60)</f>
        <v>0</v>
      </c>
      <c r="R54" s="191">
        <f t="shared" si="1"/>
        <v>0</v>
      </c>
      <c r="S54" s="191">
        <f t="shared" si="1"/>
        <v>0</v>
      </c>
      <c r="T54" s="191">
        <f t="shared" si="1"/>
        <v>0</v>
      </c>
      <c r="U54" s="193">
        <f t="shared" si="1"/>
        <v>0</v>
      </c>
      <c r="V54" s="192" t="s">
        <v>129</v>
      </c>
      <c r="W54" s="191">
        <f t="shared" si="1"/>
        <v>0</v>
      </c>
      <c r="X54" s="192" t="s">
        <v>129</v>
      </c>
      <c r="Y54" s="192" t="s">
        <v>129</v>
      </c>
      <c r="Z54" s="191">
        <f t="shared" ref="Z54" si="2">SUM(Z55:Z60)</f>
        <v>0</v>
      </c>
      <c r="AA54" s="218" t="s">
        <v>129</v>
      </c>
      <c r="AB54" s="217">
        <f>COUNTIF(AB29:AB53,"Y")</f>
        <v>0</v>
      </c>
      <c r="AC54" s="218" t="s">
        <v>129</v>
      </c>
      <c r="AD54" s="266">
        <f t="shared" ref="AD54:AK54" si="3">SUM(AD55:AD60)</f>
        <v>0</v>
      </c>
      <c r="AE54" s="266">
        <f t="shared" si="3"/>
        <v>0</v>
      </c>
      <c r="AF54" s="267">
        <f t="shared" si="3"/>
        <v>0</v>
      </c>
      <c r="AG54" s="267">
        <f t="shared" si="3"/>
        <v>0</v>
      </c>
      <c r="AH54" s="267">
        <f t="shared" si="3"/>
        <v>0</v>
      </c>
      <c r="AI54" s="267">
        <f t="shared" si="3"/>
        <v>0</v>
      </c>
      <c r="AJ54" s="267">
        <f t="shared" si="3"/>
        <v>0</v>
      </c>
      <c r="AK54" s="267">
        <f t="shared" si="3"/>
        <v>0</v>
      </c>
    </row>
    <row r="55" spans="1:37" ht="24" customHeight="1" x14ac:dyDescent="0.25">
      <c r="B55" s="190" t="str">
        <f>"TOTAL REPORTED " &amp; C55</f>
        <v>TOTAL REPORTED 2023</v>
      </c>
      <c r="C55" s="126">
        <v>2023</v>
      </c>
      <c r="D55" s="126"/>
      <c r="E55" s="126"/>
      <c r="F55" s="126"/>
      <c r="G55" s="126"/>
      <c r="H55" s="126"/>
      <c r="I55" s="267">
        <f t="shared" ref="I55:I60" si="4">IF(Count_FollowUp,SUMIFS(I$29:I$53,$F$29:$F$53,"Y",$H$29:$H$53,$C55),0)</f>
        <v>0</v>
      </c>
      <c r="J55" s="192" t="s">
        <v>129</v>
      </c>
      <c r="K55" s="192" t="s">
        <v>129</v>
      </c>
      <c r="L55" s="192" t="s">
        <v>129</v>
      </c>
      <c r="M55" s="267">
        <f t="shared" ref="M55:M60" si="5">IF(Count_FollowUp,SUMIFS(M$29:M$53,$F$29:$F$53,"Y",$H$29:$H$53,$C55),0)</f>
        <v>0</v>
      </c>
      <c r="N55" s="192" t="s">
        <v>129</v>
      </c>
      <c r="O55" s="267">
        <f t="shared" ref="O55:O60" si="6">IF(Count_FollowUp,SUMIFS(O$29:O$53,$F$29:$F$53,"Y",$H$29:$H$53,$C55),0)</f>
        <v>0</v>
      </c>
      <c r="P55" s="191">
        <f t="shared" ref="P55:P60" si="7">IF(Count_FollowUp,COUNTIFS($F$29:$F$53,"Y",$H$29:$H$53,$C55,P$29:P$53,"Yes"),0)</f>
        <v>0</v>
      </c>
      <c r="Q55" s="267">
        <f t="shared" ref="Q55:R60" si="8">IF(Count_FollowUp,SUMIFS(Q$29:Q$53,$F$29:$F$53,"Y",$H$29:$H$53,$C55),0)</f>
        <v>0</v>
      </c>
      <c r="R55" s="267">
        <f t="shared" si="8"/>
        <v>0</v>
      </c>
      <c r="S55" s="191">
        <f t="shared" ref="S55:S60" si="9">IF(Count_FollowUp,COUNTIFS($F$29:$F$53,"Y",$H$29:$H$53,$C55,S$29:S$53,"Yes"),0)</f>
        <v>0</v>
      </c>
      <c r="T55" s="191">
        <f t="shared" ref="T55:T60" si="10">IF(Count_FollowUp,SUMIFS(T$29:T$53,$F$29:$F$53,"Y",$H$29:$H$53,$C55,U$29:U$53,"Units"),0)</f>
        <v>0</v>
      </c>
      <c r="U55" s="193">
        <f t="shared" ref="U55:U60" si="11">IF(Count_FollowUp,SUMIFS(T$29:T$53,$F$29:$F$53,"Y",$H$29:$H$53,$C55,U$29:U$53,"Dollars"),0)</f>
        <v>0</v>
      </c>
      <c r="V55" s="192" t="s">
        <v>129</v>
      </c>
      <c r="W55" s="267">
        <f t="shared" ref="W55:W60" si="12">IF(Count_FollowUp,SUMIFS(W$29:W$53,$F$29:$F$53,"Y",$H$29:$H$53,$C55),0)</f>
        <v>0</v>
      </c>
      <c r="X55" s="192" t="s">
        <v>129</v>
      </c>
      <c r="Y55" s="192" t="s">
        <v>129</v>
      </c>
      <c r="Z55" s="191">
        <f t="shared" ref="Z55:Z60" si="13">IF(Count_FollowUp,COUNTIFS($F$29:$F$53,"Y",$H$29:$H$53,$C55,Z$29:Z$53,"Yes"),0)</f>
        <v>0</v>
      </c>
      <c r="AA55" s="218" t="s">
        <v>129</v>
      </c>
      <c r="AB55" s="217">
        <f t="shared" ref="AB55:AB60" si="14">IF(Count_FollowUp,COUNTIFS($F$29:$F$53,"Y",$H$29:$H$53,$C55,AB$29:AB$53,"Y"),0)</f>
        <v>0</v>
      </c>
      <c r="AC55" s="218" t="s">
        <v>129</v>
      </c>
      <c r="AD55" s="266">
        <f t="shared" ref="AD55:AK60" si="15">IF(Count_FollowUp,SUMIFS(AD$29:AD$53,$F$29:$F$53,"Y",$H$29:$H$53,$C55),0)</f>
        <v>0</v>
      </c>
      <c r="AE55" s="266">
        <f t="shared" si="15"/>
        <v>0</v>
      </c>
      <c r="AF55" s="267">
        <f t="shared" si="15"/>
        <v>0</v>
      </c>
      <c r="AG55" s="267">
        <f t="shared" si="15"/>
        <v>0</v>
      </c>
      <c r="AH55" s="267">
        <f t="shared" si="15"/>
        <v>0</v>
      </c>
      <c r="AI55" s="267">
        <f t="shared" si="15"/>
        <v>0</v>
      </c>
      <c r="AJ55" s="267">
        <f t="shared" si="15"/>
        <v>0</v>
      </c>
      <c r="AK55" s="267">
        <f t="shared" si="15"/>
        <v>0</v>
      </c>
    </row>
    <row r="56" spans="1:37" ht="24" customHeight="1" x14ac:dyDescent="0.25">
      <c r="B56" s="190" t="str">
        <f t="shared" ref="B56:B60" si="16">"TOTAL REPORTED " &amp; C56</f>
        <v>TOTAL REPORTED 2024</v>
      </c>
      <c r="C56" s="126">
        <v>2024</v>
      </c>
      <c r="D56" s="126"/>
      <c r="E56" s="126"/>
      <c r="F56" s="126"/>
      <c r="G56" s="126"/>
      <c r="H56" s="126"/>
      <c r="I56" s="267">
        <f t="shared" si="4"/>
        <v>0</v>
      </c>
      <c r="J56" s="192" t="s">
        <v>129</v>
      </c>
      <c r="K56" s="192" t="s">
        <v>129</v>
      </c>
      <c r="L56" s="192" t="s">
        <v>129</v>
      </c>
      <c r="M56" s="267">
        <f t="shared" si="5"/>
        <v>0</v>
      </c>
      <c r="N56" s="192" t="s">
        <v>129</v>
      </c>
      <c r="O56" s="267">
        <f t="shared" si="6"/>
        <v>0</v>
      </c>
      <c r="P56" s="191">
        <f t="shared" si="7"/>
        <v>0</v>
      </c>
      <c r="Q56" s="267">
        <f t="shared" si="8"/>
        <v>0</v>
      </c>
      <c r="R56" s="267">
        <f t="shared" si="8"/>
        <v>0</v>
      </c>
      <c r="S56" s="191">
        <f t="shared" si="9"/>
        <v>0</v>
      </c>
      <c r="T56" s="191">
        <f t="shared" si="10"/>
        <v>0</v>
      </c>
      <c r="U56" s="193">
        <f t="shared" si="11"/>
        <v>0</v>
      </c>
      <c r="V56" s="192" t="s">
        <v>129</v>
      </c>
      <c r="W56" s="267">
        <f t="shared" si="12"/>
        <v>0</v>
      </c>
      <c r="X56" s="192" t="s">
        <v>129</v>
      </c>
      <c r="Y56" s="192" t="s">
        <v>129</v>
      </c>
      <c r="Z56" s="191">
        <f t="shared" si="13"/>
        <v>0</v>
      </c>
      <c r="AA56" s="218" t="s">
        <v>129</v>
      </c>
      <c r="AB56" s="217">
        <f t="shared" si="14"/>
        <v>0</v>
      </c>
      <c r="AC56" s="218" t="s">
        <v>129</v>
      </c>
      <c r="AD56" s="266">
        <f t="shared" si="15"/>
        <v>0</v>
      </c>
      <c r="AE56" s="266">
        <f t="shared" si="15"/>
        <v>0</v>
      </c>
      <c r="AF56" s="267">
        <f t="shared" si="15"/>
        <v>0</v>
      </c>
      <c r="AG56" s="267">
        <f t="shared" si="15"/>
        <v>0</v>
      </c>
      <c r="AH56" s="267">
        <f t="shared" si="15"/>
        <v>0</v>
      </c>
      <c r="AI56" s="267">
        <f t="shared" si="15"/>
        <v>0</v>
      </c>
      <c r="AJ56" s="267">
        <f t="shared" si="15"/>
        <v>0</v>
      </c>
      <c r="AK56" s="267">
        <f t="shared" si="15"/>
        <v>0</v>
      </c>
    </row>
    <row r="57" spans="1:37" ht="24" customHeight="1" x14ac:dyDescent="0.25">
      <c r="B57" s="190" t="str">
        <f t="shared" si="16"/>
        <v>TOTAL REPORTED 2025</v>
      </c>
      <c r="C57" s="126">
        <v>2025</v>
      </c>
      <c r="D57" s="126"/>
      <c r="E57" s="126"/>
      <c r="F57" s="126"/>
      <c r="G57" s="126"/>
      <c r="H57" s="126"/>
      <c r="I57" s="267">
        <f t="shared" si="4"/>
        <v>0</v>
      </c>
      <c r="J57" s="192" t="s">
        <v>129</v>
      </c>
      <c r="K57" s="192" t="s">
        <v>129</v>
      </c>
      <c r="L57" s="192" t="s">
        <v>129</v>
      </c>
      <c r="M57" s="267">
        <f t="shared" si="5"/>
        <v>0</v>
      </c>
      <c r="N57" s="192" t="s">
        <v>129</v>
      </c>
      <c r="O57" s="267">
        <f t="shared" si="6"/>
        <v>0</v>
      </c>
      <c r="P57" s="191">
        <f t="shared" si="7"/>
        <v>0</v>
      </c>
      <c r="Q57" s="267">
        <f t="shared" si="8"/>
        <v>0</v>
      </c>
      <c r="R57" s="267">
        <f t="shared" si="8"/>
        <v>0</v>
      </c>
      <c r="S57" s="191">
        <f t="shared" si="9"/>
        <v>0</v>
      </c>
      <c r="T57" s="191">
        <f t="shared" si="10"/>
        <v>0</v>
      </c>
      <c r="U57" s="193">
        <f t="shared" si="11"/>
        <v>0</v>
      </c>
      <c r="V57" s="192" t="s">
        <v>129</v>
      </c>
      <c r="W57" s="267">
        <f t="shared" si="12"/>
        <v>0</v>
      </c>
      <c r="X57" s="192" t="s">
        <v>129</v>
      </c>
      <c r="Y57" s="192" t="s">
        <v>129</v>
      </c>
      <c r="Z57" s="191">
        <f t="shared" si="13"/>
        <v>0</v>
      </c>
      <c r="AA57" s="218" t="s">
        <v>129</v>
      </c>
      <c r="AB57" s="217">
        <f t="shared" si="14"/>
        <v>0</v>
      </c>
      <c r="AC57" s="218" t="s">
        <v>129</v>
      </c>
      <c r="AD57" s="266">
        <f t="shared" si="15"/>
        <v>0</v>
      </c>
      <c r="AE57" s="266">
        <f t="shared" si="15"/>
        <v>0</v>
      </c>
      <c r="AF57" s="267">
        <f t="shared" si="15"/>
        <v>0</v>
      </c>
      <c r="AG57" s="267">
        <f t="shared" si="15"/>
        <v>0</v>
      </c>
      <c r="AH57" s="267">
        <f t="shared" si="15"/>
        <v>0</v>
      </c>
      <c r="AI57" s="267">
        <f t="shared" si="15"/>
        <v>0</v>
      </c>
      <c r="AJ57" s="267">
        <f t="shared" si="15"/>
        <v>0</v>
      </c>
      <c r="AK57" s="267">
        <f t="shared" si="15"/>
        <v>0</v>
      </c>
    </row>
    <row r="58" spans="1:37" ht="24" customHeight="1" x14ac:dyDescent="0.25">
      <c r="B58" s="190" t="str">
        <f t="shared" si="16"/>
        <v>TOTAL REPORTED 2026</v>
      </c>
      <c r="C58" s="126">
        <v>2026</v>
      </c>
      <c r="D58" s="126"/>
      <c r="E58" s="126"/>
      <c r="F58" s="126"/>
      <c r="G58" s="126"/>
      <c r="H58" s="126"/>
      <c r="I58" s="267">
        <f t="shared" si="4"/>
        <v>0</v>
      </c>
      <c r="J58" s="192" t="s">
        <v>129</v>
      </c>
      <c r="K58" s="192" t="s">
        <v>129</v>
      </c>
      <c r="L58" s="192" t="s">
        <v>129</v>
      </c>
      <c r="M58" s="267">
        <f t="shared" si="5"/>
        <v>0</v>
      </c>
      <c r="N58" s="192" t="s">
        <v>129</v>
      </c>
      <c r="O58" s="267">
        <f t="shared" si="6"/>
        <v>0</v>
      </c>
      <c r="P58" s="191">
        <f t="shared" si="7"/>
        <v>0</v>
      </c>
      <c r="Q58" s="267">
        <f t="shared" si="8"/>
        <v>0</v>
      </c>
      <c r="R58" s="267">
        <f t="shared" si="8"/>
        <v>0</v>
      </c>
      <c r="S58" s="191">
        <f t="shared" si="9"/>
        <v>0</v>
      </c>
      <c r="T58" s="191">
        <f t="shared" si="10"/>
        <v>0</v>
      </c>
      <c r="U58" s="193">
        <f t="shared" si="11"/>
        <v>0</v>
      </c>
      <c r="V58" s="192" t="s">
        <v>129</v>
      </c>
      <c r="W58" s="267">
        <f t="shared" si="12"/>
        <v>0</v>
      </c>
      <c r="X58" s="192" t="s">
        <v>129</v>
      </c>
      <c r="Y58" s="192" t="s">
        <v>129</v>
      </c>
      <c r="Z58" s="191">
        <f t="shared" si="13"/>
        <v>0</v>
      </c>
      <c r="AA58" s="218" t="s">
        <v>129</v>
      </c>
      <c r="AB58" s="217">
        <f t="shared" si="14"/>
        <v>0</v>
      </c>
      <c r="AC58" s="218" t="s">
        <v>129</v>
      </c>
      <c r="AD58" s="266">
        <f t="shared" si="15"/>
        <v>0</v>
      </c>
      <c r="AE58" s="266">
        <f t="shared" si="15"/>
        <v>0</v>
      </c>
      <c r="AF58" s="267">
        <f t="shared" si="15"/>
        <v>0</v>
      </c>
      <c r="AG58" s="267">
        <f t="shared" si="15"/>
        <v>0</v>
      </c>
      <c r="AH58" s="267">
        <f t="shared" si="15"/>
        <v>0</v>
      </c>
      <c r="AI58" s="267">
        <f t="shared" si="15"/>
        <v>0</v>
      </c>
      <c r="AJ58" s="267">
        <f t="shared" si="15"/>
        <v>0</v>
      </c>
      <c r="AK58" s="267">
        <f t="shared" si="15"/>
        <v>0</v>
      </c>
    </row>
    <row r="59" spans="1:37" ht="24" customHeight="1" x14ac:dyDescent="0.25">
      <c r="B59" s="190" t="str">
        <f t="shared" si="16"/>
        <v>TOTAL REPORTED 2027</v>
      </c>
      <c r="C59" s="126">
        <v>2027</v>
      </c>
      <c r="D59" s="126"/>
      <c r="E59" s="126"/>
      <c r="F59" s="126"/>
      <c r="G59" s="126"/>
      <c r="H59" s="126"/>
      <c r="I59" s="267">
        <f t="shared" si="4"/>
        <v>0</v>
      </c>
      <c r="J59" s="192" t="s">
        <v>129</v>
      </c>
      <c r="K59" s="192" t="s">
        <v>129</v>
      </c>
      <c r="L59" s="192" t="s">
        <v>129</v>
      </c>
      <c r="M59" s="267">
        <f t="shared" si="5"/>
        <v>0</v>
      </c>
      <c r="N59" s="192" t="s">
        <v>129</v>
      </c>
      <c r="O59" s="267">
        <f t="shared" si="6"/>
        <v>0</v>
      </c>
      <c r="P59" s="191">
        <f t="shared" si="7"/>
        <v>0</v>
      </c>
      <c r="Q59" s="267">
        <f t="shared" si="8"/>
        <v>0</v>
      </c>
      <c r="R59" s="267">
        <f t="shared" si="8"/>
        <v>0</v>
      </c>
      <c r="S59" s="191">
        <f t="shared" si="9"/>
        <v>0</v>
      </c>
      <c r="T59" s="191">
        <f t="shared" si="10"/>
        <v>0</v>
      </c>
      <c r="U59" s="193">
        <f t="shared" si="11"/>
        <v>0</v>
      </c>
      <c r="V59" s="192" t="s">
        <v>129</v>
      </c>
      <c r="W59" s="267">
        <f t="shared" si="12"/>
        <v>0</v>
      </c>
      <c r="X59" s="192" t="s">
        <v>129</v>
      </c>
      <c r="Y59" s="192" t="s">
        <v>129</v>
      </c>
      <c r="Z59" s="191">
        <f t="shared" si="13"/>
        <v>0</v>
      </c>
      <c r="AA59" s="218" t="s">
        <v>129</v>
      </c>
      <c r="AB59" s="217">
        <f t="shared" si="14"/>
        <v>0</v>
      </c>
      <c r="AC59" s="218" t="s">
        <v>129</v>
      </c>
      <c r="AD59" s="266">
        <f t="shared" si="15"/>
        <v>0</v>
      </c>
      <c r="AE59" s="266">
        <f t="shared" si="15"/>
        <v>0</v>
      </c>
      <c r="AF59" s="267">
        <f t="shared" si="15"/>
        <v>0</v>
      </c>
      <c r="AG59" s="267">
        <f t="shared" si="15"/>
        <v>0</v>
      </c>
      <c r="AH59" s="267">
        <f t="shared" si="15"/>
        <v>0</v>
      </c>
      <c r="AI59" s="267">
        <f t="shared" si="15"/>
        <v>0</v>
      </c>
      <c r="AJ59" s="267">
        <f t="shared" si="15"/>
        <v>0</v>
      </c>
      <c r="AK59" s="267">
        <f t="shared" si="15"/>
        <v>0</v>
      </c>
    </row>
    <row r="60" spans="1:37" ht="24" customHeight="1" x14ac:dyDescent="0.25">
      <c r="B60" s="190" t="str">
        <f t="shared" si="16"/>
        <v>TOTAL REPORTED 2028</v>
      </c>
      <c r="C60" s="126">
        <v>2028</v>
      </c>
      <c r="D60" s="126"/>
      <c r="E60" s="126"/>
      <c r="F60" s="126"/>
      <c r="G60" s="126"/>
      <c r="H60" s="126"/>
      <c r="I60" s="267">
        <f t="shared" si="4"/>
        <v>0</v>
      </c>
      <c r="J60" s="192" t="s">
        <v>129</v>
      </c>
      <c r="K60" s="192" t="s">
        <v>129</v>
      </c>
      <c r="L60" s="192" t="s">
        <v>129</v>
      </c>
      <c r="M60" s="267">
        <f t="shared" si="5"/>
        <v>0</v>
      </c>
      <c r="N60" s="192" t="s">
        <v>129</v>
      </c>
      <c r="O60" s="267">
        <f t="shared" si="6"/>
        <v>0</v>
      </c>
      <c r="P60" s="191">
        <f t="shared" si="7"/>
        <v>0</v>
      </c>
      <c r="Q60" s="267">
        <f t="shared" si="8"/>
        <v>0</v>
      </c>
      <c r="R60" s="267">
        <f t="shared" si="8"/>
        <v>0</v>
      </c>
      <c r="S60" s="191">
        <f t="shared" si="9"/>
        <v>0</v>
      </c>
      <c r="T60" s="191">
        <f t="shared" si="10"/>
        <v>0</v>
      </c>
      <c r="U60" s="193">
        <f t="shared" si="11"/>
        <v>0</v>
      </c>
      <c r="V60" s="192" t="s">
        <v>129</v>
      </c>
      <c r="W60" s="267">
        <f t="shared" si="12"/>
        <v>0</v>
      </c>
      <c r="X60" s="192" t="s">
        <v>129</v>
      </c>
      <c r="Y60" s="192" t="s">
        <v>129</v>
      </c>
      <c r="Z60" s="191">
        <f t="shared" si="13"/>
        <v>0</v>
      </c>
      <c r="AA60" s="218" t="s">
        <v>129</v>
      </c>
      <c r="AB60" s="217">
        <f t="shared" si="14"/>
        <v>0</v>
      </c>
      <c r="AC60" s="218" t="s">
        <v>129</v>
      </c>
      <c r="AD60" s="266">
        <f t="shared" si="15"/>
        <v>0</v>
      </c>
      <c r="AE60" s="266">
        <f t="shared" si="15"/>
        <v>0</v>
      </c>
      <c r="AF60" s="267">
        <f t="shared" si="15"/>
        <v>0</v>
      </c>
      <c r="AG60" s="267">
        <f t="shared" si="15"/>
        <v>0</v>
      </c>
      <c r="AH60" s="267">
        <f t="shared" si="15"/>
        <v>0</v>
      </c>
      <c r="AI60" s="267">
        <f t="shared" si="15"/>
        <v>0</v>
      </c>
      <c r="AJ60" s="267">
        <f t="shared" si="15"/>
        <v>0</v>
      </c>
      <c r="AK60" s="267">
        <f t="shared" si="15"/>
        <v>0</v>
      </c>
    </row>
    <row r="61" spans="1:37" x14ac:dyDescent="0.25">
      <c r="C61" s="137"/>
    </row>
    <row r="62" spans="1:37" x14ac:dyDescent="0.25">
      <c r="C62" s="137"/>
    </row>
  </sheetData>
  <sheetProtection algorithmName="SHA-512" hashValue="Q0pA9GePaxHCrX+zcQp4Fgtk6F4Nzc8ofu4QuRg8u6wv+gzggInVsyuZddH1GKIJQTsQcgKRc/lSd2Tg02swXw==" saltValue="CoFOaw1oWBuJ3qmcuSVMBA==" spinCount="100000" sheet="1" objects="1" scenarios="1" formatCells="0" formatRows="0" insertHyperlinks="0"/>
  <mergeCells count="28">
    <mergeCell ref="Q26:V26"/>
    <mergeCell ref="W26:AA27"/>
    <mergeCell ref="AD26:AK26"/>
    <mergeCell ref="I27:L27"/>
    <mergeCell ref="M27:N27"/>
    <mergeCell ref="O27:P27"/>
    <mergeCell ref="Q27:S27"/>
    <mergeCell ref="T27:V27"/>
    <mergeCell ref="AD27:AE27"/>
    <mergeCell ref="AF27:AK27"/>
    <mergeCell ref="C18:G18"/>
    <mergeCell ref="C20:G20"/>
    <mergeCell ref="C21:G21"/>
    <mergeCell ref="C22:G22"/>
    <mergeCell ref="C23:G23"/>
    <mergeCell ref="I26:P26"/>
    <mergeCell ref="C12:G12"/>
    <mergeCell ref="C13:G13"/>
    <mergeCell ref="C14:G14"/>
    <mergeCell ref="C15:G15"/>
    <mergeCell ref="C16:G16"/>
    <mergeCell ref="C17:G17"/>
    <mergeCell ref="C3:I3"/>
    <mergeCell ref="C6:G6"/>
    <mergeCell ref="C7:G7"/>
    <mergeCell ref="C8:G8"/>
    <mergeCell ref="C10:G10"/>
    <mergeCell ref="C11:G11"/>
  </mergeCells>
  <conditionalFormatting sqref="I29:L53">
    <cfRule type="expression" dxfId="335" priority="4" stopIfTrue="1">
      <formula>AND($C29&lt;&gt;"",$C29&lt;&gt;"Manufacturer (Production)")</formula>
    </cfRule>
  </conditionalFormatting>
  <conditionalFormatting sqref="M29:N53">
    <cfRule type="expression" dxfId="334" priority="5" stopIfTrue="1">
      <formula>AND($C29&lt;&gt;"",$C29&lt;&gt;"Manufacturer (Certification)")</formula>
    </cfRule>
  </conditionalFormatting>
  <conditionalFormatting sqref="O29:O53 M29:M53 I29:J53 Q29:R53 T29:T53 W29:X53">
    <cfRule type="expression" dxfId="333" priority="7">
      <formula>AND(TRIM(I29)&lt;&gt;"",ISNUMBER(I29)=FALSE)</formula>
    </cfRule>
  </conditionalFormatting>
  <conditionalFormatting sqref="O29:P53">
    <cfRule type="expression" dxfId="332" priority="6" stopIfTrue="1">
      <formula>AND($C29&lt;&gt;"",$C29&lt;&gt;"Manufacturer (Marketing)")</formula>
    </cfRule>
  </conditionalFormatting>
  <conditionalFormatting sqref="Q29:V53">
    <cfRule type="expression" dxfId="331" priority="3">
      <formula>AND($C29&lt;&gt;"",$C29&lt;&gt;"Distributor / Retailer")</formula>
    </cfRule>
  </conditionalFormatting>
  <conditionalFormatting sqref="W29:AA53">
    <cfRule type="expression" dxfId="330" priority="2">
      <formula>AND($C29&lt;&gt;"",$C29&lt;&gt;"Purchaser / User")</formula>
    </cfRule>
  </conditionalFormatting>
  <conditionalFormatting sqref="AD29:AK53">
    <cfRule type="expression" dxfId="329" priority="1">
      <formula>AND(TRIM(AD29)&lt;&gt;"",ISNUMBER(AD29)=FALSE)</formula>
    </cfRule>
  </conditionalFormatting>
  <dataValidations count="21">
    <dataValidation allowBlank="1" showInputMessage="1" showErrorMessage="1" prompt="If the case study is online, provide a link for EPA to view, download and share. Otherwise, please include attachments with report submission." sqref="AC28" xr:uid="{6A8E0114-082E-4884-A477-954B242A0238}"/>
    <dataValidation allowBlank="1" showInputMessage="1" showErrorMessage="1" prompt="For P2 actions and outcomes to be summarized on the Results Summary tab, this column must contain a Y. Additionally, a Date Implemented must be included and at least one follw-up date must be included in row 19." sqref="F28" xr:uid="{4301A2E0-1ECA-46F0-B154-12ADC885398D}"/>
    <dataValidation allowBlank="1" showInputMessage="1" showErrorMessage="1" prompt="Either use the facility’s permit methodology or multiply wastewater gallons by 8.35 to get pounds and divide by 10,000 to eliminate water content." sqref="AI28" xr:uid="{0429242C-FC9D-42EC-B1D5-E16C7FA19B3E}"/>
    <dataValidation allowBlank="1" showInputMessage="1" showErrorMessage="1" prompt="Annualized reductions of green house gas emissions measured in metric tons of carbon dioxide equivalent (MTCO2e)." sqref="AK28" xr:uid="{EA6467AB-3FD0-4BC6-B4CF-1C195A2B7DA8}"/>
    <dataValidation allowBlank="1" showInputMessage="1" showErrorMessage="1" promptTitle="Products Offered for Sale" prompt="This can include products that are anticipated to be offered for sale._x000a__x000a_Report the number of product formulations/designs, not the number of individual units manufactured/sold. The same formulation in different size containers is considered one product." sqref="O28" xr:uid="{8D427264-8F45-4F98-AB16-27C8B3794519}"/>
    <dataValidation type="whole" allowBlank="1" showInputMessage="1" showErrorMessage="1" errorTitle="Facility NAICS Code" error="Please enter at least three digits of the NAICS code." promptTitle="Facility NAICS Code" prompt="Enter the NAICS for this facility. The link at left takes you to the NAICS Search website." sqref="C15:G15" xr:uid="{3A53E624-EB1A-4387-9E08-50E7CC60E417}">
      <formula1>100</formula1>
      <formula2>999999</formula2>
    </dataValidation>
    <dataValidation allowBlank="1" showInputMessage="1" showErrorMessage="1" promptTitle="Copy-Pasting into Merged Cells" prompt="To copy-paste into merged cells, either double-click the cell to enable the Edit feature OR select the cell and paste into the formula bar above instead of the cell itself." sqref="C10:G10" xr:uid="{A8C27F46-235F-49D6-9D95-7B010CFBEF79}"/>
    <dataValidation type="list" allowBlank="1" showDropDown="1" showInputMessage="1" showErrorMessage="1" error="Please enter Y or N." sqref="AB29:AB53 F29:F53" xr:uid="{8E00D85C-173F-4205-A021-23E169A129E8}">
      <formula1>Lookup_YesNo</formula1>
    </dataValidation>
    <dataValidation type="date" allowBlank="1" showInputMessage="1" showErrorMessage="1" error="Please enter a valid date (mm/dd/yyyy) _x000a_between 10/01/2022 and 09/30/2028." sqref="G29:G53" xr:uid="{9F20A211-5971-498C-9268-A872DAEB5109}">
      <formula1>44835</formula1>
      <formula2>47026</formula2>
    </dataValidation>
    <dataValidation type="list" allowBlank="1" showDropDown="1" showInputMessage="1" showErrorMessage="1" error="Please enter Yes, No, or Unknown." sqref="C16:G16" xr:uid="{CA93989C-CE7B-47B3-8D8F-468F171DB984}">
      <formula1>Lookup_YesNoUnknown</formula1>
    </dataValidation>
    <dataValidation type="list" allowBlank="1" showInputMessage="1" showErrorMessage="1" sqref="U29:U53" xr:uid="{1D041CCD-F05B-4A34-9AF7-91D04E470AB1}">
      <formula1>Lookup_Units_Sales</formula1>
    </dataValidation>
    <dataValidation allowBlank="1" showInputMessage="1" showErrorMessage="1" prompt="Report the number of product formulations or designs, not the number of individual units of that product manufactured or sold. The same formulation sold in different size containers is considered one product" sqref="W28 M28 Q28 I28" xr:uid="{FA197292-5443-4ECB-862D-A49937A658A5}"/>
    <dataValidation type="list" allowBlank="1" showInputMessage="1" showErrorMessage="1" sqref="N29:N53" xr:uid="{58B4ED41-AA0F-424E-AAF3-1A7070BD1CEE}">
      <formula1>Lookup_CertificationStatus</formula1>
    </dataValidation>
    <dataValidation type="list" allowBlank="1" showInputMessage="1" showErrorMessage="1" sqref="L29:L53 V29:V53" xr:uid="{8F89A445-4A20-4371-A246-3BF04F5C5047}">
      <formula1>Lookup_Type</formula1>
    </dataValidation>
    <dataValidation type="list" allowBlank="1" showInputMessage="1" showErrorMessage="1" sqref="K29:K53" xr:uid="{92B91E22-824C-4903-AEA1-B45BB26FBA50}">
      <formula1>Lookup_Units</formula1>
    </dataValidation>
    <dataValidation type="list" allowBlank="1" showInputMessage="1" showErrorMessage="1" promptTitle="Outreach Activity" prompt="If you made contact with the business establishment through an activity noted on the “Outreach Activities” tab, indicate the activity by choosing it from the drop-down provided at right." sqref="C20" xr:uid="{66111C6C-FB2D-4219-B2AC-47D2ED091B09}">
      <formula1>OFFSET(Outreach_Activities_Sorted,0,0,COUNTIF(Outreach_Activities_Sorted,"&lt;&gt;0"))</formula1>
    </dataValidation>
    <dataValidation type="list" allowBlank="1" showInputMessage="1" showErrorMessage="1" sqref="Z29:Z53 S29:S53 P29:P53" xr:uid="{9302D510-51A0-4606-ACD6-AB8994623501}">
      <formula1>Lookup_YesNoUnknown</formula1>
    </dataValidation>
    <dataValidation type="list" allowBlank="1" showInputMessage="1" showErrorMessage="1" sqref="C29:C53" xr:uid="{0BCE77B9-9A9B-4637-8576-A4FDDD0B195D}">
      <formula1>Lookup_Role</formula1>
    </dataValidation>
    <dataValidation type="date" operator="greaterThan" allowBlank="1" showInputMessage="1" showErrorMessage="1" errorTitle="Date Required" error="Please enter a date in mm/dd/yyyy format." sqref="C19:G19" xr:uid="{37622589-EC07-4C2C-891A-CFC1C31019AE}">
      <formula1>36526</formula1>
    </dataValidation>
    <dataValidation type="list" allowBlank="1" showDropDown="1" showInputMessage="1" showErrorMessage="1" sqref="C14" xr:uid="{32D6F7CB-7579-412D-9B47-7AA923BA3AEA}">
      <formula1>Lookup_States</formula1>
    </dataValidation>
    <dataValidation allowBlank="1" showInputMessage="1" showErrorMessage="1" prompt="If the action listed is for certifying a new product, you can enter the date the process was initiated. For all other actions, this should be the date of actual implementation." sqref="G28" xr:uid="{652FFD6F-A67D-4CDC-B56E-50C356A64D29}"/>
  </dataValidations>
  <hyperlinks>
    <hyperlink ref="B15" r:id="rId1" xr:uid="{BF74EA85-BA75-4224-A401-AB61C938FD1B}"/>
    <hyperlink ref="B21" r:id="rId2" display="Description of Funding Mechanism_x000a_EPA is exploring ways to facilitate access to capital for P2 projects. Learn more here: https://www.epa.gov/p2/p2-financing. If known, describe the source of funding this business establishment used (e.g., self-funded, bank loan, external grant, etc.)  in implementing the P2 actions listed in the table below." xr:uid="{CFB338F8-FD4C-4F46-9C71-23B8DC122593}"/>
  </hyperlinks>
  <printOptions horizontalCentered="1"/>
  <pageMargins left="0.45" right="0.45" top="0.75" bottom="0.75" header="0.3" footer="0.3"/>
  <pageSetup scale="22" fitToHeight="0" orientation="landscape" r:id="rId3"/>
  <headerFooter>
    <oddHeader>&amp;C&amp;16&amp;F</oddHeader>
    <oddFooter>&amp;C&amp;P of &amp;N</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740E4-3797-4C9F-B650-AB0E28D11F98}">
  <sheetPr>
    <tabColor rgb="FF92D050"/>
    <pageSetUpPr fitToPage="1"/>
  </sheetPr>
  <dimension ref="A1:AK62"/>
  <sheetViews>
    <sheetView showGridLines="0" zoomScaleNormal="100" zoomScaleSheetLayoutView="100" workbookViewId="0">
      <pane xSplit="2" ySplit="1" topLeftCell="C2" activePane="bottomRight" state="frozen"/>
      <selection pane="topRight" activeCell="C1" sqref="C1"/>
      <selection pane="bottomLeft" activeCell="A2" sqref="A2"/>
      <selection pane="bottomRight" activeCell="C11" sqref="C11:G11"/>
    </sheetView>
  </sheetViews>
  <sheetFormatPr defaultColWidth="9.140625" defaultRowHeight="15" x14ac:dyDescent="0.25"/>
  <cols>
    <col min="1" max="1" width="4.7109375" style="134" customWidth="1"/>
    <col min="2" max="2" width="56.7109375" style="134" customWidth="1"/>
    <col min="3" max="3" width="20.7109375" style="134" customWidth="1"/>
    <col min="4" max="4" width="32.7109375" style="134" customWidth="1"/>
    <col min="5" max="5" width="20.7109375" style="134" customWidth="1"/>
    <col min="6" max="6" width="15.7109375" style="134" bestFit="1" customWidth="1"/>
    <col min="7" max="7" width="19" style="134" bestFit="1" customWidth="1"/>
    <col min="8" max="8" width="10.28515625" style="134" customWidth="1"/>
    <col min="9" max="9" width="20.28515625" style="134" bestFit="1" customWidth="1"/>
    <col min="10" max="10" width="16.5703125" style="134" bestFit="1" customWidth="1"/>
    <col min="11" max="12" width="10.7109375" style="134" customWidth="1"/>
    <col min="13" max="13" width="20.28515625" style="134" customWidth="1"/>
    <col min="14" max="14" width="10.5703125" style="134" bestFit="1" customWidth="1"/>
    <col min="15" max="15" width="21.7109375" style="134" customWidth="1"/>
    <col min="16" max="16" width="11.5703125" style="134" customWidth="1"/>
    <col min="17" max="17" width="20.28515625" style="134" bestFit="1" customWidth="1"/>
    <col min="18" max="18" width="15" style="134" customWidth="1"/>
    <col min="19" max="19" width="12.7109375" style="134" customWidth="1"/>
    <col min="20" max="20" width="14.7109375" style="134" customWidth="1"/>
    <col min="21" max="22" width="12.7109375" style="134" customWidth="1"/>
    <col min="23" max="23" width="25.140625" style="134" customWidth="1"/>
    <col min="24" max="24" width="17.7109375" style="134" customWidth="1"/>
    <col min="25" max="25" width="14.85546875" style="134" customWidth="1"/>
    <col min="26" max="26" width="16" style="134" bestFit="1" customWidth="1"/>
    <col min="27" max="27" width="60.7109375" style="134" customWidth="1"/>
    <col min="28" max="28" width="10.42578125" style="134" customWidth="1"/>
    <col min="29" max="29" width="30.7109375" style="134" customWidth="1"/>
    <col min="30" max="37" width="13.7109375" style="134" customWidth="1"/>
    <col min="38" max="16384" width="9.140625" style="134"/>
  </cols>
  <sheetData>
    <row r="1" spans="2:30" s="200" customFormat="1" ht="20.100000000000001" customHeight="1" x14ac:dyDescent="0.25">
      <c r="B1" s="199" t="str">
        <f>SUBSTITUTE(TemplateTitle," Reporting Template",": " &amp;B2)</f>
        <v>P2 IIJA Products EJ Grant: Business Establishment 29</v>
      </c>
      <c r="C1" s="199"/>
      <c r="D1" s="199"/>
      <c r="E1" s="199"/>
      <c r="F1" s="199"/>
      <c r="G1" s="199"/>
      <c r="H1" s="199"/>
      <c r="I1" s="199"/>
      <c r="J1" s="201"/>
      <c r="K1" s="201"/>
      <c r="L1" s="201"/>
      <c r="M1" s="201"/>
      <c r="N1" s="201"/>
      <c r="O1" s="201"/>
      <c r="P1" s="201"/>
      <c r="Q1" s="201"/>
      <c r="R1" s="201"/>
      <c r="S1" s="201"/>
      <c r="T1" s="201"/>
      <c r="U1" s="201"/>
      <c r="V1" s="201"/>
      <c r="W1" s="201"/>
      <c r="X1" s="201"/>
      <c r="Y1" s="201"/>
      <c r="Z1" s="201"/>
      <c r="AA1" s="201"/>
    </row>
    <row r="2" spans="2:30" ht="9" customHeight="1" x14ac:dyDescent="0.25">
      <c r="B2" s="244" t="s">
        <v>401</v>
      </c>
      <c r="C2" s="154"/>
      <c r="D2" s="154"/>
      <c r="E2" s="154"/>
      <c r="F2" s="154"/>
      <c r="G2" s="154"/>
      <c r="H2" s="154"/>
      <c r="I2" s="210"/>
      <c r="J2" s="155"/>
    </row>
    <row r="3" spans="2:30" ht="200.1" customHeight="1" x14ac:dyDescent="0.25">
      <c r="B3" s="156" t="s">
        <v>5</v>
      </c>
      <c r="C3" s="355" t="s">
        <v>298</v>
      </c>
      <c r="D3" s="356"/>
      <c r="E3" s="356"/>
      <c r="F3" s="356"/>
      <c r="G3" s="356"/>
      <c r="H3" s="356"/>
      <c r="I3" s="357"/>
      <c r="J3" s="157"/>
    </row>
    <row r="4" spans="2:30" ht="9" customHeight="1" x14ac:dyDescent="0.25">
      <c r="B4" s="158"/>
      <c r="C4" s="159"/>
      <c r="D4" s="159"/>
      <c r="E4" s="159"/>
      <c r="F4" s="159"/>
      <c r="G4" s="159"/>
      <c r="H4" s="159"/>
      <c r="I4" s="211"/>
      <c r="J4" s="160"/>
    </row>
    <row r="5" spans="2:30" ht="15" customHeight="1" x14ac:dyDescent="0.25">
      <c r="B5" s="145"/>
      <c r="C5" s="145"/>
      <c r="D5" s="145"/>
      <c r="E5" s="145"/>
      <c r="F5" s="144"/>
      <c r="G5" s="144"/>
    </row>
    <row r="6" spans="2:30" ht="18.75" x14ac:dyDescent="0.3">
      <c r="B6" s="243" t="s">
        <v>284</v>
      </c>
      <c r="C6" s="358" t="s">
        <v>299</v>
      </c>
      <c r="D6" s="358"/>
      <c r="E6" s="358"/>
      <c r="F6" s="358"/>
      <c r="G6" s="359"/>
    </row>
    <row r="7" spans="2:30" x14ac:dyDescent="0.25">
      <c r="B7" s="161" t="s">
        <v>0</v>
      </c>
      <c r="C7" s="360" t="str">
        <f>IF('Grant Project Data'!D5&lt;&gt;"",'Grant Project Data'!D5,"")</f>
        <v/>
      </c>
      <c r="D7" s="361"/>
      <c r="E7" s="361"/>
      <c r="F7" s="361"/>
      <c r="G7" s="362"/>
    </row>
    <row r="8" spans="2:30" x14ac:dyDescent="0.25">
      <c r="B8" s="163" t="s">
        <v>4</v>
      </c>
      <c r="C8" s="360" t="str">
        <f>IF('Grant Project Data'!D6&lt;&gt;"",'Grant Project Data'!D6,"")</f>
        <v/>
      </c>
      <c r="D8" s="361"/>
      <c r="E8" s="361"/>
      <c r="F8" s="361"/>
      <c r="G8" s="362"/>
    </row>
    <row r="9" spans="2:30" ht="15" customHeight="1" x14ac:dyDescent="0.25">
      <c r="B9" s="145"/>
      <c r="C9" s="145"/>
      <c r="D9" s="145"/>
      <c r="E9" s="145"/>
      <c r="F9" s="144"/>
      <c r="G9" s="144"/>
    </row>
    <row r="10" spans="2:30" ht="18.75" x14ac:dyDescent="0.3">
      <c r="B10" s="243" t="s">
        <v>203</v>
      </c>
      <c r="C10" s="358" t="s">
        <v>355</v>
      </c>
      <c r="D10" s="358"/>
      <c r="E10" s="358"/>
      <c r="F10" s="358"/>
      <c r="G10" s="359"/>
    </row>
    <row r="11" spans="2:30" x14ac:dyDescent="0.25">
      <c r="B11" s="167" t="s">
        <v>236</v>
      </c>
      <c r="C11" s="391"/>
      <c r="D11" s="391"/>
      <c r="E11" s="391"/>
      <c r="F11" s="391"/>
      <c r="G11" s="391"/>
      <c r="H11" s="168"/>
      <c r="I11" s="168"/>
      <c r="J11" s="169"/>
      <c r="K11" s="169"/>
      <c r="L11" s="169"/>
      <c r="M11" s="169"/>
      <c r="N11" s="169"/>
      <c r="O11" s="169"/>
      <c r="P11" s="169"/>
      <c r="Q11" s="169"/>
      <c r="R11" s="169"/>
      <c r="S11" s="169"/>
      <c r="T11" s="169"/>
      <c r="U11" s="169"/>
      <c r="V11" s="169"/>
      <c r="W11" s="169"/>
      <c r="X11" s="169"/>
      <c r="Y11" s="169"/>
      <c r="Z11" s="169"/>
      <c r="AA11" s="169"/>
    </row>
    <row r="12" spans="2:30" ht="15" customHeight="1" x14ac:dyDescent="0.25">
      <c r="B12" s="170" t="s">
        <v>228</v>
      </c>
      <c r="C12" s="391"/>
      <c r="D12" s="391"/>
      <c r="E12" s="391"/>
      <c r="F12" s="391"/>
      <c r="G12" s="391"/>
      <c r="H12" s="168"/>
      <c r="I12" s="168"/>
      <c r="J12" s="169"/>
      <c r="K12" s="169"/>
      <c r="L12" s="169"/>
      <c r="M12" s="169"/>
      <c r="N12" s="169"/>
      <c r="O12" s="169"/>
      <c r="P12" s="169"/>
      <c r="Q12" s="169"/>
      <c r="R12" s="169"/>
      <c r="S12" s="169"/>
      <c r="T12" s="169"/>
      <c r="U12" s="169"/>
      <c r="V12" s="169"/>
      <c r="W12" s="169"/>
      <c r="X12" s="169"/>
      <c r="Y12" s="169"/>
      <c r="Z12" s="169"/>
      <c r="AA12" s="169"/>
    </row>
    <row r="13" spans="2:30" ht="15" customHeight="1" x14ac:dyDescent="0.25">
      <c r="B13" s="170" t="s">
        <v>229</v>
      </c>
      <c r="C13" s="391"/>
      <c r="D13" s="391"/>
      <c r="E13" s="391"/>
      <c r="F13" s="391"/>
      <c r="G13" s="391"/>
      <c r="H13" s="168"/>
      <c r="I13" s="168"/>
      <c r="J13" s="169"/>
      <c r="K13" s="169"/>
      <c r="L13" s="169"/>
      <c r="M13" s="169"/>
      <c r="N13" s="169"/>
      <c r="O13" s="169"/>
      <c r="P13" s="169"/>
      <c r="Q13" s="169"/>
      <c r="R13" s="169"/>
      <c r="S13" s="169"/>
      <c r="T13" s="169"/>
      <c r="U13" s="169"/>
      <c r="V13" s="169"/>
      <c r="W13" s="169"/>
      <c r="X13" s="169"/>
      <c r="Y13" s="169"/>
      <c r="Z13" s="169"/>
      <c r="AA13" s="169"/>
    </row>
    <row r="14" spans="2:30" ht="15" customHeight="1" x14ac:dyDescent="0.25">
      <c r="B14" s="171" t="s">
        <v>230</v>
      </c>
      <c r="C14" s="391"/>
      <c r="D14" s="391"/>
      <c r="E14" s="391"/>
      <c r="F14" s="391"/>
      <c r="G14" s="391"/>
      <c r="H14" s="168"/>
      <c r="I14" s="168"/>
      <c r="J14" s="169"/>
      <c r="K14" s="169"/>
      <c r="L14" s="169"/>
      <c r="M14" s="169"/>
      <c r="N14" s="169"/>
      <c r="O14" s="169"/>
      <c r="P14" s="169"/>
      <c r="Q14" s="169"/>
      <c r="R14" s="169"/>
      <c r="S14" s="169"/>
      <c r="T14" s="169"/>
      <c r="U14" s="169"/>
      <c r="V14" s="169"/>
      <c r="W14" s="169"/>
      <c r="X14" s="169"/>
      <c r="Y14" s="169"/>
      <c r="Z14" s="169"/>
      <c r="AA14" s="169"/>
      <c r="AB14" s="172"/>
    </row>
    <row r="15" spans="2:30" ht="30" x14ac:dyDescent="0.25">
      <c r="B15" s="231" t="s">
        <v>270</v>
      </c>
      <c r="C15" s="392"/>
      <c r="D15" s="392"/>
      <c r="E15" s="392"/>
      <c r="F15" s="392"/>
      <c r="G15" s="392"/>
      <c r="H15" s="173"/>
      <c r="J15" s="169"/>
      <c r="K15" s="169"/>
      <c r="L15" s="169"/>
      <c r="M15" s="169"/>
      <c r="N15" s="169"/>
      <c r="O15" s="169"/>
      <c r="P15" s="169"/>
      <c r="Q15" s="169"/>
      <c r="R15" s="169"/>
      <c r="S15" s="169"/>
      <c r="T15" s="169"/>
      <c r="U15" s="169"/>
      <c r="V15" s="169"/>
      <c r="W15" s="169"/>
      <c r="X15" s="169"/>
      <c r="Y15" s="169"/>
      <c r="Z15" s="169"/>
      <c r="AA15" s="169"/>
      <c r="AB15" s="172"/>
    </row>
    <row r="16" spans="2:30" ht="45" x14ac:dyDescent="0.25">
      <c r="B16" s="203" t="s">
        <v>276</v>
      </c>
      <c r="C16" s="392"/>
      <c r="D16" s="392"/>
      <c r="E16" s="392"/>
      <c r="F16" s="392"/>
      <c r="G16" s="392"/>
      <c r="H16" s="174"/>
      <c r="J16" s="169"/>
      <c r="K16" s="169"/>
      <c r="L16" s="169"/>
      <c r="M16" s="169"/>
      <c r="N16" s="169"/>
      <c r="O16" s="169"/>
      <c r="P16" s="169"/>
      <c r="Q16" s="169"/>
      <c r="R16" s="169"/>
      <c r="S16" s="169"/>
      <c r="T16" s="169"/>
      <c r="U16" s="169"/>
      <c r="V16" s="169"/>
      <c r="W16" s="169"/>
      <c r="X16" s="169"/>
      <c r="Y16" s="169"/>
      <c r="Z16" s="169"/>
      <c r="AA16" s="169"/>
      <c r="AB16" s="162"/>
      <c r="AC16" s="162"/>
      <c r="AD16" s="162"/>
    </row>
    <row r="17" spans="1:37" ht="69.95" customHeight="1" x14ac:dyDescent="0.25">
      <c r="B17" s="127" t="s">
        <v>235</v>
      </c>
      <c r="C17" s="393"/>
      <c r="D17" s="393"/>
      <c r="E17" s="393"/>
      <c r="F17" s="393"/>
      <c r="G17" s="393"/>
      <c r="H17" s="175"/>
      <c r="J17" s="169"/>
      <c r="K17" s="169"/>
      <c r="L17" s="169"/>
      <c r="M17" s="169"/>
      <c r="N17" s="169"/>
      <c r="O17" s="169"/>
      <c r="P17" s="169"/>
      <c r="Q17" s="169"/>
      <c r="R17" s="169"/>
      <c r="S17" s="169"/>
      <c r="T17" s="169"/>
      <c r="U17" s="169"/>
      <c r="V17" s="169"/>
      <c r="W17" s="169"/>
      <c r="X17" s="169"/>
      <c r="Y17" s="169"/>
      <c r="Z17" s="169"/>
      <c r="AA17" s="169"/>
      <c r="AB17" s="162"/>
      <c r="AC17" s="162"/>
      <c r="AD17" s="162"/>
    </row>
    <row r="18" spans="1:37" ht="30" x14ac:dyDescent="0.25">
      <c r="B18" s="127" t="s">
        <v>354</v>
      </c>
      <c r="C18" s="394"/>
      <c r="D18" s="395"/>
      <c r="E18" s="395"/>
      <c r="F18" s="395"/>
      <c r="G18" s="396"/>
      <c r="H18" s="175"/>
      <c r="J18" s="169"/>
      <c r="K18" s="169"/>
      <c r="L18" s="169"/>
      <c r="M18" s="169"/>
      <c r="N18" s="169"/>
      <c r="O18" s="169"/>
      <c r="P18" s="169"/>
      <c r="Q18" s="169"/>
      <c r="R18" s="169"/>
      <c r="S18" s="169"/>
      <c r="T18" s="169"/>
      <c r="U18" s="169"/>
      <c r="V18" s="169"/>
      <c r="W18" s="169"/>
      <c r="X18" s="169"/>
      <c r="Y18" s="169"/>
      <c r="Z18" s="169"/>
      <c r="AA18" s="169"/>
      <c r="AB18" s="162"/>
      <c r="AC18" s="162"/>
      <c r="AD18" s="162"/>
    </row>
    <row r="19" spans="1:37" s="179" customFormat="1" x14ac:dyDescent="0.25">
      <c r="B19" s="176" t="s">
        <v>232</v>
      </c>
      <c r="C19" s="212"/>
      <c r="D19" s="212"/>
      <c r="E19" s="212"/>
      <c r="F19" s="212"/>
      <c r="G19" s="212"/>
      <c r="H19" s="177" t="str">
        <f>IF(AND(E24&gt;0,COUNTA(C19:G19)=0),"&lt;&lt; Your P2 actions below will not be summarized until you enter a date of follow-up.","")</f>
        <v/>
      </c>
      <c r="I19" s="178"/>
      <c r="J19" s="169"/>
      <c r="K19" s="169"/>
      <c r="L19" s="169"/>
      <c r="M19" s="169"/>
      <c r="N19" s="169"/>
      <c r="O19" s="169"/>
      <c r="P19" s="169"/>
      <c r="Q19" s="169"/>
      <c r="R19" s="169"/>
      <c r="S19" s="169"/>
      <c r="T19" s="169"/>
      <c r="U19" s="169"/>
      <c r="V19" s="169"/>
      <c r="W19" s="169"/>
      <c r="X19" s="169"/>
      <c r="Y19" s="169"/>
      <c r="Z19" s="169"/>
      <c r="AA19" s="169"/>
      <c r="AB19" s="96"/>
    </row>
    <row r="20" spans="1:37" ht="53.25" x14ac:dyDescent="0.25">
      <c r="B20" s="213" t="s">
        <v>273</v>
      </c>
      <c r="C20" s="391"/>
      <c r="D20" s="391"/>
      <c r="E20" s="391"/>
      <c r="F20" s="391"/>
      <c r="G20" s="391"/>
      <c r="H20" s="168"/>
      <c r="I20" s="169"/>
      <c r="J20" s="169"/>
      <c r="K20" s="169"/>
      <c r="L20" s="169"/>
      <c r="M20" s="169"/>
      <c r="N20" s="169"/>
      <c r="O20" s="169"/>
      <c r="P20" s="169"/>
      <c r="Q20" s="169"/>
      <c r="R20" s="169"/>
      <c r="S20" s="169"/>
      <c r="T20" s="169"/>
      <c r="U20" s="169"/>
      <c r="V20" s="169"/>
      <c r="W20" s="169"/>
      <c r="X20" s="169"/>
      <c r="Y20" s="169"/>
      <c r="Z20" s="169"/>
      <c r="AA20" s="169"/>
      <c r="AB20" s="162"/>
      <c r="AC20" s="162"/>
      <c r="AD20" s="162"/>
    </row>
    <row r="21" spans="1:37" ht="80.099999999999994" customHeight="1" x14ac:dyDescent="0.25">
      <c r="B21" s="230" t="s">
        <v>271</v>
      </c>
      <c r="C21" s="393"/>
      <c r="D21" s="393"/>
      <c r="E21" s="393"/>
      <c r="F21" s="393"/>
      <c r="G21" s="393"/>
      <c r="H21" s="175"/>
      <c r="J21" s="169"/>
      <c r="K21" s="169"/>
      <c r="L21" s="169"/>
      <c r="M21" s="169"/>
      <c r="N21" s="169"/>
      <c r="O21" s="169"/>
      <c r="P21" s="169"/>
      <c r="Q21" s="169"/>
      <c r="R21" s="169"/>
      <c r="S21" s="169"/>
      <c r="T21" s="169"/>
      <c r="U21" s="169"/>
      <c r="V21" s="169"/>
      <c r="W21" s="169"/>
      <c r="X21" s="169"/>
      <c r="Y21" s="169"/>
      <c r="Z21" s="169"/>
      <c r="AA21" s="169"/>
      <c r="AB21" s="162"/>
      <c r="AC21" s="162"/>
      <c r="AD21" s="162"/>
    </row>
    <row r="22" spans="1:37" ht="69.95" customHeight="1" x14ac:dyDescent="0.25">
      <c r="B22" s="127" t="s">
        <v>272</v>
      </c>
      <c r="C22" s="393"/>
      <c r="D22" s="393"/>
      <c r="E22" s="393"/>
      <c r="F22" s="393"/>
      <c r="G22" s="393"/>
      <c r="H22" s="175"/>
      <c r="J22" s="169"/>
      <c r="K22" s="169"/>
      <c r="L22" s="169"/>
      <c r="M22" s="169"/>
      <c r="N22" s="169"/>
      <c r="O22" s="169"/>
      <c r="P22" s="169"/>
      <c r="Q22" s="169"/>
      <c r="R22" s="169"/>
      <c r="S22" s="169"/>
      <c r="T22" s="169"/>
      <c r="U22" s="169"/>
      <c r="V22" s="169"/>
      <c r="W22" s="169"/>
      <c r="X22" s="169"/>
      <c r="Y22" s="169"/>
      <c r="Z22" s="169"/>
      <c r="AA22" s="169"/>
      <c r="AB22" s="162"/>
      <c r="AC22" s="162"/>
      <c r="AD22" s="162"/>
    </row>
    <row r="23" spans="1:37" ht="69.95" customHeight="1" x14ac:dyDescent="0.25">
      <c r="B23" s="127" t="s">
        <v>274</v>
      </c>
      <c r="C23" s="393"/>
      <c r="D23" s="393"/>
      <c r="E23" s="393"/>
      <c r="F23" s="393"/>
      <c r="G23" s="393"/>
      <c r="H23" s="175"/>
      <c r="J23" s="169"/>
      <c r="K23" s="169"/>
      <c r="L23" s="169"/>
      <c r="M23" s="169"/>
      <c r="N23" s="169"/>
      <c r="O23" s="169"/>
      <c r="P23" s="169"/>
      <c r="Q23" s="169"/>
      <c r="R23" s="169"/>
      <c r="S23" s="169"/>
      <c r="T23" s="169"/>
      <c r="U23" s="169"/>
      <c r="V23" s="169"/>
      <c r="W23" s="169"/>
      <c r="X23" s="169"/>
      <c r="Y23" s="169"/>
      <c r="Z23" s="169"/>
      <c r="AA23" s="169"/>
      <c r="AB23" s="162"/>
      <c r="AC23" s="162"/>
      <c r="AD23" s="162"/>
    </row>
    <row r="24" spans="1:37" ht="15" customHeight="1" x14ac:dyDescent="0.25">
      <c r="C24" s="194">
        <f>IF(COUNTA(C11:G23,B29:G53,I29:AC53)&gt;0,1,0)</f>
        <v>0</v>
      </c>
      <c r="D24" s="194">
        <f>IF(COUNTA(C19:G19)&gt;0,1,0)</f>
        <v>0</v>
      </c>
      <c r="E24" s="194">
        <f>IF(COUNTA(G29:G53)&gt;0,1,0)</f>
        <v>0</v>
      </c>
      <c r="F24" s="268"/>
      <c r="H24" s="144"/>
      <c r="I24" s="144"/>
      <c r="J24" s="169"/>
      <c r="K24" s="169"/>
      <c r="L24" s="169"/>
      <c r="M24" s="169"/>
      <c r="N24" s="169"/>
      <c r="O24" s="169"/>
      <c r="P24" s="169"/>
      <c r="Q24" s="169"/>
      <c r="R24" s="169"/>
      <c r="S24" s="169"/>
      <c r="T24" s="169"/>
      <c r="U24" s="169"/>
      <c r="V24" s="169"/>
      <c r="W24" s="169"/>
      <c r="X24" s="169"/>
      <c r="Y24" s="169"/>
      <c r="Z24" s="169"/>
      <c r="AA24" s="169"/>
    </row>
    <row r="25" spans="1:37" ht="18.75" customHeight="1" x14ac:dyDescent="0.3">
      <c r="B25" s="243" t="s">
        <v>1</v>
      </c>
      <c r="C25" s="164"/>
      <c r="D25" s="164"/>
      <c r="E25" s="164"/>
      <c r="F25" s="164"/>
      <c r="G25" s="164"/>
      <c r="H25" s="164"/>
      <c r="I25" s="165"/>
      <c r="J25" s="165"/>
      <c r="K25" s="165"/>
      <c r="L25" s="165"/>
      <c r="M25" s="165"/>
      <c r="N25" s="165"/>
      <c r="O25" s="165"/>
      <c r="P25" s="165"/>
      <c r="Q25" s="165"/>
      <c r="R25" s="165"/>
      <c r="S25" s="165"/>
      <c r="T25" s="165"/>
      <c r="U25" s="165"/>
      <c r="V25" s="165"/>
      <c r="W25" s="165"/>
      <c r="X25" s="165"/>
      <c r="Y25" s="165"/>
      <c r="Z25" s="165"/>
      <c r="AA25" s="165"/>
      <c r="AB25" s="165"/>
      <c r="AC25" s="165"/>
      <c r="AD25" s="165"/>
      <c r="AE25" s="165"/>
      <c r="AF25" s="165"/>
      <c r="AG25" s="165"/>
      <c r="AH25" s="165"/>
      <c r="AI25" s="165"/>
      <c r="AJ25" s="165"/>
      <c r="AK25" s="166"/>
    </row>
    <row r="26" spans="1:37" ht="39.950000000000003" customHeight="1" x14ac:dyDescent="0.25">
      <c r="B26" s="204"/>
      <c r="C26" s="205"/>
      <c r="D26" s="205"/>
      <c r="E26" s="205"/>
      <c r="F26" s="205"/>
      <c r="G26" s="205"/>
      <c r="H26" s="205"/>
      <c r="I26" s="365" t="s">
        <v>103</v>
      </c>
      <c r="J26" s="366"/>
      <c r="K26" s="366"/>
      <c r="L26" s="366"/>
      <c r="M26" s="366"/>
      <c r="N26" s="366"/>
      <c r="O26" s="366"/>
      <c r="P26" s="367"/>
      <c r="Q26" s="388" t="s">
        <v>104</v>
      </c>
      <c r="R26" s="389"/>
      <c r="S26" s="389"/>
      <c r="T26" s="389"/>
      <c r="U26" s="389"/>
      <c r="V26" s="390"/>
      <c r="W26" s="368" t="s">
        <v>105</v>
      </c>
      <c r="X26" s="369"/>
      <c r="Y26" s="369"/>
      <c r="Z26" s="369"/>
      <c r="AA26" s="370"/>
      <c r="AB26" s="204"/>
      <c r="AC26" s="206"/>
      <c r="AD26" s="401" t="s">
        <v>340</v>
      </c>
      <c r="AE26" s="402"/>
      <c r="AF26" s="402"/>
      <c r="AG26" s="402"/>
      <c r="AH26" s="402"/>
      <c r="AI26" s="402"/>
      <c r="AJ26" s="402"/>
      <c r="AK26" s="403"/>
    </row>
    <row r="27" spans="1:37" ht="15" customHeight="1" x14ac:dyDescent="0.25">
      <c r="B27" s="256" t="s">
        <v>341</v>
      </c>
      <c r="C27" s="208"/>
      <c r="D27" s="208"/>
      <c r="E27" s="208"/>
      <c r="F27" s="208"/>
      <c r="G27" s="208"/>
      <c r="H27" s="208"/>
      <c r="I27" s="377" t="s">
        <v>108</v>
      </c>
      <c r="J27" s="378"/>
      <c r="K27" s="378"/>
      <c r="L27" s="379"/>
      <c r="M27" s="380" t="s">
        <v>109</v>
      </c>
      <c r="N27" s="380"/>
      <c r="O27" s="377" t="s">
        <v>111</v>
      </c>
      <c r="P27" s="379"/>
      <c r="Q27" s="381" t="s">
        <v>111</v>
      </c>
      <c r="R27" s="382"/>
      <c r="S27" s="382"/>
      <c r="T27" s="383" t="s">
        <v>110</v>
      </c>
      <c r="U27" s="383"/>
      <c r="V27" s="383"/>
      <c r="W27" s="371"/>
      <c r="X27" s="372"/>
      <c r="Y27" s="372"/>
      <c r="Z27" s="372"/>
      <c r="AA27" s="373"/>
      <c r="AB27" s="207"/>
      <c r="AC27" s="209"/>
      <c r="AD27" s="397" t="s">
        <v>332</v>
      </c>
      <c r="AE27" s="397"/>
      <c r="AF27" s="398" t="s">
        <v>333</v>
      </c>
      <c r="AG27" s="399"/>
      <c r="AH27" s="399"/>
      <c r="AI27" s="399"/>
      <c r="AJ27" s="399"/>
      <c r="AK27" s="400"/>
    </row>
    <row r="28" spans="1:37" s="189" customFormat="1" ht="51" customHeight="1" x14ac:dyDescent="0.2">
      <c r="B28" s="277" t="s">
        <v>353</v>
      </c>
      <c r="C28" s="180" t="s">
        <v>216</v>
      </c>
      <c r="D28" s="180" t="s">
        <v>99</v>
      </c>
      <c r="E28" s="180" t="s">
        <v>262</v>
      </c>
      <c r="F28" s="269" t="s">
        <v>356</v>
      </c>
      <c r="G28" s="215" t="s">
        <v>357</v>
      </c>
      <c r="H28" s="181" t="s">
        <v>233</v>
      </c>
      <c r="I28" s="182" t="s">
        <v>358</v>
      </c>
      <c r="J28" s="182" t="s">
        <v>251</v>
      </c>
      <c r="K28" s="182" t="s">
        <v>107</v>
      </c>
      <c r="L28" s="182" t="s">
        <v>100</v>
      </c>
      <c r="M28" s="183" t="s">
        <v>359</v>
      </c>
      <c r="N28" s="183" t="s">
        <v>121</v>
      </c>
      <c r="O28" s="182" t="s">
        <v>360</v>
      </c>
      <c r="P28" s="182" t="s">
        <v>127</v>
      </c>
      <c r="Q28" s="184" t="s">
        <v>361</v>
      </c>
      <c r="R28" s="185" t="s">
        <v>126</v>
      </c>
      <c r="S28" s="216" t="s">
        <v>128</v>
      </c>
      <c r="T28" s="187" t="s">
        <v>250</v>
      </c>
      <c r="U28" s="188" t="s">
        <v>107</v>
      </c>
      <c r="V28" s="187" t="s">
        <v>125</v>
      </c>
      <c r="W28" s="183" t="s">
        <v>362</v>
      </c>
      <c r="X28" s="183" t="s">
        <v>252</v>
      </c>
      <c r="Y28" s="183" t="s">
        <v>206</v>
      </c>
      <c r="Z28" s="183" t="s">
        <v>102</v>
      </c>
      <c r="AA28" s="228" t="s">
        <v>263</v>
      </c>
      <c r="AB28" s="214" t="s">
        <v>294</v>
      </c>
      <c r="AC28" s="214" t="s">
        <v>373</v>
      </c>
      <c r="AD28" s="262" t="s">
        <v>334</v>
      </c>
      <c r="AE28" s="262" t="s">
        <v>335</v>
      </c>
      <c r="AF28" s="263" t="s">
        <v>336</v>
      </c>
      <c r="AG28" s="263" t="s">
        <v>337</v>
      </c>
      <c r="AH28" s="263" t="s">
        <v>338</v>
      </c>
      <c r="AI28" s="263" t="s">
        <v>363</v>
      </c>
      <c r="AJ28" s="263" t="s">
        <v>339</v>
      </c>
      <c r="AK28" s="263" t="s">
        <v>364</v>
      </c>
    </row>
    <row r="29" spans="1:37" s="179" customFormat="1" x14ac:dyDescent="0.25">
      <c r="A29" s="71">
        <v>1</v>
      </c>
      <c r="B29" s="89"/>
      <c r="C29" s="82"/>
      <c r="D29" s="89"/>
      <c r="E29" s="82"/>
      <c r="F29" s="122"/>
      <c r="G29" s="202"/>
      <c r="H29" s="198" t="str">
        <f>IF(G29="","",IF(MONTH(G29)&gt;=10,YEAR(G29) + 1,YEAR(G29)))</f>
        <v/>
      </c>
      <c r="I29" s="97"/>
      <c r="J29" s="97"/>
      <c r="K29" s="90"/>
      <c r="L29" s="91"/>
      <c r="M29" s="97"/>
      <c r="N29" s="91"/>
      <c r="O29" s="97"/>
      <c r="P29" s="90"/>
      <c r="Q29" s="97"/>
      <c r="R29" s="97"/>
      <c r="S29" s="90"/>
      <c r="T29" s="97"/>
      <c r="U29" s="147"/>
      <c r="V29" s="91"/>
      <c r="W29" s="97"/>
      <c r="X29" s="97"/>
      <c r="Y29" s="90"/>
      <c r="Z29" s="90"/>
      <c r="AA29" s="229"/>
      <c r="AB29" s="122"/>
      <c r="AC29" s="227"/>
      <c r="AD29" s="264"/>
      <c r="AE29" s="264"/>
      <c r="AF29" s="265"/>
      <c r="AG29" s="265"/>
      <c r="AH29" s="265"/>
      <c r="AI29" s="265"/>
      <c r="AJ29" s="265"/>
      <c r="AK29" s="265"/>
    </row>
    <row r="30" spans="1:37" s="179" customFormat="1" x14ac:dyDescent="0.25">
      <c r="A30" s="71">
        <v>2</v>
      </c>
      <c r="B30" s="89"/>
      <c r="C30" s="82"/>
      <c r="D30" s="89"/>
      <c r="E30" s="82"/>
      <c r="F30" s="122"/>
      <c r="G30" s="202"/>
      <c r="H30" s="198" t="str">
        <f>IF(G30="","",IF(MONTH(G30)&gt;=10,YEAR(G30) + 1,YEAR(G30)))</f>
        <v/>
      </c>
      <c r="I30" s="97"/>
      <c r="J30" s="97"/>
      <c r="K30" s="91"/>
      <c r="L30" s="91"/>
      <c r="M30" s="97"/>
      <c r="N30" s="91"/>
      <c r="O30" s="97"/>
      <c r="P30" s="90"/>
      <c r="Q30" s="97"/>
      <c r="R30" s="97"/>
      <c r="S30" s="90"/>
      <c r="T30" s="97"/>
      <c r="U30" s="147"/>
      <c r="V30" s="91"/>
      <c r="W30" s="97"/>
      <c r="X30" s="97"/>
      <c r="Y30" s="90"/>
      <c r="Z30" s="90"/>
      <c r="AA30" s="229"/>
      <c r="AB30" s="122"/>
      <c r="AC30" s="226"/>
      <c r="AD30" s="264"/>
      <c r="AE30" s="264"/>
      <c r="AF30" s="265"/>
      <c r="AG30" s="265"/>
      <c r="AH30" s="265"/>
      <c r="AI30" s="265"/>
      <c r="AJ30" s="265"/>
      <c r="AK30" s="265"/>
    </row>
    <row r="31" spans="1:37" s="179" customFormat="1" x14ac:dyDescent="0.25">
      <c r="A31" s="71">
        <v>3</v>
      </c>
      <c r="B31" s="89"/>
      <c r="C31" s="82"/>
      <c r="D31" s="89"/>
      <c r="E31" s="82"/>
      <c r="F31" s="122"/>
      <c r="G31" s="202"/>
      <c r="H31" s="198" t="str">
        <f t="shared" ref="H31:H53" si="0">IF(G31="","",IF(MONTH(G31)&gt;=10,YEAR(G31) + 1,YEAR(G31)))</f>
        <v/>
      </c>
      <c r="I31" s="97"/>
      <c r="J31" s="97"/>
      <c r="K31" s="90"/>
      <c r="L31" s="90"/>
      <c r="M31" s="97"/>
      <c r="N31" s="90"/>
      <c r="O31" s="97"/>
      <c r="P31" s="90"/>
      <c r="Q31" s="97"/>
      <c r="R31" s="97"/>
      <c r="S31" s="90"/>
      <c r="T31" s="97"/>
      <c r="U31" s="147"/>
      <c r="V31" s="90"/>
      <c r="W31" s="97"/>
      <c r="X31" s="97"/>
      <c r="Y31" s="90"/>
      <c r="Z31" s="90"/>
      <c r="AA31" s="229"/>
      <c r="AB31" s="122"/>
      <c r="AC31" s="226"/>
      <c r="AD31" s="264"/>
      <c r="AE31" s="264"/>
      <c r="AF31" s="265"/>
      <c r="AG31" s="265"/>
      <c r="AH31" s="265"/>
      <c r="AI31" s="265"/>
      <c r="AJ31" s="265"/>
      <c r="AK31" s="265"/>
    </row>
    <row r="32" spans="1:37" s="179" customFormat="1" x14ac:dyDescent="0.25">
      <c r="A32" s="71">
        <v>4</v>
      </c>
      <c r="B32" s="89"/>
      <c r="C32" s="82"/>
      <c r="D32" s="89"/>
      <c r="E32" s="82"/>
      <c r="F32" s="122"/>
      <c r="G32" s="202"/>
      <c r="H32" s="198" t="str">
        <f t="shared" si="0"/>
        <v/>
      </c>
      <c r="I32" s="97"/>
      <c r="J32" s="97"/>
      <c r="K32" s="91"/>
      <c r="L32" s="91"/>
      <c r="M32" s="97"/>
      <c r="N32" s="91"/>
      <c r="O32" s="97"/>
      <c r="P32" s="90"/>
      <c r="Q32" s="97"/>
      <c r="R32" s="97"/>
      <c r="S32" s="90"/>
      <c r="T32" s="97"/>
      <c r="U32" s="147"/>
      <c r="V32" s="91"/>
      <c r="W32" s="97"/>
      <c r="X32" s="97"/>
      <c r="Y32" s="90"/>
      <c r="Z32" s="90"/>
      <c r="AA32" s="229"/>
      <c r="AB32" s="122"/>
      <c r="AC32" s="226"/>
      <c r="AD32" s="264"/>
      <c r="AE32" s="264"/>
      <c r="AF32" s="265"/>
      <c r="AG32" s="265"/>
      <c r="AH32" s="265"/>
      <c r="AI32" s="265"/>
      <c r="AJ32" s="265"/>
      <c r="AK32" s="265"/>
    </row>
    <row r="33" spans="1:37" s="179" customFormat="1" x14ac:dyDescent="0.25">
      <c r="A33" s="71">
        <v>5</v>
      </c>
      <c r="B33" s="89"/>
      <c r="C33" s="82"/>
      <c r="D33" s="89"/>
      <c r="E33" s="82"/>
      <c r="F33" s="122"/>
      <c r="G33" s="202"/>
      <c r="H33" s="198" t="str">
        <f t="shared" si="0"/>
        <v/>
      </c>
      <c r="I33" s="97"/>
      <c r="J33" s="97"/>
      <c r="K33" s="91"/>
      <c r="L33" s="91"/>
      <c r="M33" s="97"/>
      <c r="N33" s="91"/>
      <c r="O33" s="97"/>
      <c r="P33" s="90"/>
      <c r="Q33" s="97"/>
      <c r="R33" s="97"/>
      <c r="S33" s="90"/>
      <c r="T33" s="97"/>
      <c r="U33" s="147"/>
      <c r="V33" s="91"/>
      <c r="W33" s="97"/>
      <c r="X33" s="97"/>
      <c r="Y33" s="90"/>
      <c r="Z33" s="90"/>
      <c r="AA33" s="229"/>
      <c r="AB33" s="122"/>
      <c r="AC33" s="226"/>
      <c r="AD33" s="264"/>
      <c r="AE33" s="264"/>
      <c r="AF33" s="265"/>
      <c r="AG33" s="265"/>
      <c r="AH33" s="265"/>
      <c r="AI33" s="265"/>
      <c r="AJ33" s="265"/>
      <c r="AK33" s="265"/>
    </row>
    <row r="34" spans="1:37" s="179" customFormat="1" x14ac:dyDescent="0.25">
      <c r="A34" s="71">
        <v>6</v>
      </c>
      <c r="B34" s="89"/>
      <c r="C34" s="82"/>
      <c r="D34" s="89"/>
      <c r="E34" s="82"/>
      <c r="F34" s="122"/>
      <c r="G34" s="202"/>
      <c r="H34" s="198" t="str">
        <f t="shared" si="0"/>
        <v/>
      </c>
      <c r="I34" s="97"/>
      <c r="J34" s="97"/>
      <c r="K34" s="91"/>
      <c r="L34" s="91"/>
      <c r="M34" s="97"/>
      <c r="N34" s="91"/>
      <c r="O34" s="97"/>
      <c r="P34" s="90"/>
      <c r="Q34" s="97"/>
      <c r="R34" s="97"/>
      <c r="S34" s="90"/>
      <c r="T34" s="97"/>
      <c r="U34" s="147"/>
      <c r="V34" s="91"/>
      <c r="W34" s="97"/>
      <c r="X34" s="97"/>
      <c r="Y34" s="90"/>
      <c r="Z34" s="90"/>
      <c r="AA34" s="229"/>
      <c r="AB34" s="122"/>
      <c r="AC34" s="226"/>
      <c r="AD34" s="264"/>
      <c r="AE34" s="264"/>
      <c r="AF34" s="265"/>
      <c r="AG34" s="265"/>
      <c r="AH34" s="265"/>
      <c r="AI34" s="265"/>
      <c r="AJ34" s="265"/>
      <c r="AK34" s="265"/>
    </row>
    <row r="35" spans="1:37" s="179" customFormat="1" x14ac:dyDescent="0.25">
      <c r="A35" s="71">
        <v>7</v>
      </c>
      <c r="B35" s="89"/>
      <c r="C35" s="82"/>
      <c r="D35" s="89"/>
      <c r="E35" s="82"/>
      <c r="F35" s="122"/>
      <c r="G35" s="202"/>
      <c r="H35" s="198" t="str">
        <f t="shared" si="0"/>
        <v/>
      </c>
      <c r="I35" s="97"/>
      <c r="J35" s="97"/>
      <c r="K35" s="91"/>
      <c r="L35" s="91"/>
      <c r="M35" s="97"/>
      <c r="N35" s="91"/>
      <c r="O35" s="97"/>
      <c r="P35" s="90"/>
      <c r="Q35" s="97"/>
      <c r="R35" s="97"/>
      <c r="S35" s="90"/>
      <c r="T35" s="97"/>
      <c r="U35" s="147"/>
      <c r="V35" s="91"/>
      <c r="W35" s="97"/>
      <c r="X35" s="97"/>
      <c r="Y35" s="90"/>
      <c r="Z35" s="90"/>
      <c r="AA35" s="229"/>
      <c r="AB35" s="122"/>
      <c r="AC35" s="226"/>
      <c r="AD35" s="264"/>
      <c r="AE35" s="264"/>
      <c r="AF35" s="265"/>
      <c r="AG35" s="265"/>
      <c r="AH35" s="265"/>
      <c r="AI35" s="265"/>
      <c r="AJ35" s="265"/>
      <c r="AK35" s="265"/>
    </row>
    <row r="36" spans="1:37" s="179" customFormat="1" x14ac:dyDescent="0.25">
      <c r="A36" s="71">
        <v>8</v>
      </c>
      <c r="B36" s="89"/>
      <c r="C36" s="82"/>
      <c r="D36" s="89"/>
      <c r="E36" s="82"/>
      <c r="F36" s="122"/>
      <c r="G36" s="202"/>
      <c r="H36" s="198" t="str">
        <f t="shared" si="0"/>
        <v/>
      </c>
      <c r="I36" s="97"/>
      <c r="J36" s="97"/>
      <c r="K36" s="91"/>
      <c r="L36" s="91"/>
      <c r="M36" s="97"/>
      <c r="N36" s="91"/>
      <c r="O36" s="97"/>
      <c r="P36" s="90"/>
      <c r="Q36" s="97"/>
      <c r="R36" s="97"/>
      <c r="S36" s="90"/>
      <c r="T36" s="97"/>
      <c r="U36" s="147"/>
      <c r="V36" s="91"/>
      <c r="W36" s="97"/>
      <c r="X36" s="97"/>
      <c r="Y36" s="90"/>
      <c r="Z36" s="90"/>
      <c r="AA36" s="229"/>
      <c r="AB36" s="122"/>
      <c r="AC36" s="226"/>
      <c r="AD36" s="264"/>
      <c r="AE36" s="264"/>
      <c r="AF36" s="265"/>
      <c r="AG36" s="265"/>
      <c r="AH36" s="265"/>
      <c r="AI36" s="265"/>
      <c r="AJ36" s="265"/>
      <c r="AK36" s="265"/>
    </row>
    <row r="37" spans="1:37" s="179" customFormat="1" x14ac:dyDescent="0.25">
      <c r="A37" s="71">
        <v>9</v>
      </c>
      <c r="B37" s="89"/>
      <c r="C37" s="82"/>
      <c r="D37" s="89"/>
      <c r="E37" s="82"/>
      <c r="F37" s="122"/>
      <c r="G37" s="202"/>
      <c r="H37" s="198" t="str">
        <f t="shared" si="0"/>
        <v/>
      </c>
      <c r="I37" s="97"/>
      <c r="J37" s="97"/>
      <c r="K37" s="91"/>
      <c r="L37" s="91"/>
      <c r="M37" s="97"/>
      <c r="N37" s="91"/>
      <c r="O37" s="97"/>
      <c r="P37" s="90"/>
      <c r="Q37" s="97"/>
      <c r="R37" s="97"/>
      <c r="S37" s="90"/>
      <c r="T37" s="97"/>
      <c r="U37" s="147"/>
      <c r="V37" s="91"/>
      <c r="W37" s="97"/>
      <c r="X37" s="97"/>
      <c r="Y37" s="90"/>
      <c r="Z37" s="90"/>
      <c r="AA37" s="229"/>
      <c r="AB37" s="122"/>
      <c r="AC37" s="226"/>
      <c r="AD37" s="264"/>
      <c r="AE37" s="264"/>
      <c r="AF37" s="265"/>
      <c r="AG37" s="265"/>
      <c r="AH37" s="265"/>
      <c r="AI37" s="265"/>
      <c r="AJ37" s="265"/>
      <c r="AK37" s="265"/>
    </row>
    <row r="38" spans="1:37" s="179" customFormat="1" x14ac:dyDescent="0.25">
      <c r="A38" s="71">
        <v>10</v>
      </c>
      <c r="B38" s="89"/>
      <c r="C38" s="82"/>
      <c r="D38" s="89"/>
      <c r="E38" s="82"/>
      <c r="F38" s="122"/>
      <c r="G38" s="202"/>
      <c r="H38" s="198" t="str">
        <f t="shared" si="0"/>
        <v/>
      </c>
      <c r="I38" s="97"/>
      <c r="J38" s="97"/>
      <c r="K38" s="91"/>
      <c r="L38" s="91"/>
      <c r="M38" s="97"/>
      <c r="N38" s="91"/>
      <c r="O38" s="97"/>
      <c r="P38" s="90"/>
      <c r="Q38" s="97"/>
      <c r="R38" s="97"/>
      <c r="S38" s="90"/>
      <c r="T38" s="97"/>
      <c r="U38" s="147"/>
      <c r="V38" s="91"/>
      <c r="W38" s="97"/>
      <c r="X38" s="97"/>
      <c r="Y38" s="90"/>
      <c r="Z38" s="90"/>
      <c r="AA38" s="229"/>
      <c r="AB38" s="122"/>
      <c r="AC38" s="226"/>
      <c r="AD38" s="264"/>
      <c r="AE38" s="264"/>
      <c r="AF38" s="265"/>
      <c r="AG38" s="265"/>
      <c r="AH38" s="265"/>
      <c r="AI38" s="265"/>
      <c r="AJ38" s="265"/>
      <c r="AK38" s="265"/>
    </row>
    <row r="39" spans="1:37" s="179" customFormat="1" x14ac:dyDescent="0.25">
      <c r="A39" s="71">
        <v>11</v>
      </c>
      <c r="B39" s="89"/>
      <c r="C39" s="82"/>
      <c r="D39" s="89"/>
      <c r="E39" s="82"/>
      <c r="F39" s="122"/>
      <c r="G39" s="202"/>
      <c r="H39" s="198" t="str">
        <f t="shared" si="0"/>
        <v/>
      </c>
      <c r="I39" s="97"/>
      <c r="J39" s="97"/>
      <c r="K39" s="91"/>
      <c r="L39" s="91"/>
      <c r="M39" s="97"/>
      <c r="N39" s="91"/>
      <c r="O39" s="97"/>
      <c r="P39" s="90"/>
      <c r="Q39" s="97"/>
      <c r="R39" s="97"/>
      <c r="S39" s="90"/>
      <c r="T39" s="97"/>
      <c r="U39" s="147"/>
      <c r="V39" s="91"/>
      <c r="W39" s="97"/>
      <c r="X39" s="97"/>
      <c r="Y39" s="90"/>
      <c r="Z39" s="90"/>
      <c r="AA39" s="229"/>
      <c r="AB39" s="122"/>
      <c r="AC39" s="226"/>
      <c r="AD39" s="264"/>
      <c r="AE39" s="264"/>
      <c r="AF39" s="265"/>
      <c r="AG39" s="265"/>
      <c r="AH39" s="265"/>
      <c r="AI39" s="265"/>
      <c r="AJ39" s="265"/>
      <c r="AK39" s="265"/>
    </row>
    <row r="40" spans="1:37" s="179" customFormat="1" x14ac:dyDescent="0.25">
      <c r="A40" s="71">
        <v>12</v>
      </c>
      <c r="B40" s="89"/>
      <c r="C40" s="82"/>
      <c r="D40" s="89"/>
      <c r="E40" s="82"/>
      <c r="F40" s="122"/>
      <c r="G40" s="202"/>
      <c r="H40" s="198" t="str">
        <f t="shared" si="0"/>
        <v/>
      </c>
      <c r="I40" s="97"/>
      <c r="J40" s="97"/>
      <c r="K40" s="91"/>
      <c r="L40" s="91"/>
      <c r="M40" s="97"/>
      <c r="N40" s="91"/>
      <c r="O40" s="97"/>
      <c r="P40" s="90"/>
      <c r="Q40" s="97"/>
      <c r="R40" s="97"/>
      <c r="S40" s="90"/>
      <c r="T40" s="97"/>
      <c r="U40" s="147"/>
      <c r="V40" s="91"/>
      <c r="W40" s="97"/>
      <c r="X40" s="97"/>
      <c r="Y40" s="90"/>
      <c r="Z40" s="90"/>
      <c r="AA40" s="229"/>
      <c r="AB40" s="122"/>
      <c r="AC40" s="226"/>
      <c r="AD40" s="264"/>
      <c r="AE40" s="264"/>
      <c r="AF40" s="265"/>
      <c r="AG40" s="265"/>
      <c r="AH40" s="265"/>
      <c r="AI40" s="265"/>
      <c r="AJ40" s="265"/>
      <c r="AK40" s="265"/>
    </row>
    <row r="41" spans="1:37" s="179" customFormat="1" x14ac:dyDescent="0.25">
      <c r="A41" s="71">
        <v>13</v>
      </c>
      <c r="B41" s="89"/>
      <c r="C41" s="82"/>
      <c r="D41" s="89"/>
      <c r="E41" s="82"/>
      <c r="F41" s="122"/>
      <c r="G41" s="202"/>
      <c r="H41" s="198" t="str">
        <f t="shared" si="0"/>
        <v/>
      </c>
      <c r="I41" s="97"/>
      <c r="J41" s="97"/>
      <c r="K41" s="91"/>
      <c r="L41" s="91"/>
      <c r="M41" s="97"/>
      <c r="N41" s="91"/>
      <c r="O41" s="97"/>
      <c r="P41" s="90"/>
      <c r="Q41" s="97"/>
      <c r="R41" s="97"/>
      <c r="S41" s="90"/>
      <c r="T41" s="97"/>
      <c r="U41" s="147"/>
      <c r="V41" s="91"/>
      <c r="W41" s="97"/>
      <c r="X41" s="97"/>
      <c r="Y41" s="90"/>
      <c r="Z41" s="90"/>
      <c r="AA41" s="229"/>
      <c r="AB41" s="122"/>
      <c r="AC41" s="226"/>
      <c r="AD41" s="264"/>
      <c r="AE41" s="264"/>
      <c r="AF41" s="265"/>
      <c r="AG41" s="265"/>
      <c r="AH41" s="265"/>
      <c r="AI41" s="265"/>
      <c r="AJ41" s="265"/>
      <c r="AK41" s="265"/>
    </row>
    <row r="42" spans="1:37" s="179" customFormat="1" x14ac:dyDescent="0.25">
      <c r="A42" s="71">
        <v>14</v>
      </c>
      <c r="B42" s="89"/>
      <c r="C42" s="82"/>
      <c r="D42" s="89"/>
      <c r="E42" s="82"/>
      <c r="F42" s="122"/>
      <c r="G42" s="202"/>
      <c r="H42" s="198" t="str">
        <f t="shared" si="0"/>
        <v/>
      </c>
      <c r="I42" s="97"/>
      <c r="J42" s="97"/>
      <c r="K42" s="91"/>
      <c r="L42" s="91"/>
      <c r="M42" s="97"/>
      <c r="N42" s="91"/>
      <c r="O42" s="97"/>
      <c r="P42" s="90"/>
      <c r="Q42" s="97"/>
      <c r="R42" s="97"/>
      <c r="S42" s="90"/>
      <c r="T42" s="97"/>
      <c r="U42" s="147"/>
      <c r="V42" s="91"/>
      <c r="W42" s="97"/>
      <c r="X42" s="97"/>
      <c r="Y42" s="90"/>
      <c r="Z42" s="90"/>
      <c r="AA42" s="229"/>
      <c r="AB42" s="122"/>
      <c r="AC42" s="226"/>
      <c r="AD42" s="264"/>
      <c r="AE42" s="264"/>
      <c r="AF42" s="265"/>
      <c r="AG42" s="265"/>
      <c r="AH42" s="265"/>
      <c r="AI42" s="265"/>
      <c r="AJ42" s="265"/>
      <c r="AK42" s="265"/>
    </row>
    <row r="43" spans="1:37" s="179" customFormat="1" x14ac:dyDescent="0.25">
      <c r="A43" s="71">
        <v>15</v>
      </c>
      <c r="B43" s="89"/>
      <c r="C43" s="82"/>
      <c r="D43" s="89"/>
      <c r="E43" s="82"/>
      <c r="F43" s="122"/>
      <c r="G43" s="202"/>
      <c r="H43" s="198" t="str">
        <f t="shared" si="0"/>
        <v/>
      </c>
      <c r="I43" s="97"/>
      <c r="J43" s="97"/>
      <c r="K43" s="91"/>
      <c r="L43" s="91"/>
      <c r="M43" s="97"/>
      <c r="N43" s="91"/>
      <c r="O43" s="97"/>
      <c r="P43" s="90"/>
      <c r="Q43" s="97"/>
      <c r="R43" s="97"/>
      <c r="S43" s="90"/>
      <c r="T43" s="97"/>
      <c r="U43" s="147"/>
      <c r="V43" s="91"/>
      <c r="W43" s="97"/>
      <c r="X43" s="97"/>
      <c r="Y43" s="90"/>
      <c r="Z43" s="90"/>
      <c r="AA43" s="229"/>
      <c r="AB43" s="122"/>
      <c r="AC43" s="226"/>
      <c r="AD43" s="264"/>
      <c r="AE43" s="264"/>
      <c r="AF43" s="265"/>
      <c r="AG43" s="265"/>
      <c r="AH43" s="265"/>
      <c r="AI43" s="265"/>
      <c r="AJ43" s="265"/>
      <c r="AK43" s="265"/>
    </row>
    <row r="44" spans="1:37" s="179" customFormat="1" x14ac:dyDescent="0.25">
      <c r="A44" s="71">
        <v>16</v>
      </c>
      <c r="B44" s="89"/>
      <c r="C44" s="82"/>
      <c r="D44" s="89"/>
      <c r="E44" s="82"/>
      <c r="F44" s="122"/>
      <c r="G44" s="202"/>
      <c r="H44" s="198" t="str">
        <f t="shared" si="0"/>
        <v/>
      </c>
      <c r="I44" s="97"/>
      <c r="J44" s="97"/>
      <c r="K44" s="91"/>
      <c r="L44" s="91"/>
      <c r="M44" s="97"/>
      <c r="N44" s="91"/>
      <c r="O44" s="97"/>
      <c r="P44" s="90"/>
      <c r="Q44" s="97"/>
      <c r="R44" s="97"/>
      <c r="S44" s="90"/>
      <c r="T44" s="97"/>
      <c r="U44" s="147"/>
      <c r="V44" s="91"/>
      <c r="W44" s="97"/>
      <c r="X44" s="97"/>
      <c r="Y44" s="90"/>
      <c r="Z44" s="90"/>
      <c r="AA44" s="229"/>
      <c r="AB44" s="122"/>
      <c r="AC44" s="226"/>
      <c r="AD44" s="264"/>
      <c r="AE44" s="264"/>
      <c r="AF44" s="265"/>
      <c r="AG44" s="265"/>
      <c r="AH44" s="265"/>
      <c r="AI44" s="265"/>
      <c r="AJ44" s="265"/>
      <c r="AK44" s="265"/>
    </row>
    <row r="45" spans="1:37" s="179" customFormat="1" x14ac:dyDescent="0.25">
      <c r="A45" s="71">
        <v>17</v>
      </c>
      <c r="B45" s="89"/>
      <c r="C45" s="82"/>
      <c r="D45" s="89"/>
      <c r="E45" s="82"/>
      <c r="F45" s="122"/>
      <c r="G45" s="202"/>
      <c r="H45" s="198" t="str">
        <f t="shared" si="0"/>
        <v/>
      </c>
      <c r="I45" s="97"/>
      <c r="J45" s="97"/>
      <c r="K45" s="91"/>
      <c r="L45" s="91"/>
      <c r="M45" s="97"/>
      <c r="N45" s="91"/>
      <c r="O45" s="97"/>
      <c r="P45" s="90"/>
      <c r="Q45" s="97"/>
      <c r="R45" s="97"/>
      <c r="S45" s="90"/>
      <c r="T45" s="97"/>
      <c r="U45" s="147"/>
      <c r="V45" s="91"/>
      <c r="W45" s="97"/>
      <c r="X45" s="97"/>
      <c r="Y45" s="90"/>
      <c r="Z45" s="90"/>
      <c r="AA45" s="229"/>
      <c r="AB45" s="122"/>
      <c r="AC45" s="226"/>
      <c r="AD45" s="264"/>
      <c r="AE45" s="264"/>
      <c r="AF45" s="265"/>
      <c r="AG45" s="265"/>
      <c r="AH45" s="265"/>
      <c r="AI45" s="265"/>
      <c r="AJ45" s="265"/>
      <c r="AK45" s="265"/>
    </row>
    <row r="46" spans="1:37" s="179" customFormat="1" x14ac:dyDescent="0.25">
      <c r="A46" s="71">
        <v>18</v>
      </c>
      <c r="B46" s="89"/>
      <c r="C46" s="82"/>
      <c r="D46" s="89"/>
      <c r="E46" s="82"/>
      <c r="F46" s="122"/>
      <c r="G46" s="202"/>
      <c r="H46" s="198" t="str">
        <f t="shared" si="0"/>
        <v/>
      </c>
      <c r="I46" s="97"/>
      <c r="J46" s="97"/>
      <c r="K46" s="91"/>
      <c r="L46" s="91"/>
      <c r="M46" s="97"/>
      <c r="N46" s="91"/>
      <c r="O46" s="97"/>
      <c r="P46" s="90"/>
      <c r="Q46" s="97"/>
      <c r="R46" s="97"/>
      <c r="S46" s="90"/>
      <c r="T46" s="97"/>
      <c r="U46" s="147"/>
      <c r="V46" s="91"/>
      <c r="W46" s="97"/>
      <c r="X46" s="97"/>
      <c r="Y46" s="90"/>
      <c r="Z46" s="90"/>
      <c r="AA46" s="229"/>
      <c r="AB46" s="122"/>
      <c r="AC46" s="226"/>
      <c r="AD46" s="264"/>
      <c r="AE46" s="264"/>
      <c r="AF46" s="265"/>
      <c r="AG46" s="265"/>
      <c r="AH46" s="265"/>
      <c r="AI46" s="265"/>
      <c r="AJ46" s="265"/>
      <c r="AK46" s="265"/>
    </row>
    <row r="47" spans="1:37" s="179" customFormat="1" x14ac:dyDescent="0.25">
      <c r="A47" s="71">
        <v>19</v>
      </c>
      <c r="B47" s="89"/>
      <c r="C47" s="82"/>
      <c r="D47" s="89"/>
      <c r="E47" s="82"/>
      <c r="F47" s="122"/>
      <c r="G47" s="202"/>
      <c r="H47" s="198" t="str">
        <f t="shared" si="0"/>
        <v/>
      </c>
      <c r="I47" s="97"/>
      <c r="J47" s="97"/>
      <c r="K47" s="91"/>
      <c r="L47" s="91"/>
      <c r="M47" s="97"/>
      <c r="N47" s="91"/>
      <c r="O47" s="97"/>
      <c r="P47" s="90"/>
      <c r="Q47" s="97"/>
      <c r="R47" s="97"/>
      <c r="S47" s="90"/>
      <c r="T47" s="97"/>
      <c r="U47" s="147"/>
      <c r="V47" s="91"/>
      <c r="W47" s="97"/>
      <c r="X47" s="97"/>
      <c r="Y47" s="90"/>
      <c r="Z47" s="90"/>
      <c r="AA47" s="229"/>
      <c r="AB47" s="122"/>
      <c r="AC47" s="226"/>
      <c r="AD47" s="264"/>
      <c r="AE47" s="264"/>
      <c r="AF47" s="265"/>
      <c r="AG47" s="265"/>
      <c r="AH47" s="265"/>
      <c r="AI47" s="265"/>
      <c r="AJ47" s="265"/>
      <c r="AK47" s="265"/>
    </row>
    <row r="48" spans="1:37" s="179" customFormat="1" x14ac:dyDescent="0.25">
      <c r="A48" s="71">
        <v>20</v>
      </c>
      <c r="B48" s="89"/>
      <c r="C48" s="82"/>
      <c r="D48" s="89"/>
      <c r="E48" s="82"/>
      <c r="F48" s="122"/>
      <c r="G48" s="202"/>
      <c r="H48" s="198" t="str">
        <f t="shared" si="0"/>
        <v/>
      </c>
      <c r="I48" s="97"/>
      <c r="J48" s="97"/>
      <c r="K48" s="91"/>
      <c r="L48" s="91"/>
      <c r="M48" s="97"/>
      <c r="N48" s="91"/>
      <c r="O48" s="97"/>
      <c r="P48" s="90"/>
      <c r="Q48" s="97"/>
      <c r="R48" s="97"/>
      <c r="S48" s="90"/>
      <c r="T48" s="97"/>
      <c r="U48" s="147"/>
      <c r="V48" s="91"/>
      <c r="W48" s="97"/>
      <c r="X48" s="97"/>
      <c r="Y48" s="90"/>
      <c r="Z48" s="90"/>
      <c r="AA48" s="229"/>
      <c r="AB48" s="122"/>
      <c r="AC48" s="226"/>
      <c r="AD48" s="264"/>
      <c r="AE48" s="264"/>
      <c r="AF48" s="265"/>
      <c r="AG48" s="265"/>
      <c r="AH48" s="265"/>
      <c r="AI48" s="265"/>
      <c r="AJ48" s="265"/>
      <c r="AK48" s="265"/>
    </row>
    <row r="49" spans="1:37" s="179" customFormat="1" x14ac:dyDescent="0.25">
      <c r="A49" s="71">
        <v>21</v>
      </c>
      <c r="B49" s="89"/>
      <c r="C49" s="82"/>
      <c r="D49" s="89"/>
      <c r="E49" s="82"/>
      <c r="F49" s="122"/>
      <c r="G49" s="202"/>
      <c r="H49" s="198" t="str">
        <f t="shared" si="0"/>
        <v/>
      </c>
      <c r="I49" s="97"/>
      <c r="J49" s="97"/>
      <c r="K49" s="91"/>
      <c r="L49" s="91"/>
      <c r="M49" s="97"/>
      <c r="N49" s="91"/>
      <c r="O49" s="97"/>
      <c r="P49" s="90"/>
      <c r="Q49" s="97"/>
      <c r="R49" s="97"/>
      <c r="S49" s="90"/>
      <c r="T49" s="97"/>
      <c r="U49" s="147"/>
      <c r="V49" s="91"/>
      <c r="W49" s="97"/>
      <c r="X49" s="97"/>
      <c r="Y49" s="90"/>
      <c r="Z49" s="90"/>
      <c r="AA49" s="229"/>
      <c r="AB49" s="122"/>
      <c r="AC49" s="226"/>
      <c r="AD49" s="264"/>
      <c r="AE49" s="264"/>
      <c r="AF49" s="265"/>
      <c r="AG49" s="265"/>
      <c r="AH49" s="265"/>
      <c r="AI49" s="265"/>
      <c r="AJ49" s="265"/>
      <c r="AK49" s="265"/>
    </row>
    <row r="50" spans="1:37" s="179" customFormat="1" x14ac:dyDescent="0.25">
      <c r="A50" s="71">
        <v>22</v>
      </c>
      <c r="B50" s="89"/>
      <c r="C50" s="82"/>
      <c r="D50" s="89"/>
      <c r="E50" s="82"/>
      <c r="F50" s="122"/>
      <c r="G50" s="202"/>
      <c r="H50" s="198" t="str">
        <f t="shared" si="0"/>
        <v/>
      </c>
      <c r="I50" s="97"/>
      <c r="J50" s="97"/>
      <c r="K50" s="91"/>
      <c r="L50" s="91"/>
      <c r="M50" s="97"/>
      <c r="N50" s="91"/>
      <c r="O50" s="97"/>
      <c r="P50" s="90"/>
      <c r="Q50" s="97"/>
      <c r="R50" s="97"/>
      <c r="S50" s="90"/>
      <c r="T50" s="97"/>
      <c r="U50" s="147"/>
      <c r="V50" s="91"/>
      <c r="W50" s="97"/>
      <c r="X50" s="97"/>
      <c r="Y50" s="90"/>
      <c r="Z50" s="90"/>
      <c r="AA50" s="229"/>
      <c r="AB50" s="122"/>
      <c r="AC50" s="226"/>
      <c r="AD50" s="264"/>
      <c r="AE50" s="264"/>
      <c r="AF50" s="265"/>
      <c r="AG50" s="265"/>
      <c r="AH50" s="265"/>
      <c r="AI50" s="265"/>
      <c r="AJ50" s="265"/>
      <c r="AK50" s="265"/>
    </row>
    <row r="51" spans="1:37" s="179" customFormat="1" x14ac:dyDescent="0.25">
      <c r="A51" s="71">
        <v>23</v>
      </c>
      <c r="B51" s="89"/>
      <c r="C51" s="82"/>
      <c r="D51" s="89"/>
      <c r="E51" s="82"/>
      <c r="F51" s="122"/>
      <c r="G51" s="202"/>
      <c r="H51" s="198" t="str">
        <f t="shared" si="0"/>
        <v/>
      </c>
      <c r="I51" s="97"/>
      <c r="J51" s="97"/>
      <c r="K51" s="91"/>
      <c r="L51" s="91"/>
      <c r="M51" s="97"/>
      <c r="N51" s="91"/>
      <c r="O51" s="97"/>
      <c r="P51" s="90"/>
      <c r="Q51" s="97"/>
      <c r="R51" s="97"/>
      <c r="S51" s="90"/>
      <c r="T51" s="97"/>
      <c r="U51" s="147"/>
      <c r="V51" s="91"/>
      <c r="W51" s="97"/>
      <c r="X51" s="97"/>
      <c r="Y51" s="90"/>
      <c r="Z51" s="90"/>
      <c r="AA51" s="229"/>
      <c r="AB51" s="122"/>
      <c r="AC51" s="226"/>
      <c r="AD51" s="264"/>
      <c r="AE51" s="264"/>
      <c r="AF51" s="265"/>
      <c r="AG51" s="265"/>
      <c r="AH51" s="265"/>
      <c r="AI51" s="265"/>
      <c r="AJ51" s="265"/>
      <c r="AK51" s="265"/>
    </row>
    <row r="52" spans="1:37" s="179" customFormat="1" x14ac:dyDescent="0.25">
      <c r="A52" s="71">
        <v>24</v>
      </c>
      <c r="B52" s="89"/>
      <c r="C52" s="82"/>
      <c r="D52" s="89"/>
      <c r="E52" s="82"/>
      <c r="F52" s="122"/>
      <c r="G52" s="202"/>
      <c r="H52" s="198" t="str">
        <f t="shared" si="0"/>
        <v/>
      </c>
      <c r="I52" s="97"/>
      <c r="J52" s="97"/>
      <c r="K52" s="91"/>
      <c r="L52" s="91"/>
      <c r="M52" s="97"/>
      <c r="N52" s="91"/>
      <c r="O52" s="97"/>
      <c r="P52" s="90"/>
      <c r="Q52" s="97"/>
      <c r="R52" s="97"/>
      <c r="S52" s="90"/>
      <c r="T52" s="97"/>
      <c r="U52" s="147"/>
      <c r="V52" s="91"/>
      <c r="W52" s="97"/>
      <c r="X52" s="97"/>
      <c r="Y52" s="90"/>
      <c r="Z52" s="90"/>
      <c r="AA52" s="229"/>
      <c r="AB52" s="122"/>
      <c r="AC52" s="226"/>
      <c r="AD52" s="264"/>
      <c r="AE52" s="264"/>
      <c r="AF52" s="265"/>
      <c r="AG52" s="265"/>
      <c r="AH52" s="265"/>
      <c r="AI52" s="265"/>
      <c r="AJ52" s="265"/>
      <c r="AK52" s="265"/>
    </row>
    <row r="53" spans="1:37" s="179" customFormat="1" x14ac:dyDescent="0.25">
      <c r="A53" s="71">
        <v>25</v>
      </c>
      <c r="B53" s="89"/>
      <c r="C53" s="82"/>
      <c r="D53" s="89"/>
      <c r="E53" s="82"/>
      <c r="F53" s="122"/>
      <c r="G53" s="202"/>
      <c r="H53" s="198" t="str">
        <f t="shared" si="0"/>
        <v/>
      </c>
      <c r="I53" s="97"/>
      <c r="J53" s="97"/>
      <c r="K53" s="91"/>
      <c r="L53" s="91"/>
      <c r="M53" s="97"/>
      <c r="N53" s="91"/>
      <c r="O53" s="97"/>
      <c r="P53" s="90"/>
      <c r="Q53" s="97"/>
      <c r="R53" s="97"/>
      <c r="S53" s="90"/>
      <c r="T53" s="97"/>
      <c r="U53" s="147"/>
      <c r="V53" s="91"/>
      <c r="W53" s="97"/>
      <c r="X53" s="97"/>
      <c r="Y53" s="90"/>
      <c r="Z53" s="90"/>
      <c r="AA53" s="229"/>
      <c r="AB53" s="122"/>
      <c r="AC53" s="226"/>
      <c r="AD53" s="264"/>
      <c r="AE53" s="264"/>
      <c r="AF53" s="265"/>
      <c r="AG53" s="265"/>
      <c r="AH53" s="265"/>
      <c r="AI53" s="265"/>
      <c r="AJ53" s="265"/>
      <c r="AK53" s="265"/>
    </row>
    <row r="54" spans="1:37" ht="24" customHeight="1" x14ac:dyDescent="0.25">
      <c r="B54" s="190" t="s">
        <v>67</v>
      </c>
      <c r="C54" s="126"/>
      <c r="D54" s="126"/>
      <c r="E54" s="126"/>
      <c r="F54" s="126"/>
      <c r="G54" s="126"/>
      <c r="H54" s="259" t="str">
        <f>IF(OR(AND(Count_Implemented, Count_FollowUp=0), AND(Count_Implemented=0,COUNTA(I29:AB53)&gt;0))," To be included here, actions must have a Date Implemented and there must be Date(s) of Follow-up above. &gt;&gt;","")</f>
        <v/>
      </c>
      <c r="I54" s="191">
        <f>SUM(I55:I60)</f>
        <v>0</v>
      </c>
      <c r="J54" s="192" t="s">
        <v>129</v>
      </c>
      <c r="K54" s="192" t="s">
        <v>129</v>
      </c>
      <c r="L54" s="192" t="s">
        <v>129</v>
      </c>
      <c r="M54" s="191">
        <f>SUM(M55:M60)</f>
        <v>0</v>
      </c>
      <c r="N54" s="192" t="s">
        <v>129</v>
      </c>
      <c r="O54" s="191">
        <f>SUM(O55:O60)</f>
        <v>0</v>
      </c>
      <c r="P54" s="191">
        <f>SUM(P55:P60)</f>
        <v>0</v>
      </c>
      <c r="Q54" s="191">
        <f t="shared" ref="Q54:W54" si="1">SUM(Q55:Q60)</f>
        <v>0</v>
      </c>
      <c r="R54" s="191">
        <f t="shared" si="1"/>
        <v>0</v>
      </c>
      <c r="S54" s="191">
        <f t="shared" si="1"/>
        <v>0</v>
      </c>
      <c r="T54" s="191">
        <f t="shared" si="1"/>
        <v>0</v>
      </c>
      <c r="U54" s="193">
        <f t="shared" si="1"/>
        <v>0</v>
      </c>
      <c r="V54" s="192" t="s">
        <v>129</v>
      </c>
      <c r="W54" s="191">
        <f t="shared" si="1"/>
        <v>0</v>
      </c>
      <c r="X54" s="192" t="s">
        <v>129</v>
      </c>
      <c r="Y54" s="192" t="s">
        <v>129</v>
      </c>
      <c r="Z54" s="191">
        <f t="shared" ref="Z54" si="2">SUM(Z55:Z60)</f>
        <v>0</v>
      </c>
      <c r="AA54" s="218" t="s">
        <v>129</v>
      </c>
      <c r="AB54" s="217">
        <f>COUNTIF(AB29:AB53,"Y")</f>
        <v>0</v>
      </c>
      <c r="AC54" s="218" t="s">
        <v>129</v>
      </c>
      <c r="AD54" s="266">
        <f t="shared" ref="AD54:AK54" si="3">SUM(AD55:AD60)</f>
        <v>0</v>
      </c>
      <c r="AE54" s="266">
        <f t="shared" si="3"/>
        <v>0</v>
      </c>
      <c r="AF54" s="267">
        <f t="shared" si="3"/>
        <v>0</v>
      </c>
      <c r="AG54" s="267">
        <f t="shared" si="3"/>
        <v>0</v>
      </c>
      <c r="AH54" s="267">
        <f t="shared" si="3"/>
        <v>0</v>
      </c>
      <c r="AI54" s="267">
        <f t="shared" si="3"/>
        <v>0</v>
      </c>
      <c r="AJ54" s="267">
        <f t="shared" si="3"/>
        <v>0</v>
      </c>
      <c r="AK54" s="267">
        <f t="shared" si="3"/>
        <v>0</v>
      </c>
    </row>
    <row r="55" spans="1:37" ht="24" customHeight="1" x14ac:dyDescent="0.25">
      <c r="B55" s="190" t="str">
        <f>"TOTAL REPORTED " &amp; C55</f>
        <v>TOTAL REPORTED 2023</v>
      </c>
      <c r="C55" s="126">
        <v>2023</v>
      </c>
      <c r="D55" s="126"/>
      <c r="E55" s="126"/>
      <c r="F55" s="126"/>
      <c r="G55" s="126"/>
      <c r="H55" s="126"/>
      <c r="I55" s="267">
        <f t="shared" ref="I55:I60" si="4">IF(Count_FollowUp,SUMIFS(I$29:I$53,$F$29:$F$53,"Y",$H$29:$H$53,$C55),0)</f>
        <v>0</v>
      </c>
      <c r="J55" s="192" t="s">
        <v>129</v>
      </c>
      <c r="K55" s="192" t="s">
        <v>129</v>
      </c>
      <c r="L55" s="192" t="s">
        <v>129</v>
      </c>
      <c r="M55" s="267">
        <f t="shared" ref="M55:M60" si="5">IF(Count_FollowUp,SUMIFS(M$29:M$53,$F$29:$F$53,"Y",$H$29:$H$53,$C55),0)</f>
        <v>0</v>
      </c>
      <c r="N55" s="192" t="s">
        <v>129</v>
      </c>
      <c r="O55" s="267">
        <f t="shared" ref="O55:O60" si="6">IF(Count_FollowUp,SUMIFS(O$29:O$53,$F$29:$F$53,"Y",$H$29:$H$53,$C55),0)</f>
        <v>0</v>
      </c>
      <c r="P55" s="191">
        <f t="shared" ref="P55:P60" si="7">IF(Count_FollowUp,COUNTIFS($F$29:$F$53,"Y",$H$29:$H$53,$C55,P$29:P$53,"Yes"),0)</f>
        <v>0</v>
      </c>
      <c r="Q55" s="267">
        <f t="shared" ref="Q55:R60" si="8">IF(Count_FollowUp,SUMIFS(Q$29:Q$53,$F$29:$F$53,"Y",$H$29:$H$53,$C55),0)</f>
        <v>0</v>
      </c>
      <c r="R55" s="267">
        <f t="shared" si="8"/>
        <v>0</v>
      </c>
      <c r="S55" s="191">
        <f t="shared" ref="S55:S60" si="9">IF(Count_FollowUp,COUNTIFS($F$29:$F$53,"Y",$H$29:$H$53,$C55,S$29:S$53,"Yes"),0)</f>
        <v>0</v>
      </c>
      <c r="T55" s="191">
        <f t="shared" ref="T55:T60" si="10">IF(Count_FollowUp,SUMIFS(T$29:T$53,$F$29:$F$53,"Y",$H$29:$H$53,$C55,U$29:U$53,"Units"),0)</f>
        <v>0</v>
      </c>
      <c r="U55" s="193">
        <f t="shared" ref="U55:U60" si="11">IF(Count_FollowUp,SUMIFS(T$29:T$53,$F$29:$F$53,"Y",$H$29:$H$53,$C55,U$29:U$53,"Dollars"),0)</f>
        <v>0</v>
      </c>
      <c r="V55" s="192" t="s">
        <v>129</v>
      </c>
      <c r="W55" s="267">
        <f t="shared" ref="W55:W60" si="12">IF(Count_FollowUp,SUMIFS(W$29:W$53,$F$29:$F$53,"Y",$H$29:$H$53,$C55),0)</f>
        <v>0</v>
      </c>
      <c r="X55" s="192" t="s">
        <v>129</v>
      </c>
      <c r="Y55" s="192" t="s">
        <v>129</v>
      </c>
      <c r="Z55" s="191">
        <f t="shared" ref="Z55:Z60" si="13">IF(Count_FollowUp,COUNTIFS($F$29:$F$53,"Y",$H$29:$H$53,$C55,Z$29:Z$53,"Yes"),0)</f>
        <v>0</v>
      </c>
      <c r="AA55" s="218" t="s">
        <v>129</v>
      </c>
      <c r="AB55" s="217">
        <f t="shared" ref="AB55:AB60" si="14">IF(Count_FollowUp,COUNTIFS($F$29:$F$53,"Y",$H$29:$H$53,$C55,AB$29:AB$53,"Y"),0)</f>
        <v>0</v>
      </c>
      <c r="AC55" s="218" t="s">
        <v>129</v>
      </c>
      <c r="AD55" s="266">
        <f t="shared" ref="AD55:AK60" si="15">IF(Count_FollowUp,SUMIFS(AD$29:AD$53,$F$29:$F$53,"Y",$H$29:$H$53,$C55),0)</f>
        <v>0</v>
      </c>
      <c r="AE55" s="266">
        <f t="shared" si="15"/>
        <v>0</v>
      </c>
      <c r="AF55" s="267">
        <f t="shared" si="15"/>
        <v>0</v>
      </c>
      <c r="AG55" s="267">
        <f t="shared" si="15"/>
        <v>0</v>
      </c>
      <c r="AH55" s="267">
        <f t="shared" si="15"/>
        <v>0</v>
      </c>
      <c r="AI55" s="267">
        <f t="shared" si="15"/>
        <v>0</v>
      </c>
      <c r="AJ55" s="267">
        <f t="shared" si="15"/>
        <v>0</v>
      </c>
      <c r="AK55" s="267">
        <f t="shared" si="15"/>
        <v>0</v>
      </c>
    </row>
    <row r="56" spans="1:37" ht="24" customHeight="1" x14ac:dyDescent="0.25">
      <c r="B56" s="190" t="str">
        <f t="shared" ref="B56:B60" si="16">"TOTAL REPORTED " &amp; C56</f>
        <v>TOTAL REPORTED 2024</v>
      </c>
      <c r="C56" s="126">
        <v>2024</v>
      </c>
      <c r="D56" s="126"/>
      <c r="E56" s="126"/>
      <c r="F56" s="126"/>
      <c r="G56" s="126"/>
      <c r="H56" s="126"/>
      <c r="I56" s="267">
        <f t="shared" si="4"/>
        <v>0</v>
      </c>
      <c r="J56" s="192" t="s">
        <v>129</v>
      </c>
      <c r="K56" s="192" t="s">
        <v>129</v>
      </c>
      <c r="L56" s="192" t="s">
        <v>129</v>
      </c>
      <c r="M56" s="267">
        <f t="shared" si="5"/>
        <v>0</v>
      </c>
      <c r="N56" s="192" t="s">
        <v>129</v>
      </c>
      <c r="O56" s="267">
        <f t="shared" si="6"/>
        <v>0</v>
      </c>
      <c r="P56" s="191">
        <f t="shared" si="7"/>
        <v>0</v>
      </c>
      <c r="Q56" s="267">
        <f t="shared" si="8"/>
        <v>0</v>
      </c>
      <c r="R56" s="267">
        <f t="shared" si="8"/>
        <v>0</v>
      </c>
      <c r="S56" s="191">
        <f t="shared" si="9"/>
        <v>0</v>
      </c>
      <c r="T56" s="191">
        <f t="shared" si="10"/>
        <v>0</v>
      </c>
      <c r="U56" s="193">
        <f t="shared" si="11"/>
        <v>0</v>
      </c>
      <c r="V56" s="192" t="s">
        <v>129</v>
      </c>
      <c r="W56" s="267">
        <f t="shared" si="12"/>
        <v>0</v>
      </c>
      <c r="X56" s="192" t="s">
        <v>129</v>
      </c>
      <c r="Y56" s="192" t="s">
        <v>129</v>
      </c>
      <c r="Z56" s="191">
        <f t="shared" si="13"/>
        <v>0</v>
      </c>
      <c r="AA56" s="218" t="s">
        <v>129</v>
      </c>
      <c r="AB56" s="217">
        <f t="shared" si="14"/>
        <v>0</v>
      </c>
      <c r="AC56" s="218" t="s">
        <v>129</v>
      </c>
      <c r="AD56" s="266">
        <f t="shared" si="15"/>
        <v>0</v>
      </c>
      <c r="AE56" s="266">
        <f t="shared" si="15"/>
        <v>0</v>
      </c>
      <c r="AF56" s="267">
        <f t="shared" si="15"/>
        <v>0</v>
      </c>
      <c r="AG56" s="267">
        <f t="shared" si="15"/>
        <v>0</v>
      </c>
      <c r="AH56" s="267">
        <f t="shared" si="15"/>
        <v>0</v>
      </c>
      <c r="AI56" s="267">
        <f t="shared" si="15"/>
        <v>0</v>
      </c>
      <c r="AJ56" s="267">
        <f t="shared" si="15"/>
        <v>0</v>
      </c>
      <c r="AK56" s="267">
        <f t="shared" si="15"/>
        <v>0</v>
      </c>
    </row>
    <row r="57" spans="1:37" ht="24" customHeight="1" x14ac:dyDescent="0.25">
      <c r="B57" s="190" t="str">
        <f t="shared" si="16"/>
        <v>TOTAL REPORTED 2025</v>
      </c>
      <c r="C57" s="126">
        <v>2025</v>
      </c>
      <c r="D57" s="126"/>
      <c r="E57" s="126"/>
      <c r="F57" s="126"/>
      <c r="G57" s="126"/>
      <c r="H57" s="126"/>
      <c r="I57" s="267">
        <f t="shared" si="4"/>
        <v>0</v>
      </c>
      <c r="J57" s="192" t="s">
        <v>129</v>
      </c>
      <c r="K57" s="192" t="s">
        <v>129</v>
      </c>
      <c r="L57" s="192" t="s">
        <v>129</v>
      </c>
      <c r="M57" s="267">
        <f t="shared" si="5"/>
        <v>0</v>
      </c>
      <c r="N57" s="192" t="s">
        <v>129</v>
      </c>
      <c r="O57" s="267">
        <f t="shared" si="6"/>
        <v>0</v>
      </c>
      <c r="P57" s="191">
        <f t="shared" si="7"/>
        <v>0</v>
      </c>
      <c r="Q57" s="267">
        <f t="shared" si="8"/>
        <v>0</v>
      </c>
      <c r="R57" s="267">
        <f t="shared" si="8"/>
        <v>0</v>
      </c>
      <c r="S57" s="191">
        <f t="shared" si="9"/>
        <v>0</v>
      </c>
      <c r="T57" s="191">
        <f t="shared" si="10"/>
        <v>0</v>
      </c>
      <c r="U57" s="193">
        <f t="shared" si="11"/>
        <v>0</v>
      </c>
      <c r="V57" s="192" t="s">
        <v>129</v>
      </c>
      <c r="W57" s="267">
        <f t="shared" si="12"/>
        <v>0</v>
      </c>
      <c r="X57" s="192" t="s">
        <v>129</v>
      </c>
      <c r="Y57" s="192" t="s">
        <v>129</v>
      </c>
      <c r="Z57" s="191">
        <f t="shared" si="13"/>
        <v>0</v>
      </c>
      <c r="AA57" s="218" t="s">
        <v>129</v>
      </c>
      <c r="AB57" s="217">
        <f t="shared" si="14"/>
        <v>0</v>
      </c>
      <c r="AC57" s="218" t="s">
        <v>129</v>
      </c>
      <c r="AD57" s="266">
        <f t="shared" si="15"/>
        <v>0</v>
      </c>
      <c r="AE57" s="266">
        <f t="shared" si="15"/>
        <v>0</v>
      </c>
      <c r="AF57" s="267">
        <f t="shared" si="15"/>
        <v>0</v>
      </c>
      <c r="AG57" s="267">
        <f t="shared" si="15"/>
        <v>0</v>
      </c>
      <c r="AH57" s="267">
        <f t="shared" si="15"/>
        <v>0</v>
      </c>
      <c r="AI57" s="267">
        <f t="shared" si="15"/>
        <v>0</v>
      </c>
      <c r="AJ57" s="267">
        <f t="shared" si="15"/>
        <v>0</v>
      </c>
      <c r="AK57" s="267">
        <f t="shared" si="15"/>
        <v>0</v>
      </c>
    </row>
    <row r="58" spans="1:37" ht="24" customHeight="1" x14ac:dyDescent="0.25">
      <c r="B58" s="190" t="str">
        <f t="shared" si="16"/>
        <v>TOTAL REPORTED 2026</v>
      </c>
      <c r="C58" s="126">
        <v>2026</v>
      </c>
      <c r="D58" s="126"/>
      <c r="E58" s="126"/>
      <c r="F58" s="126"/>
      <c r="G58" s="126"/>
      <c r="H58" s="126"/>
      <c r="I58" s="267">
        <f t="shared" si="4"/>
        <v>0</v>
      </c>
      <c r="J58" s="192" t="s">
        <v>129</v>
      </c>
      <c r="K58" s="192" t="s">
        <v>129</v>
      </c>
      <c r="L58" s="192" t="s">
        <v>129</v>
      </c>
      <c r="M58" s="267">
        <f t="shared" si="5"/>
        <v>0</v>
      </c>
      <c r="N58" s="192" t="s">
        <v>129</v>
      </c>
      <c r="O58" s="267">
        <f t="shared" si="6"/>
        <v>0</v>
      </c>
      <c r="P58" s="191">
        <f t="shared" si="7"/>
        <v>0</v>
      </c>
      <c r="Q58" s="267">
        <f t="shared" si="8"/>
        <v>0</v>
      </c>
      <c r="R58" s="267">
        <f t="shared" si="8"/>
        <v>0</v>
      </c>
      <c r="S58" s="191">
        <f t="shared" si="9"/>
        <v>0</v>
      </c>
      <c r="T58" s="191">
        <f t="shared" si="10"/>
        <v>0</v>
      </c>
      <c r="U58" s="193">
        <f t="shared" si="11"/>
        <v>0</v>
      </c>
      <c r="V58" s="192" t="s">
        <v>129</v>
      </c>
      <c r="W58" s="267">
        <f t="shared" si="12"/>
        <v>0</v>
      </c>
      <c r="X58" s="192" t="s">
        <v>129</v>
      </c>
      <c r="Y58" s="192" t="s">
        <v>129</v>
      </c>
      <c r="Z58" s="191">
        <f t="shared" si="13"/>
        <v>0</v>
      </c>
      <c r="AA58" s="218" t="s">
        <v>129</v>
      </c>
      <c r="AB58" s="217">
        <f t="shared" si="14"/>
        <v>0</v>
      </c>
      <c r="AC58" s="218" t="s">
        <v>129</v>
      </c>
      <c r="AD58" s="266">
        <f t="shared" si="15"/>
        <v>0</v>
      </c>
      <c r="AE58" s="266">
        <f t="shared" si="15"/>
        <v>0</v>
      </c>
      <c r="AF58" s="267">
        <f t="shared" si="15"/>
        <v>0</v>
      </c>
      <c r="AG58" s="267">
        <f t="shared" si="15"/>
        <v>0</v>
      </c>
      <c r="AH58" s="267">
        <f t="shared" si="15"/>
        <v>0</v>
      </c>
      <c r="AI58" s="267">
        <f t="shared" si="15"/>
        <v>0</v>
      </c>
      <c r="AJ58" s="267">
        <f t="shared" si="15"/>
        <v>0</v>
      </c>
      <c r="AK58" s="267">
        <f t="shared" si="15"/>
        <v>0</v>
      </c>
    </row>
    <row r="59" spans="1:37" ht="24" customHeight="1" x14ac:dyDescent="0.25">
      <c r="B59" s="190" t="str">
        <f t="shared" si="16"/>
        <v>TOTAL REPORTED 2027</v>
      </c>
      <c r="C59" s="126">
        <v>2027</v>
      </c>
      <c r="D59" s="126"/>
      <c r="E59" s="126"/>
      <c r="F59" s="126"/>
      <c r="G59" s="126"/>
      <c r="H59" s="126"/>
      <c r="I59" s="267">
        <f t="shared" si="4"/>
        <v>0</v>
      </c>
      <c r="J59" s="192" t="s">
        <v>129</v>
      </c>
      <c r="K59" s="192" t="s">
        <v>129</v>
      </c>
      <c r="L59" s="192" t="s">
        <v>129</v>
      </c>
      <c r="M59" s="267">
        <f t="shared" si="5"/>
        <v>0</v>
      </c>
      <c r="N59" s="192" t="s">
        <v>129</v>
      </c>
      <c r="O59" s="267">
        <f t="shared" si="6"/>
        <v>0</v>
      </c>
      <c r="P59" s="191">
        <f t="shared" si="7"/>
        <v>0</v>
      </c>
      <c r="Q59" s="267">
        <f t="shared" si="8"/>
        <v>0</v>
      </c>
      <c r="R59" s="267">
        <f t="shared" si="8"/>
        <v>0</v>
      </c>
      <c r="S59" s="191">
        <f t="shared" si="9"/>
        <v>0</v>
      </c>
      <c r="T59" s="191">
        <f t="shared" si="10"/>
        <v>0</v>
      </c>
      <c r="U59" s="193">
        <f t="shared" si="11"/>
        <v>0</v>
      </c>
      <c r="V59" s="192" t="s">
        <v>129</v>
      </c>
      <c r="W59" s="267">
        <f t="shared" si="12"/>
        <v>0</v>
      </c>
      <c r="X59" s="192" t="s">
        <v>129</v>
      </c>
      <c r="Y59" s="192" t="s">
        <v>129</v>
      </c>
      <c r="Z59" s="191">
        <f t="shared" si="13"/>
        <v>0</v>
      </c>
      <c r="AA59" s="218" t="s">
        <v>129</v>
      </c>
      <c r="AB59" s="217">
        <f t="shared" si="14"/>
        <v>0</v>
      </c>
      <c r="AC59" s="218" t="s">
        <v>129</v>
      </c>
      <c r="AD59" s="266">
        <f t="shared" si="15"/>
        <v>0</v>
      </c>
      <c r="AE59" s="266">
        <f t="shared" si="15"/>
        <v>0</v>
      </c>
      <c r="AF59" s="267">
        <f t="shared" si="15"/>
        <v>0</v>
      </c>
      <c r="AG59" s="267">
        <f t="shared" si="15"/>
        <v>0</v>
      </c>
      <c r="AH59" s="267">
        <f t="shared" si="15"/>
        <v>0</v>
      </c>
      <c r="AI59" s="267">
        <f t="shared" si="15"/>
        <v>0</v>
      </c>
      <c r="AJ59" s="267">
        <f t="shared" si="15"/>
        <v>0</v>
      </c>
      <c r="AK59" s="267">
        <f t="shared" si="15"/>
        <v>0</v>
      </c>
    </row>
    <row r="60" spans="1:37" ht="24" customHeight="1" x14ac:dyDescent="0.25">
      <c r="B60" s="190" t="str">
        <f t="shared" si="16"/>
        <v>TOTAL REPORTED 2028</v>
      </c>
      <c r="C60" s="126">
        <v>2028</v>
      </c>
      <c r="D60" s="126"/>
      <c r="E60" s="126"/>
      <c r="F60" s="126"/>
      <c r="G60" s="126"/>
      <c r="H60" s="126"/>
      <c r="I60" s="267">
        <f t="shared" si="4"/>
        <v>0</v>
      </c>
      <c r="J60" s="192" t="s">
        <v>129</v>
      </c>
      <c r="K60" s="192" t="s">
        <v>129</v>
      </c>
      <c r="L60" s="192" t="s">
        <v>129</v>
      </c>
      <c r="M60" s="267">
        <f t="shared" si="5"/>
        <v>0</v>
      </c>
      <c r="N60" s="192" t="s">
        <v>129</v>
      </c>
      <c r="O60" s="267">
        <f t="shared" si="6"/>
        <v>0</v>
      </c>
      <c r="P60" s="191">
        <f t="shared" si="7"/>
        <v>0</v>
      </c>
      <c r="Q60" s="267">
        <f t="shared" si="8"/>
        <v>0</v>
      </c>
      <c r="R60" s="267">
        <f t="shared" si="8"/>
        <v>0</v>
      </c>
      <c r="S60" s="191">
        <f t="shared" si="9"/>
        <v>0</v>
      </c>
      <c r="T60" s="191">
        <f t="shared" si="10"/>
        <v>0</v>
      </c>
      <c r="U60" s="193">
        <f t="shared" si="11"/>
        <v>0</v>
      </c>
      <c r="V60" s="192" t="s">
        <v>129</v>
      </c>
      <c r="W60" s="267">
        <f t="shared" si="12"/>
        <v>0</v>
      </c>
      <c r="X60" s="192" t="s">
        <v>129</v>
      </c>
      <c r="Y60" s="192" t="s">
        <v>129</v>
      </c>
      <c r="Z60" s="191">
        <f t="shared" si="13"/>
        <v>0</v>
      </c>
      <c r="AA60" s="218" t="s">
        <v>129</v>
      </c>
      <c r="AB60" s="217">
        <f t="shared" si="14"/>
        <v>0</v>
      </c>
      <c r="AC60" s="218" t="s">
        <v>129</v>
      </c>
      <c r="AD60" s="266">
        <f t="shared" si="15"/>
        <v>0</v>
      </c>
      <c r="AE60" s="266">
        <f t="shared" si="15"/>
        <v>0</v>
      </c>
      <c r="AF60" s="267">
        <f t="shared" si="15"/>
        <v>0</v>
      </c>
      <c r="AG60" s="267">
        <f t="shared" si="15"/>
        <v>0</v>
      </c>
      <c r="AH60" s="267">
        <f t="shared" si="15"/>
        <v>0</v>
      </c>
      <c r="AI60" s="267">
        <f t="shared" si="15"/>
        <v>0</v>
      </c>
      <c r="AJ60" s="267">
        <f t="shared" si="15"/>
        <v>0</v>
      </c>
      <c r="AK60" s="267">
        <f t="shared" si="15"/>
        <v>0</v>
      </c>
    </row>
    <row r="61" spans="1:37" x14ac:dyDescent="0.25">
      <c r="C61" s="137"/>
    </row>
    <row r="62" spans="1:37" x14ac:dyDescent="0.25">
      <c r="C62" s="137"/>
    </row>
  </sheetData>
  <sheetProtection algorithmName="SHA-512" hashValue="xsjNzBVrGrlPT9Zjaj1/EDYeZxPKUMj56xRc5FutwDU1FXSiflW0TebeSX+0M7tFJKlcD3cq7eYa4gWCKXL6oQ==" saltValue="yH5KqQArT0S4x2gzkUrGHA==" spinCount="100000" sheet="1" objects="1" scenarios="1" formatCells="0" formatRows="0" insertHyperlinks="0"/>
  <mergeCells count="28">
    <mergeCell ref="Q26:V26"/>
    <mergeCell ref="W26:AA27"/>
    <mergeCell ref="AD26:AK26"/>
    <mergeCell ref="I27:L27"/>
    <mergeCell ref="M27:N27"/>
    <mergeCell ref="O27:P27"/>
    <mergeCell ref="Q27:S27"/>
    <mergeCell ref="T27:V27"/>
    <mergeCell ref="AD27:AE27"/>
    <mergeCell ref="AF27:AK27"/>
    <mergeCell ref="C18:G18"/>
    <mergeCell ref="C20:G20"/>
    <mergeCell ref="C21:G21"/>
    <mergeCell ref="C22:G22"/>
    <mergeCell ref="C23:G23"/>
    <mergeCell ref="I26:P26"/>
    <mergeCell ref="C12:G12"/>
    <mergeCell ref="C13:G13"/>
    <mergeCell ref="C14:G14"/>
    <mergeCell ref="C15:G15"/>
    <mergeCell ref="C16:G16"/>
    <mergeCell ref="C17:G17"/>
    <mergeCell ref="C3:I3"/>
    <mergeCell ref="C6:G6"/>
    <mergeCell ref="C7:G7"/>
    <mergeCell ref="C8:G8"/>
    <mergeCell ref="C10:G10"/>
    <mergeCell ref="C11:G11"/>
  </mergeCells>
  <conditionalFormatting sqref="I29:L53">
    <cfRule type="expression" dxfId="328" priority="4" stopIfTrue="1">
      <formula>AND($C29&lt;&gt;"",$C29&lt;&gt;"Manufacturer (Production)")</formula>
    </cfRule>
  </conditionalFormatting>
  <conditionalFormatting sqref="M29:N53">
    <cfRule type="expression" dxfId="327" priority="5" stopIfTrue="1">
      <formula>AND($C29&lt;&gt;"",$C29&lt;&gt;"Manufacturer (Certification)")</formula>
    </cfRule>
  </conditionalFormatting>
  <conditionalFormatting sqref="O29:O53 M29:M53 I29:J53 Q29:R53 T29:T53 W29:X53">
    <cfRule type="expression" dxfId="326" priority="7">
      <formula>AND(TRIM(I29)&lt;&gt;"",ISNUMBER(I29)=FALSE)</formula>
    </cfRule>
  </conditionalFormatting>
  <conditionalFormatting sqref="O29:P53">
    <cfRule type="expression" dxfId="325" priority="6" stopIfTrue="1">
      <formula>AND($C29&lt;&gt;"",$C29&lt;&gt;"Manufacturer (Marketing)")</formula>
    </cfRule>
  </conditionalFormatting>
  <conditionalFormatting sqref="Q29:V53">
    <cfRule type="expression" dxfId="324" priority="3">
      <formula>AND($C29&lt;&gt;"",$C29&lt;&gt;"Distributor / Retailer")</formula>
    </cfRule>
  </conditionalFormatting>
  <conditionalFormatting sqref="W29:AA53">
    <cfRule type="expression" dxfId="323" priority="2">
      <formula>AND($C29&lt;&gt;"",$C29&lt;&gt;"Purchaser / User")</formula>
    </cfRule>
  </conditionalFormatting>
  <conditionalFormatting sqref="AD29:AK53">
    <cfRule type="expression" dxfId="322" priority="1">
      <formula>AND(TRIM(AD29)&lt;&gt;"",ISNUMBER(AD29)=FALSE)</formula>
    </cfRule>
  </conditionalFormatting>
  <dataValidations count="21">
    <dataValidation allowBlank="1" showInputMessage="1" showErrorMessage="1" prompt="If the case study is online, provide a link for EPA to view, download and share. Otherwise, please include attachments with report submission." sqref="AC28" xr:uid="{01BA0E57-75BC-43FA-AE50-F8AFE200273C}"/>
    <dataValidation allowBlank="1" showInputMessage="1" showErrorMessage="1" prompt="For P2 actions and outcomes to be summarized on the Results Summary tab, this column must contain a Y. Additionally, a Date Implemented must be included and at least one follw-up date must be included in row 19." sqref="F28" xr:uid="{385F289B-CF35-4407-8B23-6F9D00F7A039}"/>
    <dataValidation allowBlank="1" showInputMessage="1" showErrorMessage="1" prompt="Either use the facility’s permit methodology or multiply wastewater gallons by 8.35 to get pounds and divide by 10,000 to eliminate water content." sqref="AI28" xr:uid="{50617FA4-BEA0-46D8-BDF8-F0B516A56762}"/>
    <dataValidation allowBlank="1" showInputMessage="1" showErrorMessage="1" prompt="Annualized reductions of green house gas emissions measured in metric tons of carbon dioxide equivalent (MTCO2e)." sqref="AK28" xr:uid="{995657CE-9537-45CF-A2AF-57ED504EAF62}"/>
    <dataValidation allowBlank="1" showInputMessage="1" showErrorMessage="1" promptTitle="Products Offered for Sale" prompt="This can include products that are anticipated to be offered for sale._x000a__x000a_Report the number of product formulations/designs, not the number of individual units manufactured/sold. The same formulation in different size containers is considered one product." sqref="O28" xr:uid="{9ECB7BE8-E2D5-475A-A555-048ACEC4AF0E}"/>
    <dataValidation type="whole" allowBlank="1" showInputMessage="1" showErrorMessage="1" errorTitle="Facility NAICS Code" error="Please enter at least three digits of the NAICS code." promptTitle="Facility NAICS Code" prompt="Enter the NAICS for this facility. The link at left takes you to the NAICS Search website." sqref="C15:G15" xr:uid="{61C53982-3C7B-44C6-9815-F0F86451DCE6}">
      <formula1>100</formula1>
      <formula2>999999</formula2>
    </dataValidation>
    <dataValidation allowBlank="1" showInputMessage="1" showErrorMessage="1" promptTitle="Copy-Pasting into Merged Cells" prompt="To copy-paste into merged cells, either double-click the cell to enable the Edit feature OR select the cell and paste into the formula bar above instead of the cell itself." sqref="C10:G10" xr:uid="{A0F20D5E-2A32-49F1-932B-AD00FF2FF1E3}"/>
    <dataValidation type="list" allowBlank="1" showDropDown="1" showInputMessage="1" showErrorMessage="1" error="Please enter Y or N." sqref="AB29:AB53 F29:F53" xr:uid="{F4F6DDF2-B591-4D10-8B3A-D0E93269DABB}">
      <formula1>Lookup_YesNo</formula1>
    </dataValidation>
    <dataValidation type="date" allowBlank="1" showInputMessage="1" showErrorMessage="1" error="Please enter a valid date (mm/dd/yyyy) _x000a_between 10/01/2022 and 09/30/2028." sqref="G29:G53" xr:uid="{06540CB3-54E3-459E-893B-8033A87E1BF7}">
      <formula1>44835</formula1>
      <formula2>47026</formula2>
    </dataValidation>
    <dataValidation type="list" allowBlank="1" showDropDown="1" showInputMessage="1" showErrorMessage="1" error="Please enter Yes, No, or Unknown." sqref="C16:G16" xr:uid="{463574F3-E9F6-4133-9E20-F5FDE0992946}">
      <formula1>Lookup_YesNoUnknown</formula1>
    </dataValidation>
    <dataValidation type="list" allowBlank="1" showInputMessage="1" showErrorMessage="1" sqref="U29:U53" xr:uid="{05BAD0DD-346A-4E9C-BB82-04B5C499B472}">
      <formula1>Lookup_Units_Sales</formula1>
    </dataValidation>
    <dataValidation allowBlank="1" showInputMessage="1" showErrorMessage="1" prompt="Report the number of product formulations or designs, not the number of individual units of that product manufactured or sold. The same formulation sold in different size containers is considered one product" sqref="W28 M28 Q28 I28" xr:uid="{05DFE9DD-404B-410C-B85B-95A65EE8C239}"/>
    <dataValidation type="list" allowBlank="1" showInputMessage="1" showErrorMessage="1" sqref="N29:N53" xr:uid="{0ABF1656-66D0-452E-BA89-7573357648D0}">
      <formula1>Lookup_CertificationStatus</formula1>
    </dataValidation>
    <dataValidation type="list" allowBlank="1" showInputMessage="1" showErrorMessage="1" sqref="L29:L53 V29:V53" xr:uid="{C5C7F302-4BD1-4A11-A265-4B848FD02DCB}">
      <formula1>Lookup_Type</formula1>
    </dataValidation>
    <dataValidation type="list" allowBlank="1" showInputMessage="1" showErrorMessage="1" sqref="K29:K53" xr:uid="{E5169378-A0E7-4931-9E6E-B12A1B6F6D8F}">
      <formula1>Lookup_Units</formula1>
    </dataValidation>
    <dataValidation type="list" allowBlank="1" showInputMessage="1" showErrorMessage="1" promptTitle="Outreach Activity" prompt="If you made contact with the business establishment through an activity noted on the “Outreach Activities” tab, indicate the activity by choosing it from the drop-down provided at right." sqref="C20" xr:uid="{D4BF5681-7A81-4CBA-82EB-7215CE4196A7}">
      <formula1>OFFSET(Outreach_Activities_Sorted,0,0,COUNTIF(Outreach_Activities_Sorted,"&lt;&gt;0"))</formula1>
    </dataValidation>
    <dataValidation type="list" allowBlank="1" showInputMessage="1" showErrorMessage="1" sqref="Z29:Z53 S29:S53 P29:P53" xr:uid="{8FD26695-4136-44FE-808E-B36728FA2BAB}">
      <formula1>Lookup_YesNoUnknown</formula1>
    </dataValidation>
    <dataValidation type="list" allowBlank="1" showInputMessage="1" showErrorMessage="1" sqref="C29:C53" xr:uid="{22CCF171-9EC6-4C61-8163-11C995C1215C}">
      <formula1>Lookup_Role</formula1>
    </dataValidation>
    <dataValidation type="date" operator="greaterThan" allowBlank="1" showInputMessage="1" showErrorMessage="1" errorTitle="Date Required" error="Please enter a date in mm/dd/yyyy format." sqref="C19:G19" xr:uid="{828EC506-1131-4A48-9796-A0EBCCF04CE6}">
      <formula1>36526</formula1>
    </dataValidation>
    <dataValidation type="list" allowBlank="1" showDropDown="1" showInputMessage="1" showErrorMessage="1" sqref="C14" xr:uid="{A38CAF77-E319-4BEC-A860-31B92AA8967D}">
      <formula1>Lookup_States</formula1>
    </dataValidation>
    <dataValidation allowBlank="1" showInputMessage="1" showErrorMessage="1" prompt="If the action listed is for certifying a new product, you can enter the date the process was initiated. For all other actions, this should be the date of actual implementation." sqref="G28" xr:uid="{901C3C6E-360A-4242-A4E8-DB8CE5D57993}"/>
  </dataValidations>
  <hyperlinks>
    <hyperlink ref="B15" r:id="rId1" xr:uid="{9C7C9691-15FA-42E3-9E71-95D6C4647837}"/>
    <hyperlink ref="B21" r:id="rId2" display="Description of Funding Mechanism_x000a_EPA is exploring ways to facilitate access to capital for P2 projects. Learn more here: https://www.epa.gov/p2/p2-financing. If known, describe the source of funding this business establishment used (e.g., self-funded, bank loan, external grant, etc.)  in implementing the P2 actions listed in the table below." xr:uid="{97481B38-D255-45A4-9238-0B12C5B7FAEE}"/>
  </hyperlinks>
  <printOptions horizontalCentered="1"/>
  <pageMargins left="0.45" right="0.45" top="0.75" bottom="0.75" header="0.3" footer="0.3"/>
  <pageSetup scale="22" fitToHeight="0" orientation="landscape" r:id="rId3"/>
  <headerFooter>
    <oddHeader>&amp;C&amp;16&amp;F</oddHeader>
    <oddFooter>&amp;C&amp;P of &amp;N</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0A95C-9321-442F-9BC7-013E3D409949}">
  <sheetPr>
    <tabColor rgb="FF92D050"/>
    <pageSetUpPr fitToPage="1"/>
  </sheetPr>
  <dimension ref="A1:AK62"/>
  <sheetViews>
    <sheetView showGridLines="0" zoomScaleNormal="100" zoomScaleSheetLayoutView="100" workbookViewId="0">
      <pane xSplit="2" ySplit="1" topLeftCell="C2" activePane="bottomRight" state="frozen"/>
      <selection pane="topRight" activeCell="C1" sqref="C1"/>
      <selection pane="bottomLeft" activeCell="A2" sqref="A2"/>
      <selection pane="bottomRight" activeCell="C11" sqref="C11:G11"/>
    </sheetView>
  </sheetViews>
  <sheetFormatPr defaultColWidth="9.140625" defaultRowHeight="15" x14ac:dyDescent="0.25"/>
  <cols>
    <col min="1" max="1" width="4.7109375" style="134" customWidth="1"/>
    <col min="2" max="2" width="56.7109375" style="134" customWidth="1"/>
    <col min="3" max="3" width="20.7109375" style="134" customWidth="1"/>
    <col min="4" max="4" width="32.7109375" style="134" customWidth="1"/>
    <col min="5" max="5" width="20.7109375" style="134" customWidth="1"/>
    <col min="6" max="6" width="15.7109375" style="134" bestFit="1" customWidth="1"/>
    <col min="7" max="7" width="19" style="134" bestFit="1" customWidth="1"/>
    <col min="8" max="8" width="10.28515625" style="134" customWidth="1"/>
    <col min="9" max="9" width="20.28515625" style="134" bestFit="1" customWidth="1"/>
    <col min="10" max="10" width="16.5703125" style="134" bestFit="1" customWidth="1"/>
    <col min="11" max="12" width="10.7109375" style="134" customWidth="1"/>
    <col min="13" max="13" width="20.28515625" style="134" customWidth="1"/>
    <col min="14" max="14" width="10.5703125" style="134" bestFit="1" customWidth="1"/>
    <col min="15" max="15" width="21.7109375" style="134" customWidth="1"/>
    <col min="16" max="16" width="11.5703125" style="134" customWidth="1"/>
    <col min="17" max="17" width="20.28515625" style="134" bestFit="1" customWidth="1"/>
    <col min="18" max="18" width="15" style="134" customWidth="1"/>
    <col min="19" max="19" width="12.7109375" style="134" customWidth="1"/>
    <col min="20" max="20" width="14.7109375" style="134" customWidth="1"/>
    <col min="21" max="22" width="12.7109375" style="134" customWidth="1"/>
    <col min="23" max="23" width="25.140625" style="134" customWidth="1"/>
    <col min="24" max="24" width="17.7109375" style="134" customWidth="1"/>
    <col min="25" max="25" width="14.85546875" style="134" customWidth="1"/>
    <col min="26" max="26" width="16" style="134" bestFit="1" customWidth="1"/>
    <col min="27" max="27" width="60.7109375" style="134" customWidth="1"/>
    <col min="28" max="28" width="10.42578125" style="134" customWidth="1"/>
    <col min="29" max="29" width="30.7109375" style="134" customWidth="1"/>
    <col min="30" max="37" width="13.7109375" style="134" customWidth="1"/>
    <col min="38" max="16384" width="9.140625" style="134"/>
  </cols>
  <sheetData>
    <row r="1" spans="2:30" s="200" customFormat="1" ht="20.100000000000001" customHeight="1" x14ac:dyDescent="0.25">
      <c r="B1" s="199" t="str">
        <f>SUBSTITUTE(TemplateTitle," Reporting Template",": " &amp;B2)</f>
        <v>P2 IIJA Products EJ Grant: Business Establishment 30</v>
      </c>
      <c r="C1" s="199"/>
      <c r="D1" s="199"/>
      <c r="E1" s="199"/>
      <c r="F1" s="199"/>
      <c r="G1" s="199"/>
      <c r="H1" s="199"/>
      <c r="I1" s="199"/>
      <c r="J1" s="201"/>
      <c r="K1" s="201"/>
      <c r="L1" s="201"/>
      <c r="M1" s="201"/>
      <c r="N1" s="201"/>
      <c r="O1" s="201"/>
      <c r="P1" s="201"/>
      <c r="Q1" s="201"/>
      <c r="R1" s="201"/>
      <c r="S1" s="201"/>
      <c r="T1" s="201"/>
      <c r="U1" s="201"/>
      <c r="V1" s="201"/>
      <c r="W1" s="201"/>
      <c r="X1" s="201"/>
      <c r="Y1" s="201"/>
      <c r="Z1" s="201"/>
      <c r="AA1" s="201"/>
    </row>
    <row r="2" spans="2:30" ht="9" customHeight="1" x14ac:dyDescent="0.25">
      <c r="B2" s="244" t="s">
        <v>402</v>
      </c>
      <c r="C2" s="154"/>
      <c r="D2" s="154"/>
      <c r="E2" s="154"/>
      <c r="F2" s="154"/>
      <c r="G2" s="154"/>
      <c r="H2" s="154"/>
      <c r="I2" s="210"/>
      <c r="J2" s="155"/>
    </row>
    <row r="3" spans="2:30" ht="200.1" customHeight="1" x14ac:dyDescent="0.25">
      <c r="B3" s="156" t="s">
        <v>5</v>
      </c>
      <c r="C3" s="355" t="s">
        <v>298</v>
      </c>
      <c r="D3" s="356"/>
      <c r="E3" s="356"/>
      <c r="F3" s="356"/>
      <c r="G3" s="356"/>
      <c r="H3" s="356"/>
      <c r="I3" s="357"/>
      <c r="J3" s="157"/>
    </row>
    <row r="4" spans="2:30" ht="9" customHeight="1" x14ac:dyDescent="0.25">
      <c r="B4" s="158"/>
      <c r="C4" s="159"/>
      <c r="D4" s="159"/>
      <c r="E4" s="159"/>
      <c r="F4" s="159"/>
      <c r="G4" s="159"/>
      <c r="H4" s="159"/>
      <c r="I4" s="211"/>
      <c r="J4" s="160"/>
    </row>
    <row r="5" spans="2:30" ht="15" customHeight="1" x14ac:dyDescent="0.25">
      <c r="B5" s="145"/>
      <c r="C5" s="145"/>
      <c r="D5" s="145"/>
      <c r="E5" s="145"/>
      <c r="F5" s="144"/>
      <c r="G5" s="144"/>
    </row>
    <row r="6" spans="2:30" ht="18.75" x14ac:dyDescent="0.3">
      <c r="B6" s="243" t="s">
        <v>284</v>
      </c>
      <c r="C6" s="358" t="s">
        <v>299</v>
      </c>
      <c r="D6" s="358"/>
      <c r="E6" s="358"/>
      <c r="F6" s="358"/>
      <c r="G6" s="359"/>
    </row>
    <row r="7" spans="2:30" x14ac:dyDescent="0.25">
      <c r="B7" s="161" t="s">
        <v>0</v>
      </c>
      <c r="C7" s="360" t="str">
        <f>IF('Grant Project Data'!D5&lt;&gt;"",'Grant Project Data'!D5,"")</f>
        <v/>
      </c>
      <c r="D7" s="361"/>
      <c r="E7" s="361"/>
      <c r="F7" s="361"/>
      <c r="G7" s="362"/>
    </row>
    <row r="8" spans="2:30" x14ac:dyDescent="0.25">
      <c r="B8" s="163" t="s">
        <v>4</v>
      </c>
      <c r="C8" s="360" t="str">
        <f>IF('Grant Project Data'!D6&lt;&gt;"",'Grant Project Data'!D6,"")</f>
        <v/>
      </c>
      <c r="D8" s="361"/>
      <c r="E8" s="361"/>
      <c r="F8" s="361"/>
      <c r="G8" s="362"/>
    </row>
    <row r="9" spans="2:30" ht="15" customHeight="1" x14ac:dyDescent="0.25">
      <c r="B9" s="145"/>
      <c r="C9" s="145"/>
      <c r="D9" s="145"/>
      <c r="E9" s="145"/>
      <c r="F9" s="144"/>
      <c r="G9" s="144"/>
    </row>
    <row r="10" spans="2:30" ht="18.75" x14ac:dyDescent="0.3">
      <c r="B10" s="243" t="s">
        <v>203</v>
      </c>
      <c r="C10" s="358" t="s">
        <v>355</v>
      </c>
      <c r="D10" s="358"/>
      <c r="E10" s="358"/>
      <c r="F10" s="358"/>
      <c r="G10" s="359"/>
    </row>
    <row r="11" spans="2:30" x14ac:dyDescent="0.25">
      <c r="B11" s="167" t="s">
        <v>236</v>
      </c>
      <c r="C11" s="391"/>
      <c r="D11" s="391"/>
      <c r="E11" s="391"/>
      <c r="F11" s="391"/>
      <c r="G11" s="391"/>
      <c r="H11" s="168"/>
      <c r="I11" s="168"/>
      <c r="J11" s="169"/>
      <c r="K11" s="169"/>
      <c r="L11" s="169"/>
      <c r="M11" s="169"/>
      <c r="N11" s="169"/>
      <c r="O11" s="169"/>
      <c r="P11" s="169"/>
      <c r="Q11" s="169"/>
      <c r="R11" s="169"/>
      <c r="S11" s="169"/>
      <c r="T11" s="169"/>
      <c r="U11" s="169"/>
      <c r="V11" s="169"/>
      <c r="W11" s="169"/>
      <c r="X11" s="169"/>
      <c r="Y11" s="169"/>
      <c r="Z11" s="169"/>
      <c r="AA11" s="169"/>
    </row>
    <row r="12" spans="2:30" ht="15" customHeight="1" x14ac:dyDescent="0.25">
      <c r="B12" s="170" t="s">
        <v>228</v>
      </c>
      <c r="C12" s="391"/>
      <c r="D12" s="391"/>
      <c r="E12" s="391"/>
      <c r="F12" s="391"/>
      <c r="G12" s="391"/>
      <c r="H12" s="168"/>
      <c r="I12" s="168"/>
      <c r="J12" s="169"/>
      <c r="K12" s="169"/>
      <c r="L12" s="169"/>
      <c r="M12" s="169"/>
      <c r="N12" s="169"/>
      <c r="O12" s="169"/>
      <c r="P12" s="169"/>
      <c r="Q12" s="169"/>
      <c r="R12" s="169"/>
      <c r="S12" s="169"/>
      <c r="T12" s="169"/>
      <c r="U12" s="169"/>
      <c r="V12" s="169"/>
      <c r="W12" s="169"/>
      <c r="X12" s="169"/>
      <c r="Y12" s="169"/>
      <c r="Z12" s="169"/>
      <c r="AA12" s="169"/>
    </row>
    <row r="13" spans="2:30" ht="15" customHeight="1" x14ac:dyDescent="0.25">
      <c r="B13" s="170" t="s">
        <v>229</v>
      </c>
      <c r="C13" s="391"/>
      <c r="D13" s="391"/>
      <c r="E13" s="391"/>
      <c r="F13" s="391"/>
      <c r="G13" s="391"/>
      <c r="H13" s="168"/>
      <c r="I13" s="168"/>
      <c r="J13" s="169"/>
      <c r="K13" s="169"/>
      <c r="L13" s="169"/>
      <c r="M13" s="169"/>
      <c r="N13" s="169"/>
      <c r="O13" s="169"/>
      <c r="P13" s="169"/>
      <c r="Q13" s="169"/>
      <c r="R13" s="169"/>
      <c r="S13" s="169"/>
      <c r="T13" s="169"/>
      <c r="U13" s="169"/>
      <c r="V13" s="169"/>
      <c r="W13" s="169"/>
      <c r="X13" s="169"/>
      <c r="Y13" s="169"/>
      <c r="Z13" s="169"/>
      <c r="AA13" s="169"/>
    </row>
    <row r="14" spans="2:30" ht="15" customHeight="1" x14ac:dyDescent="0.25">
      <c r="B14" s="171" t="s">
        <v>230</v>
      </c>
      <c r="C14" s="391"/>
      <c r="D14" s="391"/>
      <c r="E14" s="391"/>
      <c r="F14" s="391"/>
      <c r="G14" s="391"/>
      <c r="H14" s="168"/>
      <c r="I14" s="168"/>
      <c r="J14" s="169"/>
      <c r="K14" s="169"/>
      <c r="L14" s="169"/>
      <c r="M14" s="169"/>
      <c r="N14" s="169"/>
      <c r="O14" s="169"/>
      <c r="P14" s="169"/>
      <c r="Q14" s="169"/>
      <c r="R14" s="169"/>
      <c r="S14" s="169"/>
      <c r="T14" s="169"/>
      <c r="U14" s="169"/>
      <c r="V14" s="169"/>
      <c r="W14" s="169"/>
      <c r="X14" s="169"/>
      <c r="Y14" s="169"/>
      <c r="Z14" s="169"/>
      <c r="AA14" s="169"/>
      <c r="AB14" s="172"/>
    </row>
    <row r="15" spans="2:30" ht="30" x14ac:dyDescent="0.25">
      <c r="B15" s="231" t="s">
        <v>270</v>
      </c>
      <c r="C15" s="392"/>
      <c r="D15" s="392"/>
      <c r="E15" s="392"/>
      <c r="F15" s="392"/>
      <c r="G15" s="392"/>
      <c r="H15" s="173"/>
      <c r="J15" s="169"/>
      <c r="K15" s="169"/>
      <c r="L15" s="169"/>
      <c r="M15" s="169"/>
      <c r="N15" s="169"/>
      <c r="O15" s="169"/>
      <c r="P15" s="169"/>
      <c r="Q15" s="169"/>
      <c r="R15" s="169"/>
      <c r="S15" s="169"/>
      <c r="T15" s="169"/>
      <c r="U15" s="169"/>
      <c r="V15" s="169"/>
      <c r="W15" s="169"/>
      <c r="X15" s="169"/>
      <c r="Y15" s="169"/>
      <c r="Z15" s="169"/>
      <c r="AA15" s="169"/>
      <c r="AB15" s="172"/>
    </row>
    <row r="16" spans="2:30" ht="45" x14ac:dyDescent="0.25">
      <c r="B16" s="203" t="s">
        <v>276</v>
      </c>
      <c r="C16" s="392"/>
      <c r="D16" s="392"/>
      <c r="E16" s="392"/>
      <c r="F16" s="392"/>
      <c r="G16" s="392"/>
      <c r="H16" s="174"/>
      <c r="J16" s="169"/>
      <c r="K16" s="169"/>
      <c r="L16" s="169"/>
      <c r="M16" s="169"/>
      <c r="N16" s="169"/>
      <c r="O16" s="169"/>
      <c r="P16" s="169"/>
      <c r="Q16" s="169"/>
      <c r="R16" s="169"/>
      <c r="S16" s="169"/>
      <c r="T16" s="169"/>
      <c r="U16" s="169"/>
      <c r="V16" s="169"/>
      <c r="W16" s="169"/>
      <c r="X16" s="169"/>
      <c r="Y16" s="169"/>
      <c r="Z16" s="169"/>
      <c r="AA16" s="169"/>
      <c r="AB16" s="162"/>
      <c r="AC16" s="162"/>
      <c r="AD16" s="162"/>
    </row>
    <row r="17" spans="1:37" ht="69.95" customHeight="1" x14ac:dyDescent="0.25">
      <c r="B17" s="127" t="s">
        <v>235</v>
      </c>
      <c r="C17" s="393"/>
      <c r="D17" s="393"/>
      <c r="E17" s="393"/>
      <c r="F17" s="393"/>
      <c r="G17" s="393"/>
      <c r="H17" s="175"/>
      <c r="J17" s="169"/>
      <c r="K17" s="169"/>
      <c r="L17" s="169"/>
      <c r="M17" s="169"/>
      <c r="N17" s="169"/>
      <c r="O17" s="169"/>
      <c r="P17" s="169"/>
      <c r="Q17" s="169"/>
      <c r="R17" s="169"/>
      <c r="S17" s="169"/>
      <c r="T17" s="169"/>
      <c r="U17" s="169"/>
      <c r="V17" s="169"/>
      <c r="W17" s="169"/>
      <c r="X17" s="169"/>
      <c r="Y17" s="169"/>
      <c r="Z17" s="169"/>
      <c r="AA17" s="169"/>
      <c r="AB17" s="162"/>
      <c r="AC17" s="162"/>
      <c r="AD17" s="162"/>
    </row>
    <row r="18" spans="1:37" ht="30" x14ac:dyDescent="0.25">
      <c r="B18" s="127" t="s">
        <v>354</v>
      </c>
      <c r="C18" s="394"/>
      <c r="D18" s="395"/>
      <c r="E18" s="395"/>
      <c r="F18" s="395"/>
      <c r="G18" s="396"/>
      <c r="H18" s="175"/>
      <c r="J18" s="169"/>
      <c r="K18" s="169"/>
      <c r="L18" s="169"/>
      <c r="M18" s="169"/>
      <c r="N18" s="169"/>
      <c r="O18" s="169"/>
      <c r="P18" s="169"/>
      <c r="Q18" s="169"/>
      <c r="R18" s="169"/>
      <c r="S18" s="169"/>
      <c r="T18" s="169"/>
      <c r="U18" s="169"/>
      <c r="V18" s="169"/>
      <c r="W18" s="169"/>
      <c r="X18" s="169"/>
      <c r="Y18" s="169"/>
      <c r="Z18" s="169"/>
      <c r="AA18" s="169"/>
      <c r="AB18" s="162"/>
      <c r="AC18" s="162"/>
      <c r="AD18" s="162"/>
    </row>
    <row r="19" spans="1:37" s="179" customFormat="1" x14ac:dyDescent="0.25">
      <c r="B19" s="176" t="s">
        <v>232</v>
      </c>
      <c r="C19" s="212"/>
      <c r="D19" s="212"/>
      <c r="E19" s="212"/>
      <c r="F19" s="212"/>
      <c r="G19" s="212"/>
      <c r="H19" s="177" t="str">
        <f>IF(AND(E24&gt;0,COUNTA(C19:G19)=0),"&lt;&lt; Your P2 actions below will not be summarized until you enter a date of follow-up.","")</f>
        <v/>
      </c>
      <c r="I19" s="178"/>
      <c r="J19" s="169"/>
      <c r="K19" s="169"/>
      <c r="L19" s="169"/>
      <c r="M19" s="169"/>
      <c r="N19" s="169"/>
      <c r="O19" s="169"/>
      <c r="P19" s="169"/>
      <c r="Q19" s="169"/>
      <c r="R19" s="169"/>
      <c r="S19" s="169"/>
      <c r="T19" s="169"/>
      <c r="U19" s="169"/>
      <c r="V19" s="169"/>
      <c r="W19" s="169"/>
      <c r="X19" s="169"/>
      <c r="Y19" s="169"/>
      <c r="Z19" s="169"/>
      <c r="AA19" s="169"/>
      <c r="AB19" s="96"/>
    </row>
    <row r="20" spans="1:37" ht="53.25" x14ac:dyDescent="0.25">
      <c r="B20" s="213" t="s">
        <v>273</v>
      </c>
      <c r="C20" s="391"/>
      <c r="D20" s="391"/>
      <c r="E20" s="391"/>
      <c r="F20" s="391"/>
      <c r="G20" s="391"/>
      <c r="H20" s="168"/>
      <c r="I20" s="169"/>
      <c r="J20" s="169"/>
      <c r="K20" s="169"/>
      <c r="L20" s="169"/>
      <c r="M20" s="169"/>
      <c r="N20" s="169"/>
      <c r="O20" s="169"/>
      <c r="P20" s="169"/>
      <c r="Q20" s="169"/>
      <c r="R20" s="169"/>
      <c r="S20" s="169"/>
      <c r="T20" s="169"/>
      <c r="U20" s="169"/>
      <c r="V20" s="169"/>
      <c r="W20" s="169"/>
      <c r="X20" s="169"/>
      <c r="Y20" s="169"/>
      <c r="Z20" s="169"/>
      <c r="AA20" s="169"/>
      <c r="AB20" s="162"/>
      <c r="AC20" s="162"/>
      <c r="AD20" s="162"/>
    </row>
    <row r="21" spans="1:37" ht="80.099999999999994" customHeight="1" x14ac:dyDescent="0.25">
      <c r="B21" s="230" t="s">
        <v>271</v>
      </c>
      <c r="C21" s="393"/>
      <c r="D21" s="393"/>
      <c r="E21" s="393"/>
      <c r="F21" s="393"/>
      <c r="G21" s="393"/>
      <c r="H21" s="175"/>
      <c r="J21" s="169"/>
      <c r="K21" s="169"/>
      <c r="L21" s="169"/>
      <c r="M21" s="169"/>
      <c r="N21" s="169"/>
      <c r="O21" s="169"/>
      <c r="P21" s="169"/>
      <c r="Q21" s="169"/>
      <c r="R21" s="169"/>
      <c r="S21" s="169"/>
      <c r="T21" s="169"/>
      <c r="U21" s="169"/>
      <c r="V21" s="169"/>
      <c r="W21" s="169"/>
      <c r="X21" s="169"/>
      <c r="Y21" s="169"/>
      <c r="Z21" s="169"/>
      <c r="AA21" s="169"/>
      <c r="AB21" s="162"/>
      <c r="AC21" s="162"/>
      <c r="AD21" s="162"/>
    </row>
    <row r="22" spans="1:37" ht="69.95" customHeight="1" x14ac:dyDescent="0.25">
      <c r="B22" s="127" t="s">
        <v>272</v>
      </c>
      <c r="C22" s="393"/>
      <c r="D22" s="393"/>
      <c r="E22" s="393"/>
      <c r="F22" s="393"/>
      <c r="G22" s="393"/>
      <c r="H22" s="175"/>
      <c r="J22" s="169"/>
      <c r="K22" s="169"/>
      <c r="L22" s="169"/>
      <c r="M22" s="169"/>
      <c r="N22" s="169"/>
      <c r="O22" s="169"/>
      <c r="P22" s="169"/>
      <c r="Q22" s="169"/>
      <c r="R22" s="169"/>
      <c r="S22" s="169"/>
      <c r="T22" s="169"/>
      <c r="U22" s="169"/>
      <c r="V22" s="169"/>
      <c r="W22" s="169"/>
      <c r="X22" s="169"/>
      <c r="Y22" s="169"/>
      <c r="Z22" s="169"/>
      <c r="AA22" s="169"/>
      <c r="AB22" s="162"/>
      <c r="AC22" s="162"/>
      <c r="AD22" s="162"/>
    </row>
    <row r="23" spans="1:37" ht="69.95" customHeight="1" x14ac:dyDescent="0.25">
      <c r="B23" s="127" t="s">
        <v>274</v>
      </c>
      <c r="C23" s="393"/>
      <c r="D23" s="393"/>
      <c r="E23" s="393"/>
      <c r="F23" s="393"/>
      <c r="G23" s="393"/>
      <c r="H23" s="175"/>
      <c r="J23" s="169"/>
      <c r="K23" s="169"/>
      <c r="L23" s="169"/>
      <c r="M23" s="169"/>
      <c r="N23" s="169"/>
      <c r="O23" s="169"/>
      <c r="P23" s="169"/>
      <c r="Q23" s="169"/>
      <c r="R23" s="169"/>
      <c r="S23" s="169"/>
      <c r="T23" s="169"/>
      <c r="U23" s="169"/>
      <c r="V23" s="169"/>
      <c r="W23" s="169"/>
      <c r="X23" s="169"/>
      <c r="Y23" s="169"/>
      <c r="Z23" s="169"/>
      <c r="AA23" s="169"/>
      <c r="AB23" s="162"/>
      <c r="AC23" s="162"/>
      <c r="AD23" s="162"/>
    </row>
    <row r="24" spans="1:37" ht="15" customHeight="1" x14ac:dyDescent="0.25">
      <c r="C24" s="194">
        <f>IF(COUNTA(C11:G23,B29:G53,I29:AC53)&gt;0,1,0)</f>
        <v>0</v>
      </c>
      <c r="D24" s="194">
        <f>IF(COUNTA(C19:G19)&gt;0,1,0)</f>
        <v>0</v>
      </c>
      <c r="E24" s="194">
        <f>IF(COUNTA(G29:G53)&gt;0,1,0)</f>
        <v>0</v>
      </c>
      <c r="F24" s="268"/>
      <c r="H24" s="144"/>
      <c r="I24" s="144"/>
      <c r="J24" s="169"/>
      <c r="K24" s="169"/>
      <c r="L24" s="169"/>
      <c r="M24" s="169"/>
      <c r="N24" s="169"/>
      <c r="O24" s="169"/>
      <c r="P24" s="169"/>
      <c r="Q24" s="169"/>
      <c r="R24" s="169"/>
      <c r="S24" s="169"/>
      <c r="T24" s="169"/>
      <c r="U24" s="169"/>
      <c r="V24" s="169"/>
      <c r="W24" s="169"/>
      <c r="X24" s="169"/>
      <c r="Y24" s="169"/>
      <c r="Z24" s="169"/>
      <c r="AA24" s="169"/>
    </row>
    <row r="25" spans="1:37" ht="18.75" customHeight="1" x14ac:dyDescent="0.3">
      <c r="B25" s="243" t="s">
        <v>1</v>
      </c>
      <c r="C25" s="164"/>
      <c r="D25" s="164"/>
      <c r="E25" s="164"/>
      <c r="F25" s="164"/>
      <c r="G25" s="164"/>
      <c r="H25" s="164"/>
      <c r="I25" s="165"/>
      <c r="J25" s="165"/>
      <c r="K25" s="165"/>
      <c r="L25" s="165"/>
      <c r="M25" s="165"/>
      <c r="N25" s="165"/>
      <c r="O25" s="165"/>
      <c r="P25" s="165"/>
      <c r="Q25" s="165"/>
      <c r="R25" s="165"/>
      <c r="S25" s="165"/>
      <c r="T25" s="165"/>
      <c r="U25" s="165"/>
      <c r="V25" s="165"/>
      <c r="W25" s="165"/>
      <c r="X25" s="165"/>
      <c r="Y25" s="165"/>
      <c r="Z25" s="165"/>
      <c r="AA25" s="165"/>
      <c r="AB25" s="165"/>
      <c r="AC25" s="165"/>
      <c r="AD25" s="165"/>
      <c r="AE25" s="165"/>
      <c r="AF25" s="165"/>
      <c r="AG25" s="165"/>
      <c r="AH25" s="165"/>
      <c r="AI25" s="165"/>
      <c r="AJ25" s="165"/>
      <c r="AK25" s="166"/>
    </row>
    <row r="26" spans="1:37" ht="39.950000000000003" customHeight="1" x14ac:dyDescent="0.25">
      <c r="B26" s="204"/>
      <c r="C26" s="205"/>
      <c r="D26" s="205"/>
      <c r="E26" s="205"/>
      <c r="F26" s="205"/>
      <c r="G26" s="205"/>
      <c r="H26" s="205"/>
      <c r="I26" s="365" t="s">
        <v>103</v>
      </c>
      <c r="J26" s="366"/>
      <c r="K26" s="366"/>
      <c r="L26" s="366"/>
      <c r="M26" s="366"/>
      <c r="N26" s="366"/>
      <c r="O26" s="366"/>
      <c r="P26" s="367"/>
      <c r="Q26" s="388" t="s">
        <v>104</v>
      </c>
      <c r="R26" s="389"/>
      <c r="S26" s="389"/>
      <c r="T26" s="389"/>
      <c r="U26" s="389"/>
      <c r="V26" s="390"/>
      <c r="W26" s="368" t="s">
        <v>105</v>
      </c>
      <c r="X26" s="369"/>
      <c r="Y26" s="369"/>
      <c r="Z26" s="369"/>
      <c r="AA26" s="370"/>
      <c r="AB26" s="204"/>
      <c r="AC26" s="206"/>
      <c r="AD26" s="401" t="s">
        <v>340</v>
      </c>
      <c r="AE26" s="402"/>
      <c r="AF26" s="402"/>
      <c r="AG26" s="402"/>
      <c r="AH26" s="402"/>
      <c r="AI26" s="402"/>
      <c r="AJ26" s="402"/>
      <c r="AK26" s="403"/>
    </row>
    <row r="27" spans="1:37" ht="15" customHeight="1" x14ac:dyDescent="0.25">
      <c r="B27" s="256" t="s">
        <v>341</v>
      </c>
      <c r="C27" s="208"/>
      <c r="D27" s="208"/>
      <c r="E27" s="208"/>
      <c r="F27" s="208"/>
      <c r="G27" s="208"/>
      <c r="H27" s="208"/>
      <c r="I27" s="377" t="s">
        <v>108</v>
      </c>
      <c r="J27" s="378"/>
      <c r="K27" s="378"/>
      <c r="L27" s="379"/>
      <c r="M27" s="380" t="s">
        <v>109</v>
      </c>
      <c r="N27" s="380"/>
      <c r="O27" s="377" t="s">
        <v>111</v>
      </c>
      <c r="P27" s="379"/>
      <c r="Q27" s="381" t="s">
        <v>111</v>
      </c>
      <c r="R27" s="382"/>
      <c r="S27" s="382"/>
      <c r="T27" s="383" t="s">
        <v>110</v>
      </c>
      <c r="U27" s="383"/>
      <c r="V27" s="383"/>
      <c r="W27" s="371"/>
      <c r="X27" s="372"/>
      <c r="Y27" s="372"/>
      <c r="Z27" s="372"/>
      <c r="AA27" s="373"/>
      <c r="AB27" s="207"/>
      <c r="AC27" s="209"/>
      <c r="AD27" s="397" t="s">
        <v>332</v>
      </c>
      <c r="AE27" s="397"/>
      <c r="AF27" s="398" t="s">
        <v>333</v>
      </c>
      <c r="AG27" s="399"/>
      <c r="AH27" s="399"/>
      <c r="AI27" s="399"/>
      <c r="AJ27" s="399"/>
      <c r="AK27" s="400"/>
    </row>
    <row r="28" spans="1:37" s="189" customFormat="1" ht="51" customHeight="1" x14ac:dyDescent="0.2">
      <c r="B28" s="277" t="s">
        <v>353</v>
      </c>
      <c r="C28" s="180" t="s">
        <v>216</v>
      </c>
      <c r="D28" s="180" t="s">
        <v>99</v>
      </c>
      <c r="E28" s="180" t="s">
        <v>262</v>
      </c>
      <c r="F28" s="269" t="s">
        <v>356</v>
      </c>
      <c r="G28" s="215" t="s">
        <v>357</v>
      </c>
      <c r="H28" s="181" t="s">
        <v>233</v>
      </c>
      <c r="I28" s="182" t="s">
        <v>358</v>
      </c>
      <c r="J28" s="182" t="s">
        <v>251</v>
      </c>
      <c r="K28" s="182" t="s">
        <v>107</v>
      </c>
      <c r="L28" s="182" t="s">
        <v>100</v>
      </c>
      <c r="M28" s="183" t="s">
        <v>359</v>
      </c>
      <c r="N28" s="183" t="s">
        <v>121</v>
      </c>
      <c r="O28" s="182" t="s">
        <v>360</v>
      </c>
      <c r="P28" s="182" t="s">
        <v>127</v>
      </c>
      <c r="Q28" s="184" t="s">
        <v>361</v>
      </c>
      <c r="R28" s="185" t="s">
        <v>126</v>
      </c>
      <c r="S28" s="216" t="s">
        <v>128</v>
      </c>
      <c r="T28" s="187" t="s">
        <v>250</v>
      </c>
      <c r="U28" s="188" t="s">
        <v>107</v>
      </c>
      <c r="V28" s="187" t="s">
        <v>125</v>
      </c>
      <c r="W28" s="183" t="s">
        <v>362</v>
      </c>
      <c r="X28" s="183" t="s">
        <v>252</v>
      </c>
      <c r="Y28" s="183" t="s">
        <v>206</v>
      </c>
      <c r="Z28" s="183" t="s">
        <v>102</v>
      </c>
      <c r="AA28" s="228" t="s">
        <v>263</v>
      </c>
      <c r="AB28" s="214" t="s">
        <v>294</v>
      </c>
      <c r="AC28" s="214" t="s">
        <v>373</v>
      </c>
      <c r="AD28" s="262" t="s">
        <v>334</v>
      </c>
      <c r="AE28" s="262" t="s">
        <v>335</v>
      </c>
      <c r="AF28" s="263" t="s">
        <v>336</v>
      </c>
      <c r="AG28" s="263" t="s">
        <v>337</v>
      </c>
      <c r="AH28" s="263" t="s">
        <v>338</v>
      </c>
      <c r="AI28" s="263" t="s">
        <v>363</v>
      </c>
      <c r="AJ28" s="263" t="s">
        <v>339</v>
      </c>
      <c r="AK28" s="263" t="s">
        <v>364</v>
      </c>
    </row>
    <row r="29" spans="1:37" s="179" customFormat="1" x14ac:dyDescent="0.25">
      <c r="A29" s="71">
        <v>1</v>
      </c>
      <c r="B29" s="89"/>
      <c r="C29" s="82"/>
      <c r="D29" s="89"/>
      <c r="E29" s="82"/>
      <c r="F29" s="122"/>
      <c r="G29" s="202"/>
      <c r="H29" s="198" t="str">
        <f>IF(G29="","",IF(MONTH(G29)&gt;=10,YEAR(G29) + 1,YEAR(G29)))</f>
        <v/>
      </c>
      <c r="I29" s="97"/>
      <c r="J29" s="97"/>
      <c r="K29" s="90"/>
      <c r="L29" s="91"/>
      <c r="M29" s="97"/>
      <c r="N29" s="91"/>
      <c r="O29" s="97"/>
      <c r="P29" s="90"/>
      <c r="Q29" s="97"/>
      <c r="R29" s="97"/>
      <c r="S29" s="90"/>
      <c r="T29" s="97"/>
      <c r="U29" s="147"/>
      <c r="V29" s="91"/>
      <c r="W29" s="97"/>
      <c r="X29" s="97"/>
      <c r="Y29" s="90"/>
      <c r="Z29" s="90"/>
      <c r="AA29" s="229"/>
      <c r="AB29" s="122"/>
      <c r="AC29" s="227"/>
      <c r="AD29" s="264"/>
      <c r="AE29" s="264"/>
      <c r="AF29" s="265"/>
      <c r="AG29" s="265"/>
      <c r="AH29" s="265"/>
      <c r="AI29" s="265"/>
      <c r="AJ29" s="265"/>
      <c r="AK29" s="265"/>
    </row>
    <row r="30" spans="1:37" s="179" customFormat="1" x14ac:dyDescent="0.25">
      <c r="A30" s="71">
        <v>2</v>
      </c>
      <c r="B30" s="89"/>
      <c r="C30" s="82"/>
      <c r="D30" s="89"/>
      <c r="E30" s="82"/>
      <c r="F30" s="122"/>
      <c r="G30" s="202"/>
      <c r="H30" s="198" t="str">
        <f>IF(G30="","",IF(MONTH(G30)&gt;=10,YEAR(G30) + 1,YEAR(G30)))</f>
        <v/>
      </c>
      <c r="I30" s="97"/>
      <c r="J30" s="97"/>
      <c r="K30" s="91"/>
      <c r="L30" s="91"/>
      <c r="M30" s="97"/>
      <c r="N30" s="91"/>
      <c r="O30" s="97"/>
      <c r="P30" s="90"/>
      <c r="Q30" s="97"/>
      <c r="R30" s="97"/>
      <c r="S30" s="90"/>
      <c r="T30" s="97"/>
      <c r="U30" s="147"/>
      <c r="V30" s="91"/>
      <c r="W30" s="97"/>
      <c r="X30" s="97"/>
      <c r="Y30" s="90"/>
      <c r="Z30" s="90"/>
      <c r="AA30" s="229"/>
      <c r="AB30" s="122"/>
      <c r="AC30" s="226"/>
      <c r="AD30" s="264"/>
      <c r="AE30" s="264"/>
      <c r="AF30" s="265"/>
      <c r="AG30" s="265"/>
      <c r="AH30" s="265"/>
      <c r="AI30" s="265"/>
      <c r="AJ30" s="265"/>
      <c r="AK30" s="265"/>
    </row>
    <row r="31" spans="1:37" s="179" customFormat="1" x14ac:dyDescent="0.25">
      <c r="A31" s="71">
        <v>3</v>
      </c>
      <c r="B31" s="89"/>
      <c r="C31" s="82"/>
      <c r="D31" s="89"/>
      <c r="E31" s="82"/>
      <c r="F31" s="122"/>
      <c r="G31" s="202"/>
      <c r="H31" s="198" t="str">
        <f t="shared" ref="H31:H53" si="0">IF(G31="","",IF(MONTH(G31)&gt;=10,YEAR(G31) + 1,YEAR(G31)))</f>
        <v/>
      </c>
      <c r="I31" s="97"/>
      <c r="J31" s="97"/>
      <c r="K31" s="90"/>
      <c r="L31" s="90"/>
      <c r="M31" s="97"/>
      <c r="N31" s="90"/>
      <c r="O31" s="97"/>
      <c r="P31" s="90"/>
      <c r="Q31" s="97"/>
      <c r="R31" s="97"/>
      <c r="S31" s="90"/>
      <c r="T31" s="97"/>
      <c r="U31" s="147"/>
      <c r="V31" s="90"/>
      <c r="W31" s="97"/>
      <c r="X31" s="97"/>
      <c r="Y31" s="90"/>
      <c r="Z31" s="90"/>
      <c r="AA31" s="229"/>
      <c r="AB31" s="122"/>
      <c r="AC31" s="226"/>
      <c r="AD31" s="264"/>
      <c r="AE31" s="264"/>
      <c r="AF31" s="265"/>
      <c r="AG31" s="265"/>
      <c r="AH31" s="265"/>
      <c r="AI31" s="265"/>
      <c r="AJ31" s="265"/>
      <c r="AK31" s="265"/>
    </row>
    <row r="32" spans="1:37" s="179" customFormat="1" x14ac:dyDescent="0.25">
      <c r="A32" s="71">
        <v>4</v>
      </c>
      <c r="B32" s="89"/>
      <c r="C32" s="82"/>
      <c r="D32" s="89"/>
      <c r="E32" s="82"/>
      <c r="F32" s="122"/>
      <c r="G32" s="202"/>
      <c r="H32" s="198" t="str">
        <f t="shared" si="0"/>
        <v/>
      </c>
      <c r="I32" s="97"/>
      <c r="J32" s="97"/>
      <c r="K32" s="91"/>
      <c r="L32" s="91"/>
      <c r="M32" s="97"/>
      <c r="N32" s="91"/>
      <c r="O32" s="97"/>
      <c r="P32" s="90"/>
      <c r="Q32" s="97"/>
      <c r="R32" s="97"/>
      <c r="S32" s="90"/>
      <c r="T32" s="97"/>
      <c r="U32" s="147"/>
      <c r="V32" s="91"/>
      <c r="W32" s="97"/>
      <c r="X32" s="97"/>
      <c r="Y32" s="90"/>
      <c r="Z32" s="90"/>
      <c r="AA32" s="229"/>
      <c r="AB32" s="122"/>
      <c r="AC32" s="226"/>
      <c r="AD32" s="264"/>
      <c r="AE32" s="264"/>
      <c r="AF32" s="265"/>
      <c r="AG32" s="265"/>
      <c r="AH32" s="265"/>
      <c r="AI32" s="265"/>
      <c r="AJ32" s="265"/>
      <c r="AK32" s="265"/>
    </row>
    <row r="33" spans="1:37" s="179" customFormat="1" x14ac:dyDescent="0.25">
      <c r="A33" s="71">
        <v>5</v>
      </c>
      <c r="B33" s="89"/>
      <c r="C33" s="82"/>
      <c r="D33" s="89"/>
      <c r="E33" s="82"/>
      <c r="F33" s="122"/>
      <c r="G33" s="202"/>
      <c r="H33" s="198" t="str">
        <f t="shared" si="0"/>
        <v/>
      </c>
      <c r="I33" s="97"/>
      <c r="J33" s="97"/>
      <c r="K33" s="91"/>
      <c r="L33" s="91"/>
      <c r="M33" s="97"/>
      <c r="N33" s="91"/>
      <c r="O33" s="97"/>
      <c r="P33" s="90"/>
      <c r="Q33" s="97"/>
      <c r="R33" s="97"/>
      <c r="S33" s="90"/>
      <c r="T33" s="97"/>
      <c r="U33" s="147"/>
      <c r="V33" s="91"/>
      <c r="W33" s="97"/>
      <c r="X33" s="97"/>
      <c r="Y33" s="90"/>
      <c r="Z33" s="90"/>
      <c r="AA33" s="229"/>
      <c r="AB33" s="122"/>
      <c r="AC33" s="226"/>
      <c r="AD33" s="264"/>
      <c r="AE33" s="264"/>
      <c r="AF33" s="265"/>
      <c r="AG33" s="265"/>
      <c r="AH33" s="265"/>
      <c r="AI33" s="265"/>
      <c r="AJ33" s="265"/>
      <c r="AK33" s="265"/>
    </row>
    <row r="34" spans="1:37" s="179" customFormat="1" x14ac:dyDescent="0.25">
      <c r="A34" s="71">
        <v>6</v>
      </c>
      <c r="B34" s="89"/>
      <c r="C34" s="82"/>
      <c r="D34" s="89"/>
      <c r="E34" s="82"/>
      <c r="F34" s="122"/>
      <c r="G34" s="202"/>
      <c r="H34" s="198" t="str">
        <f t="shared" si="0"/>
        <v/>
      </c>
      <c r="I34" s="97"/>
      <c r="J34" s="97"/>
      <c r="K34" s="91"/>
      <c r="L34" s="91"/>
      <c r="M34" s="97"/>
      <c r="N34" s="91"/>
      <c r="O34" s="97"/>
      <c r="P34" s="90"/>
      <c r="Q34" s="97"/>
      <c r="R34" s="97"/>
      <c r="S34" s="90"/>
      <c r="T34" s="97"/>
      <c r="U34" s="147"/>
      <c r="V34" s="91"/>
      <c r="W34" s="97"/>
      <c r="X34" s="97"/>
      <c r="Y34" s="90"/>
      <c r="Z34" s="90"/>
      <c r="AA34" s="229"/>
      <c r="AB34" s="122"/>
      <c r="AC34" s="226"/>
      <c r="AD34" s="264"/>
      <c r="AE34" s="264"/>
      <c r="AF34" s="265"/>
      <c r="AG34" s="265"/>
      <c r="AH34" s="265"/>
      <c r="AI34" s="265"/>
      <c r="AJ34" s="265"/>
      <c r="AK34" s="265"/>
    </row>
    <row r="35" spans="1:37" s="179" customFormat="1" x14ac:dyDescent="0.25">
      <c r="A35" s="71">
        <v>7</v>
      </c>
      <c r="B35" s="89"/>
      <c r="C35" s="82"/>
      <c r="D35" s="89"/>
      <c r="E35" s="82"/>
      <c r="F35" s="122"/>
      <c r="G35" s="202"/>
      <c r="H35" s="198" t="str">
        <f t="shared" si="0"/>
        <v/>
      </c>
      <c r="I35" s="97"/>
      <c r="J35" s="97"/>
      <c r="K35" s="91"/>
      <c r="L35" s="91"/>
      <c r="M35" s="97"/>
      <c r="N35" s="91"/>
      <c r="O35" s="97"/>
      <c r="P35" s="90"/>
      <c r="Q35" s="97"/>
      <c r="R35" s="97"/>
      <c r="S35" s="90"/>
      <c r="T35" s="97"/>
      <c r="U35" s="147"/>
      <c r="V35" s="91"/>
      <c r="W35" s="97"/>
      <c r="X35" s="97"/>
      <c r="Y35" s="90"/>
      <c r="Z35" s="90"/>
      <c r="AA35" s="229"/>
      <c r="AB35" s="122"/>
      <c r="AC35" s="226"/>
      <c r="AD35" s="264"/>
      <c r="AE35" s="264"/>
      <c r="AF35" s="265"/>
      <c r="AG35" s="265"/>
      <c r="AH35" s="265"/>
      <c r="AI35" s="265"/>
      <c r="AJ35" s="265"/>
      <c r="AK35" s="265"/>
    </row>
    <row r="36" spans="1:37" s="179" customFormat="1" x14ac:dyDescent="0.25">
      <c r="A36" s="71">
        <v>8</v>
      </c>
      <c r="B36" s="89"/>
      <c r="C36" s="82"/>
      <c r="D36" s="89"/>
      <c r="E36" s="82"/>
      <c r="F36" s="122"/>
      <c r="G36" s="202"/>
      <c r="H36" s="198" t="str">
        <f t="shared" si="0"/>
        <v/>
      </c>
      <c r="I36" s="97"/>
      <c r="J36" s="97"/>
      <c r="K36" s="91"/>
      <c r="L36" s="91"/>
      <c r="M36" s="97"/>
      <c r="N36" s="91"/>
      <c r="O36" s="97"/>
      <c r="P36" s="90"/>
      <c r="Q36" s="97"/>
      <c r="R36" s="97"/>
      <c r="S36" s="90"/>
      <c r="T36" s="97"/>
      <c r="U36" s="147"/>
      <c r="V36" s="91"/>
      <c r="W36" s="97"/>
      <c r="X36" s="97"/>
      <c r="Y36" s="90"/>
      <c r="Z36" s="90"/>
      <c r="AA36" s="229"/>
      <c r="AB36" s="122"/>
      <c r="AC36" s="226"/>
      <c r="AD36" s="264"/>
      <c r="AE36" s="264"/>
      <c r="AF36" s="265"/>
      <c r="AG36" s="265"/>
      <c r="AH36" s="265"/>
      <c r="AI36" s="265"/>
      <c r="AJ36" s="265"/>
      <c r="AK36" s="265"/>
    </row>
    <row r="37" spans="1:37" s="179" customFormat="1" x14ac:dyDescent="0.25">
      <c r="A37" s="71">
        <v>9</v>
      </c>
      <c r="B37" s="89"/>
      <c r="C37" s="82"/>
      <c r="D37" s="89"/>
      <c r="E37" s="82"/>
      <c r="F37" s="122"/>
      <c r="G37" s="202"/>
      <c r="H37" s="198" t="str">
        <f t="shared" si="0"/>
        <v/>
      </c>
      <c r="I37" s="97"/>
      <c r="J37" s="97"/>
      <c r="K37" s="91"/>
      <c r="L37" s="91"/>
      <c r="M37" s="97"/>
      <c r="N37" s="91"/>
      <c r="O37" s="97"/>
      <c r="P37" s="90"/>
      <c r="Q37" s="97"/>
      <c r="R37" s="97"/>
      <c r="S37" s="90"/>
      <c r="T37" s="97"/>
      <c r="U37" s="147"/>
      <c r="V37" s="91"/>
      <c r="W37" s="97"/>
      <c r="X37" s="97"/>
      <c r="Y37" s="90"/>
      <c r="Z37" s="90"/>
      <c r="AA37" s="229"/>
      <c r="AB37" s="122"/>
      <c r="AC37" s="226"/>
      <c r="AD37" s="264"/>
      <c r="AE37" s="264"/>
      <c r="AF37" s="265"/>
      <c r="AG37" s="265"/>
      <c r="AH37" s="265"/>
      <c r="AI37" s="265"/>
      <c r="AJ37" s="265"/>
      <c r="AK37" s="265"/>
    </row>
    <row r="38" spans="1:37" s="179" customFormat="1" x14ac:dyDescent="0.25">
      <c r="A38" s="71">
        <v>10</v>
      </c>
      <c r="B38" s="89"/>
      <c r="C38" s="82"/>
      <c r="D38" s="89"/>
      <c r="E38" s="82"/>
      <c r="F38" s="122"/>
      <c r="G38" s="202"/>
      <c r="H38" s="198" t="str">
        <f t="shared" si="0"/>
        <v/>
      </c>
      <c r="I38" s="97"/>
      <c r="J38" s="97"/>
      <c r="K38" s="91"/>
      <c r="L38" s="91"/>
      <c r="M38" s="97"/>
      <c r="N38" s="91"/>
      <c r="O38" s="97"/>
      <c r="P38" s="90"/>
      <c r="Q38" s="97"/>
      <c r="R38" s="97"/>
      <c r="S38" s="90"/>
      <c r="T38" s="97"/>
      <c r="U38" s="147"/>
      <c r="V38" s="91"/>
      <c r="W38" s="97"/>
      <c r="X38" s="97"/>
      <c r="Y38" s="90"/>
      <c r="Z38" s="90"/>
      <c r="AA38" s="229"/>
      <c r="AB38" s="122"/>
      <c r="AC38" s="226"/>
      <c r="AD38" s="264"/>
      <c r="AE38" s="264"/>
      <c r="AF38" s="265"/>
      <c r="AG38" s="265"/>
      <c r="AH38" s="265"/>
      <c r="AI38" s="265"/>
      <c r="AJ38" s="265"/>
      <c r="AK38" s="265"/>
    </row>
    <row r="39" spans="1:37" s="179" customFormat="1" x14ac:dyDescent="0.25">
      <c r="A39" s="71">
        <v>11</v>
      </c>
      <c r="B39" s="89"/>
      <c r="C39" s="82"/>
      <c r="D39" s="89"/>
      <c r="E39" s="82"/>
      <c r="F39" s="122"/>
      <c r="G39" s="202"/>
      <c r="H39" s="198" t="str">
        <f t="shared" si="0"/>
        <v/>
      </c>
      <c r="I39" s="97"/>
      <c r="J39" s="97"/>
      <c r="K39" s="91"/>
      <c r="L39" s="91"/>
      <c r="M39" s="97"/>
      <c r="N39" s="91"/>
      <c r="O39" s="97"/>
      <c r="P39" s="90"/>
      <c r="Q39" s="97"/>
      <c r="R39" s="97"/>
      <c r="S39" s="90"/>
      <c r="T39" s="97"/>
      <c r="U39" s="147"/>
      <c r="V39" s="91"/>
      <c r="W39" s="97"/>
      <c r="X39" s="97"/>
      <c r="Y39" s="90"/>
      <c r="Z39" s="90"/>
      <c r="AA39" s="229"/>
      <c r="AB39" s="122"/>
      <c r="AC39" s="226"/>
      <c r="AD39" s="264"/>
      <c r="AE39" s="264"/>
      <c r="AF39" s="265"/>
      <c r="AG39" s="265"/>
      <c r="AH39" s="265"/>
      <c r="AI39" s="265"/>
      <c r="AJ39" s="265"/>
      <c r="AK39" s="265"/>
    </row>
    <row r="40" spans="1:37" s="179" customFormat="1" x14ac:dyDescent="0.25">
      <c r="A40" s="71">
        <v>12</v>
      </c>
      <c r="B40" s="89"/>
      <c r="C40" s="82"/>
      <c r="D40" s="89"/>
      <c r="E40" s="82"/>
      <c r="F40" s="122"/>
      <c r="G40" s="202"/>
      <c r="H40" s="198" t="str">
        <f t="shared" si="0"/>
        <v/>
      </c>
      <c r="I40" s="97"/>
      <c r="J40" s="97"/>
      <c r="K40" s="91"/>
      <c r="L40" s="91"/>
      <c r="M40" s="97"/>
      <c r="N40" s="91"/>
      <c r="O40" s="97"/>
      <c r="P40" s="90"/>
      <c r="Q40" s="97"/>
      <c r="R40" s="97"/>
      <c r="S40" s="90"/>
      <c r="T40" s="97"/>
      <c r="U40" s="147"/>
      <c r="V40" s="91"/>
      <c r="W40" s="97"/>
      <c r="X40" s="97"/>
      <c r="Y40" s="90"/>
      <c r="Z40" s="90"/>
      <c r="AA40" s="229"/>
      <c r="AB40" s="122"/>
      <c r="AC40" s="226"/>
      <c r="AD40" s="264"/>
      <c r="AE40" s="264"/>
      <c r="AF40" s="265"/>
      <c r="AG40" s="265"/>
      <c r="AH40" s="265"/>
      <c r="AI40" s="265"/>
      <c r="AJ40" s="265"/>
      <c r="AK40" s="265"/>
    </row>
    <row r="41" spans="1:37" s="179" customFormat="1" x14ac:dyDescent="0.25">
      <c r="A41" s="71">
        <v>13</v>
      </c>
      <c r="B41" s="89"/>
      <c r="C41" s="82"/>
      <c r="D41" s="89"/>
      <c r="E41" s="82"/>
      <c r="F41" s="122"/>
      <c r="G41" s="202"/>
      <c r="H41" s="198" t="str">
        <f t="shared" si="0"/>
        <v/>
      </c>
      <c r="I41" s="97"/>
      <c r="J41" s="97"/>
      <c r="K41" s="91"/>
      <c r="L41" s="91"/>
      <c r="M41" s="97"/>
      <c r="N41" s="91"/>
      <c r="O41" s="97"/>
      <c r="P41" s="90"/>
      <c r="Q41" s="97"/>
      <c r="R41" s="97"/>
      <c r="S41" s="90"/>
      <c r="T41" s="97"/>
      <c r="U41" s="147"/>
      <c r="V41" s="91"/>
      <c r="W41" s="97"/>
      <c r="X41" s="97"/>
      <c r="Y41" s="90"/>
      <c r="Z41" s="90"/>
      <c r="AA41" s="229"/>
      <c r="AB41" s="122"/>
      <c r="AC41" s="226"/>
      <c r="AD41" s="264"/>
      <c r="AE41" s="264"/>
      <c r="AF41" s="265"/>
      <c r="AG41" s="265"/>
      <c r="AH41" s="265"/>
      <c r="AI41" s="265"/>
      <c r="AJ41" s="265"/>
      <c r="AK41" s="265"/>
    </row>
    <row r="42" spans="1:37" s="179" customFormat="1" x14ac:dyDescent="0.25">
      <c r="A42" s="71">
        <v>14</v>
      </c>
      <c r="B42" s="89"/>
      <c r="C42" s="82"/>
      <c r="D42" s="89"/>
      <c r="E42" s="82"/>
      <c r="F42" s="122"/>
      <c r="G42" s="202"/>
      <c r="H42" s="198" t="str">
        <f t="shared" si="0"/>
        <v/>
      </c>
      <c r="I42" s="97"/>
      <c r="J42" s="97"/>
      <c r="K42" s="91"/>
      <c r="L42" s="91"/>
      <c r="M42" s="97"/>
      <c r="N42" s="91"/>
      <c r="O42" s="97"/>
      <c r="P42" s="90"/>
      <c r="Q42" s="97"/>
      <c r="R42" s="97"/>
      <c r="S42" s="90"/>
      <c r="T42" s="97"/>
      <c r="U42" s="147"/>
      <c r="V42" s="91"/>
      <c r="W42" s="97"/>
      <c r="X42" s="97"/>
      <c r="Y42" s="90"/>
      <c r="Z42" s="90"/>
      <c r="AA42" s="229"/>
      <c r="AB42" s="122"/>
      <c r="AC42" s="226"/>
      <c r="AD42" s="264"/>
      <c r="AE42" s="264"/>
      <c r="AF42" s="265"/>
      <c r="AG42" s="265"/>
      <c r="AH42" s="265"/>
      <c r="AI42" s="265"/>
      <c r="AJ42" s="265"/>
      <c r="AK42" s="265"/>
    </row>
    <row r="43" spans="1:37" s="179" customFormat="1" x14ac:dyDescent="0.25">
      <c r="A43" s="71">
        <v>15</v>
      </c>
      <c r="B43" s="89"/>
      <c r="C43" s="82"/>
      <c r="D43" s="89"/>
      <c r="E43" s="82"/>
      <c r="F43" s="122"/>
      <c r="G43" s="202"/>
      <c r="H43" s="198" t="str">
        <f t="shared" si="0"/>
        <v/>
      </c>
      <c r="I43" s="97"/>
      <c r="J43" s="97"/>
      <c r="K43" s="91"/>
      <c r="L43" s="91"/>
      <c r="M43" s="97"/>
      <c r="N43" s="91"/>
      <c r="O43" s="97"/>
      <c r="P43" s="90"/>
      <c r="Q43" s="97"/>
      <c r="R43" s="97"/>
      <c r="S43" s="90"/>
      <c r="T43" s="97"/>
      <c r="U43" s="147"/>
      <c r="V43" s="91"/>
      <c r="W43" s="97"/>
      <c r="X43" s="97"/>
      <c r="Y43" s="90"/>
      <c r="Z43" s="90"/>
      <c r="AA43" s="229"/>
      <c r="AB43" s="122"/>
      <c r="AC43" s="226"/>
      <c r="AD43" s="264"/>
      <c r="AE43" s="264"/>
      <c r="AF43" s="265"/>
      <c r="AG43" s="265"/>
      <c r="AH43" s="265"/>
      <c r="AI43" s="265"/>
      <c r="AJ43" s="265"/>
      <c r="AK43" s="265"/>
    </row>
    <row r="44" spans="1:37" s="179" customFormat="1" x14ac:dyDescent="0.25">
      <c r="A44" s="71">
        <v>16</v>
      </c>
      <c r="B44" s="89"/>
      <c r="C44" s="82"/>
      <c r="D44" s="89"/>
      <c r="E44" s="82"/>
      <c r="F44" s="122"/>
      <c r="G44" s="202"/>
      <c r="H44" s="198" t="str">
        <f t="shared" si="0"/>
        <v/>
      </c>
      <c r="I44" s="97"/>
      <c r="J44" s="97"/>
      <c r="K44" s="91"/>
      <c r="L44" s="91"/>
      <c r="M44" s="97"/>
      <c r="N44" s="91"/>
      <c r="O44" s="97"/>
      <c r="P44" s="90"/>
      <c r="Q44" s="97"/>
      <c r="R44" s="97"/>
      <c r="S44" s="90"/>
      <c r="T44" s="97"/>
      <c r="U44" s="147"/>
      <c r="V44" s="91"/>
      <c r="W44" s="97"/>
      <c r="X44" s="97"/>
      <c r="Y44" s="90"/>
      <c r="Z44" s="90"/>
      <c r="AA44" s="229"/>
      <c r="AB44" s="122"/>
      <c r="AC44" s="226"/>
      <c r="AD44" s="264"/>
      <c r="AE44" s="264"/>
      <c r="AF44" s="265"/>
      <c r="AG44" s="265"/>
      <c r="AH44" s="265"/>
      <c r="AI44" s="265"/>
      <c r="AJ44" s="265"/>
      <c r="AK44" s="265"/>
    </row>
    <row r="45" spans="1:37" s="179" customFormat="1" x14ac:dyDescent="0.25">
      <c r="A45" s="71">
        <v>17</v>
      </c>
      <c r="B45" s="89"/>
      <c r="C45" s="82"/>
      <c r="D45" s="89"/>
      <c r="E45" s="82"/>
      <c r="F45" s="122"/>
      <c r="G45" s="202"/>
      <c r="H45" s="198" t="str">
        <f t="shared" si="0"/>
        <v/>
      </c>
      <c r="I45" s="97"/>
      <c r="J45" s="97"/>
      <c r="K45" s="91"/>
      <c r="L45" s="91"/>
      <c r="M45" s="97"/>
      <c r="N45" s="91"/>
      <c r="O45" s="97"/>
      <c r="P45" s="90"/>
      <c r="Q45" s="97"/>
      <c r="R45" s="97"/>
      <c r="S45" s="90"/>
      <c r="T45" s="97"/>
      <c r="U45" s="147"/>
      <c r="V45" s="91"/>
      <c r="W45" s="97"/>
      <c r="X45" s="97"/>
      <c r="Y45" s="90"/>
      <c r="Z45" s="90"/>
      <c r="AA45" s="229"/>
      <c r="AB45" s="122"/>
      <c r="AC45" s="226"/>
      <c r="AD45" s="264"/>
      <c r="AE45" s="264"/>
      <c r="AF45" s="265"/>
      <c r="AG45" s="265"/>
      <c r="AH45" s="265"/>
      <c r="AI45" s="265"/>
      <c r="AJ45" s="265"/>
      <c r="AK45" s="265"/>
    </row>
    <row r="46" spans="1:37" s="179" customFormat="1" x14ac:dyDescent="0.25">
      <c r="A46" s="71">
        <v>18</v>
      </c>
      <c r="B46" s="89"/>
      <c r="C46" s="82"/>
      <c r="D46" s="89"/>
      <c r="E46" s="82"/>
      <c r="F46" s="122"/>
      <c r="G46" s="202"/>
      <c r="H46" s="198" t="str">
        <f t="shared" si="0"/>
        <v/>
      </c>
      <c r="I46" s="97"/>
      <c r="J46" s="97"/>
      <c r="K46" s="91"/>
      <c r="L46" s="91"/>
      <c r="M46" s="97"/>
      <c r="N46" s="91"/>
      <c r="O46" s="97"/>
      <c r="P46" s="90"/>
      <c r="Q46" s="97"/>
      <c r="R46" s="97"/>
      <c r="S46" s="90"/>
      <c r="T46" s="97"/>
      <c r="U46" s="147"/>
      <c r="V46" s="91"/>
      <c r="W46" s="97"/>
      <c r="X46" s="97"/>
      <c r="Y46" s="90"/>
      <c r="Z46" s="90"/>
      <c r="AA46" s="229"/>
      <c r="AB46" s="122"/>
      <c r="AC46" s="226"/>
      <c r="AD46" s="264"/>
      <c r="AE46" s="264"/>
      <c r="AF46" s="265"/>
      <c r="AG46" s="265"/>
      <c r="AH46" s="265"/>
      <c r="AI46" s="265"/>
      <c r="AJ46" s="265"/>
      <c r="AK46" s="265"/>
    </row>
    <row r="47" spans="1:37" s="179" customFormat="1" x14ac:dyDescent="0.25">
      <c r="A47" s="71">
        <v>19</v>
      </c>
      <c r="B47" s="89"/>
      <c r="C47" s="82"/>
      <c r="D47" s="89"/>
      <c r="E47" s="82"/>
      <c r="F47" s="122"/>
      <c r="G47" s="202"/>
      <c r="H47" s="198" t="str">
        <f t="shared" si="0"/>
        <v/>
      </c>
      <c r="I47" s="97"/>
      <c r="J47" s="97"/>
      <c r="K47" s="91"/>
      <c r="L47" s="91"/>
      <c r="M47" s="97"/>
      <c r="N47" s="91"/>
      <c r="O47" s="97"/>
      <c r="P47" s="90"/>
      <c r="Q47" s="97"/>
      <c r="R47" s="97"/>
      <c r="S47" s="90"/>
      <c r="T47" s="97"/>
      <c r="U47" s="147"/>
      <c r="V47" s="91"/>
      <c r="W47" s="97"/>
      <c r="X47" s="97"/>
      <c r="Y47" s="90"/>
      <c r="Z47" s="90"/>
      <c r="AA47" s="229"/>
      <c r="AB47" s="122"/>
      <c r="AC47" s="226"/>
      <c r="AD47" s="264"/>
      <c r="AE47" s="264"/>
      <c r="AF47" s="265"/>
      <c r="AG47" s="265"/>
      <c r="AH47" s="265"/>
      <c r="AI47" s="265"/>
      <c r="AJ47" s="265"/>
      <c r="AK47" s="265"/>
    </row>
    <row r="48" spans="1:37" s="179" customFormat="1" x14ac:dyDescent="0.25">
      <c r="A48" s="71">
        <v>20</v>
      </c>
      <c r="B48" s="89"/>
      <c r="C48" s="82"/>
      <c r="D48" s="89"/>
      <c r="E48" s="82"/>
      <c r="F48" s="122"/>
      <c r="G48" s="202"/>
      <c r="H48" s="198" t="str">
        <f t="shared" si="0"/>
        <v/>
      </c>
      <c r="I48" s="97"/>
      <c r="J48" s="97"/>
      <c r="K48" s="91"/>
      <c r="L48" s="91"/>
      <c r="M48" s="97"/>
      <c r="N48" s="91"/>
      <c r="O48" s="97"/>
      <c r="P48" s="90"/>
      <c r="Q48" s="97"/>
      <c r="R48" s="97"/>
      <c r="S48" s="90"/>
      <c r="T48" s="97"/>
      <c r="U48" s="147"/>
      <c r="V48" s="91"/>
      <c r="W48" s="97"/>
      <c r="X48" s="97"/>
      <c r="Y48" s="90"/>
      <c r="Z48" s="90"/>
      <c r="AA48" s="229"/>
      <c r="AB48" s="122"/>
      <c r="AC48" s="226"/>
      <c r="AD48" s="264"/>
      <c r="AE48" s="264"/>
      <c r="AF48" s="265"/>
      <c r="AG48" s="265"/>
      <c r="AH48" s="265"/>
      <c r="AI48" s="265"/>
      <c r="AJ48" s="265"/>
      <c r="AK48" s="265"/>
    </row>
    <row r="49" spans="1:37" s="179" customFormat="1" x14ac:dyDescent="0.25">
      <c r="A49" s="71">
        <v>21</v>
      </c>
      <c r="B49" s="89"/>
      <c r="C49" s="82"/>
      <c r="D49" s="89"/>
      <c r="E49" s="82"/>
      <c r="F49" s="122"/>
      <c r="G49" s="202"/>
      <c r="H49" s="198" t="str">
        <f t="shared" si="0"/>
        <v/>
      </c>
      <c r="I49" s="97"/>
      <c r="J49" s="97"/>
      <c r="K49" s="91"/>
      <c r="L49" s="91"/>
      <c r="M49" s="97"/>
      <c r="N49" s="91"/>
      <c r="O49" s="97"/>
      <c r="P49" s="90"/>
      <c r="Q49" s="97"/>
      <c r="R49" s="97"/>
      <c r="S49" s="90"/>
      <c r="T49" s="97"/>
      <c r="U49" s="147"/>
      <c r="V49" s="91"/>
      <c r="W49" s="97"/>
      <c r="X49" s="97"/>
      <c r="Y49" s="90"/>
      <c r="Z49" s="90"/>
      <c r="AA49" s="229"/>
      <c r="AB49" s="122"/>
      <c r="AC49" s="226"/>
      <c r="AD49" s="264"/>
      <c r="AE49" s="264"/>
      <c r="AF49" s="265"/>
      <c r="AG49" s="265"/>
      <c r="AH49" s="265"/>
      <c r="AI49" s="265"/>
      <c r="AJ49" s="265"/>
      <c r="AK49" s="265"/>
    </row>
    <row r="50" spans="1:37" s="179" customFormat="1" x14ac:dyDescent="0.25">
      <c r="A50" s="71">
        <v>22</v>
      </c>
      <c r="B50" s="89"/>
      <c r="C50" s="82"/>
      <c r="D50" s="89"/>
      <c r="E50" s="82"/>
      <c r="F50" s="122"/>
      <c r="G50" s="202"/>
      <c r="H50" s="198" t="str">
        <f t="shared" si="0"/>
        <v/>
      </c>
      <c r="I50" s="97"/>
      <c r="J50" s="97"/>
      <c r="K50" s="91"/>
      <c r="L50" s="91"/>
      <c r="M50" s="97"/>
      <c r="N50" s="91"/>
      <c r="O50" s="97"/>
      <c r="P50" s="90"/>
      <c r="Q50" s="97"/>
      <c r="R50" s="97"/>
      <c r="S50" s="90"/>
      <c r="T50" s="97"/>
      <c r="U50" s="147"/>
      <c r="V50" s="91"/>
      <c r="W50" s="97"/>
      <c r="X50" s="97"/>
      <c r="Y50" s="90"/>
      <c r="Z50" s="90"/>
      <c r="AA50" s="229"/>
      <c r="AB50" s="122"/>
      <c r="AC50" s="226"/>
      <c r="AD50" s="264"/>
      <c r="AE50" s="264"/>
      <c r="AF50" s="265"/>
      <c r="AG50" s="265"/>
      <c r="AH50" s="265"/>
      <c r="AI50" s="265"/>
      <c r="AJ50" s="265"/>
      <c r="AK50" s="265"/>
    </row>
    <row r="51" spans="1:37" s="179" customFormat="1" x14ac:dyDescent="0.25">
      <c r="A51" s="71">
        <v>23</v>
      </c>
      <c r="B51" s="89"/>
      <c r="C51" s="82"/>
      <c r="D51" s="89"/>
      <c r="E51" s="82"/>
      <c r="F51" s="122"/>
      <c r="G51" s="202"/>
      <c r="H51" s="198" t="str">
        <f t="shared" si="0"/>
        <v/>
      </c>
      <c r="I51" s="97"/>
      <c r="J51" s="97"/>
      <c r="K51" s="91"/>
      <c r="L51" s="91"/>
      <c r="M51" s="97"/>
      <c r="N51" s="91"/>
      <c r="O51" s="97"/>
      <c r="P51" s="90"/>
      <c r="Q51" s="97"/>
      <c r="R51" s="97"/>
      <c r="S51" s="90"/>
      <c r="T51" s="97"/>
      <c r="U51" s="147"/>
      <c r="V51" s="91"/>
      <c r="W51" s="97"/>
      <c r="X51" s="97"/>
      <c r="Y51" s="90"/>
      <c r="Z51" s="90"/>
      <c r="AA51" s="229"/>
      <c r="AB51" s="122"/>
      <c r="AC51" s="226"/>
      <c r="AD51" s="264"/>
      <c r="AE51" s="264"/>
      <c r="AF51" s="265"/>
      <c r="AG51" s="265"/>
      <c r="AH51" s="265"/>
      <c r="AI51" s="265"/>
      <c r="AJ51" s="265"/>
      <c r="AK51" s="265"/>
    </row>
    <row r="52" spans="1:37" s="179" customFormat="1" x14ac:dyDescent="0.25">
      <c r="A52" s="71">
        <v>24</v>
      </c>
      <c r="B52" s="89"/>
      <c r="C52" s="82"/>
      <c r="D52" s="89"/>
      <c r="E52" s="82"/>
      <c r="F52" s="122"/>
      <c r="G52" s="202"/>
      <c r="H52" s="198" t="str">
        <f t="shared" si="0"/>
        <v/>
      </c>
      <c r="I52" s="97"/>
      <c r="J52" s="97"/>
      <c r="K52" s="91"/>
      <c r="L52" s="91"/>
      <c r="M52" s="97"/>
      <c r="N52" s="91"/>
      <c r="O52" s="97"/>
      <c r="P52" s="90"/>
      <c r="Q52" s="97"/>
      <c r="R52" s="97"/>
      <c r="S52" s="90"/>
      <c r="T52" s="97"/>
      <c r="U52" s="147"/>
      <c r="V52" s="91"/>
      <c r="W52" s="97"/>
      <c r="X52" s="97"/>
      <c r="Y52" s="90"/>
      <c r="Z52" s="90"/>
      <c r="AA52" s="229"/>
      <c r="AB52" s="122"/>
      <c r="AC52" s="226"/>
      <c r="AD52" s="264"/>
      <c r="AE52" s="264"/>
      <c r="AF52" s="265"/>
      <c r="AG52" s="265"/>
      <c r="AH52" s="265"/>
      <c r="AI52" s="265"/>
      <c r="AJ52" s="265"/>
      <c r="AK52" s="265"/>
    </row>
    <row r="53" spans="1:37" s="179" customFormat="1" x14ac:dyDescent="0.25">
      <c r="A53" s="71">
        <v>25</v>
      </c>
      <c r="B53" s="89"/>
      <c r="C53" s="82"/>
      <c r="D53" s="89"/>
      <c r="E53" s="82"/>
      <c r="F53" s="122"/>
      <c r="G53" s="202"/>
      <c r="H53" s="198" t="str">
        <f t="shared" si="0"/>
        <v/>
      </c>
      <c r="I53" s="97"/>
      <c r="J53" s="97"/>
      <c r="K53" s="91"/>
      <c r="L53" s="91"/>
      <c r="M53" s="97"/>
      <c r="N53" s="91"/>
      <c r="O53" s="97"/>
      <c r="P53" s="90"/>
      <c r="Q53" s="97"/>
      <c r="R53" s="97"/>
      <c r="S53" s="90"/>
      <c r="T53" s="97"/>
      <c r="U53" s="147"/>
      <c r="V53" s="91"/>
      <c r="W53" s="97"/>
      <c r="X53" s="97"/>
      <c r="Y53" s="90"/>
      <c r="Z53" s="90"/>
      <c r="AA53" s="229"/>
      <c r="AB53" s="122"/>
      <c r="AC53" s="226"/>
      <c r="AD53" s="264"/>
      <c r="AE53" s="264"/>
      <c r="AF53" s="265"/>
      <c r="AG53" s="265"/>
      <c r="AH53" s="265"/>
      <c r="AI53" s="265"/>
      <c r="AJ53" s="265"/>
      <c r="AK53" s="265"/>
    </row>
    <row r="54" spans="1:37" ht="24" customHeight="1" x14ac:dyDescent="0.25">
      <c r="B54" s="190" t="s">
        <v>67</v>
      </c>
      <c r="C54" s="126"/>
      <c r="D54" s="126"/>
      <c r="E54" s="126"/>
      <c r="F54" s="126"/>
      <c r="G54" s="126"/>
      <c r="H54" s="259" t="str">
        <f>IF(OR(AND(Count_Implemented, Count_FollowUp=0), AND(Count_Implemented=0,COUNTA(I29:AB53)&gt;0))," To be included here, actions must have a Date Implemented and there must be Date(s) of Follow-up above. &gt;&gt;","")</f>
        <v/>
      </c>
      <c r="I54" s="191">
        <f>SUM(I55:I60)</f>
        <v>0</v>
      </c>
      <c r="J54" s="192" t="s">
        <v>129</v>
      </c>
      <c r="K54" s="192" t="s">
        <v>129</v>
      </c>
      <c r="L54" s="192" t="s">
        <v>129</v>
      </c>
      <c r="M54" s="191">
        <f>SUM(M55:M60)</f>
        <v>0</v>
      </c>
      <c r="N54" s="192" t="s">
        <v>129</v>
      </c>
      <c r="O54" s="191">
        <f>SUM(O55:O60)</f>
        <v>0</v>
      </c>
      <c r="P54" s="191">
        <f>SUM(P55:P60)</f>
        <v>0</v>
      </c>
      <c r="Q54" s="191">
        <f t="shared" ref="Q54:W54" si="1">SUM(Q55:Q60)</f>
        <v>0</v>
      </c>
      <c r="R54" s="191">
        <f t="shared" si="1"/>
        <v>0</v>
      </c>
      <c r="S54" s="191">
        <f t="shared" si="1"/>
        <v>0</v>
      </c>
      <c r="T54" s="191">
        <f t="shared" si="1"/>
        <v>0</v>
      </c>
      <c r="U54" s="193">
        <f t="shared" si="1"/>
        <v>0</v>
      </c>
      <c r="V54" s="192" t="s">
        <v>129</v>
      </c>
      <c r="W54" s="191">
        <f t="shared" si="1"/>
        <v>0</v>
      </c>
      <c r="X54" s="192" t="s">
        <v>129</v>
      </c>
      <c r="Y54" s="192" t="s">
        <v>129</v>
      </c>
      <c r="Z54" s="191">
        <f t="shared" ref="Z54" si="2">SUM(Z55:Z60)</f>
        <v>0</v>
      </c>
      <c r="AA54" s="218" t="s">
        <v>129</v>
      </c>
      <c r="AB54" s="217">
        <f>COUNTIF(AB29:AB53,"Y")</f>
        <v>0</v>
      </c>
      <c r="AC54" s="218" t="s">
        <v>129</v>
      </c>
      <c r="AD54" s="266">
        <f t="shared" ref="AD54:AK54" si="3">SUM(AD55:AD60)</f>
        <v>0</v>
      </c>
      <c r="AE54" s="266">
        <f t="shared" si="3"/>
        <v>0</v>
      </c>
      <c r="AF54" s="267">
        <f t="shared" si="3"/>
        <v>0</v>
      </c>
      <c r="AG54" s="267">
        <f t="shared" si="3"/>
        <v>0</v>
      </c>
      <c r="AH54" s="267">
        <f t="shared" si="3"/>
        <v>0</v>
      </c>
      <c r="AI54" s="267">
        <f t="shared" si="3"/>
        <v>0</v>
      </c>
      <c r="AJ54" s="267">
        <f t="shared" si="3"/>
        <v>0</v>
      </c>
      <c r="AK54" s="267">
        <f t="shared" si="3"/>
        <v>0</v>
      </c>
    </row>
    <row r="55" spans="1:37" ht="24" customHeight="1" x14ac:dyDescent="0.25">
      <c r="B55" s="190" t="str">
        <f>"TOTAL REPORTED " &amp; C55</f>
        <v>TOTAL REPORTED 2023</v>
      </c>
      <c r="C55" s="126">
        <v>2023</v>
      </c>
      <c r="D55" s="126"/>
      <c r="E55" s="126"/>
      <c r="F55" s="126"/>
      <c r="G55" s="126"/>
      <c r="H55" s="126"/>
      <c r="I55" s="267">
        <f t="shared" ref="I55:I60" si="4">IF(Count_FollowUp,SUMIFS(I$29:I$53,$F$29:$F$53,"Y",$H$29:$H$53,$C55),0)</f>
        <v>0</v>
      </c>
      <c r="J55" s="192" t="s">
        <v>129</v>
      </c>
      <c r="K55" s="192" t="s">
        <v>129</v>
      </c>
      <c r="L55" s="192" t="s">
        <v>129</v>
      </c>
      <c r="M55" s="267">
        <f t="shared" ref="M55:M60" si="5">IF(Count_FollowUp,SUMIFS(M$29:M$53,$F$29:$F$53,"Y",$H$29:$H$53,$C55),0)</f>
        <v>0</v>
      </c>
      <c r="N55" s="192" t="s">
        <v>129</v>
      </c>
      <c r="O55" s="267">
        <f t="shared" ref="O55:O60" si="6">IF(Count_FollowUp,SUMIFS(O$29:O$53,$F$29:$F$53,"Y",$H$29:$H$53,$C55),0)</f>
        <v>0</v>
      </c>
      <c r="P55" s="191">
        <f t="shared" ref="P55:P60" si="7">IF(Count_FollowUp,COUNTIFS($F$29:$F$53,"Y",$H$29:$H$53,$C55,P$29:P$53,"Yes"),0)</f>
        <v>0</v>
      </c>
      <c r="Q55" s="267">
        <f t="shared" ref="Q55:R60" si="8">IF(Count_FollowUp,SUMIFS(Q$29:Q$53,$F$29:$F$53,"Y",$H$29:$H$53,$C55),0)</f>
        <v>0</v>
      </c>
      <c r="R55" s="267">
        <f t="shared" si="8"/>
        <v>0</v>
      </c>
      <c r="S55" s="191">
        <f t="shared" ref="S55:S60" si="9">IF(Count_FollowUp,COUNTIFS($F$29:$F$53,"Y",$H$29:$H$53,$C55,S$29:S$53,"Yes"),0)</f>
        <v>0</v>
      </c>
      <c r="T55" s="191">
        <f t="shared" ref="T55:T60" si="10">IF(Count_FollowUp,SUMIFS(T$29:T$53,$F$29:$F$53,"Y",$H$29:$H$53,$C55,U$29:U$53,"Units"),0)</f>
        <v>0</v>
      </c>
      <c r="U55" s="193">
        <f t="shared" ref="U55:U60" si="11">IF(Count_FollowUp,SUMIFS(T$29:T$53,$F$29:$F$53,"Y",$H$29:$H$53,$C55,U$29:U$53,"Dollars"),0)</f>
        <v>0</v>
      </c>
      <c r="V55" s="192" t="s">
        <v>129</v>
      </c>
      <c r="W55" s="267">
        <f t="shared" ref="W55:W60" si="12">IF(Count_FollowUp,SUMIFS(W$29:W$53,$F$29:$F$53,"Y",$H$29:$H$53,$C55),0)</f>
        <v>0</v>
      </c>
      <c r="X55" s="192" t="s">
        <v>129</v>
      </c>
      <c r="Y55" s="192" t="s">
        <v>129</v>
      </c>
      <c r="Z55" s="191">
        <f t="shared" ref="Z55:Z60" si="13">IF(Count_FollowUp,COUNTIFS($F$29:$F$53,"Y",$H$29:$H$53,$C55,Z$29:Z$53,"Yes"),0)</f>
        <v>0</v>
      </c>
      <c r="AA55" s="218" t="s">
        <v>129</v>
      </c>
      <c r="AB55" s="217">
        <f t="shared" ref="AB55:AB60" si="14">IF(Count_FollowUp,COUNTIFS($F$29:$F$53,"Y",$H$29:$H$53,$C55,AB$29:AB$53,"Y"),0)</f>
        <v>0</v>
      </c>
      <c r="AC55" s="218" t="s">
        <v>129</v>
      </c>
      <c r="AD55" s="266">
        <f t="shared" ref="AD55:AK60" si="15">IF(Count_FollowUp,SUMIFS(AD$29:AD$53,$F$29:$F$53,"Y",$H$29:$H$53,$C55),0)</f>
        <v>0</v>
      </c>
      <c r="AE55" s="266">
        <f t="shared" si="15"/>
        <v>0</v>
      </c>
      <c r="AF55" s="267">
        <f t="shared" si="15"/>
        <v>0</v>
      </c>
      <c r="AG55" s="267">
        <f t="shared" si="15"/>
        <v>0</v>
      </c>
      <c r="AH55" s="267">
        <f t="shared" si="15"/>
        <v>0</v>
      </c>
      <c r="AI55" s="267">
        <f t="shared" si="15"/>
        <v>0</v>
      </c>
      <c r="AJ55" s="267">
        <f t="shared" si="15"/>
        <v>0</v>
      </c>
      <c r="AK55" s="267">
        <f t="shared" si="15"/>
        <v>0</v>
      </c>
    </row>
    <row r="56" spans="1:37" ht="24" customHeight="1" x14ac:dyDescent="0.25">
      <c r="B56" s="190" t="str">
        <f t="shared" ref="B56:B60" si="16">"TOTAL REPORTED " &amp; C56</f>
        <v>TOTAL REPORTED 2024</v>
      </c>
      <c r="C56" s="126">
        <v>2024</v>
      </c>
      <c r="D56" s="126"/>
      <c r="E56" s="126"/>
      <c r="F56" s="126"/>
      <c r="G56" s="126"/>
      <c r="H56" s="126"/>
      <c r="I56" s="267">
        <f t="shared" si="4"/>
        <v>0</v>
      </c>
      <c r="J56" s="192" t="s">
        <v>129</v>
      </c>
      <c r="K56" s="192" t="s">
        <v>129</v>
      </c>
      <c r="L56" s="192" t="s">
        <v>129</v>
      </c>
      <c r="M56" s="267">
        <f t="shared" si="5"/>
        <v>0</v>
      </c>
      <c r="N56" s="192" t="s">
        <v>129</v>
      </c>
      <c r="O56" s="267">
        <f t="shared" si="6"/>
        <v>0</v>
      </c>
      <c r="P56" s="191">
        <f t="shared" si="7"/>
        <v>0</v>
      </c>
      <c r="Q56" s="267">
        <f t="shared" si="8"/>
        <v>0</v>
      </c>
      <c r="R56" s="267">
        <f t="shared" si="8"/>
        <v>0</v>
      </c>
      <c r="S56" s="191">
        <f t="shared" si="9"/>
        <v>0</v>
      </c>
      <c r="T56" s="191">
        <f t="shared" si="10"/>
        <v>0</v>
      </c>
      <c r="U56" s="193">
        <f t="shared" si="11"/>
        <v>0</v>
      </c>
      <c r="V56" s="192" t="s">
        <v>129</v>
      </c>
      <c r="W56" s="267">
        <f t="shared" si="12"/>
        <v>0</v>
      </c>
      <c r="X56" s="192" t="s">
        <v>129</v>
      </c>
      <c r="Y56" s="192" t="s">
        <v>129</v>
      </c>
      <c r="Z56" s="191">
        <f t="shared" si="13"/>
        <v>0</v>
      </c>
      <c r="AA56" s="218" t="s">
        <v>129</v>
      </c>
      <c r="AB56" s="217">
        <f t="shared" si="14"/>
        <v>0</v>
      </c>
      <c r="AC56" s="218" t="s">
        <v>129</v>
      </c>
      <c r="AD56" s="266">
        <f t="shared" si="15"/>
        <v>0</v>
      </c>
      <c r="AE56" s="266">
        <f t="shared" si="15"/>
        <v>0</v>
      </c>
      <c r="AF56" s="267">
        <f t="shared" si="15"/>
        <v>0</v>
      </c>
      <c r="AG56" s="267">
        <f t="shared" si="15"/>
        <v>0</v>
      </c>
      <c r="AH56" s="267">
        <f t="shared" si="15"/>
        <v>0</v>
      </c>
      <c r="AI56" s="267">
        <f t="shared" si="15"/>
        <v>0</v>
      </c>
      <c r="AJ56" s="267">
        <f t="shared" si="15"/>
        <v>0</v>
      </c>
      <c r="AK56" s="267">
        <f t="shared" si="15"/>
        <v>0</v>
      </c>
    </row>
    <row r="57" spans="1:37" ht="24" customHeight="1" x14ac:dyDescent="0.25">
      <c r="B57" s="190" t="str">
        <f t="shared" si="16"/>
        <v>TOTAL REPORTED 2025</v>
      </c>
      <c r="C57" s="126">
        <v>2025</v>
      </c>
      <c r="D57" s="126"/>
      <c r="E57" s="126"/>
      <c r="F57" s="126"/>
      <c r="G57" s="126"/>
      <c r="H57" s="126"/>
      <c r="I57" s="267">
        <f t="shared" si="4"/>
        <v>0</v>
      </c>
      <c r="J57" s="192" t="s">
        <v>129</v>
      </c>
      <c r="K57" s="192" t="s">
        <v>129</v>
      </c>
      <c r="L57" s="192" t="s">
        <v>129</v>
      </c>
      <c r="M57" s="267">
        <f t="shared" si="5"/>
        <v>0</v>
      </c>
      <c r="N57" s="192" t="s">
        <v>129</v>
      </c>
      <c r="O57" s="267">
        <f t="shared" si="6"/>
        <v>0</v>
      </c>
      <c r="P57" s="191">
        <f t="shared" si="7"/>
        <v>0</v>
      </c>
      <c r="Q57" s="267">
        <f t="shared" si="8"/>
        <v>0</v>
      </c>
      <c r="R57" s="267">
        <f t="shared" si="8"/>
        <v>0</v>
      </c>
      <c r="S57" s="191">
        <f t="shared" si="9"/>
        <v>0</v>
      </c>
      <c r="T57" s="191">
        <f t="shared" si="10"/>
        <v>0</v>
      </c>
      <c r="U57" s="193">
        <f t="shared" si="11"/>
        <v>0</v>
      </c>
      <c r="V57" s="192" t="s">
        <v>129</v>
      </c>
      <c r="W57" s="267">
        <f t="shared" si="12"/>
        <v>0</v>
      </c>
      <c r="X57" s="192" t="s">
        <v>129</v>
      </c>
      <c r="Y57" s="192" t="s">
        <v>129</v>
      </c>
      <c r="Z57" s="191">
        <f t="shared" si="13"/>
        <v>0</v>
      </c>
      <c r="AA57" s="218" t="s">
        <v>129</v>
      </c>
      <c r="AB57" s="217">
        <f t="shared" si="14"/>
        <v>0</v>
      </c>
      <c r="AC57" s="218" t="s">
        <v>129</v>
      </c>
      <c r="AD57" s="266">
        <f t="shared" si="15"/>
        <v>0</v>
      </c>
      <c r="AE57" s="266">
        <f t="shared" si="15"/>
        <v>0</v>
      </c>
      <c r="AF57" s="267">
        <f t="shared" si="15"/>
        <v>0</v>
      </c>
      <c r="AG57" s="267">
        <f t="shared" si="15"/>
        <v>0</v>
      </c>
      <c r="AH57" s="267">
        <f t="shared" si="15"/>
        <v>0</v>
      </c>
      <c r="AI57" s="267">
        <f t="shared" si="15"/>
        <v>0</v>
      </c>
      <c r="AJ57" s="267">
        <f t="shared" si="15"/>
        <v>0</v>
      </c>
      <c r="AK57" s="267">
        <f t="shared" si="15"/>
        <v>0</v>
      </c>
    </row>
    <row r="58" spans="1:37" ht="24" customHeight="1" x14ac:dyDescent="0.25">
      <c r="B58" s="190" t="str">
        <f t="shared" si="16"/>
        <v>TOTAL REPORTED 2026</v>
      </c>
      <c r="C58" s="126">
        <v>2026</v>
      </c>
      <c r="D58" s="126"/>
      <c r="E58" s="126"/>
      <c r="F58" s="126"/>
      <c r="G58" s="126"/>
      <c r="H58" s="126"/>
      <c r="I58" s="267">
        <f t="shared" si="4"/>
        <v>0</v>
      </c>
      <c r="J58" s="192" t="s">
        <v>129</v>
      </c>
      <c r="K58" s="192" t="s">
        <v>129</v>
      </c>
      <c r="L58" s="192" t="s">
        <v>129</v>
      </c>
      <c r="M58" s="267">
        <f t="shared" si="5"/>
        <v>0</v>
      </c>
      <c r="N58" s="192" t="s">
        <v>129</v>
      </c>
      <c r="O58" s="267">
        <f t="shared" si="6"/>
        <v>0</v>
      </c>
      <c r="P58" s="191">
        <f t="shared" si="7"/>
        <v>0</v>
      </c>
      <c r="Q58" s="267">
        <f t="shared" si="8"/>
        <v>0</v>
      </c>
      <c r="R58" s="267">
        <f t="shared" si="8"/>
        <v>0</v>
      </c>
      <c r="S58" s="191">
        <f t="shared" si="9"/>
        <v>0</v>
      </c>
      <c r="T58" s="191">
        <f t="shared" si="10"/>
        <v>0</v>
      </c>
      <c r="U58" s="193">
        <f t="shared" si="11"/>
        <v>0</v>
      </c>
      <c r="V58" s="192" t="s">
        <v>129</v>
      </c>
      <c r="W58" s="267">
        <f t="shared" si="12"/>
        <v>0</v>
      </c>
      <c r="X58" s="192" t="s">
        <v>129</v>
      </c>
      <c r="Y58" s="192" t="s">
        <v>129</v>
      </c>
      <c r="Z58" s="191">
        <f t="shared" si="13"/>
        <v>0</v>
      </c>
      <c r="AA58" s="218" t="s">
        <v>129</v>
      </c>
      <c r="AB58" s="217">
        <f t="shared" si="14"/>
        <v>0</v>
      </c>
      <c r="AC58" s="218" t="s">
        <v>129</v>
      </c>
      <c r="AD58" s="266">
        <f t="shared" si="15"/>
        <v>0</v>
      </c>
      <c r="AE58" s="266">
        <f t="shared" si="15"/>
        <v>0</v>
      </c>
      <c r="AF58" s="267">
        <f t="shared" si="15"/>
        <v>0</v>
      </c>
      <c r="AG58" s="267">
        <f t="shared" si="15"/>
        <v>0</v>
      </c>
      <c r="AH58" s="267">
        <f t="shared" si="15"/>
        <v>0</v>
      </c>
      <c r="AI58" s="267">
        <f t="shared" si="15"/>
        <v>0</v>
      </c>
      <c r="AJ58" s="267">
        <f t="shared" si="15"/>
        <v>0</v>
      </c>
      <c r="AK58" s="267">
        <f t="shared" si="15"/>
        <v>0</v>
      </c>
    </row>
    <row r="59" spans="1:37" ht="24" customHeight="1" x14ac:dyDescent="0.25">
      <c r="B59" s="190" t="str">
        <f t="shared" si="16"/>
        <v>TOTAL REPORTED 2027</v>
      </c>
      <c r="C59" s="126">
        <v>2027</v>
      </c>
      <c r="D59" s="126"/>
      <c r="E59" s="126"/>
      <c r="F59" s="126"/>
      <c r="G59" s="126"/>
      <c r="H59" s="126"/>
      <c r="I59" s="267">
        <f t="shared" si="4"/>
        <v>0</v>
      </c>
      <c r="J59" s="192" t="s">
        <v>129</v>
      </c>
      <c r="K59" s="192" t="s">
        <v>129</v>
      </c>
      <c r="L59" s="192" t="s">
        <v>129</v>
      </c>
      <c r="M59" s="267">
        <f t="shared" si="5"/>
        <v>0</v>
      </c>
      <c r="N59" s="192" t="s">
        <v>129</v>
      </c>
      <c r="O59" s="267">
        <f t="shared" si="6"/>
        <v>0</v>
      </c>
      <c r="P59" s="191">
        <f t="shared" si="7"/>
        <v>0</v>
      </c>
      <c r="Q59" s="267">
        <f t="shared" si="8"/>
        <v>0</v>
      </c>
      <c r="R59" s="267">
        <f t="shared" si="8"/>
        <v>0</v>
      </c>
      <c r="S59" s="191">
        <f t="shared" si="9"/>
        <v>0</v>
      </c>
      <c r="T59" s="191">
        <f t="shared" si="10"/>
        <v>0</v>
      </c>
      <c r="U59" s="193">
        <f t="shared" si="11"/>
        <v>0</v>
      </c>
      <c r="V59" s="192" t="s">
        <v>129</v>
      </c>
      <c r="W59" s="267">
        <f t="shared" si="12"/>
        <v>0</v>
      </c>
      <c r="X59" s="192" t="s">
        <v>129</v>
      </c>
      <c r="Y59" s="192" t="s">
        <v>129</v>
      </c>
      <c r="Z59" s="191">
        <f t="shared" si="13"/>
        <v>0</v>
      </c>
      <c r="AA59" s="218" t="s">
        <v>129</v>
      </c>
      <c r="AB59" s="217">
        <f t="shared" si="14"/>
        <v>0</v>
      </c>
      <c r="AC59" s="218" t="s">
        <v>129</v>
      </c>
      <c r="AD59" s="266">
        <f t="shared" si="15"/>
        <v>0</v>
      </c>
      <c r="AE59" s="266">
        <f t="shared" si="15"/>
        <v>0</v>
      </c>
      <c r="AF59" s="267">
        <f t="shared" si="15"/>
        <v>0</v>
      </c>
      <c r="AG59" s="267">
        <f t="shared" si="15"/>
        <v>0</v>
      </c>
      <c r="AH59" s="267">
        <f t="shared" si="15"/>
        <v>0</v>
      </c>
      <c r="AI59" s="267">
        <f t="shared" si="15"/>
        <v>0</v>
      </c>
      <c r="AJ59" s="267">
        <f t="shared" si="15"/>
        <v>0</v>
      </c>
      <c r="AK59" s="267">
        <f t="shared" si="15"/>
        <v>0</v>
      </c>
    </row>
    <row r="60" spans="1:37" ht="24" customHeight="1" x14ac:dyDescent="0.25">
      <c r="B60" s="190" t="str">
        <f t="shared" si="16"/>
        <v>TOTAL REPORTED 2028</v>
      </c>
      <c r="C60" s="126">
        <v>2028</v>
      </c>
      <c r="D60" s="126"/>
      <c r="E60" s="126"/>
      <c r="F60" s="126"/>
      <c r="G60" s="126"/>
      <c r="H60" s="126"/>
      <c r="I60" s="267">
        <f t="shared" si="4"/>
        <v>0</v>
      </c>
      <c r="J60" s="192" t="s">
        <v>129</v>
      </c>
      <c r="K60" s="192" t="s">
        <v>129</v>
      </c>
      <c r="L60" s="192" t="s">
        <v>129</v>
      </c>
      <c r="M60" s="267">
        <f t="shared" si="5"/>
        <v>0</v>
      </c>
      <c r="N60" s="192" t="s">
        <v>129</v>
      </c>
      <c r="O60" s="267">
        <f t="shared" si="6"/>
        <v>0</v>
      </c>
      <c r="P60" s="191">
        <f t="shared" si="7"/>
        <v>0</v>
      </c>
      <c r="Q60" s="267">
        <f t="shared" si="8"/>
        <v>0</v>
      </c>
      <c r="R60" s="267">
        <f t="shared" si="8"/>
        <v>0</v>
      </c>
      <c r="S60" s="191">
        <f t="shared" si="9"/>
        <v>0</v>
      </c>
      <c r="T60" s="191">
        <f t="shared" si="10"/>
        <v>0</v>
      </c>
      <c r="U60" s="193">
        <f t="shared" si="11"/>
        <v>0</v>
      </c>
      <c r="V60" s="192" t="s">
        <v>129</v>
      </c>
      <c r="W60" s="267">
        <f t="shared" si="12"/>
        <v>0</v>
      </c>
      <c r="X60" s="192" t="s">
        <v>129</v>
      </c>
      <c r="Y60" s="192" t="s">
        <v>129</v>
      </c>
      <c r="Z60" s="191">
        <f t="shared" si="13"/>
        <v>0</v>
      </c>
      <c r="AA60" s="218" t="s">
        <v>129</v>
      </c>
      <c r="AB60" s="217">
        <f t="shared" si="14"/>
        <v>0</v>
      </c>
      <c r="AC60" s="218" t="s">
        <v>129</v>
      </c>
      <c r="AD60" s="266">
        <f t="shared" si="15"/>
        <v>0</v>
      </c>
      <c r="AE60" s="266">
        <f t="shared" si="15"/>
        <v>0</v>
      </c>
      <c r="AF60" s="267">
        <f t="shared" si="15"/>
        <v>0</v>
      </c>
      <c r="AG60" s="267">
        <f t="shared" si="15"/>
        <v>0</v>
      </c>
      <c r="AH60" s="267">
        <f t="shared" si="15"/>
        <v>0</v>
      </c>
      <c r="AI60" s="267">
        <f t="shared" si="15"/>
        <v>0</v>
      </c>
      <c r="AJ60" s="267">
        <f t="shared" si="15"/>
        <v>0</v>
      </c>
      <c r="AK60" s="267">
        <f t="shared" si="15"/>
        <v>0</v>
      </c>
    </row>
    <row r="61" spans="1:37" x14ac:dyDescent="0.25">
      <c r="C61" s="137"/>
    </row>
    <row r="62" spans="1:37" x14ac:dyDescent="0.25">
      <c r="C62" s="137"/>
    </row>
  </sheetData>
  <sheetProtection algorithmName="SHA-512" hashValue="k3/ke1v792PaWJ6TGKpZy7Jm6H/7uDyi8yqBcTAIpCeg/NEqSnY9c0IyPPBO/WvvxNcEjTqq2BZ9UPJqkxRIsw==" saltValue="W+iMjrDiNlY8F39XyqShkw==" spinCount="100000" sheet="1" objects="1" scenarios="1" formatCells="0" formatRows="0" insertHyperlinks="0"/>
  <mergeCells count="28">
    <mergeCell ref="Q26:V26"/>
    <mergeCell ref="W26:AA27"/>
    <mergeCell ref="AD26:AK26"/>
    <mergeCell ref="I27:L27"/>
    <mergeCell ref="M27:N27"/>
    <mergeCell ref="O27:P27"/>
    <mergeCell ref="Q27:S27"/>
    <mergeCell ref="T27:V27"/>
    <mergeCell ref="AD27:AE27"/>
    <mergeCell ref="AF27:AK27"/>
    <mergeCell ref="C18:G18"/>
    <mergeCell ref="C20:G20"/>
    <mergeCell ref="C21:G21"/>
    <mergeCell ref="C22:G22"/>
    <mergeCell ref="C23:G23"/>
    <mergeCell ref="I26:P26"/>
    <mergeCell ref="C12:G12"/>
    <mergeCell ref="C13:G13"/>
    <mergeCell ref="C14:G14"/>
    <mergeCell ref="C15:G15"/>
    <mergeCell ref="C16:G16"/>
    <mergeCell ref="C17:G17"/>
    <mergeCell ref="C3:I3"/>
    <mergeCell ref="C6:G6"/>
    <mergeCell ref="C7:G7"/>
    <mergeCell ref="C8:G8"/>
    <mergeCell ref="C10:G10"/>
    <mergeCell ref="C11:G11"/>
  </mergeCells>
  <conditionalFormatting sqref="I29:L53">
    <cfRule type="expression" dxfId="321" priority="4" stopIfTrue="1">
      <formula>AND($C29&lt;&gt;"",$C29&lt;&gt;"Manufacturer (Production)")</formula>
    </cfRule>
  </conditionalFormatting>
  <conditionalFormatting sqref="M29:N53">
    <cfRule type="expression" dxfId="320" priority="5" stopIfTrue="1">
      <formula>AND($C29&lt;&gt;"",$C29&lt;&gt;"Manufacturer (Certification)")</formula>
    </cfRule>
  </conditionalFormatting>
  <conditionalFormatting sqref="O29:O53 M29:M53 I29:J53 Q29:R53 T29:T53 W29:X53">
    <cfRule type="expression" dxfId="319" priority="7">
      <formula>AND(TRIM(I29)&lt;&gt;"",ISNUMBER(I29)=FALSE)</formula>
    </cfRule>
  </conditionalFormatting>
  <conditionalFormatting sqref="O29:P53">
    <cfRule type="expression" dxfId="318" priority="6" stopIfTrue="1">
      <formula>AND($C29&lt;&gt;"",$C29&lt;&gt;"Manufacturer (Marketing)")</formula>
    </cfRule>
  </conditionalFormatting>
  <conditionalFormatting sqref="Q29:V53">
    <cfRule type="expression" dxfId="317" priority="3">
      <formula>AND($C29&lt;&gt;"",$C29&lt;&gt;"Distributor / Retailer")</formula>
    </cfRule>
  </conditionalFormatting>
  <conditionalFormatting sqref="W29:AA53">
    <cfRule type="expression" dxfId="316" priority="2">
      <formula>AND($C29&lt;&gt;"",$C29&lt;&gt;"Purchaser / User")</formula>
    </cfRule>
  </conditionalFormatting>
  <conditionalFormatting sqref="AD29:AK53">
    <cfRule type="expression" dxfId="315" priority="1">
      <formula>AND(TRIM(AD29)&lt;&gt;"",ISNUMBER(AD29)=FALSE)</formula>
    </cfRule>
  </conditionalFormatting>
  <dataValidations count="21">
    <dataValidation allowBlank="1" showInputMessage="1" showErrorMessage="1" prompt="If the case study is online, provide a link for EPA to view, download and share. Otherwise, please include attachments with report submission." sqref="AC28" xr:uid="{04E260AD-15B7-448C-8929-9A0C1BF24387}"/>
    <dataValidation allowBlank="1" showInputMessage="1" showErrorMessage="1" prompt="For P2 actions and outcomes to be summarized on the Results Summary tab, this column must contain a Y. Additionally, a Date Implemented must be included and at least one follw-up date must be included in row 19." sqref="F28" xr:uid="{248EE2A7-5F2D-43AE-B8C6-1A8851504692}"/>
    <dataValidation allowBlank="1" showInputMessage="1" showErrorMessage="1" prompt="Either use the facility’s permit methodology or multiply wastewater gallons by 8.35 to get pounds and divide by 10,000 to eliminate water content." sqref="AI28" xr:uid="{02CE54E1-772F-4946-A8C9-C5B84C3FCE20}"/>
    <dataValidation allowBlank="1" showInputMessage="1" showErrorMessage="1" prompt="Annualized reductions of green house gas emissions measured in metric tons of carbon dioxide equivalent (MTCO2e)." sqref="AK28" xr:uid="{95EF046C-2943-41CA-BFAF-AE5D4DFB8AEB}"/>
    <dataValidation allowBlank="1" showInputMessage="1" showErrorMessage="1" promptTitle="Products Offered for Sale" prompt="This can include products that are anticipated to be offered for sale._x000a__x000a_Report the number of product formulations/designs, not the number of individual units manufactured/sold. The same formulation in different size containers is considered one product." sqref="O28" xr:uid="{3179C883-DA48-497A-B056-6042FF252029}"/>
    <dataValidation type="whole" allowBlank="1" showInputMessage="1" showErrorMessage="1" errorTitle="Facility NAICS Code" error="Please enter at least three digits of the NAICS code." promptTitle="Facility NAICS Code" prompt="Enter the NAICS for this facility. The link at left takes you to the NAICS Search website." sqref="C15:G15" xr:uid="{B8D0038B-7A48-44E3-9DAC-7A2CC7B0C37A}">
      <formula1>100</formula1>
      <formula2>999999</formula2>
    </dataValidation>
    <dataValidation allowBlank="1" showInputMessage="1" showErrorMessage="1" promptTitle="Copy-Pasting into Merged Cells" prompt="To copy-paste into merged cells, either double-click the cell to enable the Edit feature OR select the cell and paste into the formula bar above instead of the cell itself." sqref="C10:G10" xr:uid="{C776D7E1-8A63-440F-8571-11001FB75D84}"/>
    <dataValidation type="list" allowBlank="1" showDropDown="1" showInputMessage="1" showErrorMessage="1" error="Please enter Y or N." sqref="AB29:AB53 F29:F53" xr:uid="{D7635CE8-4F0A-4913-98B8-333125593590}">
      <formula1>Lookup_YesNo</formula1>
    </dataValidation>
    <dataValidation type="date" allowBlank="1" showInputMessage="1" showErrorMessage="1" error="Please enter a valid date (mm/dd/yyyy) _x000a_between 10/01/2022 and 09/30/2028." sqref="G29:G53" xr:uid="{9B728A44-5D91-4CA4-9735-9C870C86E4F5}">
      <formula1>44835</formula1>
      <formula2>47026</formula2>
    </dataValidation>
    <dataValidation type="list" allowBlank="1" showDropDown="1" showInputMessage="1" showErrorMessage="1" error="Please enter Yes, No, or Unknown." sqref="C16:G16" xr:uid="{B51EDC9A-9339-4D7F-B180-1F9904826935}">
      <formula1>Lookup_YesNoUnknown</formula1>
    </dataValidation>
    <dataValidation type="list" allowBlank="1" showInputMessage="1" showErrorMessage="1" sqref="U29:U53" xr:uid="{32E08A6A-4521-4FFB-881E-32AE0C5C82EE}">
      <formula1>Lookup_Units_Sales</formula1>
    </dataValidation>
    <dataValidation allowBlank="1" showInputMessage="1" showErrorMessage="1" prompt="Report the number of product formulations or designs, not the number of individual units of that product manufactured or sold. The same formulation sold in different size containers is considered one product" sqref="W28 M28 Q28 I28" xr:uid="{25893FD2-0ADC-4A29-B44A-0BC7EB75EF5C}"/>
    <dataValidation type="list" allowBlank="1" showInputMessage="1" showErrorMessage="1" sqref="N29:N53" xr:uid="{103CC356-18B3-489E-8F5D-918AFE129E0F}">
      <formula1>Lookup_CertificationStatus</formula1>
    </dataValidation>
    <dataValidation type="list" allowBlank="1" showInputMessage="1" showErrorMessage="1" sqref="L29:L53 V29:V53" xr:uid="{7CF9C532-2087-426E-8328-D18C15425C6E}">
      <formula1>Lookup_Type</formula1>
    </dataValidation>
    <dataValidation type="list" allowBlank="1" showInputMessage="1" showErrorMessage="1" sqref="K29:K53" xr:uid="{1AEB3014-0CE1-4B7F-84FD-B4D9CDEA44EB}">
      <formula1>Lookup_Units</formula1>
    </dataValidation>
    <dataValidation type="list" allowBlank="1" showInputMessage="1" showErrorMessage="1" promptTitle="Outreach Activity" prompt="If you made contact with the business establishment through an activity noted on the “Outreach Activities” tab, indicate the activity by choosing it from the drop-down provided at right." sqref="C20" xr:uid="{7CE6CAB9-3A48-4449-98A3-354B4BC4EEA2}">
      <formula1>OFFSET(Outreach_Activities_Sorted,0,0,COUNTIF(Outreach_Activities_Sorted,"&lt;&gt;0"))</formula1>
    </dataValidation>
    <dataValidation type="list" allowBlank="1" showInputMessage="1" showErrorMessage="1" sqref="Z29:Z53 S29:S53 P29:P53" xr:uid="{D953A722-76DB-4039-823F-E10A8E589EE0}">
      <formula1>Lookup_YesNoUnknown</formula1>
    </dataValidation>
    <dataValidation type="list" allowBlank="1" showInputMessage="1" showErrorMessage="1" sqref="C29:C53" xr:uid="{7EED06E9-2AF8-4701-B2D8-695DAB846959}">
      <formula1>Lookup_Role</formula1>
    </dataValidation>
    <dataValidation type="date" operator="greaterThan" allowBlank="1" showInputMessage="1" showErrorMessage="1" errorTitle="Date Required" error="Please enter a date in mm/dd/yyyy format." sqref="C19:G19" xr:uid="{517AC88E-0D6D-440A-851F-441BA905CF6C}">
      <formula1>36526</formula1>
    </dataValidation>
    <dataValidation type="list" allowBlank="1" showDropDown="1" showInputMessage="1" showErrorMessage="1" sqref="C14" xr:uid="{5D0FFAF5-AF9A-4F7F-8DA6-C27B6E1F05E0}">
      <formula1>Lookup_States</formula1>
    </dataValidation>
    <dataValidation allowBlank="1" showInputMessage="1" showErrorMessage="1" prompt="If the action listed is for certifying a new product, you can enter the date the process was initiated. For all other actions, this should be the date of actual implementation." sqref="G28" xr:uid="{9115BAAB-081E-4E76-AEDD-85F830A678B3}"/>
  </dataValidations>
  <hyperlinks>
    <hyperlink ref="B15" r:id="rId1" xr:uid="{9ABA5E05-22DD-4A58-910F-AD2CBE59B354}"/>
    <hyperlink ref="B21" r:id="rId2" display="Description of Funding Mechanism_x000a_EPA is exploring ways to facilitate access to capital for P2 projects. Learn more here: https://www.epa.gov/p2/p2-financing. If known, describe the source of funding this business establishment used (e.g., self-funded, bank loan, external grant, etc.)  in implementing the P2 actions listed in the table below." xr:uid="{2CFD99F7-886F-40F9-A881-811E9F9F1FD6}"/>
  </hyperlinks>
  <printOptions horizontalCentered="1"/>
  <pageMargins left="0.45" right="0.45" top="0.75" bottom="0.75" header="0.3" footer="0.3"/>
  <pageSetup scale="22" fitToHeight="0" orientation="landscape" r:id="rId3"/>
  <headerFooter>
    <oddHeader>&amp;C&amp;16&amp;F</oddHeader>
    <oddFooter>&amp;C&amp;P of &amp;N</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1F046-4B69-4634-AC07-53A7C2916A98}">
  <sheetPr>
    <tabColor rgb="FF92D050"/>
    <pageSetUpPr fitToPage="1"/>
  </sheetPr>
  <dimension ref="A1:AK62"/>
  <sheetViews>
    <sheetView showGridLines="0" zoomScaleNormal="100" zoomScaleSheetLayoutView="100" workbookViewId="0">
      <pane xSplit="2" ySplit="1" topLeftCell="C2" activePane="bottomRight" state="frozen"/>
      <selection pane="topRight" activeCell="C1" sqref="C1"/>
      <selection pane="bottomLeft" activeCell="A2" sqref="A2"/>
      <selection pane="bottomRight" activeCell="C11" sqref="C11:G11"/>
    </sheetView>
  </sheetViews>
  <sheetFormatPr defaultColWidth="9.140625" defaultRowHeight="15" x14ac:dyDescent="0.25"/>
  <cols>
    <col min="1" max="1" width="4.7109375" style="134" customWidth="1"/>
    <col min="2" max="2" width="56.7109375" style="134" customWidth="1"/>
    <col min="3" max="3" width="20.7109375" style="134" customWidth="1"/>
    <col min="4" max="4" width="32.7109375" style="134" customWidth="1"/>
    <col min="5" max="5" width="20.7109375" style="134" customWidth="1"/>
    <col min="6" max="6" width="15.7109375" style="134" bestFit="1" customWidth="1"/>
    <col min="7" max="7" width="19" style="134" bestFit="1" customWidth="1"/>
    <col min="8" max="8" width="10.28515625" style="134" customWidth="1"/>
    <col min="9" max="9" width="20.28515625" style="134" bestFit="1" customWidth="1"/>
    <col min="10" max="10" width="16.5703125" style="134" bestFit="1" customWidth="1"/>
    <col min="11" max="12" width="10.7109375" style="134" customWidth="1"/>
    <col min="13" max="13" width="20.28515625" style="134" customWidth="1"/>
    <col min="14" max="14" width="10.5703125" style="134" bestFit="1" customWidth="1"/>
    <col min="15" max="15" width="21.7109375" style="134" customWidth="1"/>
    <col min="16" max="16" width="11.5703125" style="134" customWidth="1"/>
    <col min="17" max="17" width="20.28515625" style="134" bestFit="1" customWidth="1"/>
    <col min="18" max="18" width="15" style="134" customWidth="1"/>
    <col min="19" max="19" width="12.7109375" style="134" customWidth="1"/>
    <col min="20" max="20" width="14.7109375" style="134" customWidth="1"/>
    <col min="21" max="22" width="12.7109375" style="134" customWidth="1"/>
    <col min="23" max="23" width="25.140625" style="134" customWidth="1"/>
    <col min="24" max="24" width="17.7109375" style="134" customWidth="1"/>
    <col min="25" max="25" width="14.85546875" style="134" customWidth="1"/>
    <col min="26" max="26" width="16" style="134" bestFit="1" customWidth="1"/>
    <col min="27" max="27" width="60.7109375" style="134" customWidth="1"/>
    <col min="28" max="28" width="10.42578125" style="134" customWidth="1"/>
    <col min="29" max="29" width="30.7109375" style="134" customWidth="1"/>
    <col min="30" max="37" width="13.7109375" style="134" customWidth="1"/>
    <col min="38" max="16384" width="9.140625" style="134"/>
  </cols>
  <sheetData>
    <row r="1" spans="2:30" s="200" customFormat="1" ht="20.100000000000001" customHeight="1" x14ac:dyDescent="0.25">
      <c r="B1" s="199" t="str">
        <f>SUBSTITUTE(TemplateTitle," Reporting Template",": " &amp;B2)</f>
        <v>P2 IIJA Products EJ Grant: Business Establishment 31</v>
      </c>
      <c r="C1" s="199"/>
      <c r="D1" s="199"/>
      <c r="E1" s="199"/>
      <c r="F1" s="199"/>
      <c r="G1" s="199"/>
      <c r="H1" s="199"/>
      <c r="I1" s="199"/>
      <c r="J1" s="201"/>
      <c r="K1" s="201"/>
      <c r="L1" s="201"/>
      <c r="M1" s="201"/>
      <c r="N1" s="201"/>
      <c r="O1" s="201"/>
      <c r="P1" s="201"/>
      <c r="Q1" s="201"/>
      <c r="R1" s="201"/>
      <c r="S1" s="201"/>
      <c r="T1" s="201"/>
      <c r="U1" s="201"/>
      <c r="V1" s="201"/>
      <c r="W1" s="201"/>
      <c r="X1" s="201"/>
      <c r="Y1" s="201"/>
      <c r="Z1" s="201"/>
      <c r="AA1" s="201"/>
    </row>
    <row r="2" spans="2:30" ht="9" customHeight="1" x14ac:dyDescent="0.25">
      <c r="B2" s="244" t="s">
        <v>403</v>
      </c>
      <c r="C2" s="154"/>
      <c r="D2" s="154"/>
      <c r="E2" s="154"/>
      <c r="F2" s="154"/>
      <c r="G2" s="154"/>
      <c r="H2" s="154"/>
      <c r="I2" s="210"/>
      <c r="J2" s="155"/>
    </row>
    <row r="3" spans="2:30" ht="200.1" customHeight="1" x14ac:dyDescent="0.25">
      <c r="B3" s="156" t="s">
        <v>5</v>
      </c>
      <c r="C3" s="355" t="s">
        <v>298</v>
      </c>
      <c r="D3" s="356"/>
      <c r="E3" s="356"/>
      <c r="F3" s="356"/>
      <c r="G3" s="356"/>
      <c r="H3" s="356"/>
      <c r="I3" s="357"/>
      <c r="J3" s="157"/>
    </row>
    <row r="4" spans="2:30" ht="9" customHeight="1" x14ac:dyDescent="0.25">
      <c r="B4" s="158"/>
      <c r="C4" s="159"/>
      <c r="D4" s="159"/>
      <c r="E4" s="159"/>
      <c r="F4" s="159"/>
      <c r="G4" s="159"/>
      <c r="H4" s="159"/>
      <c r="I4" s="211"/>
      <c r="J4" s="160"/>
    </row>
    <row r="5" spans="2:30" ht="15" customHeight="1" x14ac:dyDescent="0.25">
      <c r="B5" s="145"/>
      <c r="C5" s="145"/>
      <c r="D5" s="145"/>
      <c r="E5" s="145"/>
      <c r="F5" s="144"/>
      <c r="G5" s="144"/>
    </row>
    <row r="6" spans="2:30" ht="18.75" x14ac:dyDescent="0.3">
      <c r="B6" s="243" t="s">
        <v>284</v>
      </c>
      <c r="C6" s="358" t="s">
        <v>299</v>
      </c>
      <c r="D6" s="358"/>
      <c r="E6" s="358"/>
      <c r="F6" s="358"/>
      <c r="G6" s="359"/>
    </row>
    <row r="7" spans="2:30" x14ac:dyDescent="0.25">
      <c r="B7" s="161" t="s">
        <v>0</v>
      </c>
      <c r="C7" s="360" t="str">
        <f>IF('Grant Project Data'!D5&lt;&gt;"",'Grant Project Data'!D5,"")</f>
        <v/>
      </c>
      <c r="D7" s="361"/>
      <c r="E7" s="361"/>
      <c r="F7" s="361"/>
      <c r="G7" s="362"/>
    </row>
    <row r="8" spans="2:30" x14ac:dyDescent="0.25">
      <c r="B8" s="163" t="s">
        <v>4</v>
      </c>
      <c r="C8" s="360" t="str">
        <f>IF('Grant Project Data'!D6&lt;&gt;"",'Grant Project Data'!D6,"")</f>
        <v/>
      </c>
      <c r="D8" s="361"/>
      <c r="E8" s="361"/>
      <c r="F8" s="361"/>
      <c r="G8" s="362"/>
    </row>
    <row r="9" spans="2:30" ht="15" customHeight="1" x14ac:dyDescent="0.25">
      <c r="B9" s="145"/>
      <c r="C9" s="145"/>
      <c r="D9" s="145"/>
      <c r="E9" s="145"/>
      <c r="F9" s="144"/>
      <c r="G9" s="144"/>
    </row>
    <row r="10" spans="2:30" ht="18.75" x14ac:dyDescent="0.3">
      <c r="B10" s="243" t="s">
        <v>203</v>
      </c>
      <c r="C10" s="358" t="s">
        <v>355</v>
      </c>
      <c r="D10" s="358"/>
      <c r="E10" s="358"/>
      <c r="F10" s="358"/>
      <c r="G10" s="359"/>
    </row>
    <row r="11" spans="2:30" x14ac:dyDescent="0.25">
      <c r="B11" s="167" t="s">
        <v>236</v>
      </c>
      <c r="C11" s="391"/>
      <c r="D11" s="391"/>
      <c r="E11" s="391"/>
      <c r="F11" s="391"/>
      <c r="G11" s="391"/>
      <c r="H11" s="168"/>
      <c r="I11" s="168"/>
      <c r="J11" s="169"/>
      <c r="K11" s="169"/>
      <c r="L11" s="169"/>
      <c r="M11" s="169"/>
      <c r="N11" s="169"/>
      <c r="O11" s="169"/>
      <c r="P11" s="169"/>
      <c r="Q11" s="169"/>
      <c r="R11" s="169"/>
      <c r="S11" s="169"/>
      <c r="T11" s="169"/>
      <c r="U11" s="169"/>
      <c r="V11" s="169"/>
      <c r="W11" s="169"/>
      <c r="X11" s="169"/>
      <c r="Y11" s="169"/>
      <c r="Z11" s="169"/>
      <c r="AA11" s="169"/>
    </row>
    <row r="12" spans="2:30" ht="15" customHeight="1" x14ac:dyDescent="0.25">
      <c r="B12" s="170" t="s">
        <v>228</v>
      </c>
      <c r="C12" s="391"/>
      <c r="D12" s="391"/>
      <c r="E12" s="391"/>
      <c r="F12" s="391"/>
      <c r="G12" s="391"/>
      <c r="H12" s="168"/>
      <c r="I12" s="168"/>
      <c r="J12" s="169"/>
      <c r="K12" s="169"/>
      <c r="L12" s="169"/>
      <c r="M12" s="169"/>
      <c r="N12" s="169"/>
      <c r="O12" s="169"/>
      <c r="P12" s="169"/>
      <c r="Q12" s="169"/>
      <c r="R12" s="169"/>
      <c r="S12" s="169"/>
      <c r="T12" s="169"/>
      <c r="U12" s="169"/>
      <c r="V12" s="169"/>
      <c r="W12" s="169"/>
      <c r="X12" s="169"/>
      <c r="Y12" s="169"/>
      <c r="Z12" s="169"/>
      <c r="AA12" s="169"/>
    </row>
    <row r="13" spans="2:30" ht="15" customHeight="1" x14ac:dyDescent="0.25">
      <c r="B13" s="170" t="s">
        <v>229</v>
      </c>
      <c r="C13" s="391"/>
      <c r="D13" s="391"/>
      <c r="E13" s="391"/>
      <c r="F13" s="391"/>
      <c r="G13" s="391"/>
      <c r="H13" s="168"/>
      <c r="I13" s="168"/>
      <c r="J13" s="169"/>
      <c r="K13" s="169"/>
      <c r="L13" s="169"/>
      <c r="M13" s="169"/>
      <c r="N13" s="169"/>
      <c r="O13" s="169"/>
      <c r="P13" s="169"/>
      <c r="Q13" s="169"/>
      <c r="R13" s="169"/>
      <c r="S13" s="169"/>
      <c r="T13" s="169"/>
      <c r="U13" s="169"/>
      <c r="V13" s="169"/>
      <c r="W13" s="169"/>
      <c r="X13" s="169"/>
      <c r="Y13" s="169"/>
      <c r="Z13" s="169"/>
      <c r="AA13" s="169"/>
    </row>
    <row r="14" spans="2:30" ht="15" customHeight="1" x14ac:dyDescent="0.25">
      <c r="B14" s="171" t="s">
        <v>230</v>
      </c>
      <c r="C14" s="391"/>
      <c r="D14" s="391"/>
      <c r="E14" s="391"/>
      <c r="F14" s="391"/>
      <c r="G14" s="391"/>
      <c r="H14" s="168"/>
      <c r="I14" s="168"/>
      <c r="J14" s="169"/>
      <c r="K14" s="169"/>
      <c r="L14" s="169"/>
      <c r="M14" s="169"/>
      <c r="N14" s="169"/>
      <c r="O14" s="169"/>
      <c r="P14" s="169"/>
      <c r="Q14" s="169"/>
      <c r="R14" s="169"/>
      <c r="S14" s="169"/>
      <c r="T14" s="169"/>
      <c r="U14" s="169"/>
      <c r="V14" s="169"/>
      <c r="W14" s="169"/>
      <c r="X14" s="169"/>
      <c r="Y14" s="169"/>
      <c r="Z14" s="169"/>
      <c r="AA14" s="169"/>
      <c r="AB14" s="172"/>
    </row>
    <row r="15" spans="2:30" ht="30" x14ac:dyDescent="0.25">
      <c r="B15" s="231" t="s">
        <v>270</v>
      </c>
      <c r="C15" s="392"/>
      <c r="D15" s="392"/>
      <c r="E15" s="392"/>
      <c r="F15" s="392"/>
      <c r="G15" s="392"/>
      <c r="H15" s="173"/>
      <c r="J15" s="169"/>
      <c r="K15" s="169"/>
      <c r="L15" s="169"/>
      <c r="M15" s="169"/>
      <c r="N15" s="169"/>
      <c r="O15" s="169"/>
      <c r="P15" s="169"/>
      <c r="Q15" s="169"/>
      <c r="R15" s="169"/>
      <c r="S15" s="169"/>
      <c r="T15" s="169"/>
      <c r="U15" s="169"/>
      <c r="V15" s="169"/>
      <c r="W15" s="169"/>
      <c r="X15" s="169"/>
      <c r="Y15" s="169"/>
      <c r="Z15" s="169"/>
      <c r="AA15" s="169"/>
      <c r="AB15" s="172"/>
    </row>
    <row r="16" spans="2:30" ht="45" x14ac:dyDescent="0.25">
      <c r="B16" s="203" t="s">
        <v>276</v>
      </c>
      <c r="C16" s="392"/>
      <c r="D16" s="392"/>
      <c r="E16" s="392"/>
      <c r="F16" s="392"/>
      <c r="G16" s="392"/>
      <c r="H16" s="174"/>
      <c r="J16" s="169"/>
      <c r="K16" s="169"/>
      <c r="L16" s="169"/>
      <c r="M16" s="169"/>
      <c r="N16" s="169"/>
      <c r="O16" s="169"/>
      <c r="P16" s="169"/>
      <c r="Q16" s="169"/>
      <c r="R16" s="169"/>
      <c r="S16" s="169"/>
      <c r="T16" s="169"/>
      <c r="U16" s="169"/>
      <c r="V16" s="169"/>
      <c r="W16" s="169"/>
      <c r="X16" s="169"/>
      <c r="Y16" s="169"/>
      <c r="Z16" s="169"/>
      <c r="AA16" s="169"/>
      <c r="AB16" s="162"/>
      <c r="AC16" s="162"/>
      <c r="AD16" s="162"/>
    </row>
    <row r="17" spans="1:37" ht="69.95" customHeight="1" x14ac:dyDescent="0.25">
      <c r="B17" s="127" t="s">
        <v>235</v>
      </c>
      <c r="C17" s="393"/>
      <c r="D17" s="393"/>
      <c r="E17" s="393"/>
      <c r="F17" s="393"/>
      <c r="G17" s="393"/>
      <c r="H17" s="175"/>
      <c r="J17" s="169"/>
      <c r="K17" s="169"/>
      <c r="L17" s="169"/>
      <c r="M17" s="169"/>
      <c r="N17" s="169"/>
      <c r="O17" s="169"/>
      <c r="P17" s="169"/>
      <c r="Q17" s="169"/>
      <c r="R17" s="169"/>
      <c r="S17" s="169"/>
      <c r="T17" s="169"/>
      <c r="U17" s="169"/>
      <c r="V17" s="169"/>
      <c r="W17" s="169"/>
      <c r="X17" s="169"/>
      <c r="Y17" s="169"/>
      <c r="Z17" s="169"/>
      <c r="AA17" s="169"/>
      <c r="AB17" s="162"/>
      <c r="AC17" s="162"/>
      <c r="AD17" s="162"/>
    </row>
    <row r="18" spans="1:37" ht="30" x14ac:dyDescent="0.25">
      <c r="B18" s="127" t="s">
        <v>354</v>
      </c>
      <c r="C18" s="394"/>
      <c r="D18" s="395"/>
      <c r="E18" s="395"/>
      <c r="F18" s="395"/>
      <c r="G18" s="396"/>
      <c r="H18" s="175"/>
      <c r="J18" s="169"/>
      <c r="K18" s="169"/>
      <c r="L18" s="169"/>
      <c r="M18" s="169"/>
      <c r="N18" s="169"/>
      <c r="O18" s="169"/>
      <c r="P18" s="169"/>
      <c r="Q18" s="169"/>
      <c r="R18" s="169"/>
      <c r="S18" s="169"/>
      <c r="T18" s="169"/>
      <c r="U18" s="169"/>
      <c r="V18" s="169"/>
      <c r="W18" s="169"/>
      <c r="X18" s="169"/>
      <c r="Y18" s="169"/>
      <c r="Z18" s="169"/>
      <c r="AA18" s="169"/>
      <c r="AB18" s="162"/>
      <c r="AC18" s="162"/>
      <c r="AD18" s="162"/>
    </row>
    <row r="19" spans="1:37" s="179" customFormat="1" x14ac:dyDescent="0.25">
      <c r="B19" s="176" t="s">
        <v>232</v>
      </c>
      <c r="C19" s="212"/>
      <c r="D19" s="212"/>
      <c r="E19" s="212"/>
      <c r="F19" s="212"/>
      <c r="G19" s="212"/>
      <c r="H19" s="177" t="str">
        <f>IF(AND(E24&gt;0,COUNTA(C19:G19)=0),"&lt;&lt; Your P2 actions below will not be summarized until you enter a date of follow-up.","")</f>
        <v/>
      </c>
      <c r="I19" s="178"/>
      <c r="J19" s="169"/>
      <c r="K19" s="169"/>
      <c r="L19" s="169"/>
      <c r="M19" s="169"/>
      <c r="N19" s="169"/>
      <c r="O19" s="169"/>
      <c r="P19" s="169"/>
      <c r="Q19" s="169"/>
      <c r="R19" s="169"/>
      <c r="S19" s="169"/>
      <c r="T19" s="169"/>
      <c r="U19" s="169"/>
      <c r="V19" s="169"/>
      <c r="W19" s="169"/>
      <c r="X19" s="169"/>
      <c r="Y19" s="169"/>
      <c r="Z19" s="169"/>
      <c r="AA19" s="169"/>
      <c r="AB19" s="96"/>
    </row>
    <row r="20" spans="1:37" ht="53.25" x14ac:dyDescent="0.25">
      <c r="B20" s="213" t="s">
        <v>273</v>
      </c>
      <c r="C20" s="391"/>
      <c r="D20" s="391"/>
      <c r="E20" s="391"/>
      <c r="F20" s="391"/>
      <c r="G20" s="391"/>
      <c r="H20" s="168"/>
      <c r="I20" s="169"/>
      <c r="J20" s="169"/>
      <c r="K20" s="169"/>
      <c r="L20" s="169"/>
      <c r="M20" s="169"/>
      <c r="N20" s="169"/>
      <c r="O20" s="169"/>
      <c r="P20" s="169"/>
      <c r="Q20" s="169"/>
      <c r="R20" s="169"/>
      <c r="S20" s="169"/>
      <c r="T20" s="169"/>
      <c r="U20" s="169"/>
      <c r="V20" s="169"/>
      <c r="W20" s="169"/>
      <c r="X20" s="169"/>
      <c r="Y20" s="169"/>
      <c r="Z20" s="169"/>
      <c r="AA20" s="169"/>
      <c r="AB20" s="162"/>
      <c r="AC20" s="162"/>
      <c r="AD20" s="162"/>
    </row>
    <row r="21" spans="1:37" ht="80.099999999999994" customHeight="1" x14ac:dyDescent="0.25">
      <c r="B21" s="230" t="s">
        <v>271</v>
      </c>
      <c r="C21" s="393"/>
      <c r="D21" s="393"/>
      <c r="E21" s="393"/>
      <c r="F21" s="393"/>
      <c r="G21" s="393"/>
      <c r="H21" s="175"/>
      <c r="J21" s="169"/>
      <c r="K21" s="169"/>
      <c r="L21" s="169"/>
      <c r="M21" s="169"/>
      <c r="N21" s="169"/>
      <c r="O21" s="169"/>
      <c r="P21" s="169"/>
      <c r="Q21" s="169"/>
      <c r="R21" s="169"/>
      <c r="S21" s="169"/>
      <c r="T21" s="169"/>
      <c r="U21" s="169"/>
      <c r="V21" s="169"/>
      <c r="W21" s="169"/>
      <c r="X21" s="169"/>
      <c r="Y21" s="169"/>
      <c r="Z21" s="169"/>
      <c r="AA21" s="169"/>
      <c r="AB21" s="162"/>
      <c r="AC21" s="162"/>
      <c r="AD21" s="162"/>
    </row>
    <row r="22" spans="1:37" ht="69.95" customHeight="1" x14ac:dyDescent="0.25">
      <c r="B22" s="127" t="s">
        <v>272</v>
      </c>
      <c r="C22" s="393"/>
      <c r="D22" s="393"/>
      <c r="E22" s="393"/>
      <c r="F22" s="393"/>
      <c r="G22" s="393"/>
      <c r="H22" s="175"/>
      <c r="J22" s="169"/>
      <c r="K22" s="169"/>
      <c r="L22" s="169"/>
      <c r="M22" s="169"/>
      <c r="N22" s="169"/>
      <c r="O22" s="169"/>
      <c r="P22" s="169"/>
      <c r="Q22" s="169"/>
      <c r="R22" s="169"/>
      <c r="S22" s="169"/>
      <c r="T22" s="169"/>
      <c r="U22" s="169"/>
      <c r="V22" s="169"/>
      <c r="W22" s="169"/>
      <c r="X22" s="169"/>
      <c r="Y22" s="169"/>
      <c r="Z22" s="169"/>
      <c r="AA22" s="169"/>
      <c r="AB22" s="162"/>
      <c r="AC22" s="162"/>
      <c r="AD22" s="162"/>
    </row>
    <row r="23" spans="1:37" ht="69.95" customHeight="1" x14ac:dyDescent="0.25">
      <c r="B23" s="127" t="s">
        <v>274</v>
      </c>
      <c r="C23" s="393"/>
      <c r="D23" s="393"/>
      <c r="E23" s="393"/>
      <c r="F23" s="393"/>
      <c r="G23" s="393"/>
      <c r="H23" s="175"/>
      <c r="J23" s="169"/>
      <c r="K23" s="169"/>
      <c r="L23" s="169"/>
      <c r="M23" s="169"/>
      <c r="N23" s="169"/>
      <c r="O23" s="169"/>
      <c r="P23" s="169"/>
      <c r="Q23" s="169"/>
      <c r="R23" s="169"/>
      <c r="S23" s="169"/>
      <c r="T23" s="169"/>
      <c r="U23" s="169"/>
      <c r="V23" s="169"/>
      <c r="W23" s="169"/>
      <c r="X23" s="169"/>
      <c r="Y23" s="169"/>
      <c r="Z23" s="169"/>
      <c r="AA23" s="169"/>
      <c r="AB23" s="162"/>
      <c r="AC23" s="162"/>
      <c r="AD23" s="162"/>
    </row>
    <row r="24" spans="1:37" ht="15" customHeight="1" x14ac:dyDescent="0.25">
      <c r="C24" s="194">
        <f>IF(COUNTA(C11:G23,B29:G53,I29:AC53)&gt;0,1,0)</f>
        <v>0</v>
      </c>
      <c r="D24" s="194">
        <f>IF(COUNTA(C19:G19)&gt;0,1,0)</f>
        <v>0</v>
      </c>
      <c r="E24" s="194">
        <f>IF(COUNTA(G29:G53)&gt;0,1,0)</f>
        <v>0</v>
      </c>
      <c r="F24" s="268"/>
      <c r="H24" s="144"/>
      <c r="I24" s="144"/>
      <c r="J24" s="169"/>
      <c r="K24" s="169"/>
      <c r="L24" s="169"/>
      <c r="M24" s="169"/>
      <c r="N24" s="169"/>
      <c r="O24" s="169"/>
      <c r="P24" s="169"/>
      <c r="Q24" s="169"/>
      <c r="R24" s="169"/>
      <c r="S24" s="169"/>
      <c r="T24" s="169"/>
      <c r="U24" s="169"/>
      <c r="V24" s="169"/>
      <c r="W24" s="169"/>
      <c r="X24" s="169"/>
      <c r="Y24" s="169"/>
      <c r="Z24" s="169"/>
      <c r="AA24" s="169"/>
    </row>
    <row r="25" spans="1:37" ht="18.75" customHeight="1" x14ac:dyDescent="0.3">
      <c r="B25" s="243" t="s">
        <v>1</v>
      </c>
      <c r="C25" s="164"/>
      <c r="D25" s="164"/>
      <c r="E25" s="164"/>
      <c r="F25" s="164"/>
      <c r="G25" s="164"/>
      <c r="H25" s="164"/>
      <c r="I25" s="165"/>
      <c r="J25" s="165"/>
      <c r="K25" s="165"/>
      <c r="L25" s="165"/>
      <c r="M25" s="165"/>
      <c r="N25" s="165"/>
      <c r="O25" s="165"/>
      <c r="P25" s="165"/>
      <c r="Q25" s="165"/>
      <c r="R25" s="165"/>
      <c r="S25" s="165"/>
      <c r="T25" s="165"/>
      <c r="U25" s="165"/>
      <c r="V25" s="165"/>
      <c r="W25" s="165"/>
      <c r="X25" s="165"/>
      <c r="Y25" s="165"/>
      <c r="Z25" s="165"/>
      <c r="AA25" s="165"/>
      <c r="AB25" s="165"/>
      <c r="AC25" s="165"/>
      <c r="AD25" s="165"/>
      <c r="AE25" s="165"/>
      <c r="AF25" s="165"/>
      <c r="AG25" s="165"/>
      <c r="AH25" s="165"/>
      <c r="AI25" s="165"/>
      <c r="AJ25" s="165"/>
      <c r="AK25" s="166"/>
    </row>
    <row r="26" spans="1:37" ht="39.950000000000003" customHeight="1" x14ac:dyDescent="0.25">
      <c r="B26" s="204"/>
      <c r="C26" s="205"/>
      <c r="D26" s="205"/>
      <c r="E26" s="205"/>
      <c r="F26" s="205"/>
      <c r="G26" s="205"/>
      <c r="H26" s="205"/>
      <c r="I26" s="365" t="s">
        <v>103</v>
      </c>
      <c r="J26" s="366"/>
      <c r="K26" s="366"/>
      <c r="L26" s="366"/>
      <c r="M26" s="366"/>
      <c r="N26" s="366"/>
      <c r="O26" s="366"/>
      <c r="P26" s="367"/>
      <c r="Q26" s="388" t="s">
        <v>104</v>
      </c>
      <c r="R26" s="389"/>
      <c r="S26" s="389"/>
      <c r="T26" s="389"/>
      <c r="U26" s="389"/>
      <c r="V26" s="390"/>
      <c r="W26" s="368" t="s">
        <v>105</v>
      </c>
      <c r="X26" s="369"/>
      <c r="Y26" s="369"/>
      <c r="Z26" s="369"/>
      <c r="AA26" s="370"/>
      <c r="AB26" s="204"/>
      <c r="AC26" s="206"/>
      <c r="AD26" s="401" t="s">
        <v>340</v>
      </c>
      <c r="AE26" s="402"/>
      <c r="AF26" s="402"/>
      <c r="AG26" s="402"/>
      <c r="AH26" s="402"/>
      <c r="AI26" s="402"/>
      <c r="AJ26" s="402"/>
      <c r="AK26" s="403"/>
    </row>
    <row r="27" spans="1:37" ht="15" customHeight="1" x14ac:dyDescent="0.25">
      <c r="B27" s="256" t="s">
        <v>341</v>
      </c>
      <c r="C27" s="208"/>
      <c r="D27" s="208"/>
      <c r="E27" s="208"/>
      <c r="F27" s="208"/>
      <c r="G27" s="208"/>
      <c r="H27" s="208"/>
      <c r="I27" s="377" t="s">
        <v>108</v>
      </c>
      <c r="J27" s="378"/>
      <c r="K27" s="378"/>
      <c r="L27" s="379"/>
      <c r="M27" s="380" t="s">
        <v>109</v>
      </c>
      <c r="N27" s="380"/>
      <c r="O27" s="377" t="s">
        <v>111</v>
      </c>
      <c r="P27" s="379"/>
      <c r="Q27" s="381" t="s">
        <v>111</v>
      </c>
      <c r="R27" s="382"/>
      <c r="S27" s="382"/>
      <c r="T27" s="383" t="s">
        <v>110</v>
      </c>
      <c r="U27" s="383"/>
      <c r="V27" s="383"/>
      <c r="W27" s="371"/>
      <c r="X27" s="372"/>
      <c r="Y27" s="372"/>
      <c r="Z27" s="372"/>
      <c r="AA27" s="373"/>
      <c r="AB27" s="207"/>
      <c r="AC27" s="209"/>
      <c r="AD27" s="397" t="s">
        <v>332</v>
      </c>
      <c r="AE27" s="397"/>
      <c r="AF27" s="398" t="s">
        <v>333</v>
      </c>
      <c r="AG27" s="399"/>
      <c r="AH27" s="399"/>
      <c r="AI27" s="399"/>
      <c r="AJ27" s="399"/>
      <c r="AK27" s="400"/>
    </row>
    <row r="28" spans="1:37" s="189" customFormat="1" ht="51" customHeight="1" x14ac:dyDescent="0.2">
      <c r="B28" s="277" t="s">
        <v>353</v>
      </c>
      <c r="C28" s="180" t="s">
        <v>216</v>
      </c>
      <c r="D28" s="180" t="s">
        <v>99</v>
      </c>
      <c r="E28" s="180" t="s">
        <v>262</v>
      </c>
      <c r="F28" s="269" t="s">
        <v>356</v>
      </c>
      <c r="G28" s="215" t="s">
        <v>357</v>
      </c>
      <c r="H28" s="181" t="s">
        <v>233</v>
      </c>
      <c r="I28" s="182" t="s">
        <v>358</v>
      </c>
      <c r="J28" s="182" t="s">
        <v>251</v>
      </c>
      <c r="K28" s="182" t="s">
        <v>107</v>
      </c>
      <c r="L28" s="182" t="s">
        <v>100</v>
      </c>
      <c r="M28" s="183" t="s">
        <v>359</v>
      </c>
      <c r="N28" s="183" t="s">
        <v>121</v>
      </c>
      <c r="O28" s="182" t="s">
        <v>360</v>
      </c>
      <c r="P28" s="182" t="s">
        <v>127</v>
      </c>
      <c r="Q28" s="184" t="s">
        <v>361</v>
      </c>
      <c r="R28" s="185" t="s">
        <v>126</v>
      </c>
      <c r="S28" s="216" t="s">
        <v>128</v>
      </c>
      <c r="T28" s="187" t="s">
        <v>250</v>
      </c>
      <c r="U28" s="188" t="s">
        <v>107</v>
      </c>
      <c r="V28" s="187" t="s">
        <v>125</v>
      </c>
      <c r="W28" s="183" t="s">
        <v>362</v>
      </c>
      <c r="X28" s="183" t="s">
        <v>252</v>
      </c>
      <c r="Y28" s="183" t="s">
        <v>206</v>
      </c>
      <c r="Z28" s="183" t="s">
        <v>102</v>
      </c>
      <c r="AA28" s="228" t="s">
        <v>263</v>
      </c>
      <c r="AB28" s="214" t="s">
        <v>294</v>
      </c>
      <c r="AC28" s="214" t="s">
        <v>373</v>
      </c>
      <c r="AD28" s="262" t="s">
        <v>334</v>
      </c>
      <c r="AE28" s="262" t="s">
        <v>335</v>
      </c>
      <c r="AF28" s="263" t="s">
        <v>336</v>
      </c>
      <c r="AG28" s="263" t="s">
        <v>337</v>
      </c>
      <c r="AH28" s="263" t="s">
        <v>338</v>
      </c>
      <c r="AI28" s="263" t="s">
        <v>363</v>
      </c>
      <c r="AJ28" s="263" t="s">
        <v>339</v>
      </c>
      <c r="AK28" s="263" t="s">
        <v>364</v>
      </c>
    </row>
    <row r="29" spans="1:37" s="179" customFormat="1" x14ac:dyDescent="0.25">
      <c r="A29" s="71">
        <v>1</v>
      </c>
      <c r="B29" s="89"/>
      <c r="C29" s="82"/>
      <c r="D29" s="89"/>
      <c r="E29" s="82"/>
      <c r="F29" s="122"/>
      <c r="G29" s="202"/>
      <c r="H29" s="198" t="str">
        <f>IF(G29="","",IF(MONTH(G29)&gt;=10,YEAR(G29) + 1,YEAR(G29)))</f>
        <v/>
      </c>
      <c r="I29" s="97"/>
      <c r="J29" s="97"/>
      <c r="K29" s="90"/>
      <c r="L29" s="91"/>
      <c r="M29" s="97"/>
      <c r="N29" s="91"/>
      <c r="O29" s="97"/>
      <c r="P29" s="90"/>
      <c r="Q29" s="97"/>
      <c r="R29" s="97"/>
      <c r="S29" s="90"/>
      <c r="T29" s="97"/>
      <c r="U29" s="147"/>
      <c r="V29" s="91"/>
      <c r="W29" s="97"/>
      <c r="X29" s="97"/>
      <c r="Y29" s="90"/>
      <c r="Z29" s="90"/>
      <c r="AA29" s="229"/>
      <c r="AB29" s="122"/>
      <c r="AC29" s="227"/>
      <c r="AD29" s="264"/>
      <c r="AE29" s="264"/>
      <c r="AF29" s="265"/>
      <c r="AG29" s="265"/>
      <c r="AH29" s="265"/>
      <c r="AI29" s="265"/>
      <c r="AJ29" s="265"/>
      <c r="AK29" s="265"/>
    </row>
    <row r="30" spans="1:37" s="179" customFormat="1" x14ac:dyDescent="0.25">
      <c r="A30" s="71">
        <v>2</v>
      </c>
      <c r="B30" s="89"/>
      <c r="C30" s="82"/>
      <c r="D30" s="89"/>
      <c r="E30" s="82"/>
      <c r="F30" s="122"/>
      <c r="G30" s="202"/>
      <c r="H30" s="198" t="str">
        <f>IF(G30="","",IF(MONTH(G30)&gt;=10,YEAR(G30) + 1,YEAR(G30)))</f>
        <v/>
      </c>
      <c r="I30" s="97"/>
      <c r="J30" s="97"/>
      <c r="K30" s="91"/>
      <c r="L30" s="91"/>
      <c r="M30" s="97"/>
      <c r="N30" s="91"/>
      <c r="O30" s="97"/>
      <c r="P30" s="90"/>
      <c r="Q30" s="97"/>
      <c r="R30" s="97"/>
      <c r="S30" s="90"/>
      <c r="T30" s="97"/>
      <c r="U30" s="147"/>
      <c r="V30" s="91"/>
      <c r="W30" s="97"/>
      <c r="X30" s="97"/>
      <c r="Y30" s="90"/>
      <c r="Z30" s="90"/>
      <c r="AA30" s="229"/>
      <c r="AB30" s="122"/>
      <c r="AC30" s="226"/>
      <c r="AD30" s="264"/>
      <c r="AE30" s="264"/>
      <c r="AF30" s="265"/>
      <c r="AG30" s="265"/>
      <c r="AH30" s="265"/>
      <c r="AI30" s="265"/>
      <c r="AJ30" s="265"/>
      <c r="AK30" s="265"/>
    </row>
    <row r="31" spans="1:37" s="179" customFormat="1" x14ac:dyDescent="0.25">
      <c r="A31" s="71">
        <v>3</v>
      </c>
      <c r="B31" s="89"/>
      <c r="C31" s="82"/>
      <c r="D31" s="89"/>
      <c r="E31" s="82"/>
      <c r="F31" s="122"/>
      <c r="G31" s="202"/>
      <c r="H31" s="198" t="str">
        <f t="shared" ref="H31:H53" si="0">IF(G31="","",IF(MONTH(G31)&gt;=10,YEAR(G31) + 1,YEAR(G31)))</f>
        <v/>
      </c>
      <c r="I31" s="97"/>
      <c r="J31" s="97"/>
      <c r="K31" s="90"/>
      <c r="L31" s="90"/>
      <c r="M31" s="97"/>
      <c r="N31" s="90"/>
      <c r="O31" s="97"/>
      <c r="P31" s="90"/>
      <c r="Q31" s="97"/>
      <c r="R31" s="97"/>
      <c r="S31" s="90"/>
      <c r="T31" s="97"/>
      <c r="U31" s="147"/>
      <c r="V31" s="90"/>
      <c r="W31" s="97"/>
      <c r="X31" s="97"/>
      <c r="Y31" s="90"/>
      <c r="Z31" s="90"/>
      <c r="AA31" s="229"/>
      <c r="AB31" s="122"/>
      <c r="AC31" s="226"/>
      <c r="AD31" s="264"/>
      <c r="AE31" s="264"/>
      <c r="AF31" s="265"/>
      <c r="AG31" s="265"/>
      <c r="AH31" s="265"/>
      <c r="AI31" s="265"/>
      <c r="AJ31" s="265"/>
      <c r="AK31" s="265"/>
    </row>
    <row r="32" spans="1:37" s="179" customFormat="1" x14ac:dyDescent="0.25">
      <c r="A32" s="71">
        <v>4</v>
      </c>
      <c r="B32" s="89"/>
      <c r="C32" s="82"/>
      <c r="D32" s="89"/>
      <c r="E32" s="82"/>
      <c r="F32" s="122"/>
      <c r="G32" s="202"/>
      <c r="H32" s="198" t="str">
        <f t="shared" si="0"/>
        <v/>
      </c>
      <c r="I32" s="97"/>
      <c r="J32" s="97"/>
      <c r="K32" s="91"/>
      <c r="L32" s="91"/>
      <c r="M32" s="97"/>
      <c r="N32" s="91"/>
      <c r="O32" s="97"/>
      <c r="P32" s="90"/>
      <c r="Q32" s="97"/>
      <c r="R32" s="97"/>
      <c r="S32" s="90"/>
      <c r="T32" s="97"/>
      <c r="U32" s="147"/>
      <c r="V32" s="91"/>
      <c r="W32" s="97"/>
      <c r="X32" s="97"/>
      <c r="Y32" s="90"/>
      <c r="Z32" s="90"/>
      <c r="AA32" s="229"/>
      <c r="AB32" s="122"/>
      <c r="AC32" s="226"/>
      <c r="AD32" s="264"/>
      <c r="AE32" s="264"/>
      <c r="AF32" s="265"/>
      <c r="AG32" s="265"/>
      <c r="AH32" s="265"/>
      <c r="AI32" s="265"/>
      <c r="AJ32" s="265"/>
      <c r="AK32" s="265"/>
    </row>
    <row r="33" spans="1:37" s="179" customFormat="1" x14ac:dyDescent="0.25">
      <c r="A33" s="71">
        <v>5</v>
      </c>
      <c r="B33" s="89"/>
      <c r="C33" s="82"/>
      <c r="D33" s="89"/>
      <c r="E33" s="82"/>
      <c r="F33" s="122"/>
      <c r="G33" s="202"/>
      <c r="H33" s="198" t="str">
        <f t="shared" si="0"/>
        <v/>
      </c>
      <c r="I33" s="97"/>
      <c r="J33" s="97"/>
      <c r="K33" s="91"/>
      <c r="L33" s="91"/>
      <c r="M33" s="97"/>
      <c r="N33" s="91"/>
      <c r="O33" s="97"/>
      <c r="P33" s="90"/>
      <c r="Q33" s="97"/>
      <c r="R33" s="97"/>
      <c r="S33" s="90"/>
      <c r="T33" s="97"/>
      <c r="U33" s="147"/>
      <c r="V33" s="91"/>
      <c r="W33" s="97"/>
      <c r="X33" s="97"/>
      <c r="Y33" s="90"/>
      <c r="Z33" s="90"/>
      <c r="AA33" s="229"/>
      <c r="AB33" s="122"/>
      <c r="AC33" s="226"/>
      <c r="AD33" s="264"/>
      <c r="AE33" s="264"/>
      <c r="AF33" s="265"/>
      <c r="AG33" s="265"/>
      <c r="AH33" s="265"/>
      <c r="AI33" s="265"/>
      <c r="AJ33" s="265"/>
      <c r="AK33" s="265"/>
    </row>
    <row r="34" spans="1:37" s="179" customFormat="1" x14ac:dyDescent="0.25">
      <c r="A34" s="71">
        <v>6</v>
      </c>
      <c r="B34" s="89"/>
      <c r="C34" s="82"/>
      <c r="D34" s="89"/>
      <c r="E34" s="82"/>
      <c r="F34" s="122"/>
      <c r="G34" s="202"/>
      <c r="H34" s="198" t="str">
        <f t="shared" si="0"/>
        <v/>
      </c>
      <c r="I34" s="97"/>
      <c r="J34" s="97"/>
      <c r="K34" s="91"/>
      <c r="L34" s="91"/>
      <c r="M34" s="97"/>
      <c r="N34" s="91"/>
      <c r="O34" s="97"/>
      <c r="P34" s="90"/>
      <c r="Q34" s="97"/>
      <c r="R34" s="97"/>
      <c r="S34" s="90"/>
      <c r="T34" s="97"/>
      <c r="U34" s="147"/>
      <c r="V34" s="91"/>
      <c r="W34" s="97"/>
      <c r="X34" s="97"/>
      <c r="Y34" s="90"/>
      <c r="Z34" s="90"/>
      <c r="AA34" s="229"/>
      <c r="AB34" s="122"/>
      <c r="AC34" s="226"/>
      <c r="AD34" s="264"/>
      <c r="AE34" s="264"/>
      <c r="AF34" s="265"/>
      <c r="AG34" s="265"/>
      <c r="AH34" s="265"/>
      <c r="AI34" s="265"/>
      <c r="AJ34" s="265"/>
      <c r="AK34" s="265"/>
    </row>
    <row r="35" spans="1:37" s="179" customFormat="1" x14ac:dyDescent="0.25">
      <c r="A35" s="71">
        <v>7</v>
      </c>
      <c r="B35" s="89"/>
      <c r="C35" s="82"/>
      <c r="D35" s="89"/>
      <c r="E35" s="82"/>
      <c r="F35" s="122"/>
      <c r="G35" s="202"/>
      <c r="H35" s="198" t="str">
        <f t="shared" si="0"/>
        <v/>
      </c>
      <c r="I35" s="97"/>
      <c r="J35" s="97"/>
      <c r="K35" s="91"/>
      <c r="L35" s="91"/>
      <c r="M35" s="97"/>
      <c r="N35" s="91"/>
      <c r="O35" s="97"/>
      <c r="P35" s="90"/>
      <c r="Q35" s="97"/>
      <c r="R35" s="97"/>
      <c r="S35" s="90"/>
      <c r="T35" s="97"/>
      <c r="U35" s="147"/>
      <c r="V35" s="91"/>
      <c r="W35" s="97"/>
      <c r="X35" s="97"/>
      <c r="Y35" s="90"/>
      <c r="Z35" s="90"/>
      <c r="AA35" s="229"/>
      <c r="AB35" s="122"/>
      <c r="AC35" s="226"/>
      <c r="AD35" s="264"/>
      <c r="AE35" s="264"/>
      <c r="AF35" s="265"/>
      <c r="AG35" s="265"/>
      <c r="AH35" s="265"/>
      <c r="AI35" s="265"/>
      <c r="AJ35" s="265"/>
      <c r="AK35" s="265"/>
    </row>
    <row r="36" spans="1:37" s="179" customFormat="1" x14ac:dyDescent="0.25">
      <c r="A36" s="71">
        <v>8</v>
      </c>
      <c r="B36" s="89"/>
      <c r="C36" s="82"/>
      <c r="D36" s="89"/>
      <c r="E36" s="82"/>
      <c r="F36" s="122"/>
      <c r="G36" s="202"/>
      <c r="H36" s="198" t="str">
        <f t="shared" si="0"/>
        <v/>
      </c>
      <c r="I36" s="97"/>
      <c r="J36" s="97"/>
      <c r="K36" s="91"/>
      <c r="L36" s="91"/>
      <c r="M36" s="97"/>
      <c r="N36" s="91"/>
      <c r="O36" s="97"/>
      <c r="P36" s="90"/>
      <c r="Q36" s="97"/>
      <c r="R36" s="97"/>
      <c r="S36" s="90"/>
      <c r="T36" s="97"/>
      <c r="U36" s="147"/>
      <c r="V36" s="91"/>
      <c r="W36" s="97"/>
      <c r="X36" s="97"/>
      <c r="Y36" s="90"/>
      <c r="Z36" s="90"/>
      <c r="AA36" s="229"/>
      <c r="AB36" s="122"/>
      <c r="AC36" s="226"/>
      <c r="AD36" s="264"/>
      <c r="AE36" s="264"/>
      <c r="AF36" s="265"/>
      <c r="AG36" s="265"/>
      <c r="AH36" s="265"/>
      <c r="AI36" s="265"/>
      <c r="AJ36" s="265"/>
      <c r="AK36" s="265"/>
    </row>
    <row r="37" spans="1:37" s="179" customFormat="1" x14ac:dyDescent="0.25">
      <c r="A37" s="71">
        <v>9</v>
      </c>
      <c r="B37" s="89"/>
      <c r="C37" s="82"/>
      <c r="D37" s="89"/>
      <c r="E37" s="82"/>
      <c r="F37" s="122"/>
      <c r="G37" s="202"/>
      <c r="H37" s="198" t="str">
        <f t="shared" si="0"/>
        <v/>
      </c>
      <c r="I37" s="97"/>
      <c r="J37" s="97"/>
      <c r="K37" s="91"/>
      <c r="L37" s="91"/>
      <c r="M37" s="97"/>
      <c r="N37" s="91"/>
      <c r="O37" s="97"/>
      <c r="P37" s="90"/>
      <c r="Q37" s="97"/>
      <c r="R37" s="97"/>
      <c r="S37" s="90"/>
      <c r="T37" s="97"/>
      <c r="U37" s="147"/>
      <c r="V37" s="91"/>
      <c r="W37" s="97"/>
      <c r="X37" s="97"/>
      <c r="Y37" s="90"/>
      <c r="Z37" s="90"/>
      <c r="AA37" s="229"/>
      <c r="AB37" s="122"/>
      <c r="AC37" s="226"/>
      <c r="AD37" s="264"/>
      <c r="AE37" s="264"/>
      <c r="AF37" s="265"/>
      <c r="AG37" s="265"/>
      <c r="AH37" s="265"/>
      <c r="AI37" s="265"/>
      <c r="AJ37" s="265"/>
      <c r="AK37" s="265"/>
    </row>
    <row r="38" spans="1:37" s="179" customFormat="1" x14ac:dyDescent="0.25">
      <c r="A38" s="71">
        <v>10</v>
      </c>
      <c r="B38" s="89"/>
      <c r="C38" s="82"/>
      <c r="D38" s="89"/>
      <c r="E38" s="82"/>
      <c r="F38" s="122"/>
      <c r="G38" s="202"/>
      <c r="H38" s="198" t="str">
        <f t="shared" si="0"/>
        <v/>
      </c>
      <c r="I38" s="97"/>
      <c r="J38" s="97"/>
      <c r="K38" s="91"/>
      <c r="L38" s="91"/>
      <c r="M38" s="97"/>
      <c r="N38" s="91"/>
      <c r="O38" s="97"/>
      <c r="P38" s="90"/>
      <c r="Q38" s="97"/>
      <c r="R38" s="97"/>
      <c r="S38" s="90"/>
      <c r="T38" s="97"/>
      <c r="U38" s="147"/>
      <c r="V38" s="91"/>
      <c r="W38" s="97"/>
      <c r="X38" s="97"/>
      <c r="Y38" s="90"/>
      <c r="Z38" s="90"/>
      <c r="AA38" s="229"/>
      <c r="AB38" s="122"/>
      <c r="AC38" s="226"/>
      <c r="AD38" s="264"/>
      <c r="AE38" s="264"/>
      <c r="AF38" s="265"/>
      <c r="AG38" s="265"/>
      <c r="AH38" s="265"/>
      <c r="AI38" s="265"/>
      <c r="AJ38" s="265"/>
      <c r="AK38" s="265"/>
    </row>
    <row r="39" spans="1:37" s="179" customFormat="1" x14ac:dyDescent="0.25">
      <c r="A39" s="71">
        <v>11</v>
      </c>
      <c r="B39" s="89"/>
      <c r="C39" s="82"/>
      <c r="D39" s="89"/>
      <c r="E39" s="82"/>
      <c r="F39" s="122"/>
      <c r="G39" s="202"/>
      <c r="H39" s="198" t="str">
        <f t="shared" si="0"/>
        <v/>
      </c>
      <c r="I39" s="97"/>
      <c r="J39" s="97"/>
      <c r="K39" s="91"/>
      <c r="L39" s="91"/>
      <c r="M39" s="97"/>
      <c r="N39" s="91"/>
      <c r="O39" s="97"/>
      <c r="P39" s="90"/>
      <c r="Q39" s="97"/>
      <c r="R39" s="97"/>
      <c r="S39" s="90"/>
      <c r="T39" s="97"/>
      <c r="U39" s="147"/>
      <c r="V39" s="91"/>
      <c r="W39" s="97"/>
      <c r="X39" s="97"/>
      <c r="Y39" s="90"/>
      <c r="Z39" s="90"/>
      <c r="AA39" s="229"/>
      <c r="AB39" s="122"/>
      <c r="AC39" s="226"/>
      <c r="AD39" s="264"/>
      <c r="AE39" s="264"/>
      <c r="AF39" s="265"/>
      <c r="AG39" s="265"/>
      <c r="AH39" s="265"/>
      <c r="AI39" s="265"/>
      <c r="AJ39" s="265"/>
      <c r="AK39" s="265"/>
    </row>
    <row r="40" spans="1:37" s="179" customFormat="1" x14ac:dyDescent="0.25">
      <c r="A40" s="71">
        <v>12</v>
      </c>
      <c r="B40" s="89"/>
      <c r="C40" s="82"/>
      <c r="D40" s="89"/>
      <c r="E40" s="82"/>
      <c r="F40" s="122"/>
      <c r="G40" s="202"/>
      <c r="H40" s="198" t="str">
        <f t="shared" si="0"/>
        <v/>
      </c>
      <c r="I40" s="97"/>
      <c r="J40" s="97"/>
      <c r="K40" s="91"/>
      <c r="L40" s="91"/>
      <c r="M40" s="97"/>
      <c r="N40" s="91"/>
      <c r="O40" s="97"/>
      <c r="P40" s="90"/>
      <c r="Q40" s="97"/>
      <c r="R40" s="97"/>
      <c r="S40" s="90"/>
      <c r="T40" s="97"/>
      <c r="U40" s="147"/>
      <c r="V40" s="91"/>
      <c r="W40" s="97"/>
      <c r="X40" s="97"/>
      <c r="Y40" s="90"/>
      <c r="Z40" s="90"/>
      <c r="AA40" s="229"/>
      <c r="AB40" s="122"/>
      <c r="AC40" s="226"/>
      <c r="AD40" s="264"/>
      <c r="AE40" s="264"/>
      <c r="AF40" s="265"/>
      <c r="AG40" s="265"/>
      <c r="AH40" s="265"/>
      <c r="AI40" s="265"/>
      <c r="AJ40" s="265"/>
      <c r="AK40" s="265"/>
    </row>
    <row r="41" spans="1:37" s="179" customFormat="1" x14ac:dyDescent="0.25">
      <c r="A41" s="71">
        <v>13</v>
      </c>
      <c r="B41" s="89"/>
      <c r="C41" s="82"/>
      <c r="D41" s="89"/>
      <c r="E41" s="82"/>
      <c r="F41" s="122"/>
      <c r="G41" s="202"/>
      <c r="H41" s="198" t="str">
        <f t="shared" si="0"/>
        <v/>
      </c>
      <c r="I41" s="97"/>
      <c r="J41" s="97"/>
      <c r="K41" s="91"/>
      <c r="L41" s="91"/>
      <c r="M41" s="97"/>
      <c r="N41" s="91"/>
      <c r="O41" s="97"/>
      <c r="P41" s="90"/>
      <c r="Q41" s="97"/>
      <c r="R41" s="97"/>
      <c r="S41" s="90"/>
      <c r="T41" s="97"/>
      <c r="U41" s="147"/>
      <c r="V41" s="91"/>
      <c r="W41" s="97"/>
      <c r="X41" s="97"/>
      <c r="Y41" s="90"/>
      <c r="Z41" s="90"/>
      <c r="AA41" s="229"/>
      <c r="AB41" s="122"/>
      <c r="AC41" s="226"/>
      <c r="AD41" s="264"/>
      <c r="AE41" s="264"/>
      <c r="AF41" s="265"/>
      <c r="AG41" s="265"/>
      <c r="AH41" s="265"/>
      <c r="AI41" s="265"/>
      <c r="AJ41" s="265"/>
      <c r="AK41" s="265"/>
    </row>
    <row r="42" spans="1:37" s="179" customFormat="1" x14ac:dyDescent="0.25">
      <c r="A42" s="71">
        <v>14</v>
      </c>
      <c r="B42" s="89"/>
      <c r="C42" s="82"/>
      <c r="D42" s="89"/>
      <c r="E42" s="82"/>
      <c r="F42" s="122"/>
      <c r="G42" s="202"/>
      <c r="H42" s="198" t="str">
        <f t="shared" si="0"/>
        <v/>
      </c>
      <c r="I42" s="97"/>
      <c r="J42" s="97"/>
      <c r="K42" s="91"/>
      <c r="L42" s="91"/>
      <c r="M42" s="97"/>
      <c r="N42" s="91"/>
      <c r="O42" s="97"/>
      <c r="P42" s="90"/>
      <c r="Q42" s="97"/>
      <c r="R42" s="97"/>
      <c r="S42" s="90"/>
      <c r="T42" s="97"/>
      <c r="U42" s="147"/>
      <c r="V42" s="91"/>
      <c r="W42" s="97"/>
      <c r="X42" s="97"/>
      <c r="Y42" s="90"/>
      <c r="Z42" s="90"/>
      <c r="AA42" s="229"/>
      <c r="AB42" s="122"/>
      <c r="AC42" s="226"/>
      <c r="AD42" s="264"/>
      <c r="AE42" s="264"/>
      <c r="AF42" s="265"/>
      <c r="AG42" s="265"/>
      <c r="AH42" s="265"/>
      <c r="AI42" s="265"/>
      <c r="AJ42" s="265"/>
      <c r="AK42" s="265"/>
    </row>
    <row r="43" spans="1:37" s="179" customFormat="1" x14ac:dyDescent="0.25">
      <c r="A43" s="71">
        <v>15</v>
      </c>
      <c r="B43" s="89"/>
      <c r="C43" s="82"/>
      <c r="D43" s="89"/>
      <c r="E43" s="82"/>
      <c r="F43" s="122"/>
      <c r="G43" s="202"/>
      <c r="H43" s="198" t="str">
        <f t="shared" si="0"/>
        <v/>
      </c>
      <c r="I43" s="97"/>
      <c r="J43" s="97"/>
      <c r="K43" s="91"/>
      <c r="L43" s="91"/>
      <c r="M43" s="97"/>
      <c r="N43" s="91"/>
      <c r="O43" s="97"/>
      <c r="P43" s="90"/>
      <c r="Q43" s="97"/>
      <c r="R43" s="97"/>
      <c r="S43" s="90"/>
      <c r="T43" s="97"/>
      <c r="U43" s="147"/>
      <c r="V43" s="91"/>
      <c r="W43" s="97"/>
      <c r="X43" s="97"/>
      <c r="Y43" s="90"/>
      <c r="Z43" s="90"/>
      <c r="AA43" s="229"/>
      <c r="AB43" s="122"/>
      <c r="AC43" s="226"/>
      <c r="AD43" s="264"/>
      <c r="AE43" s="264"/>
      <c r="AF43" s="265"/>
      <c r="AG43" s="265"/>
      <c r="AH43" s="265"/>
      <c r="AI43" s="265"/>
      <c r="AJ43" s="265"/>
      <c r="AK43" s="265"/>
    </row>
    <row r="44" spans="1:37" s="179" customFormat="1" x14ac:dyDescent="0.25">
      <c r="A44" s="71">
        <v>16</v>
      </c>
      <c r="B44" s="89"/>
      <c r="C44" s="82"/>
      <c r="D44" s="89"/>
      <c r="E44" s="82"/>
      <c r="F44" s="122"/>
      <c r="G44" s="202"/>
      <c r="H44" s="198" t="str">
        <f t="shared" si="0"/>
        <v/>
      </c>
      <c r="I44" s="97"/>
      <c r="J44" s="97"/>
      <c r="K44" s="91"/>
      <c r="L44" s="91"/>
      <c r="M44" s="97"/>
      <c r="N44" s="91"/>
      <c r="O44" s="97"/>
      <c r="P44" s="90"/>
      <c r="Q44" s="97"/>
      <c r="R44" s="97"/>
      <c r="S44" s="90"/>
      <c r="T44" s="97"/>
      <c r="U44" s="147"/>
      <c r="V44" s="91"/>
      <c r="W44" s="97"/>
      <c r="X44" s="97"/>
      <c r="Y44" s="90"/>
      <c r="Z44" s="90"/>
      <c r="AA44" s="229"/>
      <c r="AB44" s="122"/>
      <c r="AC44" s="226"/>
      <c r="AD44" s="264"/>
      <c r="AE44" s="264"/>
      <c r="AF44" s="265"/>
      <c r="AG44" s="265"/>
      <c r="AH44" s="265"/>
      <c r="AI44" s="265"/>
      <c r="AJ44" s="265"/>
      <c r="AK44" s="265"/>
    </row>
    <row r="45" spans="1:37" s="179" customFormat="1" x14ac:dyDescent="0.25">
      <c r="A45" s="71">
        <v>17</v>
      </c>
      <c r="B45" s="89"/>
      <c r="C45" s="82"/>
      <c r="D45" s="89"/>
      <c r="E45" s="82"/>
      <c r="F45" s="122"/>
      <c r="G45" s="202"/>
      <c r="H45" s="198" t="str">
        <f t="shared" si="0"/>
        <v/>
      </c>
      <c r="I45" s="97"/>
      <c r="J45" s="97"/>
      <c r="K45" s="91"/>
      <c r="L45" s="91"/>
      <c r="M45" s="97"/>
      <c r="N45" s="91"/>
      <c r="O45" s="97"/>
      <c r="P45" s="90"/>
      <c r="Q45" s="97"/>
      <c r="R45" s="97"/>
      <c r="S45" s="90"/>
      <c r="T45" s="97"/>
      <c r="U45" s="147"/>
      <c r="V45" s="91"/>
      <c r="W45" s="97"/>
      <c r="X45" s="97"/>
      <c r="Y45" s="90"/>
      <c r="Z45" s="90"/>
      <c r="AA45" s="229"/>
      <c r="AB45" s="122"/>
      <c r="AC45" s="226"/>
      <c r="AD45" s="264"/>
      <c r="AE45" s="264"/>
      <c r="AF45" s="265"/>
      <c r="AG45" s="265"/>
      <c r="AH45" s="265"/>
      <c r="AI45" s="265"/>
      <c r="AJ45" s="265"/>
      <c r="AK45" s="265"/>
    </row>
    <row r="46" spans="1:37" s="179" customFormat="1" x14ac:dyDescent="0.25">
      <c r="A46" s="71">
        <v>18</v>
      </c>
      <c r="B46" s="89"/>
      <c r="C46" s="82"/>
      <c r="D46" s="89"/>
      <c r="E46" s="82"/>
      <c r="F46" s="122"/>
      <c r="G46" s="202"/>
      <c r="H46" s="198" t="str">
        <f t="shared" si="0"/>
        <v/>
      </c>
      <c r="I46" s="97"/>
      <c r="J46" s="97"/>
      <c r="K46" s="91"/>
      <c r="L46" s="91"/>
      <c r="M46" s="97"/>
      <c r="N46" s="91"/>
      <c r="O46" s="97"/>
      <c r="P46" s="90"/>
      <c r="Q46" s="97"/>
      <c r="R46" s="97"/>
      <c r="S46" s="90"/>
      <c r="T46" s="97"/>
      <c r="U46" s="147"/>
      <c r="V46" s="91"/>
      <c r="W46" s="97"/>
      <c r="X46" s="97"/>
      <c r="Y46" s="90"/>
      <c r="Z46" s="90"/>
      <c r="AA46" s="229"/>
      <c r="AB46" s="122"/>
      <c r="AC46" s="226"/>
      <c r="AD46" s="264"/>
      <c r="AE46" s="264"/>
      <c r="AF46" s="265"/>
      <c r="AG46" s="265"/>
      <c r="AH46" s="265"/>
      <c r="AI46" s="265"/>
      <c r="AJ46" s="265"/>
      <c r="AK46" s="265"/>
    </row>
    <row r="47" spans="1:37" s="179" customFormat="1" x14ac:dyDescent="0.25">
      <c r="A47" s="71">
        <v>19</v>
      </c>
      <c r="B47" s="89"/>
      <c r="C47" s="82"/>
      <c r="D47" s="89"/>
      <c r="E47" s="82"/>
      <c r="F47" s="122"/>
      <c r="G47" s="202"/>
      <c r="H47" s="198" t="str">
        <f t="shared" si="0"/>
        <v/>
      </c>
      <c r="I47" s="97"/>
      <c r="J47" s="97"/>
      <c r="K47" s="91"/>
      <c r="L47" s="91"/>
      <c r="M47" s="97"/>
      <c r="N47" s="91"/>
      <c r="O47" s="97"/>
      <c r="P47" s="90"/>
      <c r="Q47" s="97"/>
      <c r="R47" s="97"/>
      <c r="S47" s="90"/>
      <c r="T47" s="97"/>
      <c r="U47" s="147"/>
      <c r="V47" s="91"/>
      <c r="W47" s="97"/>
      <c r="X47" s="97"/>
      <c r="Y47" s="90"/>
      <c r="Z47" s="90"/>
      <c r="AA47" s="229"/>
      <c r="AB47" s="122"/>
      <c r="AC47" s="226"/>
      <c r="AD47" s="264"/>
      <c r="AE47" s="264"/>
      <c r="AF47" s="265"/>
      <c r="AG47" s="265"/>
      <c r="AH47" s="265"/>
      <c r="AI47" s="265"/>
      <c r="AJ47" s="265"/>
      <c r="AK47" s="265"/>
    </row>
    <row r="48" spans="1:37" s="179" customFormat="1" x14ac:dyDescent="0.25">
      <c r="A48" s="71">
        <v>20</v>
      </c>
      <c r="B48" s="89"/>
      <c r="C48" s="82"/>
      <c r="D48" s="89"/>
      <c r="E48" s="82"/>
      <c r="F48" s="122"/>
      <c r="G48" s="202"/>
      <c r="H48" s="198" t="str">
        <f t="shared" si="0"/>
        <v/>
      </c>
      <c r="I48" s="97"/>
      <c r="J48" s="97"/>
      <c r="K48" s="91"/>
      <c r="L48" s="91"/>
      <c r="M48" s="97"/>
      <c r="N48" s="91"/>
      <c r="O48" s="97"/>
      <c r="P48" s="90"/>
      <c r="Q48" s="97"/>
      <c r="R48" s="97"/>
      <c r="S48" s="90"/>
      <c r="T48" s="97"/>
      <c r="U48" s="147"/>
      <c r="V48" s="91"/>
      <c r="W48" s="97"/>
      <c r="X48" s="97"/>
      <c r="Y48" s="90"/>
      <c r="Z48" s="90"/>
      <c r="AA48" s="229"/>
      <c r="AB48" s="122"/>
      <c r="AC48" s="226"/>
      <c r="AD48" s="264"/>
      <c r="AE48" s="264"/>
      <c r="AF48" s="265"/>
      <c r="AG48" s="265"/>
      <c r="AH48" s="265"/>
      <c r="AI48" s="265"/>
      <c r="AJ48" s="265"/>
      <c r="AK48" s="265"/>
    </row>
    <row r="49" spans="1:37" s="179" customFormat="1" x14ac:dyDescent="0.25">
      <c r="A49" s="71">
        <v>21</v>
      </c>
      <c r="B49" s="89"/>
      <c r="C49" s="82"/>
      <c r="D49" s="89"/>
      <c r="E49" s="82"/>
      <c r="F49" s="122"/>
      <c r="G49" s="202"/>
      <c r="H49" s="198" t="str">
        <f t="shared" si="0"/>
        <v/>
      </c>
      <c r="I49" s="97"/>
      <c r="J49" s="97"/>
      <c r="K49" s="91"/>
      <c r="L49" s="91"/>
      <c r="M49" s="97"/>
      <c r="N49" s="91"/>
      <c r="O49" s="97"/>
      <c r="P49" s="90"/>
      <c r="Q49" s="97"/>
      <c r="R49" s="97"/>
      <c r="S49" s="90"/>
      <c r="T49" s="97"/>
      <c r="U49" s="147"/>
      <c r="V49" s="91"/>
      <c r="W49" s="97"/>
      <c r="X49" s="97"/>
      <c r="Y49" s="90"/>
      <c r="Z49" s="90"/>
      <c r="AA49" s="229"/>
      <c r="AB49" s="122"/>
      <c r="AC49" s="226"/>
      <c r="AD49" s="264"/>
      <c r="AE49" s="264"/>
      <c r="AF49" s="265"/>
      <c r="AG49" s="265"/>
      <c r="AH49" s="265"/>
      <c r="AI49" s="265"/>
      <c r="AJ49" s="265"/>
      <c r="AK49" s="265"/>
    </row>
    <row r="50" spans="1:37" s="179" customFormat="1" x14ac:dyDescent="0.25">
      <c r="A50" s="71">
        <v>22</v>
      </c>
      <c r="B50" s="89"/>
      <c r="C50" s="82"/>
      <c r="D50" s="89"/>
      <c r="E50" s="82"/>
      <c r="F50" s="122"/>
      <c r="G50" s="202"/>
      <c r="H50" s="198" t="str">
        <f t="shared" si="0"/>
        <v/>
      </c>
      <c r="I50" s="97"/>
      <c r="J50" s="97"/>
      <c r="K50" s="91"/>
      <c r="L50" s="91"/>
      <c r="M50" s="97"/>
      <c r="N50" s="91"/>
      <c r="O50" s="97"/>
      <c r="P50" s="90"/>
      <c r="Q50" s="97"/>
      <c r="R50" s="97"/>
      <c r="S50" s="90"/>
      <c r="T50" s="97"/>
      <c r="U50" s="147"/>
      <c r="V50" s="91"/>
      <c r="W50" s="97"/>
      <c r="X50" s="97"/>
      <c r="Y50" s="90"/>
      <c r="Z50" s="90"/>
      <c r="AA50" s="229"/>
      <c r="AB50" s="122"/>
      <c r="AC50" s="226"/>
      <c r="AD50" s="264"/>
      <c r="AE50" s="264"/>
      <c r="AF50" s="265"/>
      <c r="AG50" s="265"/>
      <c r="AH50" s="265"/>
      <c r="AI50" s="265"/>
      <c r="AJ50" s="265"/>
      <c r="AK50" s="265"/>
    </row>
    <row r="51" spans="1:37" s="179" customFormat="1" x14ac:dyDescent="0.25">
      <c r="A51" s="71">
        <v>23</v>
      </c>
      <c r="B51" s="89"/>
      <c r="C51" s="82"/>
      <c r="D51" s="89"/>
      <c r="E51" s="82"/>
      <c r="F51" s="122"/>
      <c r="G51" s="202"/>
      <c r="H51" s="198" t="str">
        <f t="shared" si="0"/>
        <v/>
      </c>
      <c r="I51" s="97"/>
      <c r="J51" s="97"/>
      <c r="K51" s="91"/>
      <c r="L51" s="91"/>
      <c r="M51" s="97"/>
      <c r="N51" s="91"/>
      <c r="O51" s="97"/>
      <c r="P51" s="90"/>
      <c r="Q51" s="97"/>
      <c r="R51" s="97"/>
      <c r="S51" s="90"/>
      <c r="T51" s="97"/>
      <c r="U51" s="147"/>
      <c r="V51" s="91"/>
      <c r="W51" s="97"/>
      <c r="X51" s="97"/>
      <c r="Y51" s="90"/>
      <c r="Z51" s="90"/>
      <c r="AA51" s="229"/>
      <c r="AB51" s="122"/>
      <c r="AC51" s="226"/>
      <c r="AD51" s="264"/>
      <c r="AE51" s="264"/>
      <c r="AF51" s="265"/>
      <c r="AG51" s="265"/>
      <c r="AH51" s="265"/>
      <c r="AI51" s="265"/>
      <c r="AJ51" s="265"/>
      <c r="AK51" s="265"/>
    </row>
    <row r="52" spans="1:37" s="179" customFormat="1" x14ac:dyDescent="0.25">
      <c r="A52" s="71">
        <v>24</v>
      </c>
      <c r="B52" s="89"/>
      <c r="C52" s="82"/>
      <c r="D52" s="89"/>
      <c r="E52" s="82"/>
      <c r="F52" s="122"/>
      <c r="G52" s="202"/>
      <c r="H52" s="198" t="str">
        <f t="shared" si="0"/>
        <v/>
      </c>
      <c r="I52" s="97"/>
      <c r="J52" s="97"/>
      <c r="K52" s="91"/>
      <c r="L52" s="91"/>
      <c r="M52" s="97"/>
      <c r="N52" s="91"/>
      <c r="O52" s="97"/>
      <c r="P52" s="90"/>
      <c r="Q52" s="97"/>
      <c r="R52" s="97"/>
      <c r="S52" s="90"/>
      <c r="T52" s="97"/>
      <c r="U52" s="147"/>
      <c r="V52" s="91"/>
      <c r="W52" s="97"/>
      <c r="X52" s="97"/>
      <c r="Y52" s="90"/>
      <c r="Z52" s="90"/>
      <c r="AA52" s="229"/>
      <c r="AB52" s="122"/>
      <c r="AC52" s="226"/>
      <c r="AD52" s="264"/>
      <c r="AE52" s="264"/>
      <c r="AF52" s="265"/>
      <c r="AG52" s="265"/>
      <c r="AH52" s="265"/>
      <c r="AI52" s="265"/>
      <c r="AJ52" s="265"/>
      <c r="AK52" s="265"/>
    </row>
    <row r="53" spans="1:37" s="179" customFormat="1" x14ac:dyDescent="0.25">
      <c r="A53" s="71">
        <v>25</v>
      </c>
      <c r="B53" s="89"/>
      <c r="C53" s="82"/>
      <c r="D53" s="89"/>
      <c r="E53" s="82"/>
      <c r="F53" s="122"/>
      <c r="G53" s="202"/>
      <c r="H53" s="198" t="str">
        <f t="shared" si="0"/>
        <v/>
      </c>
      <c r="I53" s="97"/>
      <c r="J53" s="97"/>
      <c r="K53" s="91"/>
      <c r="L53" s="91"/>
      <c r="M53" s="97"/>
      <c r="N53" s="91"/>
      <c r="O53" s="97"/>
      <c r="P53" s="90"/>
      <c r="Q53" s="97"/>
      <c r="R53" s="97"/>
      <c r="S53" s="90"/>
      <c r="T53" s="97"/>
      <c r="U53" s="147"/>
      <c r="V53" s="91"/>
      <c r="W53" s="97"/>
      <c r="X53" s="97"/>
      <c r="Y53" s="90"/>
      <c r="Z53" s="90"/>
      <c r="AA53" s="229"/>
      <c r="AB53" s="122"/>
      <c r="AC53" s="226"/>
      <c r="AD53" s="264"/>
      <c r="AE53" s="264"/>
      <c r="AF53" s="265"/>
      <c r="AG53" s="265"/>
      <c r="AH53" s="265"/>
      <c r="AI53" s="265"/>
      <c r="AJ53" s="265"/>
      <c r="AK53" s="265"/>
    </row>
    <row r="54" spans="1:37" ht="24" customHeight="1" x14ac:dyDescent="0.25">
      <c r="B54" s="190" t="s">
        <v>67</v>
      </c>
      <c r="C54" s="126"/>
      <c r="D54" s="126"/>
      <c r="E54" s="126"/>
      <c r="F54" s="126"/>
      <c r="G54" s="126"/>
      <c r="H54" s="259" t="str">
        <f>IF(OR(AND(Count_Implemented, Count_FollowUp=0), AND(Count_Implemented=0,COUNTA(I29:AB53)&gt;0))," To be included here, actions must have a Date Implemented and there must be Date(s) of Follow-up above. &gt;&gt;","")</f>
        <v/>
      </c>
      <c r="I54" s="191">
        <f>SUM(I55:I60)</f>
        <v>0</v>
      </c>
      <c r="J54" s="192" t="s">
        <v>129</v>
      </c>
      <c r="K54" s="192" t="s">
        <v>129</v>
      </c>
      <c r="L54" s="192" t="s">
        <v>129</v>
      </c>
      <c r="M54" s="191">
        <f>SUM(M55:M60)</f>
        <v>0</v>
      </c>
      <c r="N54" s="192" t="s">
        <v>129</v>
      </c>
      <c r="O54" s="191">
        <f>SUM(O55:O60)</f>
        <v>0</v>
      </c>
      <c r="P54" s="191">
        <f>SUM(P55:P60)</f>
        <v>0</v>
      </c>
      <c r="Q54" s="191">
        <f t="shared" ref="Q54:W54" si="1">SUM(Q55:Q60)</f>
        <v>0</v>
      </c>
      <c r="R54" s="191">
        <f t="shared" si="1"/>
        <v>0</v>
      </c>
      <c r="S54" s="191">
        <f t="shared" si="1"/>
        <v>0</v>
      </c>
      <c r="T54" s="191">
        <f t="shared" si="1"/>
        <v>0</v>
      </c>
      <c r="U54" s="193">
        <f t="shared" si="1"/>
        <v>0</v>
      </c>
      <c r="V54" s="192" t="s">
        <v>129</v>
      </c>
      <c r="W54" s="191">
        <f t="shared" si="1"/>
        <v>0</v>
      </c>
      <c r="X54" s="192" t="s">
        <v>129</v>
      </c>
      <c r="Y54" s="192" t="s">
        <v>129</v>
      </c>
      <c r="Z54" s="191">
        <f t="shared" ref="Z54" si="2">SUM(Z55:Z60)</f>
        <v>0</v>
      </c>
      <c r="AA54" s="218" t="s">
        <v>129</v>
      </c>
      <c r="AB54" s="217">
        <f>COUNTIF(AB29:AB53,"Y")</f>
        <v>0</v>
      </c>
      <c r="AC54" s="218" t="s">
        <v>129</v>
      </c>
      <c r="AD54" s="266">
        <f t="shared" ref="AD54:AK54" si="3">SUM(AD55:AD60)</f>
        <v>0</v>
      </c>
      <c r="AE54" s="266">
        <f t="shared" si="3"/>
        <v>0</v>
      </c>
      <c r="AF54" s="267">
        <f t="shared" si="3"/>
        <v>0</v>
      </c>
      <c r="AG54" s="267">
        <f t="shared" si="3"/>
        <v>0</v>
      </c>
      <c r="AH54" s="267">
        <f t="shared" si="3"/>
        <v>0</v>
      </c>
      <c r="AI54" s="267">
        <f t="shared" si="3"/>
        <v>0</v>
      </c>
      <c r="AJ54" s="267">
        <f t="shared" si="3"/>
        <v>0</v>
      </c>
      <c r="AK54" s="267">
        <f t="shared" si="3"/>
        <v>0</v>
      </c>
    </row>
    <row r="55" spans="1:37" ht="24" customHeight="1" x14ac:dyDescent="0.25">
      <c r="B55" s="190" t="str">
        <f>"TOTAL REPORTED " &amp; C55</f>
        <v>TOTAL REPORTED 2023</v>
      </c>
      <c r="C55" s="126">
        <v>2023</v>
      </c>
      <c r="D55" s="126"/>
      <c r="E55" s="126"/>
      <c r="F55" s="126"/>
      <c r="G55" s="126"/>
      <c r="H55" s="126"/>
      <c r="I55" s="267">
        <f t="shared" ref="I55:I60" si="4">IF(Count_FollowUp,SUMIFS(I$29:I$53,$F$29:$F$53,"Y",$H$29:$H$53,$C55),0)</f>
        <v>0</v>
      </c>
      <c r="J55" s="192" t="s">
        <v>129</v>
      </c>
      <c r="K55" s="192" t="s">
        <v>129</v>
      </c>
      <c r="L55" s="192" t="s">
        <v>129</v>
      </c>
      <c r="M55" s="267">
        <f t="shared" ref="M55:M60" si="5">IF(Count_FollowUp,SUMIFS(M$29:M$53,$F$29:$F$53,"Y",$H$29:$H$53,$C55),0)</f>
        <v>0</v>
      </c>
      <c r="N55" s="192" t="s">
        <v>129</v>
      </c>
      <c r="O55" s="267">
        <f t="shared" ref="O55:O60" si="6">IF(Count_FollowUp,SUMIFS(O$29:O$53,$F$29:$F$53,"Y",$H$29:$H$53,$C55),0)</f>
        <v>0</v>
      </c>
      <c r="P55" s="191">
        <f t="shared" ref="P55:P60" si="7">IF(Count_FollowUp,COUNTIFS($F$29:$F$53,"Y",$H$29:$H$53,$C55,P$29:P$53,"Yes"),0)</f>
        <v>0</v>
      </c>
      <c r="Q55" s="267">
        <f t="shared" ref="Q55:R60" si="8">IF(Count_FollowUp,SUMIFS(Q$29:Q$53,$F$29:$F$53,"Y",$H$29:$H$53,$C55),0)</f>
        <v>0</v>
      </c>
      <c r="R55" s="267">
        <f t="shared" si="8"/>
        <v>0</v>
      </c>
      <c r="S55" s="191">
        <f t="shared" ref="S55:S60" si="9">IF(Count_FollowUp,COUNTIFS($F$29:$F$53,"Y",$H$29:$H$53,$C55,S$29:S$53,"Yes"),0)</f>
        <v>0</v>
      </c>
      <c r="T55" s="191">
        <f t="shared" ref="T55:T60" si="10">IF(Count_FollowUp,SUMIFS(T$29:T$53,$F$29:$F$53,"Y",$H$29:$H$53,$C55,U$29:U$53,"Units"),0)</f>
        <v>0</v>
      </c>
      <c r="U55" s="193">
        <f t="shared" ref="U55:U60" si="11">IF(Count_FollowUp,SUMIFS(T$29:T$53,$F$29:$F$53,"Y",$H$29:$H$53,$C55,U$29:U$53,"Dollars"),0)</f>
        <v>0</v>
      </c>
      <c r="V55" s="192" t="s">
        <v>129</v>
      </c>
      <c r="W55" s="267">
        <f t="shared" ref="W55:W60" si="12">IF(Count_FollowUp,SUMIFS(W$29:W$53,$F$29:$F$53,"Y",$H$29:$H$53,$C55),0)</f>
        <v>0</v>
      </c>
      <c r="X55" s="192" t="s">
        <v>129</v>
      </c>
      <c r="Y55" s="192" t="s">
        <v>129</v>
      </c>
      <c r="Z55" s="191">
        <f t="shared" ref="Z55:Z60" si="13">IF(Count_FollowUp,COUNTIFS($F$29:$F$53,"Y",$H$29:$H$53,$C55,Z$29:Z$53,"Yes"),0)</f>
        <v>0</v>
      </c>
      <c r="AA55" s="218" t="s">
        <v>129</v>
      </c>
      <c r="AB55" s="217">
        <f t="shared" ref="AB55:AB60" si="14">IF(Count_FollowUp,COUNTIFS($F$29:$F$53,"Y",$H$29:$H$53,$C55,AB$29:AB$53,"Y"),0)</f>
        <v>0</v>
      </c>
      <c r="AC55" s="218" t="s">
        <v>129</v>
      </c>
      <c r="AD55" s="266">
        <f t="shared" ref="AD55:AK60" si="15">IF(Count_FollowUp,SUMIFS(AD$29:AD$53,$F$29:$F$53,"Y",$H$29:$H$53,$C55),0)</f>
        <v>0</v>
      </c>
      <c r="AE55" s="266">
        <f t="shared" si="15"/>
        <v>0</v>
      </c>
      <c r="AF55" s="267">
        <f t="shared" si="15"/>
        <v>0</v>
      </c>
      <c r="AG55" s="267">
        <f t="shared" si="15"/>
        <v>0</v>
      </c>
      <c r="AH55" s="267">
        <f t="shared" si="15"/>
        <v>0</v>
      </c>
      <c r="AI55" s="267">
        <f t="shared" si="15"/>
        <v>0</v>
      </c>
      <c r="AJ55" s="267">
        <f t="shared" si="15"/>
        <v>0</v>
      </c>
      <c r="AK55" s="267">
        <f t="shared" si="15"/>
        <v>0</v>
      </c>
    </row>
    <row r="56" spans="1:37" ht="24" customHeight="1" x14ac:dyDescent="0.25">
      <c r="B56" s="190" t="str">
        <f t="shared" ref="B56:B60" si="16">"TOTAL REPORTED " &amp; C56</f>
        <v>TOTAL REPORTED 2024</v>
      </c>
      <c r="C56" s="126">
        <v>2024</v>
      </c>
      <c r="D56" s="126"/>
      <c r="E56" s="126"/>
      <c r="F56" s="126"/>
      <c r="G56" s="126"/>
      <c r="H56" s="126"/>
      <c r="I56" s="267">
        <f t="shared" si="4"/>
        <v>0</v>
      </c>
      <c r="J56" s="192" t="s">
        <v>129</v>
      </c>
      <c r="K56" s="192" t="s">
        <v>129</v>
      </c>
      <c r="L56" s="192" t="s">
        <v>129</v>
      </c>
      <c r="M56" s="267">
        <f t="shared" si="5"/>
        <v>0</v>
      </c>
      <c r="N56" s="192" t="s">
        <v>129</v>
      </c>
      <c r="O56" s="267">
        <f t="shared" si="6"/>
        <v>0</v>
      </c>
      <c r="P56" s="191">
        <f t="shared" si="7"/>
        <v>0</v>
      </c>
      <c r="Q56" s="267">
        <f t="shared" si="8"/>
        <v>0</v>
      </c>
      <c r="R56" s="267">
        <f t="shared" si="8"/>
        <v>0</v>
      </c>
      <c r="S56" s="191">
        <f t="shared" si="9"/>
        <v>0</v>
      </c>
      <c r="T56" s="191">
        <f t="shared" si="10"/>
        <v>0</v>
      </c>
      <c r="U56" s="193">
        <f t="shared" si="11"/>
        <v>0</v>
      </c>
      <c r="V56" s="192" t="s">
        <v>129</v>
      </c>
      <c r="W56" s="267">
        <f t="shared" si="12"/>
        <v>0</v>
      </c>
      <c r="X56" s="192" t="s">
        <v>129</v>
      </c>
      <c r="Y56" s="192" t="s">
        <v>129</v>
      </c>
      <c r="Z56" s="191">
        <f t="shared" si="13"/>
        <v>0</v>
      </c>
      <c r="AA56" s="218" t="s">
        <v>129</v>
      </c>
      <c r="AB56" s="217">
        <f t="shared" si="14"/>
        <v>0</v>
      </c>
      <c r="AC56" s="218" t="s">
        <v>129</v>
      </c>
      <c r="AD56" s="266">
        <f t="shared" si="15"/>
        <v>0</v>
      </c>
      <c r="AE56" s="266">
        <f t="shared" si="15"/>
        <v>0</v>
      </c>
      <c r="AF56" s="267">
        <f t="shared" si="15"/>
        <v>0</v>
      </c>
      <c r="AG56" s="267">
        <f t="shared" si="15"/>
        <v>0</v>
      </c>
      <c r="AH56" s="267">
        <f t="shared" si="15"/>
        <v>0</v>
      </c>
      <c r="AI56" s="267">
        <f t="shared" si="15"/>
        <v>0</v>
      </c>
      <c r="AJ56" s="267">
        <f t="shared" si="15"/>
        <v>0</v>
      </c>
      <c r="AK56" s="267">
        <f t="shared" si="15"/>
        <v>0</v>
      </c>
    </row>
    <row r="57" spans="1:37" ht="24" customHeight="1" x14ac:dyDescent="0.25">
      <c r="B57" s="190" t="str">
        <f t="shared" si="16"/>
        <v>TOTAL REPORTED 2025</v>
      </c>
      <c r="C57" s="126">
        <v>2025</v>
      </c>
      <c r="D57" s="126"/>
      <c r="E57" s="126"/>
      <c r="F57" s="126"/>
      <c r="G57" s="126"/>
      <c r="H57" s="126"/>
      <c r="I57" s="267">
        <f t="shared" si="4"/>
        <v>0</v>
      </c>
      <c r="J57" s="192" t="s">
        <v>129</v>
      </c>
      <c r="K57" s="192" t="s">
        <v>129</v>
      </c>
      <c r="L57" s="192" t="s">
        <v>129</v>
      </c>
      <c r="M57" s="267">
        <f t="shared" si="5"/>
        <v>0</v>
      </c>
      <c r="N57" s="192" t="s">
        <v>129</v>
      </c>
      <c r="O57" s="267">
        <f t="shared" si="6"/>
        <v>0</v>
      </c>
      <c r="P57" s="191">
        <f t="shared" si="7"/>
        <v>0</v>
      </c>
      <c r="Q57" s="267">
        <f t="shared" si="8"/>
        <v>0</v>
      </c>
      <c r="R57" s="267">
        <f t="shared" si="8"/>
        <v>0</v>
      </c>
      <c r="S57" s="191">
        <f t="shared" si="9"/>
        <v>0</v>
      </c>
      <c r="T57" s="191">
        <f t="shared" si="10"/>
        <v>0</v>
      </c>
      <c r="U57" s="193">
        <f t="shared" si="11"/>
        <v>0</v>
      </c>
      <c r="V57" s="192" t="s">
        <v>129</v>
      </c>
      <c r="W57" s="267">
        <f t="shared" si="12"/>
        <v>0</v>
      </c>
      <c r="X57" s="192" t="s">
        <v>129</v>
      </c>
      <c r="Y57" s="192" t="s">
        <v>129</v>
      </c>
      <c r="Z57" s="191">
        <f t="shared" si="13"/>
        <v>0</v>
      </c>
      <c r="AA57" s="218" t="s">
        <v>129</v>
      </c>
      <c r="AB57" s="217">
        <f t="shared" si="14"/>
        <v>0</v>
      </c>
      <c r="AC57" s="218" t="s">
        <v>129</v>
      </c>
      <c r="AD57" s="266">
        <f t="shared" si="15"/>
        <v>0</v>
      </c>
      <c r="AE57" s="266">
        <f t="shared" si="15"/>
        <v>0</v>
      </c>
      <c r="AF57" s="267">
        <f t="shared" si="15"/>
        <v>0</v>
      </c>
      <c r="AG57" s="267">
        <f t="shared" si="15"/>
        <v>0</v>
      </c>
      <c r="AH57" s="267">
        <f t="shared" si="15"/>
        <v>0</v>
      </c>
      <c r="AI57" s="267">
        <f t="shared" si="15"/>
        <v>0</v>
      </c>
      <c r="AJ57" s="267">
        <f t="shared" si="15"/>
        <v>0</v>
      </c>
      <c r="AK57" s="267">
        <f t="shared" si="15"/>
        <v>0</v>
      </c>
    </row>
    <row r="58" spans="1:37" ht="24" customHeight="1" x14ac:dyDescent="0.25">
      <c r="B58" s="190" t="str">
        <f t="shared" si="16"/>
        <v>TOTAL REPORTED 2026</v>
      </c>
      <c r="C58" s="126">
        <v>2026</v>
      </c>
      <c r="D58" s="126"/>
      <c r="E58" s="126"/>
      <c r="F58" s="126"/>
      <c r="G58" s="126"/>
      <c r="H58" s="126"/>
      <c r="I58" s="267">
        <f t="shared" si="4"/>
        <v>0</v>
      </c>
      <c r="J58" s="192" t="s">
        <v>129</v>
      </c>
      <c r="K58" s="192" t="s">
        <v>129</v>
      </c>
      <c r="L58" s="192" t="s">
        <v>129</v>
      </c>
      <c r="M58" s="267">
        <f t="shared" si="5"/>
        <v>0</v>
      </c>
      <c r="N58" s="192" t="s">
        <v>129</v>
      </c>
      <c r="O58" s="267">
        <f t="shared" si="6"/>
        <v>0</v>
      </c>
      <c r="P58" s="191">
        <f t="shared" si="7"/>
        <v>0</v>
      </c>
      <c r="Q58" s="267">
        <f t="shared" si="8"/>
        <v>0</v>
      </c>
      <c r="R58" s="267">
        <f t="shared" si="8"/>
        <v>0</v>
      </c>
      <c r="S58" s="191">
        <f t="shared" si="9"/>
        <v>0</v>
      </c>
      <c r="T58" s="191">
        <f t="shared" si="10"/>
        <v>0</v>
      </c>
      <c r="U58" s="193">
        <f t="shared" si="11"/>
        <v>0</v>
      </c>
      <c r="V58" s="192" t="s">
        <v>129</v>
      </c>
      <c r="W58" s="267">
        <f t="shared" si="12"/>
        <v>0</v>
      </c>
      <c r="X58" s="192" t="s">
        <v>129</v>
      </c>
      <c r="Y58" s="192" t="s">
        <v>129</v>
      </c>
      <c r="Z58" s="191">
        <f t="shared" si="13"/>
        <v>0</v>
      </c>
      <c r="AA58" s="218" t="s">
        <v>129</v>
      </c>
      <c r="AB58" s="217">
        <f t="shared" si="14"/>
        <v>0</v>
      </c>
      <c r="AC58" s="218" t="s">
        <v>129</v>
      </c>
      <c r="AD58" s="266">
        <f t="shared" si="15"/>
        <v>0</v>
      </c>
      <c r="AE58" s="266">
        <f t="shared" si="15"/>
        <v>0</v>
      </c>
      <c r="AF58" s="267">
        <f t="shared" si="15"/>
        <v>0</v>
      </c>
      <c r="AG58" s="267">
        <f t="shared" si="15"/>
        <v>0</v>
      </c>
      <c r="AH58" s="267">
        <f t="shared" si="15"/>
        <v>0</v>
      </c>
      <c r="AI58" s="267">
        <f t="shared" si="15"/>
        <v>0</v>
      </c>
      <c r="AJ58" s="267">
        <f t="shared" si="15"/>
        <v>0</v>
      </c>
      <c r="AK58" s="267">
        <f t="shared" si="15"/>
        <v>0</v>
      </c>
    </row>
    <row r="59" spans="1:37" ht="24" customHeight="1" x14ac:dyDescent="0.25">
      <c r="B59" s="190" t="str">
        <f t="shared" si="16"/>
        <v>TOTAL REPORTED 2027</v>
      </c>
      <c r="C59" s="126">
        <v>2027</v>
      </c>
      <c r="D59" s="126"/>
      <c r="E59" s="126"/>
      <c r="F59" s="126"/>
      <c r="G59" s="126"/>
      <c r="H59" s="126"/>
      <c r="I59" s="267">
        <f t="shared" si="4"/>
        <v>0</v>
      </c>
      <c r="J59" s="192" t="s">
        <v>129</v>
      </c>
      <c r="K59" s="192" t="s">
        <v>129</v>
      </c>
      <c r="L59" s="192" t="s">
        <v>129</v>
      </c>
      <c r="M59" s="267">
        <f t="shared" si="5"/>
        <v>0</v>
      </c>
      <c r="N59" s="192" t="s">
        <v>129</v>
      </c>
      <c r="O59" s="267">
        <f t="shared" si="6"/>
        <v>0</v>
      </c>
      <c r="P59" s="191">
        <f t="shared" si="7"/>
        <v>0</v>
      </c>
      <c r="Q59" s="267">
        <f t="shared" si="8"/>
        <v>0</v>
      </c>
      <c r="R59" s="267">
        <f t="shared" si="8"/>
        <v>0</v>
      </c>
      <c r="S59" s="191">
        <f t="shared" si="9"/>
        <v>0</v>
      </c>
      <c r="T59" s="191">
        <f t="shared" si="10"/>
        <v>0</v>
      </c>
      <c r="U59" s="193">
        <f t="shared" si="11"/>
        <v>0</v>
      </c>
      <c r="V59" s="192" t="s">
        <v>129</v>
      </c>
      <c r="W59" s="267">
        <f t="shared" si="12"/>
        <v>0</v>
      </c>
      <c r="X59" s="192" t="s">
        <v>129</v>
      </c>
      <c r="Y59" s="192" t="s">
        <v>129</v>
      </c>
      <c r="Z59" s="191">
        <f t="shared" si="13"/>
        <v>0</v>
      </c>
      <c r="AA59" s="218" t="s">
        <v>129</v>
      </c>
      <c r="AB59" s="217">
        <f t="shared" si="14"/>
        <v>0</v>
      </c>
      <c r="AC59" s="218" t="s">
        <v>129</v>
      </c>
      <c r="AD59" s="266">
        <f t="shared" si="15"/>
        <v>0</v>
      </c>
      <c r="AE59" s="266">
        <f t="shared" si="15"/>
        <v>0</v>
      </c>
      <c r="AF59" s="267">
        <f t="shared" si="15"/>
        <v>0</v>
      </c>
      <c r="AG59" s="267">
        <f t="shared" si="15"/>
        <v>0</v>
      </c>
      <c r="AH59" s="267">
        <f t="shared" si="15"/>
        <v>0</v>
      </c>
      <c r="AI59" s="267">
        <f t="shared" si="15"/>
        <v>0</v>
      </c>
      <c r="AJ59" s="267">
        <f t="shared" si="15"/>
        <v>0</v>
      </c>
      <c r="AK59" s="267">
        <f t="shared" si="15"/>
        <v>0</v>
      </c>
    </row>
    <row r="60" spans="1:37" ht="24" customHeight="1" x14ac:dyDescent="0.25">
      <c r="B60" s="190" t="str">
        <f t="shared" si="16"/>
        <v>TOTAL REPORTED 2028</v>
      </c>
      <c r="C60" s="126">
        <v>2028</v>
      </c>
      <c r="D60" s="126"/>
      <c r="E60" s="126"/>
      <c r="F60" s="126"/>
      <c r="G60" s="126"/>
      <c r="H60" s="126"/>
      <c r="I60" s="267">
        <f t="shared" si="4"/>
        <v>0</v>
      </c>
      <c r="J60" s="192" t="s">
        <v>129</v>
      </c>
      <c r="K60" s="192" t="s">
        <v>129</v>
      </c>
      <c r="L60" s="192" t="s">
        <v>129</v>
      </c>
      <c r="M60" s="267">
        <f t="shared" si="5"/>
        <v>0</v>
      </c>
      <c r="N60" s="192" t="s">
        <v>129</v>
      </c>
      <c r="O60" s="267">
        <f t="shared" si="6"/>
        <v>0</v>
      </c>
      <c r="P60" s="191">
        <f t="shared" si="7"/>
        <v>0</v>
      </c>
      <c r="Q60" s="267">
        <f t="shared" si="8"/>
        <v>0</v>
      </c>
      <c r="R60" s="267">
        <f t="shared" si="8"/>
        <v>0</v>
      </c>
      <c r="S60" s="191">
        <f t="shared" si="9"/>
        <v>0</v>
      </c>
      <c r="T60" s="191">
        <f t="shared" si="10"/>
        <v>0</v>
      </c>
      <c r="U60" s="193">
        <f t="shared" si="11"/>
        <v>0</v>
      </c>
      <c r="V60" s="192" t="s">
        <v>129</v>
      </c>
      <c r="W60" s="267">
        <f t="shared" si="12"/>
        <v>0</v>
      </c>
      <c r="X60" s="192" t="s">
        <v>129</v>
      </c>
      <c r="Y60" s="192" t="s">
        <v>129</v>
      </c>
      <c r="Z60" s="191">
        <f t="shared" si="13"/>
        <v>0</v>
      </c>
      <c r="AA60" s="218" t="s">
        <v>129</v>
      </c>
      <c r="AB60" s="217">
        <f t="shared" si="14"/>
        <v>0</v>
      </c>
      <c r="AC60" s="218" t="s">
        <v>129</v>
      </c>
      <c r="AD60" s="266">
        <f t="shared" si="15"/>
        <v>0</v>
      </c>
      <c r="AE60" s="266">
        <f t="shared" si="15"/>
        <v>0</v>
      </c>
      <c r="AF60" s="267">
        <f t="shared" si="15"/>
        <v>0</v>
      </c>
      <c r="AG60" s="267">
        <f t="shared" si="15"/>
        <v>0</v>
      </c>
      <c r="AH60" s="267">
        <f t="shared" si="15"/>
        <v>0</v>
      </c>
      <c r="AI60" s="267">
        <f t="shared" si="15"/>
        <v>0</v>
      </c>
      <c r="AJ60" s="267">
        <f t="shared" si="15"/>
        <v>0</v>
      </c>
      <c r="AK60" s="267">
        <f t="shared" si="15"/>
        <v>0</v>
      </c>
    </row>
    <row r="61" spans="1:37" x14ac:dyDescent="0.25">
      <c r="C61" s="137"/>
    </row>
    <row r="62" spans="1:37" x14ac:dyDescent="0.25">
      <c r="C62" s="137"/>
    </row>
  </sheetData>
  <sheetProtection algorithmName="SHA-512" hashValue="edJSbvz8/aipYJMDdv8Ci+5dX2fLG79+v/RTf1zLZjtk7k2gLJrwRINNEFh2mBC9j+LO2tfKwdcRMK4NZNbDLA==" saltValue="ZWh1aHyk+Os3gY1LRLZSjQ==" spinCount="100000" sheet="1" objects="1" scenarios="1" formatCells="0" formatRows="0" insertHyperlinks="0"/>
  <mergeCells count="28">
    <mergeCell ref="Q26:V26"/>
    <mergeCell ref="W26:AA27"/>
    <mergeCell ref="AD26:AK26"/>
    <mergeCell ref="I27:L27"/>
    <mergeCell ref="M27:N27"/>
    <mergeCell ref="O27:P27"/>
    <mergeCell ref="Q27:S27"/>
    <mergeCell ref="T27:V27"/>
    <mergeCell ref="AD27:AE27"/>
    <mergeCell ref="AF27:AK27"/>
    <mergeCell ref="C18:G18"/>
    <mergeCell ref="C20:G20"/>
    <mergeCell ref="C21:G21"/>
    <mergeCell ref="C22:G22"/>
    <mergeCell ref="C23:G23"/>
    <mergeCell ref="I26:P26"/>
    <mergeCell ref="C12:G12"/>
    <mergeCell ref="C13:G13"/>
    <mergeCell ref="C14:G14"/>
    <mergeCell ref="C15:G15"/>
    <mergeCell ref="C16:G16"/>
    <mergeCell ref="C17:G17"/>
    <mergeCell ref="C3:I3"/>
    <mergeCell ref="C6:G6"/>
    <mergeCell ref="C7:G7"/>
    <mergeCell ref="C8:G8"/>
    <mergeCell ref="C10:G10"/>
    <mergeCell ref="C11:G11"/>
  </mergeCells>
  <conditionalFormatting sqref="I29:L53">
    <cfRule type="expression" dxfId="314" priority="4" stopIfTrue="1">
      <formula>AND($C29&lt;&gt;"",$C29&lt;&gt;"Manufacturer (Production)")</formula>
    </cfRule>
  </conditionalFormatting>
  <conditionalFormatting sqref="M29:N53">
    <cfRule type="expression" dxfId="313" priority="5" stopIfTrue="1">
      <formula>AND($C29&lt;&gt;"",$C29&lt;&gt;"Manufacturer (Certification)")</formula>
    </cfRule>
  </conditionalFormatting>
  <conditionalFormatting sqref="O29:O53 M29:M53 I29:J53 Q29:R53 T29:T53 W29:X53">
    <cfRule type="expression" dxfId="312" priority="7">
      <formula>AND(TRIM(I29)&lt;&gt;"",ISNUMBER(I29)=FALSE)</formula>
    </cfRule>
  </conditionalFormatting>
  <conditionalFormatting sqref="O29:P53">
    <cfRule type="expression" dxfId="311" priority="6" stopIfTrue="1">
      <formula>AND($C29&lt;&gt;"",$C29&lt;&gt;"Manufacturer (Marketing)")</formula>
    </cfRule>
  </conditionalFormatting>
  <conditionalFormatting sqref="Q29:V53">
    <cfRule type="expression" dxfId="310" priority="3">
      <formula>AND($C29&lt;&gt;"",$C29&lt;&gt;"Distributor / Retailer")</formula>
    </cfRule>
  </conditionalFormatting>
  <conditionalFormatting sqref="W29:AA53">
    <cfRule type="expression" dxfId="309" priority="2">
      <formula>AND($C29&lt;&gt;"",$C29&lt;&gt;"Purchaser / User")</formula>
    </cfRule>
  </conditionalFormatting>
  <conditionalFormatting sqref="AD29:AK53">
    <cfRule type="expression" dxfId="308" priority="1">
      <formula>AND(TRIM(AD29)&lt;&gt;"",ISNUMBER(AD29)=FALSE)</formula>
    </cfRule>
  </conditionalFormatting>
  <dataValidations count="21">
    <dataValidation allowBlank="1" showInputMessage="1" showErrorMessage="1" prompt="If the case study is online, provide a link for EPA to view, download and share. Otherwise, please include attachments with report submission." sqref="AC28" xr:uid="{E54E0820-D8BA-429D-9A43-8C87B6C2A01A}"/>
    <dataValidation allowBlank="1" showInputMessage="1" showErrorMessage="1" prompt="For P2 actions and outcomes to be summarized on the Results Summary tab, this column must contain a Y. Additionally, a Date Implemented must be included and at least one follw-up date must be included in row 19." sqref="F28" xr:uid="{C2DF5E37-88B3-40AD-9BB6-26FEBB310DFF}"/>
    <dataValidation allowBlank="1" showInputMessage="1" showErrorMessage="1" prompt="Either use the facility’s permit methodology or multiply wastewater gallons by 8.35 to get pounds and divide by 10,000 to eliminate water content." sqref="AI28" xr:uid="{DF68F322-7A40-469C-8A88-6AD25C8D290F}"/>
    <dataValidation allowBlank="1" showInputMessage="1" showErrorMessage="1" prompt="Annualized reductions of green house gas emissions measured in metric tons of carbon dioxide equivalent (MTCO2e)." sqref="AK28" xr:uid="{E73ADCF7-0A73-48AA-A10B-502B97647F4C}"/>
    <dataValidation allowBlank="1" showInputMessage="1" showErrorMessage="1" promptTitle="Products Offered for Sale" prompt="This can include products that are anticipated to be offered for sale._x000a__x000a_Report the number of product formulations/designs, not the number of individual units manufactured/sold. The same formulation in different size containers is considered one product." sqref="O28" xr:uid="{56D576B1-E8B5-4A59-AA6E-7FF473DB6FA5}"/>
    <dataValidation type="whole" allowBlank="1" showInputMessage="1" showErrorMessage="1" errorTitle="Facility NAICS Code" error="Please enter at least three digits of the NAICS code." promptTitle="Facility NAICS Code" prompt="Enter the NAICS for this facility. The link at left takes you to the NAICS Search website." sqref="C15:G15" xr:uid="{85C9B92B-BD0C-4BAB-A109-3CA08E31E95B}">
      <formula1>100</formula1>
      <formula2>999999</formula2>
    </dataValidation>
    <dataValidation allowBlank="1" showInputMessage="1" showErrorMessage="1" promptTitle="Copy-Pasting into Merged Cells" prompt="To copy-paste into merged cells, either double-click the cell to enable the Edit feature OR select the cell and paste into the formula bar above instead of the cell itself." sqref="C10:G10" xr:uid="{2444D48C-59CC-47C4-B5CE-ED2E644C787E}"/>
    <dataValidation type="list" allowBlank="1" showDropDown="1" showInputMessage="1" showErrorMessage="1" error="Please enter Y or N." sqref="AB29:AB53 F29:F53" xr:uid="{B19CA5B0-EFFC-4173-91D1-05006934E72E}">
      <formula1>Lookup_YesNo</formula1>
    </dataValidation>
    <dataValidation type="date" allowBlank="1" showInputMessage="1" showErrorMessage="1" error="Please enter a valid date (mm/dd/yyyy) _x000a_between 10/01/2022 and 09/30/2028." sqref="G29:G53" xr:uid="{60674F31-BD73-429B-B014-3AB571DC53E9}">
      <formula1>44835</formula1>
      <formula2>47026</formula2>
    </dataValidation>
    <dataValidation type="list" allowBlank="1" showDropDown="1" showInputMessage="1" showErrorMessage="1" error="Please enter Yes, No, or Unknown." sqref="C16:G16" xr:uid="{A0B0AA95-A2F7-4542-AF7E-DAD5CB99FE43}">
      <formula1>Lookup_YesNoUnknown</formula1>
    </dataValidation>
    <dataValidation type="list" allowBlank="1" showInputMessage="1" showErrorMessage="1" sqref="U29:U53" xr:uid="{84832A7D-C828-44E8-B7E3-47F8856277B5}">
      <formula1>Lookup_Units_Sales</formula1>
    </dataValidation>
    <dataValidation allowBlank="1" showInputMessage="1" showErrorMessage="1" prompt="Report the number of product formulations or designs, not the number of individual units of that product manufactured or sold. The same formulation sold in different size containers is considered one product" sqref="W28 M28 Q28 I28" xr:uid="{05886801-66FD-4478-B5EF-AD7C89DEB59B}"/>
    <dataValidation type="list" allowBlank="1" showInputMessage="1" showErrorMessage="1" sqref="N29:N53" xr:uid="{4FC2E9AD-00CC-4C21-9904-83DD23A129AF}">
      <formula1>Lookup_CertificationStatus</formula1>
    </dataValidation>
    <dataValidation type="list" allowBlank="1" showInputMessage="1" showErrorMessage="1" sqref="L29:L53 V29:V53" xr:uid="{959D4FF8-6410-421B-BE47-7188E9966E9F}">
      <formula1>Lookup_Type</formula1>
    </dataValidation>
    <dataValidation type="list" allowBlank="1" showInputMessage="1" showErrorMessage="1" sqref="K29:K53" xr:uid="{FDA89CEB-9ACB-4154-B050-FA4658092C76}">
      <formula1>Lookup_Units</formula1>
    </dataValidation>
    <dataValidation type="list" allowBlank="1" showInputMessage="1" showErrorMessage="1" promptTitle="Outreach Activity" prompt="If you made contact with the business establishment through an activity noted on the “Outreach Activities” tab, indicate the activity by choosing it from the drop-down provided at right." sqref="C20" xr:uid="{A9D29C81-05C1-4FDA-8EB6-C1CC410946C8}">
      <formula1>OFFSET(Outreach_Activities_Sorted,0,0,COUNTIF(Outreach_Activities_Sorted,"&lt;&gt;0"))</formula1>
    </dataValidation>
    <dataValidation type="list" allowBlank="1" showInputMessage="1" showErrorMessage="1" sqref="Z29:Z53 S29:S53 P29:P53" xr:uid="{9C113A26-822E-4410-929B-FDAE1AED3E4F}">
      <formula1>Lookup_YesNoUnknown</formula1>
    </dataValidation>
    <dataValidation type="list" allowBlank="1" showInputMessage="1" showErrorMessage="1" sqref="C29:C53" xr:uid="{918EA9A3-E687-4F6A-9CA2-EDCFD418FEB1}">
      <formula1>Lookup_Role</formula1>
    </dataValidation>
    <dataValidation type="date" operator="greaterThan" allowBlank="1" showInputMessage="1" showErrorMessage="1" errorTitle="Date Required" error="Please enter a date in mm/dd/yyyy format." sqref="C19:G19" xr:uid="{69C07D94-D813-4BFB-A43C-5E1E4D43DC38}">
      <formula1>36526</formula1>
    </dataValidation>
    <dataValidation type="list" allowBlank="1" showDropDown="1" showInputMessage="1" showErrorMessage="1" sqref="C14" xr:uid="{0038F546-C8DC-4BC2-8EDD-A1D5390AD7D2}">
      <formula1>Lookup_States</formula1>
    </dataValidation>
    <dataValidation allowBlank="1" showInputMessage="1" showErrorMessage="1" prompt="If the action listed is for certifying a new product, you can enter the date the process was initiated. For all other actions, this should be the date of actual implementation." sqref="G28" xr:uid="{278EFDD3-0CE4-40FA-802D-7B6D01D4353D}"/>
  </dataValidations>
  <hyperlinks>
    <hyperlink ref="B15" r:id="rId1" xr:uid="{CADA3512-0128-423E-81C1-08342EA0F3D8}"/>
    <hyperlink ref="B21" r:id="rId2" display="Description of Funding Mechanism_x000a_EPA is exploring ways to facilitate access to capital for P2 projects. Learn more here: https://www.epa.gov/p2/p2-financing. If known, describe the source of funding this business establishment used (e.g., self-funded, bank loan, external grant, etc.)  in implementing the P2 actions listed in the table below." xr:uid="{F9DC5B6C-4FDB-448B-B580-A503DF03F17E}"/>
  </hyperlinks>
  <printOptions horizontalCentered="1"/>
  <pageMargins left="0.45" right="0.45" top="0.75" bottom="0.75" header="0.3" footer="0.3"/>
  <pageSetup scale="22" fitToHeight="0" orientation="landscape" r:id="rId3"/>
  <headerFooter>
    <oddHeader>&amp;C&amp;16&amp;F</oddHeader>
    <oddFooter>&amp;C&amp;P of &amp;N</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55BA9C-DCFF-4532-9DE0-BC29A8C5C188}">
  <sheetPr>
    <tabColor rgb="FF92D050"/>
    <pageSetUpPr fitToPage="1"/>
  </sheetPr>
  <dimension ref="A1:AK62"/>
  <sheetViews>
    <sheetView showGridLines="0" zoomScaleNormal="100" zoomScaleSheetLayoutView="100" workbookViewId="0">
      <pane xSplit="2" ySplit="1" topLeftCell="C2" activePane="bottomRight" state="frozen"/>
      <selection pane="topRight" activeCell="C1" sqref="C1"/>
      <selection pane="bottomLeft" activeCell="A2" sqref="A2"/>
      <selection pane="bottomRight" activeCell="C11" sqref="C11:G11"/>
    </sheetView>
  </sheetViews>
  <sheetFormatPr defaultColWidth="9.140625" defaultRowHeight="15" x14ac:dyDescent="0.25"/>
  <cols>
    <col min="1" max="1" width="4.7109375" style="134" customWidth="1"/>
    <col min="2" max="2" width="56.7109375" style="134" customWidth="1"/>
    <col min="3" max="3" width="20.7109375" style="134" customWidth="1"/>
    <col min="4" max="4" width="32.7109375" style="134" customWidth="1"/>
    <col min="5" max="5" width="20.7109375" style="134" customWidth="1"/>
    <col min="6" max="6" width="15.7109375" style="134" bestFit="1" customWidth="1"/>
    <col min="7" max="7" width="19" style="134" bestFit="1" customWidth="1"/>
    <col min="8" max="8" width="10.28515625" style="134" customWidth="1"/>
    <col min="9" max="9" width="20.28515625" style="134" bestFit="1" customWidth="1"/>
    <col min="10" max="10" width="16.5703125" style="134" bestFit="1" customWidth="1"/>
    <col min="11" max="12" width="10.7109375" style="134" customWidth="1"/>
    <col min="13" max="13" width="20.28515625" style="134" customWidth="1"/>
    <col min="14" max="14" width="10.5703125" style="134" bestFit="1" customWidth="1"/>
    <col min="15" max="15" width="21.7109375" style="134" customWidth="1"/>
    <col min="16" max="16" width="11.5703125" style="134" customWidth="1"/>
    <col min="17" max="17" width="20.28515625" style="134" bestFit="1" customWidth="1"/>
    <col min="18" max="18" width="15" style="134" customWidth="1"/>
    <col min="19" max="19" width="12.7109375" style="134" customWidth="1"/>
    <col min="20" max="20" width="14.7109375" style="134" customWidth="1"/>
    <col min="21" max="22" width="12.7109375" style="134" customWidth="1"/>
    <col min="23" max="23" width="25.140625" style="134" customWidth="1"/>
    <col min="24" max="24" width="17.7109375" style="134" customWidth="1"/>
    <col min="25" max="25" width="14.85546875" style="134" customWidth="1"/>
    <col min="26" max="26" width="16" style="134" bestFit="1" customWidth="1"/>
    <col min="27" max="27" width="60.7109375" style="134" customWidth="1"/>
    <col min="28" max="28" width="10.42578125" style="134" customWidth="1"/>
    <col min="29" max="29" width="30.7109375" style="134" customWidth="1"/>
    <col min="30" max="37" width="13.7109375" style="134" customWidth="1"/>
    <col min="38" max="16384" width="9.140625" style="134"/>
  </cols>
  <sheetData>
    <row r="1" spans="2:30" s="200" customFormat="1" ht="20.100000000000001" customHeight="1" x14ac:dyDescent="0.25">
      <c r="B1" s="199" t="str">
        <f>SUBSTITUTE(TemplateTitle," Reporting Template",": " &amp;B2)</f>
        <v>P2 IIJA Products EJ Grant: Business Establishment 32</v>
      </c>
      <c r="C1" s="199"/>
      <c r="D1" s="199"/>
      <c r="E1" s="199"/>
      <c r="F1" s="199"/>
      <c r="G1" s="199"/>
      <c r="H1" s="199"/>
      <c r="I1" s="199"/>
      <c r="J1" s="201"/>
      <c r="K1" s="201"/>
      <c r="L1" s="201"/>
      <c r="M1" s="201"/>
      <c r="N1" s="201"/>
      <c r="O1" s="201"/>
      <c r="P1" s="201"/>
      <c r="Q1" s="201"/>
      <c r="R1" s="201"/>
      <c r="S1" s="201"/>
      <c r="T1" s="201"/>
      <c r="U1" s="201"/>
      <c r="V1" s="201"/>
      <c r="W1" s="201"/>
      <c r="X1" s="201"/>
      <c r="Y1" s="201"/>
      <c r="Z1" s="201"/>
      <c r="AA1" s="201"/>
    </row>
    <row r="2" spans="2:30" ht="9" customHeight="1" x14ac:dyDescent="0.25">
      <c r="B2" s="244" t="s">
        <v>404</v>
      </c>
      <c r="C2" s="154"/>
      <c r="D2" s="154"/>
      <c r="E2" s="154"/>
      <c r="F2" s="154"/>
      <c r="G2" s="154"/>
      <c r="H2" s="154"/>
      <c r="I2" s="210"/>
      <c r="J2" s="155"/>
    </row>
    <row r="3" spans="2:30" ht="200.1" customHeight="1" x14ac:dyDescent="0.25">
      <c r="B3" s="156" t="s">
        <v>5</v>
      </c>
      <c r="C3" s="355" t="s">
        <v>298</v>
      </c>
      <c r="D3" s="356"/>
      <c r="E3" s="356"/>
      <c r="F3" s="356"/>
      <c r="G3" s="356"/>
      <c r="H3" s="356"/>
      <c r="I3" s="357"/>
      <c r="J3" s="157"/>
    </row>
    <row r="4" spans="2:30" ht="9" customHeight="1" x14ac:dyDescent="0.25">
      <c r="B4" s="158"/>
      <c r="C4" s="159"/>
      <c r="D4" s="159"/>
      <c r="E4" s="159"/>
      <c r="F4" s="159"/>
      <c r="G4" s="159"/>
      <c r="H4" s="159"/>
      <c r="I4" s="211"/>
      <c r="J4" s="160"/>
    </row>
    <row r="5" spans="2:30" ht="15" customHeight="1" x14ac:dyDescent="0.25">
      <c r="B5" s="145"/>
      <c r="C5" s="145"/>
      <c r="D5" s="145"/>
      <c r="E5" s="145"/>
      <c r="F5" s="144"/>
      <c r="G5" s="144"/>
    </row>
    <row r="6" spans="2:30" ht="18.75" x14ac:dyDescent="0.3">
      <c r="B6" s="243" t="s">
        <v>284</v>
      </c>
      <c r="C6" s="358" t="s">
        <v>299</v>
      </c>
      <c r="D6" s="358"/>
      <c r="E6" s="358"/>
      <c r="F6" s="358"/>
      <c r="G6" s="359"/>
    </row>
    <row r="7" spans="2:30" x14ac:dyDescent="0.25">
      <c r="B7" s="161" t="s">
        <v>0</v>
      </c>
      <c r="C7" s="360" t="str">
        <f>IF('Grant Project Data'!D5&lt;&gt;"",'Grant Project Data'!D5,"")</f>
        <v/>
      </c>
      <c r="D7" s="361"/>
      <c r="E7" s="361"/>
      <c r="F7" s="361"/>
      <c r="G7" s="362"/>
    </row>
    <row r="8" spans="2:30" x14ac:dyDescent="0.25">
      <c r="B8" s="163" t="s">
        <v>4</v>
      </c>
      <c r="C8" s="360" t="str">
        <f>IF('Grant Project Data'!D6&lt;&gt;"",'Grant Project Data'!D6,"")</f>
        <v/>
      </c>
      <c r="D8" s="361"/>
      <c r="E8" s="361"/>
      <c r="F8" s="361"/>
      <c r="G8" s="362"/>
    </row>
    <row r="9" spans="2:30" ht="15" customHeight="1" x14ac:dyDescent="0.25">
      <c r="B9" s="145"/>
      <c r="C9" s="145"/>
      <c r="D9" s="145"/>
      <c r="E9" s="145"/>
      <c r="F9" s="144"/>
      <c r="G9" s="144"/>
    </row>
    <row r="10" spans="2:30" ht="18.75" x14ac:dyDescent="0.3">
      <c r="B10" s="243" t="s">
        <v>203</v>
      </c>
      <c r="C10" s="358" t="s">
        <v>355</v>
      </c>
      <c r="D10" s="358"/>
      <c r="E10" s="358"/>
      <c r="F10" s="358"/>
      <c r="G10" s="359"/>
    </row>
    <row r="11" spans="2:30" x14ac:dyDescent="0.25">
      <c r="B11" s="167" t="s">
        <v>236</v>
      </c>
      <c r="C11" s="391"/>
      <c r="D11" s="391"/>
      <c r="E11" s="391"/>
      <c r="F11" s="391"/>
      <c r="G11" s="391"/>
      <c r="H11" s="168"/>
      <c r="I11" s="168"/>
      <c r="J11" s="169"/>
      <c r="K11" s="169"/>
      <c r="L11" s="169"/>
      <c r="M11" s="169"/>
      <c r="N11" s="169"/>
      <c r="O11" s="169"/>
      <c r="P11" s="169"/>
      <c r="Q11" s="169"/>
      <c r="R11" s="169"/>
      <c r="S11" s="169"/>
      <c r="T11" s="169"/>
      <c r="U11" s="169"/>
      <c r="V11" s="169"/>
      <c r="W11" s="169"/>
      <c r="X11" s="169"/>
      <c r="Y11" s="169"/>
      <c r="Z11" s="169"/>
      <c r="AA11" s="169"/>
    </row>
    <row r="12" spans="2:30" ht="15" customHeight="1" x14ac:dyDescent="0.25">
      <c r="B12" s="170" t="s">
        <v>228</v>
      </c>
      <c r="C12" s="391"/>
      <c r="D12" s="391"/>
      <c r="E12" s="391"/>
      <c r="F12" s="391"/>
      <c r="G12" s="391"/>
      <c r="H12" s="168"/>
      <c r="I12" s="168"/>
      <c r="J12" s="169"/>
      <c r="K12" s="169"/>
      <c r="L12" s="169"/>
      <c r="M12" s="169"/>
      <c r="N12" s="169"/>
      <c r="O12" s="169"/>
      <c r="P12" s="169"/>
      <c r="Q12" s="169"/>
      <c r="R12" s="169"/>
      <c r="S12" s="169"/>
      <c r="T12" s="169"/>
      <c r="U12" s="169"/>
      <c r="V12" s="169"/>
      <c r="W12" s="169"/>
      <c r="X12" s="169"/>
      <c r="Y12" s="169"/>
      <c r="Z12" s="169"/>
      <c r="AA12" s="169"/>
    </row>
    <row r="13" spans="2:30" ht="15" customHeight="1" x14ac:dyDescent="0.25">
      <c r="B13" s="170" t="s">
        <v>229</v>
      </c>
      <c r="C13" s="391"/>
      <c r="D13" s="391"/>
      <c r="E13" s="391"/>
      <c r="F13" s="391"/>
      <c r="G13" s="391"/>
      <c r="H13" s="168"/>
      <c r="I13" s="168"/>
      <c r="J13" s="169"/>
      <c r="K13" s="169"/>
      <c r="L13" s="169"/>
      <c r="M13" s="169"/>
      <c r="N13" s="169"/>
      <c r="O13" s="169"/>
      <c r="P13" s="169"/>
      <c r="Q13" s="169"/>
      <c r="R13" s="169"/>
      <c r="S13" s="169"/>
      <c r="T13" s="169"/>
      <c r="U13" s="169"/>
      <c r="V13" s="169"/>
      <c r="W13" s="169"/>
      <c r="X13" s="169"/>
      <c r="Y13" s="169"/>
      <c r="Z13" s="169"/>
      <c r="AA13" s="169"/>
    </row>
    <row r="14" spans="2:30" ht="15" customHeight="1" x14ac:dyDescent="0.25">
      <c r="B14" s="171" t="s">
        <v>230</v>
      </c>
      <c r="C14" s="391"/>
      <c r="D14" s="391"/>
      <c r="E14" s="391"/>
      <c r="F14" s="391"/>
      <c r="G14" s="391"/>
      <c r="H14" s="168"/>
      <c r="I14" s="168"/>
      <c r="J14" s="169"/>
      <c r="K14" s="169"/>
      <c r="L14" s="169"/>
      <c r="M14" s="169"/>
      <c r="N14" s="169"/>
      <c r="O14" s="169"/>
      <c r="P14" s="169"/>
      <c r="Q14" s="169"/>
      <c r="R14" s="169"/>
      <c r="S14" s="169"/>
      <c r="T14" s="169"/>
      <c r="U14" s="169"/>
      <c r="V14" s="169"/>
      <c r="W14" s="169"/>
      <c r="X14" s="169"/>
      <c r="Y14" s="169"/>
      <c r="Z14" s="169"/>
      <c r="AA14" s="169"/>
      <c r="AB14" s="172"/>
    </row>
    <row r="15" spans="2:30" ht="30" x14ac:dyDescent="0.25">
      <c r="B15" s="231" t="s">
        <v>270</v>
      </c>
      <c r="C15" s="392"/>
      <c r="D15" s="392"/>
      <c r="E15" s="392"/>
      <c r="F15" s="392"/>
      <c r="G15" s="392"/>
      <c r="H15" s="173"/>
      <c r="J15" s="169"/>
      <c r="K15" s="169"/>
      <c r="L15" s="169"/>
      <c r="M15" s="169"/>
      <c r="N15" s="169"/>
      <c r="O15" s="169"/>
      <c r="P15" s="169"/>
      <c r="Q15" s="169"/>
      <c r="R15" s="169"/>
      <c r="S15" s="169"/>
      <c r="T15" s="169"/>
      <c r="U15" s="169"/>
      <c r="V15" s="169"/>
      <c r="W15" s="169"/>
      <c r="X15" s="169"/>
      <c r="Y15" s="169"/>
      <c r="Z15" s="169"/>
      <c r="AA15" s="169"/>
      <c r="AB15" s="172"/>
    </row>
    <row r="16" spans="2:30" ht="45" x14ac:dyDescent="0.25">
      <c r="B16" s="203" t="s">
        <v>276</v>
      </c>
      <c r="C16" s="392"/>
      <c r="D16" s="392"/>
      <c r="E16" s="392"/>
      <c r="F16" s="392"/>
      <c r="G16" s="392"/>
      <c r="H16" s="174"/>
      <c r="J16" s="169"/>
      <c r="K16" s="169"/>
      <c r="L16" s="169"/>
      <c r="M16" s="169"/>
      <c r="N16" s="169"/>
      <c r="O16" s="169"/>
      <c r="P16" s="169"/>
      <c r="Q16" s="169"/>
      <c r="R16" s="169"/>
      <c r="S16" s="169"/>
      <c r="T16" s="169"/>
      <c r="U16" s="169"/>
      <c r="V16" s="169"/>
      <c r="W16" s="169"/>
      <c r="X16" s="169"/>
      <c r="Y16" s="169"/>
      <c r="Z16" s="169"/>
      <c r="AA16" s="169"/>
      <c r="AB16" s="162"/>
      <c r="AC16" s="162"/>
      <c r="AD16" s="162"/>
    </row>
    <row r="17" spans="1:37" ht="69.95" customHeight="1" x14ac:dyDescent="0.25">
      <c r="B17" s="127" t="s">
        <v>235</v>
      </c>
      <c r="C17" s="393"/>
      <c r="D17" s="393"/>
      <c r="E17" s="393"/>
      <c r="F17" s="393"/>
      <c r="G17" s="393"/>
      <c r="H17" s="175"/>
      <c r="J17" s="169"/>
      <c r="K17" s="169"/>
      <c r="L17" s="169"/>
      <c r="M17" s="169"/>
      <c r="N17" s="169"/>
      <c r="O17" s="169"/>
      <c r="P17" s="169"/>
      <c r="Q17" s="169"/>
      <c r="R17" s="169"/>
      <c r="S17" s="169"/>
      <c r="T17" s="169"/>
      <c r="U17" s="169"/>
      <c r="V17" s="169"/>
      <c r="W17" s="169"/>
      <c r="X17" s="169"/>
      <c r="Y17" s="169"/>
      <c r="Z17" s="169"/>
      <c r="AA17" s="169"/>
      <c r="AB17" s="162"/>
      <c r="AC17" s="162"/>
      <c r="AD17" s="162"/>
    </row>
    <row r="18" spans="1:37" ht="30" x14ac:dyDescent="0.25">
      <c r="B18" s="127" t="s">
        <v>354</v>
      </c>
      <c r="C18" s="394"/>
      <c r="D18" s="395"/>
      <c r="E18" s="395"/>
      <c r="F18" s="395"/>
      <c r="G18" s="396"/>
      <c r="H18" s="175"/>
      <c r="J18" s="169"/>
      <c r="K18" s="169"/>
      <c r="L18" s="169"/>
      <c r="M18" s="169"/>
      <c r="N18" s="169"/>
      <c r="O18" s="169"/>
      <c r="P18" s="169"/>
      <c r="Q18" s="169"/>
      <c r="R18" s="169"/>
      <c r="S18" s="169"/>
      <c r="T18" s="169"/>
      <c r="U18" s="169"/>
      <c r="V18" s="169"/>
      <c r="W18" s="169"/>
      <c r="X18" s="169"/>
      <c r="Y18" s="169"/>
      <c r="Z18" s="169"/>
      <c r="AA18" s="169"/>
      <c r="AB18" s="162"/>
      <c r="AC18" s="162"/>
      <c r="AD18" s="162"/>
    </row>
    <row r="19" spans="1:37" s="179" customFormat="1" x14ac:dyDescent="0.25">
      <c r="B19" s="176" t="s">
        <v>232</v>
      </c>
      <c r="C19" s="212"/>
      <c r="D19" s="212"/>
      <c r="E19" s="212"/>
      <c r="F19" s="212"/>
      <c r="G19" s="212"/>
      <c r="H19" s="177" t="str">
        <f>IF(AND(E24&gt;0,COUNTA(C19:G19)=0),"&lt;&lt; Your P2 actions below will not be summarized until you enter a date of follow-up.","")</f>
        <v/>
      </c>
      <c r="I19" s="178"/>
      <c r="J19" s="169"/>
      <c r="K19" s="169"/>
      <c r="L19" s="169"/>
      <c r="M19" s="169"/>
      <c r="N19" s="169"/>
      <c r="O19" s="169"/>
      <c r="P19" s="169"/>
      <c r="Q19" s="169"/>
      <c r="R19" s="169"/>
      <c r="S19" s="169"/>
      <c r="T19" s="169"/>
      <c r="U19" s="169"/>
      <c r="V19" s="169"/>
      <c r="W19" s="169"/>
      <c r="X19" s="169"/>
      <c r="Y19" s="169"/>
      <c r="Z19" s="169"/>
      <c r="AA19" s="169"/>
      <c r="AB19" s="96"/>
    </row>
    <row r="20" spans="1:37" ht="53.25" x14ac:dyDescent="0.25">
      <c r="B20" s="213" t="s">
        <v>273</v>
      </c>
      <c r="C20" s="391"/>
      <c r="D20" s="391"/>
      <c r="E20" s="391"/>
      <c r="F20" s="391"/>
      <c r="G20" s="391"/>
      <c r="H20" s="168"/>
      <c r="I20" s="169"/>
      <c r="J20" s="169"/>
      <c r="K20" s="169"/>
      <c r="L20" s="169"/>
      <c r="M20" s="169"/>
      <c r="N20" s="169"/>
      <c r="O20" s="169"/>
      <c r="P20" s="169"/>
      <c r="Q20" s="169"/>
      <c r="R20" s="169"/>
      <c r="S20" s="169"/>
      <c r="T20" s="169"/>
      <c r="U20" s="169"/>
      <c r="V20" s="169"/>
      <c r="W20" s="169"/>
      <c r="X20" s="169"/>
      <c r="Y20" s="169"/>
      <c r="Z20" s="169"/>
      <c r="AA20" s="169"/>
      <c r="AB20" s="162"/>
      <c r="AC20" s="162"/>
      <c r="AD20" s="162"/>
    </row>
    <row r="21" spans="1:37" ht="80.099999999999994" customHeight="1" x14ac:dyDescent="0.25">
      <c r="B21" s="230" t="s">
        <v>271</v>
      </c>
      <c r="C21" s="393"/>
      <c r="D21" s="393"/>
      <c r="E21" s="393"/>
      <c r="F21" s="393"/>
      <c r="G21" s="393"/>
      <c r="H21" s="175"/>
      <c r="J21" s="169"/>
      <c r="K21" s="169"/>
      <c r="L21" s="169"/>
      <c r="M21" s="169"/>
      <c r="N21" s="169"/>
      <c r="O21" s="169"/>
      <c r="P21" s="169"/>
      <c r="Q21" s="169"/>
      <c r="R21" s="169"/>
      <c r="S21" s="169"/>
      <c r="T21" s="169"/>
      <c r="U21" s="169"/>
      <c r="V21" s="169"/>
      <c r="W21" s="169"/>
      <c r="X21" s="169"/>
      <c r="Y21" s="169"/>
      <c r="Z21" s="169"/>
      <c r="AA21" s="169"/>
      <c r="AB21" s="162"/>
      <c r="AC21" s="162"/>
      <c r="AD21" s="162"/>
    </row>
    <row r="22" spans="1:37" ht="69.95" customHeight="1" x14ac:dyDescent="0.25">
      <c r="B22" s="127" t="s">
        <v>272</v>
      </c>
      <c r="C22" s="393"/>
      <c r="D22" s="393"/>
      <c r="E22" s="393"/>
      <c r="F22" s="393"/>
      <c r="G22" s="393"/>
      <c r="H22" s="175"/>
      <c r="J22" s="169"/>
      <c r="K22" s="169"/>
      <c r="L22" s="169"/>
      <c r="M22" s="169"/>
      <c r="N22" s="169"/>
      <c r="O22" s="169"/>
      <c r="P22" s="169"/>
      <c r="Q22" s="169"/>
      <c r="R22" s="169"/>
      <c r="S22" s="169"/>
      <c r="T22" s="169"/>
      <c r="U22" s="169"/>
      <c r="V22" s="169"/>
      <c r="W22" s="169"/>
      <c r="X22" s="169"/>
      <c r="Y22" s="169"/>
      <c r="Z22" s="169"/>
      <c r="AA22" s="169"/>
      <c r="AB22" s="162"/>
      <c r="AC22" s="162"/>
      <c r="AD22" s="162"/>
    </row>
    <row r="23" spans="1:37" ht="69.95" customHeight="1" x14ac:dyDescent="0.25">
      <c r="B23" s="127" t="s">
        <v>274</v>
      </c>
      <c r="C23" s="393"/>
      <c r="D23" s="393"/>
      <c r="E23" s="393"/>
      <c r="F23" s="393"/>
      <c r="G23" s="393"/>
      <c r="H23" s="175"/>
      <c r="J23" s="169"/>
      <c r="K23" s="169"/>
      <c r="L23" s="169"/>
      <c r="M23" s="169"/>
      <c r="N23" s="169"/>
      <c r="O23" s="169"/>
      <c r="P23" s="169"/>
      <c r="Q23" s="169"/>
      <c r="R23" s="169"/>
      <c r="S23" s="169"/>
      <c r="T23" s="169"/>
      <c r="U23" s="169"/>
      <c r="V23" s="169"/>
      <c r="W23" s="169"/>
      <c r="X23" s="169"/>
      <c r="Y23" s="169"/>
      <c r="Z23" s="169"/>
      <c r="AA23" s="169"/>
      <c r="AB23" s="162"/>
      <c r="AC23" s="162"/>
      <c r="AD23" s="162"/>
    </row>
    <row r="24" spans="1:37" ht="15" customHeight="1" x14ac:dyDescent="0.25">
      <c r="C24" s="194">
        <f>IF(COUNTA(C11:G23,B29:G53,I29:AC53)&gt;0,1,0)</f>
        <v>0</v>
      </c>
      <c r="D24" s="194">
        <f>IF(COUNTA(C19:G19)&gt;0,1,0)</f>
        <v>0</v>
      </c>
      <c r="E24" s="194">
        <f>IF(COUNTA(G29:G53)&gt;0,1,0)</f>
        <v>0</v>
      </c>
      <c r="F24" s="268"/>
      <c r="H24" s="144"/>
      <c r="I24" s="144"/>
      <c r="J24" s="169"/>
      <c r="K24" s="169"/>
      <c r="L24" s="169"/>
      <c r="M24" s="169"/>
      <c r="N24" s="169"/>
      <c r="O24" s="169"/>
      <c r="P24" s="169"/>
      <c r="Q24" s="169"/>
      <c r="R24" s="169"/>
      <c r="S24" s="169"/>
      <c r="T24" s="169"/>
      <c r="U24" s="169"/>
      <c r="V24" s="169"/>
      <c r="W24" s="169"/>
      <c r="X24" s="169"/>
      <c r="Y24" s="169"/>
      <c r="Z24" s="169"/>
      <c r="AA24" s="169"/>
    </row>
    <row r="25" spans="1:37" ht="18.75" customHeight="1" x14ac:dyDescent="0.3">
      <c r="B25" s="243" t="s">
        <v>1</v>
      </c>
      <c r="C25" s="164"/>
      <c r="D25" s="164"/>
      <c r="E25" s="164"/>
      <c r="F25" s="164"/>
      <c r="G25" s="164"/>
      <c r="H25" s="164"/>
      <c r="I25" s="165"/>
      <c r="J25" s="165"/>
      <c r="K25" s="165"/>
      <c r="L25" s="165"/>
      <c r="M25" s="165"/>
      <c r="N25" s="165"/>
      <c r="O25" s="165"/>
      <c r="P25" s="165"/>
      <c r="Q25" s="165"/>
      <c r="R25" s="165"/>
      <c r="S25" s="165"/>
      <c r="T25" s="165"/>
      <c r="U25" s="165"/>
      <c r="V25" s="165"/>
      <c r="W25" s="165"/>
      <c r="X25" s="165"/>
      <c r="Y25" s="165"/>
      <c r="Z25" s="165"/>
      <c r="AA25" s="165"/>
      <c r="AB25" s="165"/>
      <c r="AC25" s="165"/>
      <c r="AD25" s="165"/>
      <c r="AE25" s="165"/>
      <c r="AF25" s="165"/>
      <c r="AG25" s="165"/>
      <c r="AH25" s="165"/>
      <c r="AI25" s="165"/>
      <c r="AJ25" s="165"/>
      <c r="AK25" s="166"/>
    </row>
    <row r="26" spans="1:37" ht="39.950000000000003" customHeight="1" x14ac:dyDescent="0.25">
      <c r="B26" s="204"/>
      <c r="C26" s="205"/>
      <c r="D26" s="205"/>
      <c r="E26" s="205"/>
      <c r="F26" s="205"/>
      <c r="G26" s="205"/>
      <c r="H26" s="205"/>
      <c r="I26" s="365" t="s">
        <v>103</v>
      </c>
      <c r="J26" s="366"/>
      <c r="K26" s="366"/>
      <c r="L26" s="366"/>
      <c r="M26" s="366"/>
      <c r="N26" s="366"/>
      <c r="O26" s="366"/>
      <c r="P26" s="367"/>
      <c r="Q26" s="388" t="s">
        <v>104</v>
      </c>
      <c r="R26" s="389"/>
      <c r="S26" s="389"/>
      <c r="T26" s="389"/>
      <c r="U26" s="389"/>
      <c r="V26" s="390"/>
      <c r="W26" s="368" t="s">
        <v>105</v>
      </c>
      <c r="X26" s="369"/>
      <c r="Y26" s="369"/>
      <c r="Z26" s="369"/>
      <c r="AA26" s="370"/>
      <c r="AB26" s="204"/>
      <c r="AC26" s="206"/>
      <c r="AD26" s="401" t="s">
        <v>340</v>
      </c>
      <c r="AE26" s="402"/>
      <c r="AF26" s="402"/>
      <c r="AG26" s="402"/>
      <c r="AH26" s="402"/>
      <c r="AI26" s="402"/>
      <c r="AJ26" s="402"/>
      <c r="AK26" s="403"/>
    </row>
    <row r="27" spans="1:37" ht="15" customHeight="1" x14ac:dyDescent="0.25">
      <c r="B27" s="256" t="s">
        <v>341</v>
      </c>
      <c r="C27" s="208"/>
      <c r="D27" s="208"/>
      <c r="E27" s="208"/>
      <c r="F27" s="208"/>
      <c r="G27" s="208"/>
      <c r="H27" s="208"/>
      <c r="I27" s="377" t="s">
        <v>108</v>
      </c>
      <c r="J27" s="378"/>
      <c r="K27" s="378"/>
      <c r="L27" s="379"/>
      <c r="M27" s="380" t="s">
        <v>109</v>
      </c>
      <c r="N27" s="380"/>
      <c r="O27" s="377" t="s">
        <v>111</v>
      </c>
      <c r="P27" s="379"/>
      <c r="Q27" s="381" t="s">
        <v>111</v>
      </c>
      <c r="R27" s="382"/>
      <c r="S27" s="382"/>
      <c r="T27" s="383" t="s">
        <v>110</v>
      </c>
      <c r="U27" s="383"/>
      <c r="V27" s="383"/>
      <c r="W27" s="371"/>
      <c r="X27" s="372"/>
      <c r="Y27" s="372"/>
      <c r="Z27" s="372"/>
      <c r="AA27" s="373"/>
      <c r="AB27" s="207"/>
      <c r="AC27" s="209"/>
      <c r="AD27" s="397" t="s">
        <v>332</v>
      </c>
      <c r="AE27" s="397"/>
      <c r="AF27" s="398" t="s">
        <v>333</v>
      </c>
      <c r="AG27" s="399"/>
      <c r="AH27" s="399"/>
      <c r="AI27" s="399"/>
      <c r="AJ27" s="399"/>
      <c r="AK27" s="400"/>
    </row>
    <row r="28" spans="1:37" s="189" customFormat="1" ht="51" customHeight="1" x14ac:dyDescent="0.2">
      <c r="B28" s="277" t="s">
        <v>353</v>
      </c>
      <c r="C28" s="180" t="s">
        <v>216</v>
      </c>
      <c r="D28" s="180" t="s">
        <v>99</v>
      </c>
      <c r="E28" s="180" t="s">
        <v>262</v>
      </c>
      <c r="F28" s="269" t="s">
        <v>356</v>
      </c>
      <c r="G28" s="215" t="s">
        <v>357</v>
      </c>
      <c r="H28" s="181" t="s">
        <v>233</v>
      </c>
      <c r="I28" s="182" t="s">
        <v>358</v>
      </c>
      <c r="J28" s="182" t="s">
        <v>251</v>
      </c>
      <c r="K28" s="182" t="s">
        <v>107</v>
      </c>
      <c r="L28" s="182" t="s">
        <v>100</v>
      </c>
      <c r="M28" s="183" t="s">
        <v>359</v>
      </c>
      <c r="N28" s="183" t="s">
        <v>121</v>
      </c>
      <c r="O28" s="182" t="s">
        <v>360</v>
      </c>
      <c r="P28" s="182" t="s">
        <v>127</v>
      </c>
      <c r="Q28" s="184" t="s">
        <v>361</v>
      </c>
      <c r="R28" s="185" t="s">
        <v>126</v>
      </c>
      <c r="S28" s="216" t="s">
        <v>128</v>
      </c>
      <c r="T28" s="187" t="s">
        <v>250</v>
      </c>
      <c r="U28" s="188" t="s">
        <v>107</v>
      </c>
      <c r="V28" s="187" t="s">
        <v>125</v>
      </c>
      <c r="W28" s="183" t="s">
        <v>362</v>
      </c>
      <c r="X28" s="183" t="s">
        <v>252</v>
      </c>
      <c r="Y28" s="183" t="s">
        <v>206</v>
      </c>
      <c r="Z28" s="183" t="s">
        <v>102</v>
      </c>
      <c r="AA28" s="228" t="s">
        <v>263</v>
      </c>
      <c r="AB28" s="214" t="s">
        <v>294</v>
      </c>
      <c r="AC28" s="214" t="s">
        <v>373</v>
      </c>
      <c r="AD28" s="262" t="s">
        <v>334</v>
      </c>
      <c r="AE28" s="262" t="s">
        <v>335</v>
      </c>
      <c r="AF28" s="263" t="s">
        <v>336</v>
      </c>
      <c r="AG28" s="263" t="s">
        <v>337</v>
      </c>
      <c r="AH28" s="263" t="s">
        <v>338</v>
      </c>
      <c r="AI28" s="263" t="s">
        <v>363</v>
      </c>
      <c r="AJ28" s="263" t="s">
        <v>339</v>
      </c>
      <c r="AK28" s="263" t="s">
        <v>364</v>
      </c>
    </row>
    <row r="29" spans="1:37" s="179" customFormat="1" x14ac:dyDescent="0.25">
      <c r="A29" s="71">
        <v>1</v>
      </c>
      <c r="B29" s="89"/>
      <c r="C29" s="82"/>
      <c r="D29" s="89"/>
      <c r="E29" s="82"/>
      <c r="F29" s="122"/>
      <c r="G29" s="202"/>
      <c r="H29" s="198" t="str">
        <f>IF(G29="","",IF(MONTH(G29)&gt;=10,YEAR(G29) + 1,YEAR(G29)))</f>
        <v/>
      </c>
      <c r="I29" s="97"/>
      <c r="J29" s="97"/>
      <c r="K29" s="90"/>
      <c r="L29" s="91"/>
      <c r="M29" s="97"/>
      <c r="N29" s="91"/>
      <c r="O29" s="97"/>
      <c r="P29" s="90"/>
      <c r="Q29" s="97"/>
      <c r="R29" s="97"/>
      <c r="S29" s="90"/>
      <c r="T29" s="97"/>
      <c r="U29" s="147"/>
      <c r="V29" s="91"/>
      <c r="W29" s="97"/>
      <c r="X29" s="97"/>
      <c r="Y29" s="90"/>
      <c r="Z29" s="90"/>
      <c r="AA29" s="229"/>
      <c r="AB29" s="122"/>
      <c r="AC29" s="227"/>
      <c r="AD29" s="264"/>
      <c r="AE29" s="264"/>
      <c r="AF29" s="265"/>
      <c r="AG29" s="265"/>
      <c r="AH29" s="265"/>
      <c r="AI29" s="265"/>
      <c r="AJ29" s="265"/>
      <c r="AK29" s="265"/>
    </row>
    <row r="30" spans="1:37" s="179" customFormat="1" x14ac:dyDescent="0.25">
      <c r="A30" s="71">
        <v>2</v>
      </c>
      <c r="B30" s="89"/>
      <c r="C30" s="82"/>
      <c r="D30" s="89"/>
      <c r="E30" s="82"/>
      <c r="F30" s="122"/>
      <c r="G30" s="202"/>
      <c r="H30" s="198" t="str">
        <f>IF(G30="","",IF(MONTH(G30)&gt;=10,YEAR(G30) + 1,YEAR(G30)))</f>
        <v/>
      </c>
      <c r="I30" s="97"/>
      <c r="J30" s="97"/>
      <c r="K30" s="91"/>
      <c r="L30" s="91"/>
      <c r="M30" s="97"/>
      <c r="N30" s="91"/>
      <c r="O30" s="97"/>
      <c r="P30" s="90"/>
      <c r="Q30" s="97"/>
      <c r="R30" s="97"/>
      <c r="S30" s="90"/>
      <c r="T30" s="97"/>
      <c r="U30" s="147"/>
      <c r="V30" s="91"/>
      <c r="W30" s="97"/>
      <c r="X30" s="97"/>
      <c r="Y30" s="90"/>
      <c r="Z30" s="90"/>
      <c r="AA30" s="229"/>
      <c r="AB30" s="122"/>
      <c r="AC30" s="226"/>
      <c r="AD30" s="264"/>
      <c r="AE30" s="264"/>
      <c r="AF30" s="265"/>
      <c r="AG30" s="265"/>
      <c r="AH30" s="265"/>
      <c r="AI30" s="265"/>
      <c r="AJ30" s="265"/>
      <c r="AK30" s="265"/>
    </row>
    <row r="31" spans="1:37" s="179" customFormat="1" x14ac:dyDescent="0.25">
      <c r="A31" s="71">
        <v>3</v>
      </c>
      <c r="B31" s="89"/>
      <c r="C31" s="82"/>
      <c r="D31" s="89"/>
      <c r="E31" s="82"/>
      <c r="F31" s="122"/>
      <c r="G31" s="202"/>
      <c r="H31" s="198" t="str">
        <f t="shared" ref="H31:H53" si="0">IF(G31="","",IF(MONTH(G31)&gt;=10,YEAR(G31) + 1,YEAR(G31)))</f>
        <v/>
      </c>
      <c r="I31" s="97"/>
      <c r="J31" s="97"/>
      <c r="K31" s="90"/>
      <c r="L31" s="90"/>
      <c r="M31" s="97"/>
      <c r="N31" s="90"/>
      <c r="O31" s="97"/>
      <c r="P31" s="90"/>
      <c r="Q31" s="97"/>
      <c r="R31" s="97"/>
      <c r="S31" s="90"/>
      <c r="T31" s="97"/>
      <c r="U31" s="147"/>
      <c r="V31" s="90"/>
      <c r="W31" s="97"/>
      <c r="X31" s="97"/>
      <c r="Y31" s="90"/>
      <c r="Z31" s="90"/>
      <c r="AA31" s="229"/>
      <c r="AB31" s="122"/>
      <c r="AC31" s="226"/>
      <c r="AD31" s="264"/>
      <c r="AE31" s="264"/>
      <c r="AF31" s="265"/>
      <c r="AG31" s="265"/>
      <c r="AH31" s="265"/>
      <c r="AI31" s="265"/>
      <c r="AJ31" s="265"/>
      <c r="AK31" s="265"/>
    </row>
    <row r="32" spans="1:37" s="179" customFormat="1" x14ac:dyDescent="0.25">
      <c r="A32" s="71">
        <v>4</v>
      </c>
      <c r="B32" s="89"/>
      <c r="C32" s="82"/>
      <c r="D32" s="89"/>
      <c r="E32" s="82"/>
      <c r="F32" s="122"/>
      <c r="G32" s="202"/>
      <c r="H32" s="198" t="str">
        <f t="shared" si="0"/>
        <v/>
      </c>
      <c r="I32" s="97"/>
      <c r="J32" s="97"/>
      <c r="K32" s="91"/>
      <c r="L32" s="91"/>
      <c r="M32" s="97"/>
      <c r="N32" s="91"/>
      <c r="O32" s="97"/>
      <c r="P32" s="90"/>
      <c r="Q32" s="97"/>
      <c r="R32" s="97"/>
      <c r="S32" s="90"/>
      <c r="T32" s="97"/>
      <c r="U32" s="147"/>
      <c r="V32" s="91"/>
      <c r="W32" s="97"/>
      <c r="X32" s="97"/>
      <c r="Y32" s="90"/>
      <c r="Z32" s="90"/>
      <c r="AA32" s="229"/>
      <c r="AB32" s="122"/>
      <c r="AC32" s="226"/>
      <c r="AD32" s="264"/>
      <c r="AE32" s="264"/>
      <c r="AF32" s="265"/>
      <c r="AG32" s="265"/>
      <c r="AH32" s="265"/>
      <c r="AI32" s="265"/>
      <c r="AJ32" s="265"/>
      <c r="AK32" s="265"/>
    </row>
    <row r="33" spans="1:37" s="179" customFormat="1" x14ac:dyDescent="0.25">
      <c r="A33" s="71">
        <v>5</v>
      </c>
      <c r="B33" s="89"/>
      <c r="C33" s="82"/>
      <c r="D33" s="89"/>
      <c r="E33" s="82"/>
      <c r="F33" s="122"/>
      <c r="G33" s="202"/>
      <c r="H33" s="198" t="str">
        <f t="shared" si="0"/>
        <v/>
      </c>
      <c r="I33" s="97"/>
      <c r="J33" s="97"/>
      <c r="K33" s="91"/>
      <c r="L33" s="91"/>
      <c r="M33" s="97"/>
      <c r="N33" s="91"/>
      <c r="O33" s="97"/>
      <c r="P33" s="90"/>
      <c r="Q33" s="97"/>
      <c r="R33" s="97"/>
      <c r="S33" s="90"/>
      <c r="T33" s="97"/>
      <c r="U33" s="147"/>
      <c r="V33" s="91"/>
      <c r="W33" s="97"/>
      <c r="X33" s="97"/>
      <c r="Y33" s="90"/>
      <c r="Z33" s="90"/>
      <c r="AA33" s="229"/>
      <c r="AB33" s="122"/>
      <c r="AC33" s="226"/>
      <c r="AD33" s="264"/>
      <c r="AE33" s="264"/>
      <c r="AF33" s="265"/>
      <c r="AG33" s="265"/>
      <c r="AH33" s="265"/>
      <c r="AI33" s="265"/>
      <c r="AJ33" s="265"/>
      <c r="AK33" s="265"/>
    </row>
    <row r="34" spans="1:37" s="179" customFormat="1" x14ac:dyDescent="0.25">
      <c r="A34" s="71">
        <v>6</v>
      </c>
      <c r="B34" s="89"/>
      <c r="C34" s="82"/>
      <c r="D34" s="89"/>
      <c r="E34" s="82"/>
      <c r="F34" s="122"/>
      <c r="G34" s="202"/>
      <c r="H34" s="198" t="str">
        <f t="shared" si="0"/>
        <v/>
      </c>
      <c r="I34" s="97"/>
      <c r="J34" s="97"/>
      <c r="K34" s="91"/>
      <c r="L34" s="91"/>
      <c r="M34" s="97"/>
      <c r="N34" s="91"/>
      <c r="O34" s="97"/>
      <c r="P34" s="90"/>
      <c r="Q34" s="97"/>
      <c r="R34" s="97"/>
      <c r="S34" s="90"/>
      <c r="T34" s="97"/>
      <c r="U34" s="147"/>
      <c r="V34" s="91"/>
      <c r="W34" s="97"/>
      <c r="X34" s="97"/>
      <c r="Y34" s="90"/>
      <c r="Z34" s="90"/>
      <c r="AA34" s="229"/>
      <c r="AB34" s="122"/>
      <c r="AC34" s="226"/>
      <c r="AD34" s="264"/>
      <c r="AE34" s="264"/>
      <c r="AF34" s="265"/>
      <c r="AG34" s="265"/>
      <c r="AH34" s="265"/>
      <c r="AI34" s="265"/>
      <c r="AJ34" s="265"/>
      <c r="AK34" s="265"/>
    </row>
    <row r="35" spans="1:37" s="179" customFormat="1" x14ac:dyDescent="0.25">
      <c r="A35" s="71">
        <v>7</v>
      </c>
      <c r="B35" s="89"/>
      <c r="C35" s="82"/>
      <c r="D35" s="89"/>
      <c r="E35" s="82"/>
      <c r="F35" s="122"/>
      <c r="G35" s="202"/>
      <c r="H35" s="198" t="str">
        <f t="shared" si="0"/>
        <v/>
      </c>
      <c r="I35" s="97"/>
      <c r="J35" s="97"/>
      <c r="K35" s="91"/>
      <c r="L35" s="91"/>
      <c r="M35" s="97"/>
      <c r="N35" s="91"/>
      <c r="O35" s="97"/>
      <c r="P35" s="90"/>
      <c r="Q35" s="97"/>
      <c r="R35" s="97"/>
      <c r="S35" s="90"/>
      <c r="T35" s="97"/>
      <c r="U35" s="147"/>
      <c r="V35" s="91"/>
      <c r="W35" s="97"/>
      <c r="X35" s="97"/>
      <c r="Y35" s="90"/>
      <c r="Z35" s="90"/>
      <c r="AA35" s="229"/>
      <c r="AB35" s="122"/>
      <c r="AC35" s="226"/>
      <c r="AD35" s="264"/>
      <c r="AE35" s="264"/>
      <c r="AF35" s="265"/>
      <c r="AG35" s="265"/>
      <c r="AH35" s="265"/>
      <c r="AI35" s="265"/>
      <c r="AJ35" s="265"/>
      <c r="AK35" s="265"/>
    </row>
    <row r="36" spans="1:37" s="179" customFormat="1" x14ac:dyDescent="0.25">
      <c r="A36" s="71">
        <v>8</v>
      </c>
      <c r="B36" s="89"/>
      <c r="C36" s="82"/>
      <c r="D36" s="89"/>
      <c r="E36" s="82"/>
      <c r="F36" s="122"/>
      <c r="G36" s="202"/>
      <c r="H36" s="198" t="str">
        <f t="shared" si="0"/>
        <v/>
      </c>
      <c r="I36" s="97"/>
      <c r="J36" s="97"/>
      <c r="K36" s="91"/>
      <c r="L36" s="91"/>
      <c r="M36" s="97"/>
      <c r="N36" s="91"/>
      <c r="O36" s="97"/>
      <c r="P36" s="90"/>
      <c r="Q36" s="97"/>
      <c r="R36" s="97"/>
      <c r="S36" s="90"/>
      <c r="T36" s="97"/>
      <c r="U36" s="147"/>
      <c r="V36" s="91"/>
      <c r="W36" s="97"/>
      <c r="X36" s="97"/>
      <c r="Y36" s="90"/>
      <c r="Z36" s="90"/>
      <c r="AA36" s="229"/>
      <c r="AB36" s="122"/>
      <c r="AC36" s="226"/>
      <c r="AD36" s="264"/>
      <c r="AE36" s="264"/>
      <c r="AF36" s="265"/>
      <c r="AG36" s="265"/>
      <c r="AH36" s="265"/>
      <c r="AI36" s="265"/>
      <c r="AJ36" s="265"/>
      <c r="AK36" s="265"/>
    </row>
    <row r="37" spans="1:37" s="179" customFormat="1" x14ac:dyDescent="0.25">
      <c r="A37" s="71">
        <v>9</v>
      </c>
      <c r="B37" s="89"/>
      <c r="C37" s="82"/>
      <c r="D37" s="89"/>
      <c r="E37" s="82"/>
      <c r="F37" s="122"/>
      <c r="G37" s="202"/>
      <c r="H37" s="198" t="str">
        <f t="shared" si="0"/>
        <v/>
      </c>
      <c r="I37" s="97"/>
      <c r="J37" s="97"/>
      <c r="K37" s="91"/>
      <c r="L37" s="91"/>
      <c r="M37" s="97"/>
      <c r="N37" s="91"/>
      <c r="O37" s="97"/>
      <c r="P37" s="90"/>
      <c r="Q37" s="97"/>
      <c r="R37" s="97"/>
      <c r="S37" s="90"/>
      <c r="T37" s="97"/>
      <c r="U37" s="147"/>
      <c r="V37" s="91"/>
      <c r="W37" s="97"/>
      <c r="X37" s="97"/>
      <c r="Y37" s="90"/>
      <c r="Z37" s="90"/>
      <c r="AA37" s="229"/>
      <c r="AB37" s="122"/>
      <c r="AC37" s="226"/>
      <c r="AD37" s="264"/>
      <c r="AE37" s="264"/>
      <c r="AF37" s="265"/>
      <c r="AG37" s="265"/>
      <c r="AH37" s="265"/>
      <c r="AI37" s="265"/>
      <c r="AJ37" s="265"/>
      <c r="AK37" s="265"/>
    </row>
    <row r="38" spans="1:37" s="179" customFormat="1" x14ac:dyDescent="0.25">
      <c r="A38" s="71">
        <v>10</v>
      </c>
      <c r="B38" s="89"/>
      <c r="C38" s="82"/>
      <c r="D38" s="89"/>
      <c r="E38" s="82"/>
      <c r="F38" s="122"/>
      <c r="G38" s="202"/>
      <c r="H38" s="198" t="str">
        <f t="shared" si="0"/>
        <v/>
      </c>
      <c r="I38" s="97"/>
      <c r="J38" s="97"/>
      <c r="K38" s="91"/>
      <c r="L38" s="91"/>
      <c r="M38" s="97"/>
      <c r="N38" s="91"/>
      <c r="O38" s="97"/>
      <c r="P38" s="90"/>
      <c r="Q38" s="97"/>
      <c r="R38" s="97"/>
      <c r="S38" s="90"/>
      <c r="T38" s="97"/>
      <c r="U38" s="147"/>
      <c r="V38" s="91"/>
      <c r="W38" s="97"/>
      <c r="X38" s="97"/>
      <c r="Y38" s="90"/>
      <c r="Z38" s="90"/>
      <c r="AA38" s="229"/>
      <c r="AB38" s="122"/>
      <c r="AC38" s="226"/>
      <c r="AD38" s="264"/>
      <c r="AE38" s="264"/>
      <c r="AF38" s="265"/>
      <c r="AG38" s="265"/>
      <c r="AH38" s="265"/>
      <c r="AI38" s="265"/>
      <c r="AJ38" s="265"/>
      <c r="AK38" s="265"/>
    </row>
    <row r="39" spans="1:37" s="179" customFormat="1" x14ac:dyDescent="0.25">
      <c r="A39" s="71">
        <v>11</v>
      </c>
      <c r="B39" s="89"/>
      <c r="C39" s="82"/>
      <c r="D39" s="89"/>
      <c r="E39" s="82"/>
      <c r="F39" s="122"/>
      <c r="G39" s="202"/>
      <c r="H39" s="198" t="str">
        <f t="shared" si="0"/>
        <v/>
      </c>
      <c r="I39" s="97"/>
      <c r="J39" s="97"/>
      <c r="K39" s="91"/>
      <c r="L39" s="91"/>
      <c r="M39" s="97"/>
      <c r="N39" s="91"/>
      <c r="O39" s="97"/>
      <c r="P39" s="90"/>
      <c r="Q39" s="97"/>
      <c r="R39" s="97"/>
      <c r="S39" s="90"/>
      <c r="T39" s="97"/>
      <c r="U39" s="147"/>
      <c r="V39" s="91"/>
      <c r="W39" s="97"/>
      <c r="X39" s="97"/>
      <c r="Y39" s="90"/>
      <c r="Z39" s="90"/>
      <c r="AA39" s="229"/>
      <c r="AB39" s="122"/>
      <c r="AC39" s="226"/>
      <c r="AD39" s="264"/>
      <c r="AE39" s="264"/>
      <c r="AF39" s="265"/>
      <c r="AG39" s="265"/>
      <c r="AH39" s="265"/>
      <c r="AI39" s="265"/>
      <c r="AJ39" s="265"/>
      <c r="AK39" s="265"/>
    </row>
    <row r="40" spans="1:37" s="179" customFormat="1" x14ac:dyDescent="0.25">
      <c r="A40" s="71">
        <v>12</v>
      </c>
      <c r="B40" s="89"/>
      <c r="C40" s="82"/>
      <c r="D40" s="89"/>
      <c r="E40" s="82"/>
      <c r="F40" s="122"/>
      <c r="G40" s="202"/>
      <c r="H40" s="198" t="str">
        <f t="shared" si="0"/>
        <v/>
      </c>
      <c r="I40" s="97"/>
      <c r="J40" s="97"/>
      <c r="K40" s="91"/>
      <c r="L40" s="91"/>
      <c r="M40" s="97"/>
      <c r="N40" s="91"/>
      <c r="O40" s="97"/>
      <c r="P40" s="90"/>
      <c r="Q40" s="97"/>
      <c r="R40" s="97"/>
      <c r="S40" s="90"/>
      <c r="T40" s="97"/>
      <c r="U40" s="147"/>
      <c r="V40" s="91"/>
      <c r="W40" s="97"/>
      <c r="X40" s="97"/>
      <c r="Y40" s="90"/>
      <c r="Z40" s="90"/>
      <c r="AA40" s="229"/>
      <c r="AB40" s="122"/>
      <c r="AC40" s="226"/>
      <c r="AD40" s="264"/>
      <c r="AE40" s="264"/>
      <c r="AF40" s="265"/>
      <c r="AG40" s="265"/>
      <c r="AH40" s="265"/>
      <c r="AI40" s="265"/>
      <c r="AJ40" s="265"/>
      <c r="AK40" s="265"/>
    </row>
    <row r="41" spans="1:37" s="179" customFormat="1" x14ac:dyDescent="0.25">
      <c r="A41" s="71">
        <v>13</v>
      </c>
      <c r="B41" s="89"/>
      <c r="C41" s="82"/>
      <c r="D41" s="89"/>
      <c r="E41" s="82"/>
      <c r="F41" s="122"/>
      <c r="G41" s="202"/>
      <c r="H41" s="198" t="str">
        <f t="shared" si="0"/>
        <v/>
      </c>
      <c r="I41" s="97"/>
      <c r="J41" s="97"/>
      <c r="K41" s="91"/>
      <c r="L41" s="91"/>
      <c r="M41" s="97"/>
      <c r="N41" s="91"/>
      <c r="O41" s="97"/>
      <c r="P41" s="90"/>
      <c r="Q41" s="97"/>
      <c r="R41" s="97"/>
      <c r="S41" s="90"/>
      <c r="T41" s="97"/>
      <c r="U41" s="147"/>
      <c r="V41" s="91"/>
      <c r="W41" s="97"/>
      <c r="X41" s="97"/>
      <c r="Y41" s="90"/>
      <c r="Z41" s="90"/>
      <c r="AA41" s="229"/>
      <c r="AB41" s="122"/>
      <c r="AC41" s="226"/>
      <c r="AD41" s="264"/>
      <c r="AE41" s="264"/>
      <c r="AF41" s="265"/>
      <c r="AG41" s="265"/>
      <c r="AH41" s="265"/>
      <c r="AI41" s="265"/>
      <c r="AJ41" s="265"/>
      <c r="AK41" s="265"/>
    </row>
    <row r="42" spans="1:37" s="179" customFormat="1" x14ac:dyDescent="0.25">
      <c r="A42" s="71">
        <v>14</v>
      </c>
      <c r="B42" s="89"/>
      <c r="C42" s="82"/>
      <c r="D42" s="89"/>
      <c r="E42" s="82"/>
      <c r="F42" s="122"/>
      <c r="G42" s="202"/>
      <c r="H42" s="198" t="str">
        <f t="shared" si="0"/>
        <v/>
      </c>
      <c r="I42" s="97"/>
      <c r="J42" s="97"/>
      <c r="K42" s="91"/>
      <c r="L42" s="91"/>
      <c r="M42" s="97"/>
      <c r="N42" s="91"/>
      <c r="O42" s="97"/>
      <c r="P42" s="90"/>
      <c r="Q42" s="97"/>
      <c r="R42" s="97"/>
      <c r="S42" s="90"/>
      <c r="T42" s="97"/>
      <c r="U42" s="147"/>
      <c r="V42" s="91"/>
      <c r="W42" s="97"/>
      <c r="X42" s="97"/>
      <c r="Y42" s="90"/>
      <c r="Z42" s="90"/>
      <c r="AA42" s="229"/>
      <c r="AB42" s="122"/>
      <c r="AC42" s="226"/>
      <c r="AD42" s="264"/>
      <c r="AE42" s="264"/>
      <c r="AF42" s="265"/>
      <c r="AG42" s="265"/>
      <c r="AH42" s="265"/>
      <c r="AI42" s="265"/>
      <c r="AJ42" s="265"/>
      <c r="AK42" s="265"/>
    </row>
    <row r="43" spans="1:37" s="179" customFormat="1" x14ac:dyDescent="0.25">
      <c r="A43" s="71">
        <v>15</v>
      </c>
      <c r="B43" s="89"/>
      <c r="C43" s="82"/>
      <c r="D43" s="89"/>
      <c r="E43" s="82"/>
      <c r="F43" s="122"/>
      <c r="G43" s="202"/>
      <c r="H43" s="198" t="str">
        <f t="shared" si="0"/>
        <v/>
      </c>
      <c r="I43" s="97"/>
      <c r="J43" s="97"/>
      <c r="K43" s="91"/>
      <c r="L43" s="91"/>
      <c r="M43" s="97"/>
      <c r="N43" s="91"/>
      <c r="O43" s="97"/>
      <c r="P43" s="90"/>
      <c r="Q43" s="97"/>
      <c r="R43" s="97"/>
      <c r="S43" s="90"/>
      <c r="T43" s="97"/>
      <c r="U43" s="147"/>
      <c r="V43" s="91"/>
      <c r="W43" s="97"/>
      <c r="X43" s="97"/>
      <c r="Y43" s="90"/>
      <c r="Z43" s="90"/>
      <c r="AA43" s="229"/>
      <c r="AB43" s="122"/>
      <c r="AC43" s="226"/>
      <c r="AD43" s="264"/>
      <c r="AE43" s="264"/>
      <c r="AF43" s="265"/>
      <c r="AG43" s="265"/>
      <c r="AH43" s="265"/>
      <c r="AI43" s="265"/>
      <c r="AJ43" s="265"/>
      <c r="AK43" s="265"/>
    </row>
    <row r="44" spans="1:37" s="179" customFormat="1" x14ac:dyDescent="0.25">
      <c r="A44" s="71">
        <v>16</v>
      </c>
      <c r="B44" s="89"/>
      <c r="C44" s="82"/>
      <c r="D44" s="89"/>
      <c r="E44" s="82"/>
      <c r="F44" s="122"/>
      <c r="G44" s="202"/>
      <c r="H44" s="198" t="str">
        <f t="shared" si="0"/>
        <v/>
      </c>
      <c r="I44" s="97"/>
      <c r="J44" s="97"/>
      <c r="K44" s="91"/>
      <c r="L44" s="91"/>
      <c r="M44" s="97"/>
      <c r="N44" s="91"/>
      <c r="O44" s="97"/>
      <c r="P44" s="90"/>
      <c r="Q44" s="97"/>
      <c r="R44" s="97"/>
      <c r="S44" s="90"/>
      <c r="T44" s="97"/>
      <c r="U44" s="147"/>
      <c r="V44" s="91"/>
      <c r="W44" s="97"/>
      <c r="X44" s="97"/>
      <c r="Y44" s="90"/>
      <c r="Z44" s="90"/>
      <c r="AA44" s="229"/>
      <c r="AB44" s="122"/>
      <c r="AC44" s="226"/>
      <c r="AD44" s="264"/>
      <c r="AE44" s="264"/>
      <c r="AF44" s="265"/>
      <c r="AG44" s="265"/>
      <c r="AH44" s="265"/>
      <c r="AI44" s="265"/>
      <c r="AJ44" s="265"/>
      <c r="AK44" s="265"/>
    </row>
    <row r="45" spans="1:37" s="179" customFormat="1" x14ac:dyDescent="0.25">
      <c r="A45" s="71">
        <v>17</v>
      </c>
      <c r="B45" s="89"/>
      <c r="C45" s="82"/>
      <c r="D45" s="89"/>
      <c r="E45" s="82"/>
      <c r="F45" s="122"/>
      <c r="G45" s="202"/>
      <c r="H45" s="198" t="str">
        <f t="shared" si="0"/>
        <v/>
      </c>
      <c r="I45" s="97"/>
      <c r="J45" s="97"/>
      <c r="K45" s="91"/>
      <c r="L45" s="91"/>
      <c r="M45" s="97"/>
      <c r="N45" s="91"/>
      <c r="O45" s="97"/>
      <c r="P45" s="90"/>
      <c r="Q45" s="97"/>
      <c r="R45" s="97"/>
      <c r="S45" s="90"/>
      <c r="T45" s="97"/>
      <c r="U45" s="147"/>
      <c r="V45" s="91"/>
      <c r="W45" s="97"/>
      <c r="X45" s="97"/>
      <c r="Y45" s="90"/>
      <c r="Z45" s="90"/>
      <c r="AA45" s="229"/>
      <c r="AB45" s="122"/>
      <c r="AC45" s="226"/>
      <c r="AD45" s="264"/>
      <c r="AE45" s="264"/>
      <c r="AF45" s="265"/>
      <c r="AG45" s="265"/>
      <c r="AH45" s="265"/>
      <c r="AI45" s="265"/>
      <c r="AJ45" s="265"/>
      <c r="AK45" s="265"/>
    </row>
    <row r="46" spans="1:37" s="179" customFormat="1" x14ac:dyDescent="0.25">
      <c r="A46" s="71">
        <v>18</v>
      </c>
      <c r="B46" s="89"/>
      <c r="C46" s="82"/>
      <c r="D46" s="89"/>
      <c r="E46" s="82"/>
      <c r="F46" s="122"/>
      <c r="G46" s="202"/>
      <c r="H46" s="198" t="str">
        <f t="shared" si="0"/>
        <v/>
      </c>
      <c r="I46" s="97"/>
      <c r="J46" s="97"/>
      <c r="K46" s="91"/>
      <c r="L46" s="91"/>
      <c r="M46" s="97"/>
      <c r="N46" s="91"/>
      <c r="O46" s="97"/>
      <c r="P46" s="90"/>
      <c r="Q46" s="97"/>
      <c r="R46" s="97"/>
      <c r="S46" s="90"/>
      <c r="T46" s="97"/>
      <c r="U46" s="147"/>
      <c r="V46" s="91"/>
      <c r="W46" s="97"/>
      <c r="X46" s="97"/>
      <c r="Y46" s="90"/>
      <c r="Z46" s="90"/>
      <c r="AA46" s="229"/>
      <c r="AB46" s="122"/>
      <c r="AC46" s="226"/>
      <c r="AD46" s="264"/>
      <c r="AE46" s="264"/>
      <c r="AF46" s="265"/>
      <c r="AG46" s="265"/>
      <c r="AH46" s="265"/>
      <c r="AI46" s="265"/>
      <c r="AJ46" s="265"/>
      <c r="AK46" s="265"/>
    </row>
    <row r="47" spans="1:37" s="179" customFormat="1" x14ac:dyDescent="0.25">
      <c r="A47" s="71">
        <v>19</v>
      </c>
      <c r="B47" s="89"/>
      <c r="C47" s="82"/>
      <c r="D47" s="89"/>
      <c r="E47" s="82"/>
      <c r="F47" s="122"/>
      <c r="G47" s="202"/>
      <c r="H47" s="198" t="str">
        <f t="shared" si="0"/>
        <v/>
      </c>
      <c r="I47" s="97"/>
      <c r="J47" s="97"/>
      <c r="K47" s="91"/>
      <c r="L47" s="91"/>
      <c r="M47" s="97"/>
      <c r="N47" s="91"/>
      <c r="O47" s="97"/>
      <c r="P47" s="90"/>
      <c r="Q47" s="97"/>
      <c r="R47" s="97"/>
      <c r="S47" s="90"/>
      <c r="T47" s="97"/>
      <c r="U47" s="147"/>
      <c r="V47" s="91"/>
      <c r="W47" s="97"/>
      <c r="X47" s="97"/>
      <c r="Y47" s="90"/>
      <c r="Z47" s="90"/>
      <c r="AA47" s="229"/>
      <c r="AB47" s="122"/>
      <c r="AC47" s="226"/>
      <c r="AD47" s="264"/>
      <c r="AE47" s="264"/>
      <c r="AF47" s="265"/>
      <c r="AG47" s="265"/>
      <c r="AH47" s="265"/>
      <c r="AI47" s="265"/>
      <c r="AJ47" s="265"/>
      <c r="AK47" s="265"/>
    </row>
    <row r="48" spans="1:37" s="179" customFormat="1" x14ac:dyDescent="0.25">
      <c r="A48" s="71">
        <v>20</v>
      </c>
      <c r="B48" s="89"/>
      <c r="C48" s="82"/>
      <c r="D48" s="89"/>
      <c r="E48" s="82"/>
      <c r="F48" s="122"/>
      <c r="G48" s="202"/>
      <c r="H48" s="198" t="str">
        <f t="shared" si="0"/>
        <v/>
      </c>
      <c r="I48" s="97"/>
      <c r="J48" s="97"/>
      <c r="K48" s="91"/>
      <c r="L48" s="91"/>
      <c r="M48" s="97"/>
      <c r="N48" s="91"/>
      <c r="O48" s="97"/>
      <c r="P48" s="90"/>
      <c r="Q48" s="97"/>
      <c r="R48" s="97"/>
      <c r="S48" s="90"/>
      <c r="T48" s="97"/>
      <c r="U48" s="147"/>
      <c r="V48" s="91"/>
      <c r="W48" s="97"/>
      <c r="X48" s="97"/>
      <c r="Y48" s="90"/>
      <c r="Z48" s="90"/>
      <c r="AA48" s="229"/>
      <c r="AB48" s="122"/>
      <c r="AC48" s="226"/>
      <c r="AD48" s="264"/>
      <c r="AE48" s="264"/>
      <c r="AF48" s="265"/>
      <c r="AG48" s="265"/>
      <c r="AH48" s="265"/>
      <c r="AI48" s="265"/>
      <c r="AJ48" s="265"/>
      <c r="AK48" s="265"/>
    </row>
    <row r="49" spans="1:37" s="179" customFormat="1" x14ac:dyDescent="0.25">
      <c r="A49" s="71">
        <v>21</v>
      </c>
      <c r="B49" s="89"/>
      <c r="C49" s="82"/>
      <c r="D49" s="89"/>
      <c r="E49" s="82"/>
      <c r="F49" s="122"/>
      <c r="G49" s="202"/>
      <c r="H49" s="198" t="str">
        <f t="shared" si="0"/>
        <v/>
      </c>
      <c r="I49" s="97"/>
      <c r="J49" s="97"/>
      <c r="K49" s="91"/>
      <c r="L49" s="91"/>
      <c r="M49" s="97"/>
      <c r="N49" s="91"/>
      <c r="O49" s="97"/>
      <c r="P49" s="90"/>
      <c r="Q49" s="97"/>
      <c r="R49" s="97"/>
      <c r="S49" s="90"/>
      <c r="T49" s="97"/>
      <c r="U49" s="147"/>
      <c r="V49" s="91"/>
      <c r="W49" s="97"/>
      <c r="X49" s="97"/>
      <c r="Y49" s="90"/>
      <c r="Z49" s="90"/>
      <c r="AA49" s="229"/>
      <c r="AB49" s="122"/>
      <c r="AC49" s="226"/>
      <c r="AD49" s="264"/>
      <c r="AE49" s="264"/>
      <c r="AF49" s="265"/>
      <c r="AG49" s="265"/>
      <c r="AH49" s="265"/>
      <c r="AI49" s="265"/>
      <c r="AJ49" s="265"/>
      <c r="AK49" s="265"/>
    </row>
    <row r="50" spans="1:37" s="179" customFormat="1" x14ac:dyDescent="0.25">
      <c r="A50" s="71">
        <v>22</v>
      </c>
      <c r="B50" s="89"/>
      <c r="C50" s="82"/>
      <c r="D50" s="89"/>
      <c r="E50" s="82"/>
      <c r="F50" s="122"/>
      <c r="G50" s="202"/>
      <c r="H50" s="198" t="str">
        <f t="shared" si="0"/>
        <v/>
      </c>
      <c r="I50" s="97"/>
      <c r="J50" s="97"/>
      <c r="K50" s="91"/>
      <c r="L50" s="91"/>
      <c r="M50" s="97"/>
      <c r="N50" s="91"/>
      <c r="O50" s="97"/>
      <c r="P50" s="90"/>
      <c r="Q50" s="97"/>
      <c r="R50" s="97"/>
      <c r="S50" s="90"/>
      <c r="T50" s="97"/>
      <c r="U50" s="147"/>
      <c r="V50" s="91"/>
      <c r="W50" s="97"/>
      <c r="X50" s="97"/>
      <c r="Y50" s="90"/>
      <c r="Z50" s="90"/>
      <c r="AA50" s="229"/>
      <c r="AB50" s="122"/>
      <c r="AC50" s="226"/>
      <c r="AD50" s="264"/>
      <c r="AE50" s="264"/>
      <c r="AF50" s="265"/>
      <c r="AG50" s="265"/>
      <c r="AH50" s="265"/>
      <c r="AI50" s="265"/>
      <c r="AJ50" s="265"/>
      <c r="AK50" s="265"/>
    </row>
    <row r="51" spans="1:37" s="179" customFormat="1" x14ac:dyDescent="0.25">
      <c r="A51" s="71">
        <v>23</v>
      </c>
      <c r="B51" s="89"/>
      <c r="C51" s="82"/>
      <c r="D51" s="89"/>
      <c r="E51" s="82"/>
      <c r="F51" s="122"/>
      <c r="G51" s="202"/>
      <c r="H51" s="198" t="str">
        <f t="shared" si="0"/>
        <v/>
      </c>
      <c r="I51" s="97"/>
      <c r="J51" s="97"/>
      <c r="K51" s="91"/>
      <c r="L51" s="91"/>
      <c r="M51" s="97"/>
      <c r="N51" s="91"/>
      <c r="O51" s="97"/>
      <c r="P51" s="90"/>
      <c r="Q51" s="97"/>
      <c r="R51" s="97"/>
      <c r="S51" s="90"/>
      <c r="T51" s="97"/>
      <c r="U51" s="147"/>
      <c r="V51" s="91"/>
      <c r="W51" s="97"/>
      <c r="X51" s="97"/>
      <c r="Y51" s="90"/>
      <c r="Z51" s="90"/>
      <c r="AA51" s="229"/>
      <c r="AB51" s="122"/>
      <c r="AC51" s="226"/>
      <c r="AD51" s="264"/>
      <c r="AE51" s="264"/>
      <c r="AF51" s="265"/>
      <c r="AG51" s="265"/>
      <c r="AH51" s="265"/>
      <c r="AI51" s="265"/>
      <c r="AJ51" s="265"/>
      <c r="AK51" s="265"/>
    </row>
    <row r="52" spans="1:37" s="179" customFormat="1" x14ac:dyDescent="0.25">
      <c r="A52" s="71">
        <v>24</v>
      </c>
      <c r="B52" s="89"/>
      <c r="C52" s="82"/>
      <c r="D52" s="89"/>
      <c r="E52" s="82"/>
      <c r="F52" s="122"/>
      <c r="G52" s="202"/>
      <c r="H52" s="198" t="str">
        <f t="shared" si="0"/>
        <v/>
      </c>
      <c r="I52" s="97"/>
      <c r="J52" s="97"/>
      <c r="K52" s="91"/>
      <c r="L52" s="91"/>
      <c r="M52" s="97"/>
      <c r="N52" s="91"/>
      <c r="O52" s="97"/>
      <c r="P52" s="90"/>
      <c r="Q52" s="97"/>
      <c r="R52" s="97"/>
      <c r="S52" s="90"/>
      <c r="T52" s="97"/>
      <c r="U52" s="147"/>
      <c r="V52" s="91"/>
      <c r="W52" s="97"/>
      <c r="X52" s="97"/>
      <c r="Y52" s="90"/>
      <c r="Z52" s="90"/>
      <c r="AA52" s="229"/>
      <c r="AB52" s="122"/>
      <c r="AC52" s="226"/>
      <c r="AD52" s="264"/>
      <c r="AE52" s="264"/>
      <c r="AF52" s="265"/>
      <c r="AG52" s="265"/>
      <c r="AH52" s="265"/>
      <c r="AI52" s="265"/>
      <c r="AJ52" s="265"/>
      <c r="AK52" s="265"/>
    </row>
    <row r="53" spans="1:37" s="179" customFormat="1" x14ac:dyDescent="0.25">
      <c r="A53" s="71">
        <v>25</v>
      </c>
      <c r="B53" s="89"/>
      <c r="C53" s="82"/>
      <c r="D53" s="89"/>
      <c r="E53" s="82"/>
      <c r="F53" s="122"/>
      <c r="G53" s="202"/>
      <c r="H53" s="198" t="str">
        <f t="shared" si="0"/>
        <v/>
      </c>
      <c r="I53" s="97"/>
      <c r="J53" s="97"/>
      <c r="K53" s="91"/>
      <c r="L53" s="91"/>
      <c r="M53" s="97"/>
      <c r="N53" s="91"/>
      <c r="O53" s="97"/>
      <c r="P53" s="90"/>
      <c r="Q53" s="97"/>
      <c r="R53" s="97"/>
      <c r="S53" s="90"/>
      <c r="T53" s="97"/>
      <c r="U53" s="147"/>
      <c r="V53" s="91"/>
      <c r="W53" s="97"/>
      <c r="X53" s="97"/>
      <c r="Y53" s="90"/>
      <c r="Z53" s="90"/>
      <c r="AA53" s="229"/>
      <c r="AB53" s="122"/>
      <c r="AC53" s="226"/>
      <c r="AD53" s="264"/>
      <c r="AE53" s="264"/>
      <c r="AF53" s="265"/>
      <c r="AG53" s="265"/>
      <c r="AH53" s="265"/>
      <c r="AI53" s="265"/>
      <c r="AJ53" s="265"/>
      <c r="AK53" s="265"/>
    </row>
    <row r="54" spans="1:37" ht="24" customHeight="1" x14ac:dyDescent="0.25">
      <c r="B54" s="190" t="s">
        <v>67</v>
      </c>
      <c r="C54" s="126"/>
      <c r="D54" s="126"/>
      <c r="E54" s="126"/>
      <c r="F54" s="126"/>
      <c r="G54" s="126"/>
      <c r="H54" s="259" t="str">
        <f>IF(OR(AND(Count_Implemented, Count_FollowUp=0), AND(Count_Implemented=0,COUNTA(I29:AB53)&gt;0))," To be included here, actions must have a Date Implemented and there must be Date(s) of Follow-up above. &gt;&gt;","")</f>
        <v/>
      </c>
      <c r="I54" s="191">
        <f>SUM(I55:I60)</f>
        <v>0</v>
      </c>
      <c r="J54" s="192" t="s">
        <v>129</v>
      </c>
      <c r="K54" s="192" t="s">
        <v>129</v>
      </c>
      <c r="L54" s="192" t="s">
        <v>129</v>
      </c>
      <c r="M54" s="191">
        <f>SUM(M55:M60)</f>
        <v>0</v>
      </c>
      <c r="N54" s="192" t="s">
        <v>129</v>
      </c>
      <c r="O54" s="191">
        <f>SUM(O55:O60)</f>
        <v>0</v>
      </c>
      <c r="P54" s="191">
        <f>SUM(P55:P60)</f>
        <v>0</v>
      </c>
      <c r="Q54" s="191">
        <f t="shared" ref="Q54:W54" si="1">SUM(Q55:Q60)</f>
        <v>0</v>
      </c>
      <c r="R54" s="191">
        <f t="shared" si="1"/>
        <v>0</v>
      </c>
      <c r="S54" s="191">
        <f t="shared" si="1"/>
        <v>0</v>
      </c>
      <c r="T54" s="191">
        <f t="shared" si="1"/>
        <v>0</v>
      </c>
      <c r="U54" s="193">
        <f t="shared" si="1"/>
        <v>0</v>
      </c>
      <c r="V54" s="192" t="s">
        <v>129</v>
      </c>
      <c r="W54" s="191">
        <f t="shared" si="1"/>
        <v>0</v>
      </c>
      <c r="X54" s="192" t="s">
        <v>129</v>
      </c>
      <c r="Y54" s="192" t="s">
        <v>129</v>
      </c>
      <c r="Z54" s="191">
        <f t="shared" ref="Z54" si="2">SUM(Z55:Z60)</f>
        <v>0</v>
      </c>
      <c r="AA54" s="218" t="s">
        <v>129</v>
      </c>
      <c r="AB54" s="217">
        <f>COUNTIF(AB29:AB53,"Y")</f>
        <v>0</v>
      </c>
      <c r="AC54" s="218" t="s">
        <v>129</v>
      </c>
      <c r="AD54" s="266">
        <f t="shared" ref="AD54:AK54" si="3">SUM(AD55:AD60)</f>
        <v>0</v>
      </c>
      <c r="AE54" s="266">
        <f t="shared" si="3"/>
        <v>0</v>
      </c>
      <c r="AF54" s="267">
        <f t="shared" si="3"/>
        <v>0</v>
      </c>
      <c r="AG54" s="267">
        <f t="shared" si="3"/>
        <v>0</v>
      </c>
      <c r="AH54" s="267">
        <f t="shared" si="3"/>
        <v>0</v>
      </c>
      <c r="AI54" s="267">
        <f t="shared" si="3"/>
        <v>0</v>
      </c>
      <c r="AJ54" s="267">
        <f t="shared" si="3"/>
        <v>0</v>
      </c>
      <c r="AK54" s="267">
        <f t="shared" si="3"/>
        <v>0</v>
      </c>
    </row>
    <row r="55" spans="1:37" ht="24" customHeight="1" x14ac:dyDescent="0.25">
      <c r="B55" s="190" t="str">
        <f>"TOTAL REPORTED " &amp; C55</f>
        <v>TOTAL REPORTED 2023</v>
      </c>
      <c r="C55" s="126">
        <v>2023</v>
      </c>
      <c r="D55" s="126"/>
      <c r="E55" s="126"/>
      <c r="F55" s="126"/>
      <c r="G55" s="126"/>
      <c r="H55" s="126"/>
      <c r="I55" s="267">
        <f t="shared" ref="I55:I60" si="4">IF(Count_FollowUp,SUMIFS(I$29:I$53,$F$29:$F$53,"Y",$H$29:$H$53,$C55),0)</f>
        <v>0</v>
      </c>
      <c r="J55" s="192" t="s">
        <v>129</v>
      </c>
      <c r="K55" s="192" t="s">
        <v>129</v>
      </c>
      <c r="L55" s="192" t="s">
        <v>129</v>
      </c>
      <c r="M55" s="267">
        <f t="shared" ref="M55:M60" si="5">IF(Count_FollowUp,SUMIFS(M$29:M$53,$F$29:$F$53,"Y",$H$29:$H$53,$C55),0)</f>
        <v>0</v>
      </c>
      <c r="N55" s="192" t="s">
        <v>129</v>
      </c>
      <c r="O55" s="267">
        <f t="shared" ref="O55:O60" si="6">IF(Count_FollowUp,SUMIFS(O$29:O$53,$F$29:$F$53,"Y",$H$29:$H$53,$C55),0)</f>
        <v>0</v>
      </c>
      <c r="P55" s="191">
        <f t="shared" ref="P55:P60" si="7">IF(Count_FollowUp,COUNTIFS($F$29:$F$53,"Y",$H$29:$H$53,$C55,P$29:P$53,"Yes"),0)</f>
        <v>0</v>
      </c>
      <c r="Q55" s="267">
        <f t="shared" ref="Q55:R60" si="8">IF(Count_FollowUp,SUMIFS(Q$29:Q$53,$F$29:$F$53,"Y",$H$29:$H$53,$C55),0)</f>
        <v>0</v>
      </c>
      <c r="R55" s="267">
        <f t="shared" si="8"/>
        <v>0</v>
      </c>
      <c r="S55" s="191">
        <f t="shared" ref="S55:S60" si="9">IF(Count_FollowUp,COUNTIFS($F$29:$F$53,"Y",$H$29:$H$53,$C55,S$29:S$53,"Yes"),0)</f>
        <v>0</v>
      </c>
      <c r="T55" s="191">
        <f t="shared" ref="T55:T60" si="10">IF(Count_FollowUp,SUMIFS(T$29:T$53,$F$29:$F$53,"Y",$H$29:$H$53,$C55,U$29:U$53,"Units"),0)</f>
        <v>0</v>
      </c>
      <c r="U55" s="193">
        <f t="shared" ref="U55:U60" si="11">IF(Count_FollowUp,SUMIFS(T$29:T$53,$F$29:$F$53,"Y",$H$29:$H$53,$C55,U$29:U$53,"Dollars"),0)</f>
        <v>0</v>
      </c>
      <c r="V55" s="192" t="s">
        <v>129</v>
      </c>
      <c r="W55" s="267">
        <f t="shared" ref="W55:W60" si="12">IF(Count_FollowUp,SUMIFS(W$29:W$53,$F$29:$F$53,"Y",$H$29:$H$53,$C55),0)</f>
        <v>0</v>
      </c>
      <c r="X55" s="192" t="s">
        <v>129</v>
      </c>
      <c r="Y55" s="192" t="s">
        <v>129</v>
      </c>
      <c r="Z55" s="191">
        <f t="shared" ref="Z55:Z60" si="13">IF(Count_FollowUp,COUNTIFS($F$29:$F$53,"Y",$H$29:$H$53,$C55,Z$29:Z$53,"Yes"),0)</f>
        <v>0</v>
      </c>
      <c r="AA55" s="218" t="s">
        <v>129</v>
      </c>
      <c r="AB55" s="217">
        <f t="shared" ref="AB55:AB60" si="14">IF(Count_FollowUp,COUNTIFS($F$29:$F$53,"Y",$H$29:$H$53,$C55,AB$29:AB$53,"Y"),0)</f>
        <v>0</v>
      </c>
      <c r="AC55" s="218" t="s">
        <v>129</v>
      </c>
      <c r="AD55" s="266">
        <f t="shared" ref="AD55:AK60" si="15">IF(Count_FollowUp,SUMIFS(AD$29:AD$53,$F$29:$F$53,"Y",$H$29:$H$53,$C55),0)</f>
        <v>0</v>
      </c>
      <c r="AE55" s="266">
        <f t="shared" si="15"/>
        <v>0</v>
      </c>
      <c r="AF55" s="267">
        <f t="shared" si="15"/>
        <v>0</v>
      </c>
      <c r="AG55" s="267">
        <f t="shared" si="15"/>
        <v>0</v>
      </c>
      <c r="AH55" s="267">
        <f t="shared" si="15"/>
        <v>0</v>
      </c>
      <c r="AI55" s="267">
        <f t="shared" si="15"/>
        <v>0</v>
      </c>
      <c r="AJ55" s="267">
        <f t="shared" si="15"/>
        <v>0</v>
      </c>
      <c r="AK55" s="267">
        <f t="shared" si="15"/>
        <v>0</v>
      </c>
    </row>
    <row r="56" spans="1:37" ht="24" customHeight="1" x14ac:dyDescent="0.25">
      <c r="B56" s="190" t="str">
        <f t="shared" ref="B56:B60" si="16">"TOTAL REPORTED " &amp; C56</f>
        <v>TOTAL REPORTED 2024</v>
      </c>
      <c r="C56" s="126">
        <v>2024</v>
      </c>
      <c r="D56" s="126"/>
      <c r="E56" s="126"/>
      <c r="F56" s="126"/>
      <c r="G56" s="126"/>
      <c r="H56" s="126"/>
      <c r="I56" s="267">
        <f t="shared" si="4"/>
        <v>0</v>
      </c>
      <c r="J56" s="192" t="s">
        <v>129</v>
      </c>
      <c r="K56" s="192" t="s">
        <v>129</v>
      </c>
      <c r="L56" s="192" t="s">
        <v>129</v>
      </c>
      <c r="M56" s="267">
        <f t="shared" si="5"/>
        <v>0</v>
      </c>
      <c r="N56" s="192" t="s">
        <v>129</v>
      </c>
      <c r="O56" s="267">
        <f t="shared" si="6"/>
        <v>0</v>
      </c>
      <c r="P56" s="191">
        <f t="shared" si="7"/>
        <v>0</v>
      </c>
      <c r="Q56" s="267">
        <f t="shared" si="8"/>
        <v>0</v>
      </c>
      <c r="R56" s="267">
        <f t="shared" si="8"/>
        <v>0</v>
      </c>
      <c r="S56" s="191">
        <f t="shared" si="9"/>
        <v>0</v>
      </c>
      <c r="T56" s="191">
        <f t="shared" si="10"/>
        <v>0</v>
      </c>
      <c r="U56" s="193">
        <f t="shared" si="11"/>
        <v>0</v>
      </c>
      <c r="V56" s="192" t="s">
        <v>129</v>
      </c>
      <c r="W56" s="267">
        <f t="shared" si="12"/>
        <v>0</v>
      </c>
      <c r="X56" s="192" t="s">
        <v>129</v>
      </c>
      <c r="Y56" s="192" t="s">
        <v>129</v>
      </c>
      <c r="Z56" s="191">
        <f t="shared" si="13"/>
        <v>0</v>
      </c>
      <c r="AA56" s="218" t="s">
        <v>129</v>
      </c>
      <c r="AB56" s="217">
        <f t="shared" si="14"/>
        <v>0</v>
      </c>
      <c r="AC56" s="218" t="s">
        <v>129</v>
      </c>
      <c r="AD56" s="266">
        <f t="shared" si="15"/>
        <v>0</v>
      </c>
      <c r="AE56" s="266">
        <f t="shared" si="15"/>
        <v>0</v>
      </c>
      <c r="AF56" s="267">
        <f t="shared" si="15"/>
        <v>0</v>
      </c>
      <c r="AG56" s="267">
        <f t="shared" si="15"/>
        <v>0</v>
      </c>
      <c r="AH56" s="267">
        <f t="shared" si="15"/>
        <v>0</v>
      </c>
      <c r="AI56" s="267">
        <f t="shared" si="15"/>
        <v>0</v>
      </c>
      <c r="AJ56" s="267">
        <f t="shared" si="15"/>
        <v>0</v>
      </c>
      <c r="AK56" s="267">
        <f t="shared" si="15"/>
        <v>0</v>
      </c>
    </row>
    <row r="57" spans="1:37" ht="24" customHeight="1" x14ac:dyDescent="0.25">
      <c r="B57" s="190" t="str">
        <f t="shared" si="16"/>
        <v>TOTAL REPORTED 2025</v>
      </c>
      <c r="C57" s="126">
        <v>2025</v>
      </c>
      <c r="D57" s="126"/>
      <c r="E57" s="126"/>
      <c r="F57" s="126"/>
      <c r="G57" s="126"/>
      <c r="H57" s="126"/>
      <c r="I57" s="267">
        <f t="shared" si="4"/>
        <v>0</v>
      </c>
      <c r="J57" s="192" t="s">
        <v>129</v>
      </c>
      <c r="K57" s="192" t="s">
        <v>129</v>
      </c>
      <c r="L57" s="192" t="s">
        <v>129</v>
      </c>
      <c r="M57" s="267">
        <f t="shared" si="5"/>
        <v>0</v>
      </c>
      <c r="N57" s="192" t="s">
        <v>129</v>
      </c>
      <c r="O57" s="267">
        <f t="shared" si="6"/>
        <v>0</v>
      </c>
      <c r="P57" s="191">
        <f t="shared" si="7"/>
        <v>0</v>
      </c>
      <c r="Q57" s="267">
        <f t="shared" si="8"/>
        <v>0</v>
      </c>
      <c r="R57" s="267">
        <f t="shared" si="8"/>
        <v>0</v>
      </c>
      <c r="S57" s="191">
        <f t="shared" si="9"/>
        <v>0</v>
      </c>
      <c r="T57" s="191">
        <f t="shared" si="10"/>
        <v>0</v>
      </c>
      <c r="U57" s="193">
        <f t="shared" si="11"/>
        <v>0</v>
      </c>
      <c r="V57" s="192" t="s">
        <v>129</v>
      </c>
      <c r="W57" s="267">
        <f t="shared" si="12"/>
        <v>0</v>
      </c>
      <c r="X57" s="192" t="s">
        <v>129</v>
      </c>
      <c r="Y57" s="192" t="s">
        <v>129</v>
      </c>
      <c r="Z57" s="191">
        <f t="shared" si="13"/>
        <v>0</v>
      </c>
      <c r="AA57" s="218" t="s">
        <v>129</v>
      </c>
      <c r="AB57" s="217">
        <f t="shared" si="14"/>
        <v>0</v>
      </c>
      <c r="AC57" s="218" t="s">
        <v>129</v>
      </c>
      <c r="AD57" s="266">
        <f t="shared" si="15"/>
        <v>0</v>
      </c>
      <c r="AE57" s="266">
        <f t="shared" si="15"/>
        <v>0</v>
      </c>
      <c r="AF57" s="267">
        <f t="shared" si="15"/>
        <v>0</v>
      </c>
      <c r="AG57" s="267">
        <f t="shared" si="15"/>
        <v>0</v>
      </c>
      <c r="AH57" s="267">
        <f t="shared" si="15"/>
        <v>0</v>
      </c>
      <c r="AI57" s="267">
        <f t="shared" si="15"/>
        <v>0</v>
      </c>
      <c r="AJ57" s="267">
        <f t="shared" si="15"/>
        <v>0</v>
      </c>
      <c r="AK57" s="267">
        <f t="shared" si="15"/>
        <v>0</v>
      </c>
    </row>
    <row r="58" spans="1:37" ht="24" customHeight="1" x14ac:dyDescent="0.25">
      <c r="B58" s="190" t="str">
        <f t="shared" si="16"/>
        <v>TOTAL REPORTED 2026</v>
      </c>
      <c r="C58" s="126">
        <v>2026</v>
      </c>
      <c r="D58" s="126"/>
      <c r="E58" s="126"/>
      <c r="F58" s="126"/>
      <c r="G58" s="126"/>
      <c r="H58" s="126"/>
      <c r="I58" s="267">
        <f t="shared" si="4"/>
        <v>0</v>
      </c>
      <c r="J58" s="192" t="s">
        <v>129</v>
      </c>
      <c r="K58" s="192" t="s">
        <v>129</v>
      </c>
      <c r="L58" s="192" t="s">
        <v>129</v>
      </c>
      <c r="M58" s="267">
        <f t="shared" si="5"/>
        <v>0</v>
      </c>
      <c r="N58" s="192" t="s">
        <v>129</v>
      </c>
      <c r="O58" s="267">
        <f t="shared" si="6"/>
        <v>0</v>
      </c>
      <c r="P58" s="191">
        <f t="shared" si="7"/>
        <v>0</v>
      </c>
      <c r="Q58" s="267">
        <f t="shared" si="8"/>
        <v>0</v>
      </c>
      <c r="R58" s="267">
        <f t="shared" si="8"/>
        <v>0</v>
      </c>
      <c r="S58" s="191">
        <f t="shared" si="9"/>
        <v>0</v>
      </c>
      <c r="T58" s="191">
        <f t="shared" si="10"/>
        <v>0</v>
      </c>
      <c r="U58" s="193">
        <f t="shared" si="11"/>
        <v>0</v>
      </c>
      <c r="V58" s="192" t="s">
        <v>129</v>
      </c>
      <c r="W58" s="267">
        <f t="shared" si="12"/>
        <v>0</v>
      </c>
      <c r="X58" s="192" t="s">
        <v>129</v>
      </c>
      <c r="Y58" s="192" t="s">
        <v>129</v>
      </c>
      <c r="Z58" s="191">
        <f t="shared" si="13"/>
        <v>0</v>
      </c>
      <c r="AA58" s="218" t="s">
        <v>129</v>
      </c>
      <c r="AB58" s="217">
        <f t="shared" si="14"/>
        <v>0</v>
      </c>
      <c r="AC58" s="218" t="s">
        <v>129</v>
      </c>
      <c r="AD58" s="266">
        <f t="shared" si="15"/>
        <v>0</v>
      </c>
      <c r="AE58" s="266">
        <f t="shared" si="15"/>
        <v>0</v>
      </c>
      <c r="AF58" s="267">
        <f t="shared" si="15"/>
        <v>0</v>
      </c>
      <c r="AG58" s="267">
        <f t="shared" si="15"/>
        <v>0</v>
      </c>
      <c r="AH58" s="267">
        <f t="shared" si="15"/>
        <v>0</v>
      </c>
      <c r="AI58" s="267">
        <f t="shared" si="15"/>
        <v>0</v>
      </c>
      <c r="AJ58" s="267">
        <f t="shared" si="15"/>
        <v>0</v>
      </c>
      <c r="AK58" s="267">
        <f t="shared" si="15"/>
        <v>0</v>
      </c>
    </row>
    <row r="59" spans="1:37" ht="24" customHeight="1" x14ac:dyDescent="0.25">
      <c r="B59" s="190" t="str">
        <f t="shared" si="16"/>
        <v>TOTAL REPORTED 2027</v>
      </c>
      <c r="C59" s="126">
        <v>2027</v>
      </c>
      <c r="D59" s="126"/>
      <c r="E59" s="126"/>
      <c r="F59" s="126"/>
      <c r="G59" s="126"/>
      <c r="H59" s="126"/>
      <c r="I59" s="267">
        <f t="shared" si="4"/>
        <v>0</v>
      </c>
      <c r="J59" s="192" t="s">
        <v>129</v>
      </c>
      <c r="K59" s="192" t="s">
        <v>129</v>
      </c>
      <c r="L59" s="192" t="s">
        <v>129</v>
      </c>
      <c r="M59" s="267">
        <f t="shared" si="5"/>
        <v>0</v>
      </c>
      <c r="N59" s="192" t="s">
        <v>129</v>
      </c>
      <c r="O59" s="267">
        <f t="shared" si="6"/>
        <v>0</v>
      </c>
      <c r="P59" s="191">
        <f t="shared" si="7"/>
        <v>0</v>
      </c>
      <c r="Q59" s="267">
        <f t="shared" si="8"/>
        <v>0</v>
      </c>
      <c r="R59" s="267">
        <f t="shared" si="8"/>
        <v>0</v>
      </c>
      <c r="S59" s="191">
        <f t="shared" si="9"/>
        <v>0</v>
      </c>
      <c r="T59" s="191">
        <f t="shared" si="10"/>
        <v>0</v>
      </c>
      <c r="U59" s="193">
        <f t="shared" si="11"/>
        <v>0</v>
      </c>
      <c r="V59" s="192" t="s">
        <v>129</v>
      </c>
      <c r="W59" s="267">
        <f t="shared" si="12"/>
        <v>0</v>
      </c>
      <c r="X59" s="192" t="s">
        <v>129</v>
      </c>
      <c r="Y59" s="192" t="s">
        <v>129</v>
      </c>
      <c r="Z59" s="191">
        <f t="shared" si="13"/>
        <v>0</v>
      </c>
      <c r="AA59" s="218" t="s">
        <v>129</v>
      </c>
      <c r="AB59" s="217">
        <f t="shared" si="14"/>
        <v>0</v>
      </c>
      <c r="AC59" s="218" t="s">
        <v>129</v>
      </c>
      <c r="AD59" s="266">
        <f t="shared" si="15"/>
        <v>0</v>
      </c>
      <c r="AE59" s="266">
        <f t="shared" si="15"/>
        <v>0</v>
      </c>
      <c r="AF59" s="267">
        <f t="shared" si="15"/>
        <v>0</v>
      </c>
      <c r="AG59" s="267">
        <f t="shared" si="15"/>
        <v>0</v>
      </c>
      <c r="AH59" s="267">
        <f t="shared" si="15"/>
        <v>0</v>
      </c>
      <c r="AI59" s="267">
        <f t="shared" si="15"/>
        <v>0</v>
      </c>
      <c r="AJ59" s="267">
        <f t="shared" si="15"/>
        <v>0</v>
      </c>
      <c r="AK59" s="267">
        <f t="shared" si="15"/>
        <v>0</v>
      </c>
    </row>
    <row r="60" spans="1:37" ht="24" customHeight="1" x14ac:dyDescent="0.25">
      <c r="B60" s="190" t="str">
        <f t="shared" si="16"/>
        <v>TOTAL REPORTED 2028</v>
      </c>
      <c r="C60" s="126">
        <v>2028</v>
      </c>
      <c r="D60" s="126"/>
      <c r="E60" s="126"/>
      <c r="F60" s="126"/>
      <c r="G60" s="126"/>
      <c r="H60" s="126"/>
      <c r="I60" s="267">
        <f t="shared" si="4"/>
        <v>0</v>
      </c>
      <c r="J60" s="192" t="s">
        <v>129</v>
      </c>
      <c r="K60" s="192" t="s">
        <v>129</v>
      </c>
      <c r="L60" s="192" t="s">
        <v>129</v>
      </c>
      <c r="M60" s="267">
        <f t="shared" si="5"/>
        <v>0</v>
      </c>
      <c r="N60" s="192" t="s">
        <v>129</v>
      </c>
      <c r="O60" s="267">
        <f t="shared" si="6"/>
        <v>0</v>
      </c>
      <c r="P60" s="191">
        <f t="shared" si="7"/>
        <v>0</v>
      </c>
      <c r="Q60" s="267">
        <f t="shared" si="8"/>
        <v>0</v>
      </c>
      <c r="R60" s="267">
        <f t="shared" si="8"/>
        <v>0</v>
      </c>
      <c r="S60" s="191">
        <f t="shared" si="9"/>
        <v>0</v>
      </c>
      <c r="T60" s="191">
        <f t="shared" si="10"/>
        <v>0</v>
      </c>
      <c r="U60" s="193">
        <f t="shared" si="11"/>
        <v>0</v>
      </c>
      <c r="V60" s="192" t="s">
        <v>129</v>
      </c>
      <c r="W60" s="267">
        <f t="shared" si="12"/>
        <v>0</v>
      </c>
      <c r="X60" s="192" t="s">
        <v>129</v>
      </c>
      <c r="Y60" s="192" t="s">
        <v>129</v>
      </c>
      <c r="Z60" s="191">
        <f t="shared" si="13"/>
        <v>0</v>
      </c>
      <c r="AA60" s="218" t="s">
        <v>129</v>
      </c>
      <c r="AB60" s="217">
        <f t="shared" si="14"/>
        <v>0</v>
      </c>
      <c r="AC60" s="218" t="s">
        <v>129</v>
      </c>
      <c r="AD60" s="266">
        <f t="shared" si="15"/>
        <v>0</v>
      </c>
      <c r="AE60" s="266">
        <f t="shared" si="15"/>
        <v>0</v>
      </c>
      <c r="AF60" s="267">
        <f t="shared" si="15"/>
        <v>0</v>
      </c>
      <c r="AG60" s="267">
        <f t="shared" si="15"/>
        <v>0</v>
      </c>
      <c r="AH60" s="267">
        <f t="shared" si="15"/>
        <v>0</v>
      </c>
      <c r="AI60" s="267">
        <f t="shared" si="15"/>
        <v>0</v>
      </c>
      <c r="AJ60" s="267">
        <f t="shared" si="15"/>
        <v>0</v>
      </c>
      <c r="AK60" s="267">
        <f t="shared" si="15"/>
        <v>0</v>
      </c>
    </row>
    <row r="61" spans="1:37" x14ac:dyDescent="0.25">
      <c r="C61" s="137"/>
    </row>
    <row r="62" spans="1:37" x14ac:dyDescent="0.25">
      <c r="C62" s="137"/>
    </row>
  </sheetData>
  <sheetProtection algorithmName="SHA-512" hashValue="5WXdwPACM+slPKaQ2TuwLJJWv1Nks14FHVvpbXMhLRkdPqTHNUGMUZ2YpVUtYXNYriWKW79aEMC05/4IbjSNUA==" saltValue="OGuMFk6AdeR/ys8KMxrRug==" spinCount="100000" sheet="1" objects="1" scenarios="1" formatCells="0" formatRows="0" insertHyperlinks="0"/>
  <mergeCells count="28">
    <mergeCell ref="Q26:V26"/>
    <mergeCell ref="W26:AA27"/>
    <mergeCell ref="AD26:AK26"/>
    <mergeCell ref="I27:L27"/>
    <mergeCell ref="M27:N27"/>
    <mergeCell ref="O27:P27"/>
    <mergeCell ref="Q27:S27"/>
    <mergeCell ref="T27:V27"/>
    <mergeCell ref="AD27:AE27"/>
    <mergeCell ref="AF27:AK27"/>
    <mergeCell ref="C18:G18"/>
    <mergeCell ref="C20:G20"/>
    <mergeCell ref="C21:G21"/>
    <mergeCell ref="C22:G22"/>
    <mergeCell ref="C23:G23"/>
    <mergeCell ref="I26:P26"/>
    <mergeCell ref="C12:G12"/>
    <mergeCell ref="C13:G13"/>
    <mergeCell ref="C14:G14"/>
    <mergeCell ref="C15:G15"/>
    <mergeCell ref="C16:G16"/>
    <mergeCell ref="C17:G17"/>
    <mergeCell ref="C3:I3"/>
    <mergeCell ref="C6:G6"/>
    <mergeCell ref="C7:G7"/>
    <mergeCell ref="C8:G8"/>
    <mergeCell ref="C10:G10"/>
    <mergeCell ref="C11:G11"/>
  </mergeCells>
  <conditionalFormatting sqref="I29:L53">
    <cfRule type="expression" dxfId="307" priority="4" stopIfTrue="1">
      <formula>AND($C29&lt;&gt;"",$C29&lt;&gt;"Manufacturer (Production)")</formula>
    </cfRule>
  </conditionalFormatting>
  <conditionalFormatting sqref="M29:N53">
    <cfRule type="expression" dxfId="306" priority="5" stopIfTrue="1">
      <formula>AND($C29&lt;&gt;"",$C29&lt;&gt;"Manufacturer (Certification)")</formula>
    </cfRule>
  </conditionalFormatting>
  <conditionalFormatting sqref="O29:O53 M29:M53 I29:J53 Q29:R53 T29:T53 W29:X53">
    <cfRule type="expression" dxfId="305" priority="7">
      <formula>AND(TRIM(I29)&lt;&gt;"",ISNUMBER(I29)=FALSE)</formula>
    </cfRule>
  </conditionalFormatting>
  <conditionalFormatting sqref="O29:P53">
    <cfRule type="expression" dxfId="304" priority="6" stopIfTrue="1">
      <formula>AND($C29&lt;&gt;"",$C29&lt;&gt;"Manufacturer (Marketing)")</formula>
    </cfRule>
  </conditionalFormatting>
  <conditionalFormatting sqref="Q29:V53">
    <cfRule type="expression" dxfId="303" priority="3">
      <formula>AND($C29&lt;&gt;"",$C29&lt;&gt;"Distributor / Retailer")</formula>
    </cfRule>
  </conditionalFormatting>
  <conditionalFormatting sqref="W29:AA53">
    <cfRule type="expression" dxfId="302" priority="2">
      <formula>AND($C29&lt;&gt;"",$C29&lt;&gt;"Purchaser / User")</formula>
    </cfRule>
  </conditionalFormatting>
  <conditionalFormatting sqref="AD29:AK53">
    <cfRule type="expression" dxfId="301" priority="1">
      <formula>AND(TRIM(AD29)&lt;&gt;"",ISNUMBER(AD29)=FALSE)</formula>
    </cfRule>
  </conditionalFormatting>
  <dataValidations count="21">
    <dataValidation allowBlank="1" showInputMessage="1" showErrorMessage="1" prompt="If the case study is online, provide a link for EPA to view, download and share. Otherwise, please include attachments with report submission." sqref="AC28" xr:uid="{6FF974B7-3B0D-4AE8-B3CD-BEA61714DCDD}"/>
    <dataValidation allowBlank="1" showInputMessage="1" showErrorMessage="1" prompt="For P2 actions and outcomes to be summarized on the Results Summary tab, this column must contain a Y. Additionally, a Date Implemented must be included and at least one follw-up date must be included in row 19." sqref="F28" xr:uid="{0BE8335A-3528-440F-9EF2-E49B7AEFB9EB}"/>
    <dataValidation allowBlank="1" showInputMessage="1" showErrorMessage="1" prompt="Either use the facility’s permit methodology or multiply wastewater gallons by 8.35 to get pounds and divide by 10,000 to eliminate water content." sqref="AI28" xr:uid="{23392FD3-D940-469F-9AC0-401B0571829C}"/>
    <dataValidation allowBlank="1" showInputMessage="1" showErrorMessage="1" prompt="Annualized reductions of green house gas emissions measured in metric tons of carbon dioxide equivalent (MTCO2e)." sqref="AK28" xr:uid="{9BE576AB-5678-4C54-82F0-5E87036CBC1E}"/>
    <dataValidation allowBlank="1" showInputMessage="1" showErrorMessage="1" promptTitle="Products Offered for Sale" prompt="This can include products that are anticipated to be offered for sale._x000a__x000a_Report the number of product formulations/designs, not the number of individual units manufactured/sold. The same formulation in different size containers is considered one product." sqref="O28" xr:uid="{41553574-A344-45F7-A0DD-BF20B1F15FBA}"/>
    <dataValidation type="whole" allowBlank="1" showInputMessage="1" showErrorMessage="1" errorTitle="Facility NAICS Code" error="Please enter at least three digits of the NAICS code." promptTitle="Facility NAICS Code" prompt="Enter the NAICS for this facility. The link at left takes you to the NAICS Search website." sqref="C15:G15" xr:uid="{30FC14AA-EDA3-4F06-B2E3-A1D5F41A9079}">
      <formula1>100</formula1>
      <formula2>999999</formula2>
    </dataValidation>
    <dataValidation allowBlank="1" showInputMessage="1" showErrorMessage="1" promptTitle="Copy-Pasting into Merged Cells" prompt="To copy-paste into merged cells, either double-click the cell to enable the Edit feature OR select the cell and paste into the formula bar above instead of the cell itself." sqref="C10:G10" xr:uid="{72244C86-C7A8-4334-9CC9-9B34041977CF}"/>
    <dataValidation type="list" allowBlank="1" showDropDown="1" showInputMessage="1" showErrorMessage="1" error="Please enter Y or N." sqref="AB29:AB53 F29:F53" xr:uid="{6A84194C-BAE3-4EB6-868A-05082D02D669}">
      <formula1>Lookup_YesNo</formula1>
    </dataValidation>
    <dataValidation type="date" allowBlank="1" showInputMessage="1" showErrorMessage="1" error="Please enter a valid date (mm/dd/yyyy) _x000a_between 10/01/2022 and 09/30/2028." sqref="G29:G53" xr:uid="{6F5008EC-3335-47FB-AAC8-73A4B84EB533}">
      <formula1>44835</formula1>
      <formula2>47026</formula2>
    </dataValidation>
    <dataValidation type="list" allowBlank="1" showDropDown="1" showInputMessage="1" showErrorMessage="1" error="Please enter Yes, No, or Unknown." sqref="C16:G16" xr:uid="{A7D4C6F2-4C6C-4619-AA37-EF2010209EA5}">
      <formula1>Lookup_YesNoUnknown</formula1>
    </dataValidation>
    <dataValidation type="list" allowBlank="1" showInputMessage="1" showErrorMessage="1" sqref="U29:U53" xr:uid="{026CBE2B-65FA-4E10-BD56-BE4A37002AC3}">
      <formula1>Lookup_Units_Sales</formula1>
    </dataValidation>
    <dataValidation allowBlank="1" showInputMessage="1" showErrorMessage="1" prompt="Report the number of product formulations or designs, not the number of individual units of that product manufactured or sold. The same formulation sold in different size containers is considered one product" sqref="W28 M28 Q28 I28" xr:uid="{A6FB48CD-4B91-4157-AAA7-9CA81E0715DA}"/>
    <dataValidation type="list" allowBlank="1" showInputMessage="1" showErrorMessage="1" sqref="N29:N53" xr:uid="{985CB455-E762-4128-A6F7-28A524A9FB19}">
      <formula1>Lookup_CertificationStatus</formula1>
    </dataValidation>
    <dataValidation type="list" allowBlank="1" showInputMessage="1" showErrorMessage="1" sqref="L29:L53 V29:V53" xr:uid="{AB47D25A-4838-478C-A715-74CD3FC0F32B}">
      <formula1>Lookup_Type</formula1>
    </dataValidation>
    <dataValidation type="list" allowBlank="1" showInputMessage="1" showErrorMessage="1" sqref="K29:K53" xr:uid="{78FC2CD1-36A4-46B1-A833-8960B58CD2C9}">
      <formula1>Lookup_Units</formula1>
    </dataValidation>
    <dataValidation type="list" allowBlank="1" showInputMessage="1" showErrorMessage="1" promptTitle="Outreach Activity" prompt="If you made contact with the business establishment through an activity noted on the “Outreach Activities” tab, indicate the activity by choosing it from the drop-down provided at right." sqref="C20" xr:uid="{A9FCE382-4FBD-464C-945E-2C85F3E65FF2}">
      <formula1>OFFSET(Outreach_Activities_Sorted,0,0,COUNTIF(Outreach_Activities_Sorted,"&lt;&gt;0"))</formula1>
    </dataValidation>
    <dataValidation type="list" allowBlank="1" showInputMessage="1" showErrorMessage="1" sqref="Z29:Z53 S29:S53 P29:P53" xr:uid="{1E79583C-01A7-4F00-AFEF-8DD23E724DE5}">
      <formula1>Lookup_YesNoUnknown</formula1>
    </dataValidation>
    <dataValidation type="list" allowBlank="1" showInputMessage="1" showErrorMessage="1" sqref="C29:C53" xr:uid="{DE56276C-E3C5-4799-95B6-B553AD3502D4}">
      <formula1>Lookup_Role</formula1>
    </dataValidation>
    <dataValidation type="date" operator="greaterThan" allowBlank="1" showInputMessage="1" showErrorMessage="1" errorTitle="Date Required" error="Please enter a date in mm/dd/yyyy format." sqref="C19:G19" xr:uid="{74AE6C43-1F5D-4455-8344-7B5827A2A6FE}">
      <formula1>36526</formula1>
    </dataValidation>
    <dataValidation type="list" allowBlank="1" showDropDown="1" showInputMessage="1" showErrorMessage="1" sqref="C14" xr:uid="{BD1C5AD1-3A44-435B-ABC8-FFE32A3E0781}">
      <formula1>Lookup_States</formula1>
    </dataValidation>
    <dataValidation allowBlank="1" showInputMessage="1" showErrorMessage="1" prompt="If the action listed is for certifying a new product, you can enter the date the process was initiated. For all other actions, this should be the date of actual implementation." sqref="G28" xr:uid="{3C3A18B0-6F4D-444B-8719-32C62936C756}"/>
  </dataValidations>
  <hyperlinks>
    <hyperlink ref="B15" r:id="rId1" xr:uid="{875C6B15-5A26-4283-9DA6-67A7B0008DA8}"/>
    <hyperlink ref="B21" r:id="rId2" display="Description of Funding Mechanism_x000a_EPA is exploring ways to facilitate access to capital for P2 projects. Learn more here: https://www.epa.gov/p2/p2-financing. If known, describe the source of funding this business establishment used (e.g., self-funded, bank loan, external grant, etc.)  in implementing the P2 actions listed in the table below." xr:uid="{91B478BF-0075-496B-B12E-49A8142694D8}"/>
  </hyperlinks>
  <printOptions horizontalCentered="1"/>
  <pageMargins left="0.45" right="0.45" top="0.75" bottom="0.75" header="0.3" footer="0.3"/>
  <pageSetup scale="22" fitToHeight="0" orientation="landscape" r:id="rId3"/>
  <headerFooter>
    <oddHeader>&amp;C&amp;16&amp;F</oddHeader>
    <oddFooter>&amp;C&amp;P of &amp;N</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88947-26A2-40D9-9AA0-65BE67F59223}">
  <sheetPr>
    <tabColor rgb="FF92D050"/>
    <pageSetUpPr fitToPage="1"/>
  </sheetPr>
  <dimension ref="A1:AK62"/>
  <sheetViews>
    <sheetView showGridLines="0" zoomScaleNormal="100" zoomScaleSheetLayoutView="100" workbookViewId="0">
      <pane xSplit="2" ySplit="1" topLeftCell="C2" activePane="bottomRight" state="frozen"/>
      <selection pane="topRight" activeCell="C1" sqref="C1"/>
      <selection pane="bottomLeft" activeCell="A2" sqref="A2"/>
      <selection pane="bottomRight" activeCell="C11" sqref="C11:G11"/>
    </sheetView>
  </sheetViews>
  <sheetFormatPr defaultColWidth="9.140625" defaultRowHeight="15" x14ac:dyDescent="0.25"/>
  <cols>
    <col min="1" max="1" width="4.7109375" style="134" customWidth="1"/>
    <col min="2" max="2" width="56.7109375" style="134" customWidth="1"/>
    <col min="3" max="3" width="20.7109375" style="134" customWidth="1"/>
    <col min="4" max="4" width="32.7109375" style="134" customWidth="1"/>
    <col min="5" max="5" width="20.7109375" style="134" customWidth="1"/>
    <col min="6" max="6" width="15.7109375" style="134" bestFit="1" customWidth="1"/>
    <col min="7" max="7" width="19" style="134" bestFit="1" customWidth="1"/>
    <col min="8" max="8" width="10.28515625" style="134" customWidth="1"/>
    <col min="9" max="9" width="20.28515625" style="134" bestFit="1" customWidth="1"/>
    <col min="10" max="10" width="16.5703125" style="134" bestFit="1" customWidth="1"/>
    <col min="11" max="12" width="10.7109375" style="134" customWidth="1"/>
    <col min="13" max="13" width="20.28515625" style="134" customWidth="1"/>
    <col min="14" max="14" width="10.5703125" style="134" bestFit="1" customWidth="1"/>
    <col min="15" max="15" width="21.7109375" style="134" customWidth="1"/>
    <col min="16" max="16" width="11.5703125" style="134" customWidth="1"/>
    <col min="17" max="17" width="20.28515625" style="134" bestFit="1" customWidth="1"/>
    <col min="18" max="18" width="15" style="134" customWidth="1"/>
    <col min="19" max="19" width="12.7109375" style="134" customWidth="1"/>
    <col min="20" max="20" width="14.7109375" style="134" customWidth="1"/>
    <col min="21" max="22" width="12.7109375" style="134" customWidth="1"/>
    <col min="23" max="23" width="25.140625" style="134" customWidth="1"/>
    <col min="24" max="24" width="17.7109375" style="134" customWidth="1"/>
    <col min="25" max="25" width="14.85546875" style="134" customWidth="1"/>
    <col min="26" max="26" width="16" style="134" bestFit="1" customWidth="1"/>
    <col min="27" max="27" width="60.7109375" style="134" customWidth="1"/>
    <col min="28" max="28" width="10.42578125" style="134" customWidth="1"/>
    <col min="29" max="29" width="30.7109375" style="134" customWidth="1"/>
    <col min="30" max="37" width="13.7109375" style="134" customWidth="1"/>
    <col min="38" max="16384" width="9.140625" style="134"/>
  </cols>
  <sheetData>
    <row r="1" spans="2:30" s="200" customFormat="1" ht="20.100000000000001" customHeight="1" x14ac:dyDescent="0.25">
      <c r="B1" s="199" t="str">
        <f>SUBSTITUTE(TemplateTitle," Reporting Template",": " &amp;B2)</f>
        <v>P2 IIJA Products EJ Grant: Business Establishment 33</v>
      </c>
      <c r="C1" s="199"/>
      <c r="D1" s="199"/>
      <c r="E1" s="199"/>
      <c r="F1" s="199"/>
      <c r="G1" s="199"/>
      <c r="H1" s="199"/>
      <c r="I1" s="199"/>
      <c r="J1" s="201"/>
      <c r="K1" s="201"/>
      <c r="L1" s="201"/>
      <c r="M1" s="201"/>
      <c r="N1" s="201"/>
      <c r="O1" s="201"/>
      <c r="P1" s="201"/>
      <c r="Q1" s="201"/>
      <c r="R1" s="201"/>
      <c r="S1" s="201"/>
      <c r="T1" s="201"/>
      <c r="U1" s="201"/>
      <c r="V1" s="201"/>
      <c r="W1" s="201"/>
      <c r="X1" s="201"/>
      <c r="Y1" s="201"/>
      <c r="Z1" s="201"/>
      <c r="AA1" s="201"/>
    </row>
    <row r="2" spans="2:30" ht="9" customHeight="1" x14ac:dyDescent="0.25">
      <c r="B2" s="244" t="s">
        <v>405</v>
      </c>
      <c r="C2" s="154"/>
      <c r="D2" s="154"/>
      <c r="E2" s="154"/>
      <c r="F2" s="154"/>
      <c r="G2" s="154"/>
      <c r="H2" s="154"/>
      <c r="I2" s="210"/>
      <c r="J2" s="155"/>
    </row>
    <row r="3" spans="2:30" ht="200.1" customHeight="1" x14ac:dyDescent="0.25">
      <c r="B3" s="156" t="s">
        <v>5</v>
      </c>
      <c r="C3" s="355" t="s">
        <v>298</v>
      </c>
      <c r="D3" s="356"/>
      <c r="E3" s="356"/>
      <c r="F3" s="356"/>
      <c r="G3" s="356"/>
      <c r="H3" s="356"/>
      <c r="I3" s="357"/>
      <c r="J3" s="157"/>
    </row>
    <row r="4" spans="2:30" ht="9" customHeight="1" x14ac:dyDescent="0.25">
      <c r="B4" s="158"/>
      <c r="C4" s="159"/>
      <c r="D4" s="159"/>
      <c r="E4" s="159"/>
      <c r="F4" s="159"/>
      <c r="G4" s="159"/>
      <c r="H4" s="159"/>
      <c r="I4" s="211"/>
      <c r="J4" s="160"/>
    </row>
    <row r="5" spans="2:30" ht="15" customHeight="1" x14ac:dyDescent="0.25">
      <c r="B5" s="145"/>
      <c r="C5" s="145"/>
      <c r="D5" s="145"/>
      <c r="E5" s="145"/>
      <c r="F5" s="144"/>
      <c r="G5" s="144"/>
    </row>
    <row r="6" spans="2:30" ht="18.75" x14ac:dyDescent="0.3">
      <c r="B6" s="243" t="s">
        <v>284</v>
      </c>
      <c r="C6" s="358" t="s">
        <v>299</v>
      </c>
      <c r="D6" s="358"/>
      <c r="E6" s="358"/>
      <c r="F6" s="358"/>
      <c r="G6" s="359"/>
    </row>
    <row r="7" spans="2:30" x14ac:dyDescent="0.25">
      <c r="B7" s="161" t="s">
        <v>0</v>
      </c>
      <c r="C7" s="360" t="str">
        <f>IF('Grant Project Data'!D5&lt;&gt;"",'Grant Project Data'!D5,"")</f>
        <v/>
      </c>
      <c r="D7" s="361"/>
      <c r="E7" s="361"/>
      <c r="F7" s="361"/>
      <c r="G7" s="362"/>
    </row>
    <row r="8" spans="2:30" x14ac:dyDescent="0.25">
      <c r="B8" s="163" t="s">
        <v>4</v>
      </c>
      <c r="C8" s="360" t="str">
        <f>IF('Grant Project Data'!D6&lt;&gt;"",'Grant Project Data'!D6,"")</f>
        <v/>
      </c>
      <c r="D8" s="361"/>
      <c r="E8" s="361"/>
      <c r="F8" s="361"/>
      <c r="G8" s="362"/>
    </row>
    <row r="9" spans="2:30" ht="15" customHeight="1" x14ac:dyDescent="0.25">
      <c r="B9" s="145"/>
      <c r="C9" s="145"/>
      <c r="D9" s="145"/>
      <c r="E9" s="145"/>
      <c r="F9" s="144"/>
      <c r="G9" s="144"/>
    </row>
    <row r="10" spans="2:30" ht="18.75" x14ac:dyDescent="0.3">
      <c r="B10" s="243" t="s">
        <v>203</v>
      </c>
      <c r="C10" s="358" t="s">
        <v>355</v>
      </c>
      <c r="D10" s="358"/>
      <c r="E10" s="358"/>
      <c r="F10" s="358"/>
      <c r="G10" s="359"/>
    </row>
    <row r="11" spans="2:30" x14ac:dyDescent="0.25">
      <c r="B11" s="167" t="s">
        <v>236</v>
      </c>
      <c r="C11" s="391"/>
      <c r="D11" s="391"/>
      <c r="E11" s="391"/>
      <c r="F11" s="391"/>
      <c r="G11" s="391"/>
      <c r="H11" s="168"/>
      <c r="I11" s="168"/>
      <c r="J11" s="169"/>
      <c r="K11" s="169"/>
      <c r="L11" s="169"/>
      <c r="M11" s="169"/>
      <c r="N11" s="169"/>
      <c r="O11" s="169"/>
      <c r="P11" s="169"/>
      <c r="Q11" s="169"/>
      <c r="R11" s="169"/>
      <c r="S11" s="169"/>
      <c r="T11" s="169"/>
      <c r="U11" s="169"/>
      <c r="V11" s="169"/>
      <c r="W11" s="169"/>
      <c r="X11" s="169"/>
      <c r="Y11" s="169"/>
      <c r="Z11" s="169"/>
      <c r="AA11" s="169"/>
    </row>
    <row r="12" spans="2:30" ht="15" customHeight="1" x14ac:dyDescent="0.25">
      <c r="B12" s="170" t="s">
        <v>228</v>
      </c>
      <c r="C12" s="391"/>
      <c r="D12" s="391"/>
      <c r="E12" s="391"/>
      <c r="F12" s="391"/>
      <c r="G12" s="391"/>
      <c r="H12" s="168"/>
      <c r="I12" s="168"/>
      <c r="J12" s="169"/>
      <c r="K12" s="169"/>
      <c r="L12" s="169"/>
      <c r="M12" s="169"/>
      <c r="N12" s="169"/>
      <c r="O12" s="169"/>
      <c r="P12" s="169"/>
      <c r="Q12" s="169"/>
      <c r="R12" s="169"/>
      <c r="S12" s="169"/>
      <c r="T12" s="169"/>
      <c r="U12" s="169"/>
      <c r="V12" s="169"/>
      <c r="W12" s="169"/>
      <c r="X12" s="169"/>
      <c r="Y12" s="169"/>
      <c r="Z12" s="169"/>
      <c r="AA12" s="169"/>
    </row>
    <row r="13" spans="2:30" ht="15" customHeight="1" x14ac:dyDescent="0.25">
      <c r="B13" s="170" t="s">
        <v>229</v>
      </c>
      <c r="C13" s="391"/>
      <c r="D13" s="391"/>
      <c r="E13" s="391"/>
      <c r="F13" s="391"/>
      <c r="G13" s="391"/>
      <c r="H13" s="168"/>
      <c r="I13" s="168"/>
      <c r="J13" s="169"/>
      <c r="K13" s="169"/>
      <c r="L13" s="169"/>
      <c r="M13" s="169"/>
      <c r="N13" s="169"/>
      <c r="O13" s="169"/>
      <c r="P13" s="169"/>
      <c r="Q13" s="169"/>
      <c r="R13" s="169"/>
      <c r="S13" s="169"/>
      <c r="T13" s="169"/>
      <c r="U13" s="169"/>
      <c r="V13" s="169"/>
      <c r="W13" s="169"/>
      <c r="X13" s="169"/>
      <c r="Y13" s="169"/>
      <c r="Z13" s="169"/>
      <c r="AA13" s="169"/>
    </row>
    <row r="14" spans="2:30" ht="15" customHeight="1" x14ac:dyDescent="0.25">
      <c r="B14" s="171" t="s">
        <v>230</v>
      </c>
      <c r="C14" s="391"/>
      <c r="D14" s="391"/>
      <c r="E14" s="391"/>
      <c r="F14" s="391"/>
      <c r="G14" s="391"/>
      <c r="H14" s="168"/>
      <c r="I14" s="168"/>
      <c r="J14" s="169"/>
      <c r="K14" s="169"/>
      <c r="L14" s="169"/>
      <c r="M14" s="169"/>
      <c r="N14" s="169"/>
      <c r="O14" s="169"/>
      <c r="P14" s="169"/>
      <c r="Q14" s="169"/>
      <c r="R14" s="169"/>
      <c r="S14" s="169"/>
      <c r="T14" s="169"/>
      <c r="U14" s="169"/>
      <c r="V14" s="169"/>
      <c r="W14" s="169"/>
      <c r="X14" s="169"/>
      <c r="Y14" s="169"/>
      <c r="Z14" s="169"/>
      <c r="AA14" s="169"/>
      <c r="AB14" s="172"/>
    </row>
    <row r="15" spans="2:30" ht="30" x14ac:dyDescent="0.25">
      <c r="B15" s="231" t="s">
        <v>270</v>
      </c>
      <c r="C15" s="392"/>
      <c r="D15" s="392"/>
      <c r="E15" s="392"/>
      <c r="F15" s="392"/>
      <c r="G15" s="392"/>
      <c r="H15" s="173"/>
      <c r="J15" s="169"/>
      <c r="K15" s="169"/>
      <c r="L15" s="169"/>
      <c r="M15" s="169"/>
      <c r="N15" s="169"/>
      <c r="O15" s="169"/>
      <c r="P15" s="169"/>
      <c r="Q15" s="169"/>
      <c r="R15" s="169"/>
      <c r="S15" s="169"/>
      <c r="T15" s="169"/>
      <c r="U15" s="169"/>
      <c r="V15" s="169"/>
      <c r="W15" s="169"/>
      <c r="X15" s="169"/>
      <c r="Y15" s="169"/>
      <c r="Z15" s="169"/>
      <c r="AA15" s="169"/>
      <c r="AB15" s="172"/>
    </row>
    <row r="16" spans="2:30" ht="45" x14ac:dyDescent="0.25">
      <c r="B16" s="203" t="s">
        <v>276</v>
      </c>
      <c r="C16" s="392"/>
      <c r="D16" s="392"/>
      <c r="E16" s="392"/>
      <c r="F16" s="392"/>
      <c r="G16" s="392"/>
      <c r="H16" s="174"/>
      <c r="J16" s="169"/>
      <c r="K16" s="169"/>
      <c r="L16" s="169"/>
      <c r="M16" s="169"/>
      <c r="N16" s="169"/>
      <c r="O16" s="169"/>
      <c r="P16" s="169"/>
      <c r="Q16" s="169"/>
      <c r="R16" s="169"/>
      <c r="S16" s="169"/>
      <c r="T16" s="169"/>
      <c r="U16" s="169"/>
      <c r="V16" s="169"/>
      <c r="W16" s="169"/>
      <c r="X16" s="169"/>
      <c r="Y16" s="169"/>
      <c r="Z16" s="169"/>
      <c r="AA16" s="169"/>
      <c r="AB16" s="162"/>
      <c r="AC16" s="162"/>
      <c r="AD16" s="162"/>
    </row>
    <row r="17" spans="1:37" ht="69.95" customHeight="1" x14ac:dyDescent="0.25">
      <c r="B17" s="127" t="s">
        <v>235</v>
      </c>
      <c r="C17" s="393"/>
      <c r="D17" s="393"/>
      <c r="E17" s="393"/>
      <c r="F17" s="393"/>
      <c r="G17" s="393"/>
      <c r="H17" s="175"/>
      <c r="J17" s="169"/>
      <c r="K17" s="169"/>
      <c r="L17" s="169"/>
      <c r="M17" s="169"/>
      <c r="N17" s="169"/>
      <c r="O17" s="169"/>
      <c r="P17" s="169"/>
      <c r="Q17" s="169"/>
      <c r="R17" s="169"/>
      <c r="S17" s="169"/>
      <c r="T17" s="169"/>
      <c r="U17" s="169"/>
      <c r="V17" s="169"/>
      <c r="W17" s="169"/>
      <c r="X17" s="169"/>
      <c r="Y17" s="169"/>
      <c r="Z17" s="169"/>
      <c r="AA17" s="169"/>
      <c r="AB17" s="162"/>
      <c r="AC17" s="162"/>
      <c r="AD17" s="162"/>
    </row>
    <row r="18" spans="1:37" ht="30" x14ac:dyDescent="0.25">
      <c r="B18" s="127" t="s">
        <v>354</v>
      </c>
      <c r="C18" s="394"/>
      <c r="D18" s="395"/>
      <c r="E18" s="395"/>
      <c r="F18" s="395"/>
      <c r="G18" s="396"/>
      <c r="H18" s="175"/>
      <c r="J18" s="169"/>
      <c r="K18" s="169"/>
      <c r="L18" s="169"/>
      <c r="M18" s="169"/>
      <c r="N18" s="169"/>
      <c r="O18" s="169"/>
      <c r="P18" s="169"/>
      <c r="Q18" s="169"/>
      <c r="R18" s="169"/>
      <c r="S18" s="169"/>
      <c r="T18" s="169"/>
      <c r="U18" s="169"/>
      <c r="V18" s="169"/>
      <c r="W18" s="169"/>
      <c r="X18" s="169"/>
      <c r="Y18" s="169"/>
      <c r="Z18" s="169"/>
      <c r="AA18" s="169"/>
      <c r="AB18" s="162"/>
      <c r="AC18" s="162"/>
      <c r="AD18" s="162"/>
    </row>
    <row r="19" spans="1:37" s="179" customFormat="1" x14ac:dyDescent="0.25">
      <c r="B19" s="176" t="s">
        <v>232</v>
      </c>
      <c r="C19" s="212"/>
      <c r="D19" s="212"/>
      <c r="E19" s="212"/>
      <c r="F19" s="212"/>
      <c r="G19" s="212"/>
      <c r="H19" s="177" t="str">
        <f>IF(AND(E24&gt;0,COUNTA(C19:G19)=0),"&lt;&lt; Your P2 actions below will not be summarized until you enter a date of follow-up.","")</f>
        <v/>
      </c>
      <c r="I19" s="178"/>
      <c r="J19" s="169"/>
      <c r="K19" s="169"/>
      <c r="L19" s="169"/>
      <c r="M19" s="169"/>
      <c r="N19" s="169"/>
      <c r="O19" s="169"/>
      <c r="P19" s="169"/>
      <c r="Q19" s="169"/>
      <c r="R19" s="169"/>
      <c r="S19" s="169"/>
      <c r="T19" s="169"/>
      <c r="U19" s="169"/>
      <c r="V19" s="169"/>
      <c r="W19" s="169"/>
      <c r="X19" s="169"/>
      <c r="Y19" s="169"/>
      <c r="Z19" s="169"/>
      <c r="AA19" s="169"/>
      <c r="AB19" s="96"/>
    </row>
    <row r="20" spans="1:37" ht="53.25" x14ac:dyDescent="0.25">
      <c r="B20" s="213" t="s">
        <v>273</v>
      </c>
      <c r="C20" s="391"/>
      <c r="D20" s="391"/>
      <c r="E20" s="391"/>
      <c r="F20" s="391"/>
      <c r="G20" s="391"/>
      <c r="H20" s="168"/>
      <c r="I20" s="169"/>
      <c r="J20" s="169"/>
      <c r="K20" s="169"/>
      <c r="L20" s="169"/>
      <c r="M20" s="169"/>
      <c r="N20" s="169"/>
      <c r="O20" s="169"/>
      <c r="P20" s="169"/>
      <c r="Q20" s="169"/>
      <c r="R20" s="169"/>
      <c r="S20" s="169"/>
      <c r="T20" s="169"/>
      <c r="U20" s="169"/>
      <c r="V20" s="169"/>
      <c r="W20" s="169"/>
      <c r="X20" s="169"/>
      <c r="Y20" s="169"/>
      <c r="Z20" s="169"/>
      <c r="AA20" s="169"/>
      <c r="AB20" s="162"/>
      <c r="AC20" s="162"/>
      <c r="AD20" s="162"/>
    </row>
    <row r="21" spans="1:37" ht="80.099999999999994" customHeight="1" x14ac:dyDescent="0.25">
      <c r="B21" s="230" t="s">
        <v>271</v>
      </c>
      <c r="C21" s="393"/>
      <c r="D21" s="393"/>
      <c r="E21" s="393"/>
      <c r="F21" s="393"/>
      <c r="G21" s="393"/>
      <c r="H21" s="175"/>
      <c r="J21" s="169"/>
      <c r="K21" s="169"/>
      <c r="L21" s="169"/>
      <c r="M21" s="169"/>
      <c r="N21" s="169"/>
      <c r="O21" s="169"/>
      <c r="P21" s="169"/>
      <c r="Q21" s="169"/>
      <c r="R21" s="169"/>
      <c r="S21" s="169"/>
      <c r="T21" s="169"/>
      <c r="U21" s="169"/>
      <c r="V21" s="169"/>
      <c r="W21" s="169"/>
      <c r="X21" s="169"/>
      <c r="Y21" s="169"/>
      <c r="Z21" s="169"/>
      <c r="AA21" s="169"/>
      <c r="AB21" s="162"/>
      <c r="AC21" s="162"/>
      <c r="AD21" s="162"/>
    </row>
    <row r="22" spans="1:37" ht="69.95" customHeight="1" x14ac:dyDescent="0.25">
      <c r="B22" s="127" t="s">
        <v>272</v>
      </c>
      <c r="C22" s="393"/>
      <c r="D22" s="393"/>
      <c r="E22" s="393"/>
      <c r="F22" s="393"/>
      <c r="G22" s="393"/>
      <c r="H22" s="175"/>
      <c r="J22" s="169"/>
      <c r="K22" s="169"/>
      <c r="L22" s="169"/>
      <c r="M22" s="169"/>
      <c r="N22" s="169"/>
      <c r="O22" s="169"/>
      <c r="P22" s="169"/>
      <c r="Q22" s="169"/>
      <c r="R22" s="169"/>
      <c r="S22" s="169"/>
      <c r="T22" s="169"/>
      <c r="U22" s="169"/>
      <c r="V22" s="169"/>
      <c r="W22" s="169"/>
      <c r="X22" s="169"/>
      <c r="Y22" s="169"/>
      <c r="Z22" s="169"/>
      <c r="AA22" s="169"/>
      <c r="AB22" s="162"/>
      <c r="AC22" s="162"/>
      <c r="AD22" s="162"/>
    </row>
    <row r="23" spans="1:37" ht="69.95" customHeight="1" x14ac:dyDescent="0.25">
      <c r="B23" s="127" t="s">
        <v>274</v>
      </c>
      <c r="C23" s="393"/>
      <c r="D23" s="393"/>
      <c r="E23" s="393"/>
      <c r="F23" s="393"/>
      <c r="G23" s="393"/>
      <c r="H23" s="175"/>
      <c r="J23" s="169"/>
      <c r="K23" s="169"/>
      <c r="L23" s="169"/>
      <c r="M23" s="169"/>
      <c r="N23" s="169"/>
      <c r="O23" s="169"/>
      <c r="P23" s="169"/>
      <c r="Q23" s="169"/>
      <c r="R23" s="169"/>
      <c r="S23" s="169"/>
      <c r="T23" s="169"/>
      <c r="U23" s="169"/>
      <c r="V23" s="169"/>
      <c r="W23" s="169"/>
      <c r="X23" s="169"/>
      <c r="Y23" s="169"/>
      <c r="Z23" s="169"/>
      <c r="AA23" s="169"/>
      <c r="AB23" s="162"/>
      <c r="AC23" s="162"/>
      <c r="AD23" s="162"/>
    </row>
    <row r="24" spans="1:37" ht="15" customHeight="1" x14ac:dyDescent="0.25">
      <c r="C24" s="194">
        <f>IF(COUNTA(C11:G23,B29:G53,I29:AC53)&gt;0,1,0)</f>
        <v>0</v>
      </c>
      <c r="D24" s="194">
        <f>IF(COUNTA(C19:G19)&gt;0,1,0)</f>
        <v>0</v>
      </c>
      <c r="E24" s="194">
        <f>IF(COUNTA(G29:G53)&gt;0,1,0)</f>
        <v>0</v>
      </c>
      <c r="F24" s="268"/>
      <c r="H24" s="144"/>
      <c r="I24" s="144"/>
      <c r="J24" s="169"/>
      <c r="K24" s="169"/>
      <c r="L24" s="169"/>
      <c r="M24" s="169"/>
      <c r="N24" s="169"/>
      <c r="O24" s="169"/>
      <c r="P24" s="169"/>
      <c r="Q24" s="169"/>
      <c r="R24" s="169"/>
      <c r="S24" s="169"/>
      <c r="T24" s="169"/>
      <c r="U24" s="169"/>
      <c r="V24" s="169"/>
      <c r="W24" s="169"/>
      <c r="X24" s="169"/>
      <c r="Y24" s="169"/>
      <c r="Z24" s="169"/>
      <c r="AA24" s="169"/>
    </row>
    <row r="25" spans="1:37" ht="18.75" customHeight="1" x14ac:dyDescent="0.3">
      <c r="B25" s="243" t="s">
        <v>1</v>
      </c>
      <c r="C25" s="164"/>
      <c r="D25" s="164"/>
      <c r="E25" s="164"/>
      <c r="F25" s="164"/>
      <c r="G25" s="164"/>
      <c r="H25" s="164"/>
      <c r="I25" s="165"/>
      <c r="J25" s="165"/>
      <c r="K25" s="165"/>
      <c r="L25" s="165"/>
      <c r="M25" s="165"/>
      <c r="N25" s="165"/>
      <c r="O25" s="165"/>
      <c r="P25" s="165"/>
      <c r="Q25" s="165"/>
      <c r="R25" s="165"/>
      <c r="S25" s="165"/>
      <c r="T25" s="165"/>
      <c r="U25" s="165"/>
      <c r="V25" s="165"/>
      <c r="W25" s="165"/>
      <c r="X25" s="165"/>
      <c r="Y25" s="165"/>
      <c r="Z25" s="165"/>
      <c r="AA25" s="165"/>
      <c r="AB25" s="165"/>
      <c r="AC25" s="165"/>
      <c r="AD25" s="165"/>
      <c r="AE25" s="165"/>
      <c r="AF25" s="165"/>
      <c r="AG25" s="165"/>
      <c r="AH25" s="165"/>
      <c r="AI25" s="165"/>
      <c r="AJ25" s="165"/>
      <c r="AK25" s="166"/>
    </row>
    <row r="26" spans="1:37" ht="39.950000000000003" customHeight="1" x14ac:dyDescent="0.25">
      <c r="B26" s="204"/>
      <c r="C26" s="205"/>
      <c r="D26" s="205"/>
      <c r="E26" s="205"/>
      <c r="F26" s="205"/>
      <c r="G26" s="205"/>
      <c r="H26" s="205"/>
      <c r="I26" s="365" t="s">
        <v>103</v>
      </c>
      <c r="J26" s="366"/>
      <c r="K26" s="366"/>
      <c r="L26" s="366"/>
      <c r="M26" s="366"/>
      <c r="N26" s="366"/>
      <c r="O26" s="366"/>
      <c r="P26" s="367"/>
      <c r="Q26" s="388" t="s">
        <v>104</v>
      </c>
      <c r="R26" s="389"/>
      <c r="S26" s="389"/>
      <c r="T26" s="389"/>
      <c r="U26" s="389"/>
      <c r="V26" s="390"/>
      <c r="W26" s="368" t="s">
        <v>105</v>
      </c>
      <c r="X26" s="369"/>
      <c r="Y26" s="369"/>
      <c r="Z26" s="369"/>
      <c r="AA26" s="370"/>
      <c r="AB26" s="204"/>
      <c r="AC26" s="206"/>
      <c r="AD26" s="401" t="s">
        <v>340</v>
      </c>
      <c r="AE26" s="402"/>
      <c r="AF26" s="402"/>
      <c r="AG26" s="402"/>
      <c r="AH26" s="402"/>
      <c r="AI26" s="402"/>
      <c r="AJ26" s="402"/>
      <c r="AK26" s="403"/>
    </row>
    <row r="27" spans="1:37" ht="15" customHeight="1" x14ac:dyDescent="0.25">
      <c r="B27" s="256" t="s">
        <v>341</v>
      </c>
      <c r="C27" s="208"/>
      <c r="D27" s="208"/>
      <c r="E27" s="208"/>
      <c r="F27" s="208"/>
      <c r="G27" s="208"/>
      <c r="H27" s="208"/>
      <c r="I27" s="377" t="s">
        <v>108</v>
      </c>
      <c r="J27" s="378"/>
      <c r="K27" s="378"/>
      <c r="L27" s="379"/>
      <c r="M27" s="380" t="s">
        <v>109</v>
      </c>
      <c r="N27" s="380"/>
      <c r="O27" s="377" t="s">
        <v>111</v>
      </c>
      <c r="P27" s="379"/>
      <c r="Q27" s="381" t="s">
        <v>111</v>
      </c>
      <c r="R27" s="382"/>
      <c r="S27" s="382"/>
      <c r="T27" s="383" t="s">
        <v>110</v>
      </c>
      <c r="U27" s="383"/>
      <c r="V27" s="383"/>
      <c r="W27" s="371"/>
      <c r="X27" s="372"/>
      <c r="Y27" s="372"/>
      <c r="Z27" s="372"/>
      <c r="AA27" s="373"/>
      <c r="AB27" s="207"/>
      <c r="AC27" s="209"/>
      <c r="AD27" s="397" t="s">
        <v>332</v>
      </c>
      <c r="AE27" s="397"/>
      <c r="AF27" s="398" t="s">
        <v>333</v>
      </c>
      <c r="AG27" s="399"/>
      <c r="AH27" s="399"/>
      <c r="AI27" s="399"/>
      <c r="AJ27" s="399"/>
      <c r="AK27" s="400"/>
    </row>
    <row r="28" spans="1:37" s="189" customFormat="1" ht="51" customHeight="1" x14ac:dyDescent="0.2">
      <c r="B28" s="277" t="s">
        <v>353</v>
      </c>
      <c r="C28" s="180" t="s">
        <v>216</v>
      </c>
      <c r="D28" s="180" t="s">
        <v>99</v>
      </c>
      <c r="E28" s="180" t="s">
        <v>262</v>
      </c>
      <c r="F28" s="269" t="s">
        <v>356</v>
      </c>
      <c r="G28" s="215" t="s">
        <v>357</v>
      </c>
      <c r="H28" s="181" t="s">
        <v>233</v>
      </c>
      <c r="I28" s="182" t="s">
        <v>358</v>
      </c>
      <c r="J28" s="182" t="s">
        <v>251</v>
      </c>
      <c r="K28" s="182" t="s">
        <v>107</v>
      </c>
      <c r="L28" s="182" t="s">
        <v>100</v>
      </c>
      <c r="M28" s="183" t="s">
        <v>359</v>
      </c>
      <c r="N28" s="183" t="s">
        <v>121</v>
      </c>
      <c r="O28" s="182" t="s">
        <v>360</v>
      </c>
      <c r="P28" s="182" t="s">
        <v>127</v>
      </c>
      <c r="Q28" s="184" t="s">
        <v>361</v>
      </c>
      <c r="R28" s="185" t="s">
        <v>126</v>
      </c>
      <c r="S28" s="216" t="s">
        <v>128</v>
      </c>
      <c r="T28" s="187" t="s">
        <v>250</v>
      </c>
      <c r="U28" s="188" t="s">
        <v>107</v>
      </c>
      <c r="V28" s="187" t="s">
        <v>125</v>
      </c>
      <c r="W28" s="183" t="s">
        <v>362</v>
      </c>
      <c r="X28" s="183" t="s">
        <v>252</v>
      </c>
      <c r="Y28" s="183" t="s">
        <v>206</v>
      </c>
      <c r="Z28" s="183" t="s">
        <v>102</v>
      </c>
      <c r="AA28" s="228" t="s">
        <v>263</v>
      </c>
      <c r="AB28" s="214" t="s">
        <v>294</v>
      </c>
      <c r="AC28" s="214" t="s">
        <v>373</v>
      </c>
      <c r="AD28" s="262" t="s">
        <v>334</v>
      </c>
      <c r="AE28" s="262" t="s">
        <v>335</v>
      </c>
      <c r="AF28" s="263" t="s">
        <v>336</v>
      </c>
      <c r="AG28" s="263" t="s">
        <v>337</v>
      </c>
      <c r="AH28" s="263" t="s">
        <v>338</v>
      </c>
      <c r="AI28" s="263" t="s">
        <v>363</v>
      </c>
      <c r="AJ28" s="263" t="s">
        <v>339</v>
      </c>
      <c r="AK28" s="263" t="s">
        <v>364</v>
      </c>
    </row>
    <row r="29" spans="1:37" s="179" customFormat="1" x14ac:dyDescent="0.25">
      <c r="A29" s="71">
        <v>1</v>
      </c>
      <c r="B29" s="89"/>
      <c r="C29" s="82"/>
      <c r="D29" s="89"/>
      <c r="E29" s="82"/>
      <c r="F29" s="122"/>
      <c r="G29" s="202"/>
      <c r="H29" s="198" t="str">
        <f>IF(G29="","",IF(MONTH(G29)&gt;=10,YEAR(G29) + 1,YEAR(G29)))</f>
        <v/>
      </c>
      <c r="I29" s="97"/>
      <c r="J29" s="97"/>
      <c r="K29" s="90"/>
      <c r="L29" s="91"/>
      <c r="M29" s="97"/>
      <c r="N29" s="91"/>
      <c r="O29" s="97"/>
      <c r="P29" s="90"/>
      <c r="Q29" s="97"/>
      <c r="R29" s="97"/>
      <c r="S29" s="90"/>
      <c r="T29" s="97"/>
      <c r="U29" s="147"/>
      <c r="V29" s="91"/>
      <c r="W29" s="97"/>
      <c r="X29" s="97"/>
      <c r="Y29" s="90"/>
      <c r="Z29" s="90"/>
      <c r="AA29" s="229"/>
      <c r="AB29" s="122"/>
      <c r="AC29" s="227"/>
      <c r="AD29" s="264"/>
      <c r="AE29" s="264"/>
      <c r="AF29" s="265"/>
      <c r="AG29" s="265"/>
      <c r="AH29" s="265"/>
      <c r="AI29" s="265"/>
      <c r="AJ29" s="265"/>
      <c r="AK29" s="265"/>
    </row>
    <row r="30" spans="1:37" s="179" customFormat="1" x14ac:dyDescent="0.25">
      <c r="A30" s="71">
        <v>2</v>
      </c>
      <c r="B30" s="89"/>
      <c r="C30" s="82"/>
      <c r="D30" s="89"/>
      <c r="E30" s="82"/>
      <c r="F30" s="122"/>
      <c r="G30" s="202"/>
      <c r="H30" s="198" t="str">
        <f>IF(G30="","",IF(MONTH(G30)&gt;=10,YEAR(G30) + 1,YEAR(G30)))</f>
        <v/>
      </c>
      <c r="I30" s="97"/>
      <c r="J30" s="97"/>
      <c r="K30" s="91"/>
      <c r="L30" s="91"/>
      <c r="M30" s="97"/>
      <c r="N30" s="91"/>
      <c r="O30" s="97"/>
      <c r="P30" s="90"/>
      <c r="Q30" s="97"/>
      <c r="R30" s="97"/>
      <c r="S30" s="90"/>
      <c r="T30" s="97"/>
      <c r="U30" s="147"/>
      <c r="V30" s="91"/>
      <c r="W30" s="97"/>
      <c r="X30" s="97"/>
      <c r="Y30" s="90"/>
      <c r="Z30" s="90"/>
      <c r="AA30" s="229"/>
      <c r="AB30" s="122"/>
      <c r="AC30" s="226"/>
      <c r="AD30" s="264"/>
      <c r="AE30" s="264"/>
      <c r="AF30" s="265"/>
      <c r="AG30" s="265"/>
      <c r="AH30" s="265"/>
      <c r="AI30" s="265"/>
      <c r="AJ30" s="265"/>
      <c r="AK30" s="265"/>
    </row>
    <row r="31" spans="1:37" s="179" customFormat="1" x14ac:dyDescent="0.25">
      <c r="A31" s="71">
        <v>3</v>
      </c>
      <c r="B31" s="89"/>
      <c r="C31" s="82"/>
      <c r="D31" s="89"/>
      <c r="E31" s="82"/>
      <c r="F31" s="122"/>
      <c r="G31" s="202"/>
      <c r="H31" s="198" t="str">
        <f t="shared" ref="H31:H53" si="0">IF(G31="","",IF(MONTH(G31)&gt;=10,YEAR(G31) + 1,YEAR(G31)))</f>
        <v/>
      </c>
      <c r="I31" s="97"/>
      <c r="J31" s="97"/>
      <c r="K31" s="90"/>
      <c r="L31" s="90"/>
      <c r="M31" s="97"/>
      <c r="N31" s="90"/>
      <c r="O31" s="97"/>
      <c r="P31" s="90"/>
      <c r="Q31" s="97"/>
      <c r="R31" s="97"/>
      <c r="S31" s="90"/>
      <c r="T31" s="97"/>
      <c r="U31" s="147"/>
      <c r="V31" s="90"/>
      <c r="W31" s="97"/>
      <c r="X31" s="97"/>
      <c r="Y31" s="90"/>
      <c r="Z31" s="90"/>
      <c r="AA31" s="229"/>
      <c r="AB31" s="122"/>
      <c r="AC31" s="226"/>
      <c r="AD31" s="264"/>
      <c r="AE31" s="264"/>
      <c r="AF31" s="265"/>
      <c r="AG31" s="265"/>
      <c r="AH31" s="265"/>
      <c r="AI31" s="265"/>
      <c r="AJ31" s="265"/>
      <c r="AK31" s="265"/>
    </row>
    <row r="32" spans="1:37" s="179" customFormat="1" x14ac:dyDescent="0.25">
      <c r="A32" s="71">
        <v>4</v>
      </c>
      <c r="B32" s="89"/>
      <c r="C32" s="82"/>
      <c r="D32" s="89"/>
      <c r="E32" s="82"/>
      <c r="F32" s="122"/>
      <c r="G32" s="202"/>
      <c r="H32" s="198" t="str">
        <f t="shared" si="0"/>
        <v/>
      </c>
      <c r="I32" s="97"/>
      <c r="J32" s="97"/>
      <c r="K32" s="91"/>
      <c r="L32" s="91"/>
      <c r="M32" s="97"/>
      <c r="N32" s="91"/>
      <c r="O32" s="97"/>
      <c r="P32" s="90"/>
      <c r="Q32" s="97"/>
      <c r="R32" s="97"/>
      <c r="S32" s="90"/>
      <c r="T32" s="97"/>
      <c r="U32" s="147"/>
      <c r="V32" s="91"/>
      <c r="W32" s="97"/>
      <c r="X32" s="97"/>
      <c r="Y32" s="90"/>
      <c r="Z32" s="90"/>
      <c r="AA32" s="229"/>
      <c r="AB32" s="122"/>
      <c r="AC32" s="226"/>
      <c r="AD32" s="264"/>
      <c r="AE32" s="264"/>
      <c r="AF32" s="265"/>
      <c r="AG32" s="265"/>
      <c r="AH32" s="265"/>
      <c r="AI32" s="265"/>
      <c r="AJ32" s="265"/>
      <c r="AK32" s="265"/>
    </row>
    <row r="33" spans="1:37" s="179" customFormat="1" x14ac:dyDescent="0.25">
      <c r="A33" s="71">
        <v>5</v>
      </c>
      <c r="B33" s="89"/>
      <c r="C33" s="82"/>
      <c r="D33" s="89"/>
      <c r="E33" s="82"/>
      <c r="F33" s="122"/>
      <c r="G33" s="202"/>
      <c r="H33" s="198" t="str">
        <f t="shared" si="0"/>
        <v/>
      </c>
      <c r="I33" s="97"/>
      <c r="J33" s="97"/>
      <c r="K33" s="91"/>
      <c r="L33" s="91"/>
      <c r="M33" s="97"/>
      <c r="N33" s="91"/>
      <c r="O33" s="97"/>
      <c r="P33" s="90"/>
      <c r="Q33" s="97"/>
      <c r="R33" s="97"/>
      <c r="S33" s="90"/>
      <c r="T33" s="97"/>
      <c r="U33" s="147"/>
      <c r="V33" s="91"/>
      <c r="W33" s="97"/>
      <c r="X33" s="97"/>
      <c r="Y33" s="90"/>
      <c r="Z33" s="90"/>
      <c r="AA33" s="229"/>
      <c r="AB33" s="122"/>
      <c r="AC33" s="226"/>
      <c r="AD33" s="264"/>
      <c r="AE33" s="264"/>
      <c r="AF33" s="265"/>
      <c r="AG33" s="265"/>
      <c r="AH33" s="265"/>
      <c r="AI33" s="265"/>
      <c r="AJ33" s="265"/>
      <c r="AK33" s="265"/>
    </row>
    <row r="34" spans="1:37" s="179" customFormat="1" x14ac:dyDescent="0.25">
      <c r="A34" s="71">
        <v>6</v>
      </c>
      <c r="B34" s="89"/>
      <c r="C34" s="82"/>
      <c r="D34" s="89"/>
      <c r="E34" s="82"/>
      <c r="F34" s="122"/>
      <c r="G34" s="202"/>
      <c r="H34" s="198" t="str">
        <f t="shared" si="0"/>
        <v/>
      </c>
      <c r="I34" s="97"/>
      <c r="J34" s="97"/>
      <c r="K34" s="91"/>
      <c r="L34" s="91"/>
      <c r="M34" s="97"/>
      <c r="N34" s="91"/>
      <c r="O34" s="97"/>
      <c r="P34" s="90"/>
      <c r="Q34" s="97"/>
      <c r="R34" s="97"/>
      <c r="S34" s="90"/>
      <c r="T34" s="97"/>
      <c r="U34" s="147"/>
      <c r="V34" s="91"/>
      <c r="W34" s="97"/>
      <c r="X34" s="97"/>
      <c r="Y34" s="90"/>
      <c r="Z34" s="90"/>
      <c r="AA34" s="229"/>
      <c r="AB34" s="122"/>
      <c r="AC34" s="226"/>
      <c r="AD34" s="264"/>
      <c r="AE34" s="264"/>
      <c r="AF34" s="265"/>
      <c r="AG34" s="265"/>
      <c r="AH34" s="265"/>
      <c r="AI34" s="265"/>
      <c r="AJ34" s="265"/>
      <c r="AK34" s="265"/>
    </row>
    <row r="35" spans="1:37" s="179" customFormat="1" x14ac:dyDescent="0.25">
      <c r="A35" s="71">
        <v>7</v>
      </c>
      <c r="B35" s="89"/>
      <c r="C35" s="82"/>
      <c r="D35" s="89"/>
      <c r="E35" s="82"/>
      <c r="F35" s="122"/>
      <c r="G35" s="202"/>
      <c r="H35" s="198" t="str">
        <f t="shared" si="0"/>
        <v/>
      </c>
      <c r="I35" s="97"/>
      <c r="J35" s="97"/>
      <c r="K35" s="91"/>
      <c r="L35" s="91"/>
      <c r="M35" s="97"/>
      <c r="N35" s="91"/>
      <c r="O35" s="97"/>
      <c r="P35" s="90"/>
      <c r="Q35" s="97"/>
      <c r="R35" s="97"/>
      <c r="S35" s="90"/>
      <c r="T35" s="97"/>
      <c r="U35" s="147"/>
      <c r="V35" s="91"/>
      <c r="W35" s="97"/>
      <c r="X35" s="97"/>
      <c r="Y35" s="90"/>
      <c r="Z35" s="90"/>
      <c r="AA35" s="229"/>
      <c r="AB35" s="122"/>
      <c r="AC35" s="226"/>
      <c r="AD35" s="264"/>
      <c r="AE35" s="264"/>
      <c r="AF35" s="265"/>
      <c r="AG35" s="265"/>
      <c r="AH35" s="265"/>
      <c r="AI35" s="265"/>
      <c r="AJ35" s="265"/>
      <c r="AK35" s="265"/>
    </row>
    <row r="36" spans="1:37" s="179" customFormat="1" x14ac:dyDescent="0.25">
      <c r="A36" s="71">
        <v>8</v>
      </c>
      <c r="B36" s="89"/>
      <c r="C36" s="82"/>
      <c r="D36" s="89"/>
      <c r="E36" s="82"/>
      <c r="F36" s="122"/>
      <c r="G36" s="202"/>
      <c r="H36" s="198" t="str">
        <f t="shared" si="0"/>
        <v/>
      </c>
      <c r="I36" s="97"/>
      <c r="J36" s="97"/>
      <c r="K36" s="91"/>
      <c r="L36" s="91"/>
      <c r="M36" s="97"/>
      <c r="N36" s="91"/>
      <c r="O36" s="97"/>
      <c r="P36" s="90"/>
      <c r="Q36" s="97"/>
      <c r="R36" s="97"/>
      <c r="S36" s="90"/>
      <c r="T36" s="97"/>
      <c r="U36" s="147"/>
      <c r="V36" s="91"/>
      <c r="W36" s="97"/>
      <c r="X36" s="97"/>
      <c r="Y36" s="90"/>
      <c r="Z36" s="90"/>
      <c r="AA36" s="229"/>
      <c r="AB36" s="122"/>
      <c r="AC36" s="226"/>
      <c r="AD36" s="264"/>
      <c r="AE36" s="264"/>
      <c r="AF36" s="265"/>
      <c r="AG36" s="265"/>
      <c r="AH36" s="265"/>
      <c r="AI36" s="265"/>
      <c r="AJ36" s="265"/>
      <c r="AK36" s="265"/>
    </row>
    <row r="37" spans="1:37" s="179" customFormat="1" x14ac:dyDescent="0.25">
      <c r="A37" s="71">
        <v>9</v>
      </c>
      <c r="B37" s="89"/>
      <c r="C37" s="82"/>
      <c r="D37" s="89"/>
      <c r="E37" s="82"/>
      <c r="F37" s="122"/>
      <c r="G37" s="202"/>
      <c r="H37" s="198" t="str">
        <f t="shared" si="0"/>
        <v/>
      </c>
      <c r="I37" s="97"/>
      <c r="J37" s="97"/>
      <c r="K37" s="91"/>
      <c r="L37" s="91"/>
      <c r="M37" s="97"/>
      <c r="N37" s="91"/>
      <c r="O37" s="97"/>
      <c r="P37" s="90"/>
      <c r="Q37" s="97"/>
      <c r="R37" s="97"/>
      <c r="S37" s="90"/>
      <c r="T37" s="97"/>
      <c r="U37" s="147"/>
      <c r="V37" s="91"/>
      <c r="W37" s="97"/>
      <c r="X37" s="97"/>
      <c r="Y37" s="90"/>
      <c r="Z37" s="90"/>
      <c r="AA37" s="229"/>
      <c r="AB37" s="122"/>
      <c r="AC37" s="226"/>
      <c r="AD37" s="264"/>
      <c r="AE37" s="264"/>
      <c r="AF37" s="265"/>
      <c r="AG37" s="265"/>
      <c r="AH37" s="265"/>
      <c r="AI37" s="265"/>
      <c r="AJ37" s="265"/>
      <c r="AK37" s="265"/>
    </row>
    <row r="38" spans="1:37" s="179" customFormat="1" x14ac:dyDescent="0.25">
      <c r="A38" s="71">
        <v>10</v>
      </c>
      <c r="B38" s="89"/>
      <c r="C38" s="82"/>
      <c r="D38" s="89"/>
      <c r="E38" s="82"/>
      <c r="F38" s="122"/>
      <c r="G38" s="202"/>
      <c r="H38" s="198" t="str">
        <f t="shared" si="0"/>
        <v/>
      </c>
      <c r="I38" s="97"/>
      <c r="J38" s="97"/>
      <c r="K38" s="91"/>
      <c r="L38" s="91"/>
      <c r="M38" s="97"/>
      <c r="N38" s="91"/>
      <c r="O38" s="97"/>
      <c r="P38" s="90"/>
      <c r="Q38" s="97"/>
      <c r="R38" s="97"/>
      <c r="S38" s="90"/>
      <c r="T38" s="97"/>
      <c r="U38" s="147"/>
      <c r="V38" s="91"/>
      <c r="W38" s="97"/>
      <c r="X38" s="97"/>
      <c r="Y38" s="90"/>
      <c r="Z38" s="90"/>
      <c r="AA38" s="229"/>
      <c r="AB38" s="122"/>
      <c r="AC38" s="226"/>
      <c r="AD38" s="264"/>
      <c r="AE38" s="264"/>
      <c r="AF38" s="265"/>
      <c r="AG38" s="265"/>
      <c r="AH38" s="265"/>
      <c r="AI38" s="265"/>
      <c r="AJ38" s="265"/>
      <c r="AK38" s="265"/>
    </row>
    <row r="39" spans="1:37" s="179" customFormat="1" x14ac:dyDescent="0.25">
      <c r="A39" s="71">
        <v>11</v>
      </c>
      <c r="B39" s="89"/>
      <c r="C39" s="82"/>
      <c r="D39" s="89"/>
      <c r="E39" s="82"/>
      <c r="F39" s="122"/>
      <c r="G39" s="202"/>
      <c r="H39" s="198" t="str">
        <f t="shared" si="0"/>
        <v/>
      </c>
      <c r="I39" s="97"/>
      <c r="J39" s="97"/>
      <c r="K39" s="91"/>
      <c r="L39" s="91"/>
      <c r="M39" s="97"/>
      <c r="N39" s="91"/>
      <c r="O39" s="97"/>
      <c r="P39" s="90"/>
      <c r="Q39" s="97"/>
      <c r="R39" s="97"/>
      <c r="S39" s="90"/>
      <c r="T39" s="97"/>
      <c r="U39" s="147"/>
      <c r="V39" s="91"/>
      <c r="W39" s="97"/>
      <c r="X39" s="97"/>
      <c r="Y39" s="90"/>
      <c r="Z39" s="90"/>
      <c r="AA39" s="229"/>
      <c r="AB39" s="122"/>
      <c r="AC39" s="226"/>
      <c r="AD39" s="264"/>
      <c r="AE39" s="264"/>
      <c r="AF39" s="265"/>
      <c r="AG39" s="265"/>
      <c r="AH39" s="265"/>
      <c r="AI39" s="265"/>
      <c r="AJ39" s="265"/>
      <c r="AK39" s="265"/>
    </row>
    <row r="40" spans="1:37" s="179" customFormat="1" x14ac:dyDescent="0.25">
      <c r="A40" s="71">
        <v>12</v>
      </c>
      <c r="B40" s="89"/>
      <c r="C40" s="82"/>
      <c r="D40" s="89"/>
      <c r="E40" s="82"/>
      <c r="F40" s="122"/>
      <c r="G40" s="202"/>
      <c r="H40" s="198" t="str">
        <f t="shared" si="0"/>
        <v/>
      </c>
      <c r="I40" s="97"/>
      <c r="J40" s="97"/>
      <c r="K40" s="91"/>
      <c r="L40" s="91"/>
      <c r="M40" s="97"/>
      <c r="N40" s="91"/>
      <c r="O40" s="97"/>
      <c r="P40" s="90"/>
      <c r="Q40" s="97"/>
      <c r="R40" s="97"/>
      <c r="S40" s="90"/>
      <c r="T40" s="97"/>
      <c r="U40" s="147"/>
      <c r="V40" s="91"/>
      <c r="W40" s="97"/>
      <c r="X40" s="97"/>
      <c r="Y40" s="90"/>
      <c r="Z40" s="90"/>
      <c r="AA40" s="229"/>
      <c r="AB40" s="122"/>
      <c r="AC40" s="226"/>
      <c r="AD40" s="264"/>
      <c r="AE40" s="264"/>
      <c r="AF40" s="265"/>
      <c r="AG40" s="265"/>
      <c r="AH40" s="265"/>
      <c r="AI40" s="265"/>
      <c r="AJ40" s="265"/>
      <c r="AK40" s="265"/>
    </row>
    <row r="41" spans="1:37" s="179" customFormat="1" x14ac:dyDescent="0.25">
      <c r="A41" s="71">
        <v>13</v>
      </c>
      <c r="B41" s="89"/>
      <c r="C41" s="82"/>
      <c r="D41" s="89"/>
      <c r="E41" s="82"/>
      <c r="F41" s="122"/>
      <c r="G41" s="202"/>
      <c r="H41" s="198" t="str">
        <f t="shared" si="0"/>
        <v/>
      </c>
      <c r="I41" s="97"/>
      <c r="J41" s="97"/>
      <c r="K41" s="91"/>
      <c r="L41" s="91"/>
      <c r="M41" s="97"/>
      <c r="N41" s="91"/>
      <c r="O41" s="97"/>
      <c r="P41" s="90"/>
      <c r="Q41" s="97"/>
      <c r="R41" s="97"/>
      <c r="S41" s="90"/>
      <c r="T41" s="97"/>
      <c r="U41" s="147"/>
      <c r="V41" s="91"/>
      <c r="W41" s="97"/>
      <c r="X41" s="97"/>
      <c r="Y41" s="90"/>
      <c r="Z41" s="90"/>
      <c r="AA41" s="229"/>
      <c r="AB41" s="122"/>
      <c r="AC41" s="226"/>
      <c r="AD41" s="264"/>
      <c r="AE41" s="264"/>
      <c r="AF41" s="265"/>
      <c r="AG41" s="265"/>
      <c r="AH41" s="265"/>
      <c r="AI41" s="265"/>
      <c r="AJ41" s="265"/>
      <c r="AK41" s="265"/>
    </row>
    <row r="42" spans="1:37" s="179" customFormat="1" x14ac:dyDescent="0.25">
      <c r="A42" s="71">
        <v>14</v>
      </c>
      <c r="B42" s="89"/>
      <c r="C42" s="82"/>
      <c r="D42" s="89"/>
      <c r="E42" s="82"/>
      <c r="F42" s="122"/>
      <c r="G42" s="202"/>
      <c r="H42" s="198" t="str">
        <f t="shared" si="0"/>
        <v/>
      </c>
      <c r="I42" s="97"/>
      <c r="J42" s="97"/>
      <c r="K42" s="91"/>
      <c r="L42" s="91"/>
      <c r="M42" s="97"/>
      <c r="N42" s="91"/>
      <c r="O42" s="97"/>
      <c r="P42" s="90"/>
      <c r="Q42" s="97"/>
      <c r="R42" s="97"/>
      <c r="S42" s="90"/>
      <c r="T42" s="97"/>
      <c r="U42" s="147"/>
      <c r="V42" s="91"/>
      <c r="W42" s="97"/>
      <c r="X42" s="97"/>
      <c r="Y42" s="90"/>
      <c r="Z42" s="90"/>
      <c r="AA42" s="229"/>
      <c r="AB42" s="122"/>
      <c r="AC42" s="226"/>
      <c r="AD42" s="264"/>
      <c r="AE42" s="264"/>
      <c r="AF42" s="265"/>
      <c r="AG42" s="265"/>
      <c r="AH42" s="265"/>
      <c r="AI42" s="265"/>
      <c r="AJ42" s="265"/>
      <c r="AK42" s="265"/>
    </row>
    <row r="43" spans="1:37" s="179" customFormat="1" x14ac:dyDescent="0.25">
      <c r="A43" s="71">
        <v>15</v>
      </c>
      <c r="B43" s="89"/>
      <c r="C43" s="82"/>
      <c r="D43" s="89"/>
      <c r="E43" s="82"/>
      <c r="F43" s="122"/>
      <c r="G43" s="202"/>
      <c r="H43" s="198" t="str">
        <f t="shared" si="0"/>
        <v/>
      </c>
      <c r="I43" s="97"/>
      <c r="J43" s="97"/>
      <c r="K43" s="91"/>
      <c r="L43" s="91"/>
      <c r="M43" s="97"/>
      <c r="N43" s="91"/>
      <c r="O43" s="97"/>
      <c r="P43" s="90"/>
      <c r="Q43" s="97"/>
      <c r="R43" s="97"/>
      <c r="S43" s="90"/>
      <c r="T43" s="97"/>
      <c r="U43" s="147"/>
      <c r="V43" s="91"/>
      <c r="W43" s="97"/>
      <c r="X43" s="97"/>
      <c r="Y43" s="90"/>
      <c r="Z43" s="90"/>
      <c r="AA43" s="229"/>
      <c r="AB43" s="122"/>
      <c r="AC43" s="226"/>
      <c r="AD43" s="264"/>
      <c r="AE43" s="264"/>
      <c r="AF43" s="265"/>
      <c r="AG43" s="265"/>
      <c r="AH43" s="265"/>
      <c r="AI43" s="265"/>
      <c r="AJ43" s="265"/>
      <c r="AK43" s="265"/>
    </row>
    <row r="44" spans="1:37" s="179" customFormat="1" x14ac:dyDescent="0.25">
      <c r="A44" s="71">
        <v>16</v>
      </c>
      <c r="B44" s="89"/>
      <c r="C44" s="82"/>
      <c r="D44" s="89"/>
      <c r="E44" s="82"/>
      <c r="F44" s="122"/>
      <c r="G44" s="202"/>
      <c r="H44" s="198" t="str">
        <f t="shared" si="0"/>
        <v/>
      </c>
      <c r="I44" s="97"/>
      <c r="J44" s="97"/>
      <c r="K44" s="91"/>
      <c r="L44" s="91"/>
      <c r="M44" s="97"/>
      <c r="N44" s="91"/>
      <c r="O44" s="97"/>
      <c r="P44" s="90"/>
      <c r="Q44" s="97"/>
      <c r="R44" s="97"/>
      <c r="S44" s="90"/>
      <c r="T44" s="97"/>
      <c r="U44" s="147"/>
      <c r="V44" s="91"/>
      <c r="W44" s="97"/>
      <c r="X44" s="97"/>
      <c r="Y44" s="90"/>
      <c r="Z44" s="90"/>
      <c r="AA44" s="229"/>
      <c r="AB44" s="122"/>
      <c r="AC44" s="226"/>
      <c r="AD44" s="264"/>
      <c r="AE44" s="264"/>
      <c r="AF44" s="265"/>
      <c r="AG44" s="265"/>
      <c r="AH44" s="265"/>
      <c r="AI44" s="265"/>
      <c r="AJ44" s="265"/>
      <c r="AK44" s="265"/>
    </row>
    <row r="45" spans="1:37" s="179" customFormat="1" x14ac:dyDescent="0.25">
      <c r="A45" s="71">
        <v>17</v>
      </c>
      <c r="B45" s="89"/>
      <c r="C45" s="82"/>
      <c r="D45" s="89"/>
      <c r="E45" s="82"/>
      <c r="F45" s="122"/>
      <c r="G45" s="202"/>
      <c r="H45" s="198" t="str">
        <f t="shared" si="0"/>
        <v/>
      </c>
      <c r="I45" s="97"/>
      <c r="J45" s="97"/>
      <c r="K45" s="91"/>
      <c r="L45" s="91"/>
      <c r="M45" s="97"/>
      <c r="N45" s="91"/>
      <c r="O45" s="97"/>
      <c r="P45" s="90"/>
      <c r="Q45" s="97"/>
      <c r="R45" s="97"/>
      <c r="S45" s="90"/>
      <c r="T45" s="97"/>
      <c r="U45" s="147"/>
      <c r="V45" s="91"/>
      <c r="W45" s="97"/>
      <c r="X45" s="97"/>
      <c r="Y45" s="90"/>
      <c r="Z45" s="90"/>
      <c r="AA45" s="229"/>
      <c r="AB45" s="122"/>
      <c r="AC45" s="226"/>
      <c r="AD45" s="264"/>
      <c r="AE45" s="264"/>
      <c r="AF45" s="265"/>
      <c r="AG45" s="265"/>
      <c r="AH45" s="265"/>
      <c r="AI45" s="265"/>
      <c r="AJ45" s="265"/>
      <c r="AK45" s="265"/>
    </row>
    <row r="46" spans="1:37" s="179" customFormat="1" x14ac:dyDescent="0.25">
      <c r="A46" s="71">
        <v>18</v>
      </c>
      <c r="B46" s="89"/>
      <c r="C46" s="82"/>
      <c r="D46" s="89"/>
      <c r="E46" s="82"/>
      <c r="F46" s="122"/>
      <c r="G46" s="202"/>
      <c r="H46" s="198" t="str">
        <f t="shared" si="0"/>
        <v/>
      </c>
      <c r="I46" s="97"/>
      <c r="J46" s="97"/>
      <c r="K46" s="91"/>
      <c r="L46" s="91"/>
      <c r="M46" s="97"/>
      <c r="N46" s="91"/>
      <c r="O46" s="97"/>
      <c r="P46" s="90"/>
      <c r="Q46" s="97"/>
      <c r="R46" s="97"/>
      <c r="S46" s="90"/>
      <c r="T46" s="97"/>
      <c r="U46" s="147"/>
      <c r="V46" s="91"/>
      <c r="W46" s="97"/>
      <c r="X46" s="97"/>
      <c r="Y46" s="90"/>
      <c r="Z46" s="90"/>
      <c r="AA46" s="229"/>
      <c r="AB46" s="122"/>
      <c r="AC46" s="226"/>
      <c r="AD46" s="264"/>
      <c r="AE46" s="264"/>
      <c r="AF46" s="265"/>
      <c r="AG46" s="265"/>
      <c r="AH46" s="265"/>
      <c r="AI46" s="265"/>
      <c r="AJ46" s="265"/>
      <c r="AK46" s="265"/>
    </row>
    <row r="47" spans="1:37" s="179" customFormat="1" x14ac:dyDescent="0.25">
      <c r="A47" s="71">
        <v>19</v>
      </c>
      <c r="B47" s="89"/>
      <c r="C47" s="82"/>
      <c r="D47" s="89"/>
      <c r="E47" s="82"/>
      <c r="F47" s="122"/>
      <c r="G47" s="202"/>
      <c r="H47" s="198" t="str">
        <f t="shared" si="0"/>
        <v/>
      </c>
      <c r="I47" s="97"/>
      <c r="J47" s="97"/>
      <c r="K47" s="91"/>
      <c r="L47" s="91"/>
      <c r="M47" s="97"/>
      <c r="N47" s="91"/>
      <c r="O47" s="97"/>
      <c r="P47" s="90"/>
      <c r="Q47" s="97"/>
      <c r="R47" s="97"/>
      <c r="S47" s="90"/>
      <c r="T47" s="97"/>
      <c r="U47" s="147"/>
      <c r="V47" s="91"/>
      <c r="W47" s="97"/>
      <c r="X47" s="97"/>
      <c r="Y47" s="90"/>
      <c r="Z47" s="90"/>
      <c r="AA47" s="229"/>
      <c r="AB47" s="122"/>
      <c r="AC47" s="226"/>
      <c r="AD47" s="264"/>
      <c r="AE47" s="264"/>
      <c r="AF47" s="265"/>
      <c r="AG47" s="265"/>
      <c r="AH47" s="265"/>
      <c r="AI47" s="265"/>
      <c r="AJ47" s="265"/>
      <c r="AK47" s="265"/>
    </row>
    <row r="48" spans="1:37" s="179" customFormat="1" x14ac:dyDescent="0.25">
      <c r="A48" s="71">
        <v>20</v>
      </c>
      <c r="B48" s="89"/>
      <c r="C48" s="82"/>
      <c r="D48" s="89"/>
      <c r="E48" s="82"/>
      <c r="F48" s="122"/>
      <c r="G48" s="202"/>
      <c r="H48" s="198" t="str">
        <f t="shared" si="0"/>
        <v/>
      </c>
      <c r="I48" s="97"/>
      <c r="J48" s="97"/>
      <c r="K48" s="91"/>
      <c r="L48" s="91"/>
      <c r="M48" s="97"/>
      <c r="N48" s="91"/>
      <c r="O48" s="97"/>
      <c r="P48" s="90"/>
      <c r="Q48" s="97"/>
      <c r="R48" s="97"/>
      <c r="S48" s="90"/>
      <c r="T48" s="97"/>
      <c r="U48" s="147"/>
      <c r="V48" s="91"/>
      <c r="W48" s="97"/>
      <c r="X48" s="97"/>
      <c r="Y48" s="90"/>
      <c r="Z48" s="90"/>
      <c r="AA48" s="229"/>
      <c r="AB48" s="122"/>
      <c r="AC48" s="226"/>
      <c r="AD48" s="264"/>
      <c r="AE48" s="264"/>
      <c r="AF48" s="265"/>
      <c r="AG48" s="265"/>
      <c r="AH48" s="265"/>
      <c r="AI48" s="265"/>
      <c r="AJ48" s="265"/>
      <c r="AK48" s="265"/>
    </row>
    <row r="49" spans="1:37" s="179" customFormat="1" x14ac:dyDescent="0.25">
      <c r="A49" s="71">
        <v>21</v>
      </c>
      <c r="B49" s="89"/>
      <c r="C49" s="82"/>
      <c r="D49" s="89"/>
      <c r="E49" s="82"/>
      <c r="F49" s="122"/>
      <c r="G49" s="202"/>
      <c r="H49" s="198" t="str">
        <f t="shared" si="0"/>
        <v/>
      </c>
      <c r="I49" s="97"/>
      <c r="J49" s="97"/>
      <c r="K49" s="91"/>
      <c r="L49" s="91"/>
      <c r="M49" s="97"/>
      <c r="N49" s="91"/>
      <c r="O49" s="97"/>
      <c r="P49" s="90"/>
      <c r="Q49" s="97"/>
      <c r="R49" s="97"/>
      <c r="S49" s="90"/>
      <c r="T49" s="97"/>
      <c r="U49" s="147"/>
      <c r="V49" s="91"/>
      <c r="W49" s="97"/>
      <c r="X49" s="97"/>
      <c r="Y49" s="90"/>
      <c r="Z49" s="90"/>
      <c r="AA49" s="229"/>
      <c r="AB49" s="122"/>
      <c r="AC49" s="226"/>
      <c r="AD49" s="264"/>
      <c r="AE49" s="264"/>
      <c r="AF49" s="265"/>
      <c r="AG49" s="265"/>
      <c r="AH49" s="265"/>
      <c r="AI49" s="265"/>
      <c r="AJ49" s="265"/>
      <c r="AK49" s="265"/>
    </row>
    <row r="50" spans="1:37" s="179" customFormat="1" x14ac:dyDescent="0.25">
      <c r="A50" s="71">
        <v>22</v>
      </c>
      <c r="B50" s="89"/>
      <c r="C50" s="82"/>
      <c r="D50" s="89"/>
      <c r="E50" s="82"/>
      <c r="F50" s="122"/>
      <c r="G50" s="202"/>
      <c r="H50" s="198" t="str">
        <f t="shared" si="0"/>
        <v/>
      </c>
      <c r="I50" s="97"/>
      <c r="J50" s="97"/>
      <c r="K50" s="91"/>
      <c r="L50" s="91"/>
      <c r="M50" s="97"/>
      <c r="N50" s="91"/>
      <c r="O50" s="97"/>
      <c r="P50" s="90"/>
      <c r="Q50" s="97"/>
      <c r="R50" s="97"/>
      <c r="S50" s="90"/>
      <c r="T50" s="97"/>
      <c r="U50" s="147"/>
      <c r="V50" s="91"/>
      <c r="W50" s="97"/>
      <c r="X50" s="97"/>
      <c r="Y50" s="90"/>
      <c r="Z50" s="90"/>
      <c r="AA50" s="229"/>
      <c r="AB50" s="122"/>
      <c r="AC50" s="226"/>
      <c r="AD50" s="264"/>
      <c r="AE50" s="264"/>
      <c r="AF50" s="265"/>
      <c r="AG50" s="265"/>
      <c r="AH50" s="265"/>
      <c r="AI50" s="265"/>
      <c r="AJ50" s="265"/>
      <c r="AK50" s="265"/>
    </row>
    <row r="51" spans="1:37" s="179" customFormat="1" x14ac:dyDescent="0.25">
      <c r="A51" s="71">
        <v>23</v>
      </c>
      <c r="B51" s="89"/>
      <c r="C51" s="82"/>
      <c r="D51" s="89"/>
      <c r="E51" s="82"/>
      <c r="F51" s="122"/>
      <c r="G51" s="202"/>
      <c r="H51" s="198" t="str">
        <f t="shared" si="0"/>
        <v/>
      </c>
      <c r="I51" s="97"/>
      <c r="J51" s="97"/>
      <c r="K51" s="91"/>
      <c r="L51" s="91"/>
      <c r="M51" s="97"/>
      <c r="N51" s="91"/>
      <c r="O51" s="97"/>
      <c r="P51" s="90"/>
      <c r="Q51" s="97"/>
      <c r="R51" s="97"/>
      <c r="S51" s="90"/>
      <c r="T51" s="97"/>
      <c r="U51" s="147"/>
      <c r="V51" s="91"/>
      <c r="W51" s="97"/>
      <c r="X51" s="97"/>
      <c r="Y51" s="90"/>
      <c r="Z51" s="90"/>
      <c r="AA51" s="229"/>
      <c r="AB51" s="122"/>
      <c r="AC51" s="226"/>
      <c r="AD51" s="264"/>
      <c r="AE51" s="264"/>
      <c r="AF51" s="265"/>
      <c r="AG51" s="265"/>
      <c r="AH51" s="265"/>
      <c r="AI51" s="265"/>
      <c r="AJ51" s="265"/>
      <c r="AK51" s="265"/>
    </row>
    <row r="52" spans="1:37" s="179" customFormat="1" x14ac:dyDescent="0.25">
      <c r="A52" s="71">
        <v>24</v>
      </c>
      <c r="B52" s="89"/>
      <c r="C52" s="82"/>
      <c r="D52" s="89"/>
      <c r="E52" s="82"/>
      <c r="F52" s="122"/>
      <c r="G52" s="202"/>
      <c r="H52" s="198" t="str">
        <f t="shared" si="0"/>
        <v/>
      </c>
      <c r="I52" s="97"/>
      <c r="J52" s="97"/>
      <c r="K52" s="91"/>
      <c r="L52" s="91"/>
      <c r="M52" s="97"/>
      <c r="N52" s="91"/>
      <c r="O52" s="97"/>
      <c r="P52" s="90"/>
      <c r="Q52" s="97"/>
      <c r="R52" s="97"/>
      <c r="S52" s="90"/>
      <c r="T52" s="97"/>
      <c r="U52" s="147"/>
      <c r="V52" s="91"/>
      <c r="W52" s="97"/>
      <c r="X52" s="97"/>
      <c r="Y52" s="90"/>
      <c r="Z52" s="90"/>
      <c r="AA52" s="229"/>
      <c r="AB52" s="122"/>
      <c r="AC52" s="226"/>
      <c r="AD52" s="264"/>
      <c r="AE52" s="264"/>
      <c r="AF52" s="265"/>
      <c r="AG52" s="265"/>
      <c r="AH52" s="265"/>
      <c r="AI52" s="265"/>
      <c r="AJ52" s="265"/>
      <c r="AK52" s="265"/>
    </row>
    <row r="53" spans="1:37" s="179" customFormat="1" x14ac:dyDescent="0.25">
      <c r="A53" s="71">
        <v>25</v>
      </c>
      <c r="B53" s="89"/>
      <c r="C53" s="82"/>
      <c r="D53" s="89"/>
      <c r="E53" s="82"/>
      <c r="F53" s="122"/>
      <c r="G53" s="202"/>
      <c r="H53" s="198" t="str">
        <f t="shared" si="0"/>
        <v/>
      </c>
      <c r="I53" s="97"/>
      <c r="J53" s="97"/>
      <c r="K53" s="91"/>
      <c r="L53" s="91"/>
      <c r="M53" s="97"/>
      <c r="N53" s="91"/>
      <c r="O53" s="97"/>
      <c r="P53" s="90"/>
      <c r="Q53" s="97"/>
      <c r="R53" s="97"/>
      <c r="S53" s="90"/>
      <c r="T53" s="97"/>
      <c r="U53" s="147"/>
      <c r="V53" s="91"/>
      <c r="W53" s="97"/>
      <c r="X53" s="97"/>
      <c r="Y53" s="90"/>
      <c r="Z53" s="90"/>
      <c r="AA53" s="229"/>
      <c r="AB53" s="122"/>
      <c r="AC53" s="226"/>
      <c r="AD53" s="264"/>
      <c r="AE53" s="264"/>
      <c r="AF53" s="265"/>
      <c r="AG53" s="265"/>
      <c r="AH53" s="265"/>
      <c r="AI53" s="265"/>
      <c r="AJ53" s="265"/>
      <c r="AK53" s="265"/>
    </row>
    <row r="54" spans="1:37" ht="24" customHeight="1" x14ac:dyDescent="0.25">
      <c r="B54" s="190" t="s">
        <v>67</v>
      </c>
      <c r="C54" s="126"/>
      <c r="D54" s="126"/>
      <c r="E54" s="126"/>
      <c r="F54" s="126"/>
      <c r="G54" s="126"/>
      <c r="H54" s="259" t="str">
        <f>IF(OR(AND(Count_Implemented, Count_FollowUp=0), AND(Count_Implemented=0,COUNTA(I29:AB53)&gt;0))," To be included here, actions must have a Date Implemented and there must be Date(s) of Follow-up above. &gt;&gt;","")</f>
        <v/>
      </c>
      <c r="I54" s="191">
        <f>SUM(I55:I60)</f>
        <v>0</v>
      </c>
      <c r="J54" s="192" t="s">
        <v>129</v>
      </c>
      <c r="K54" s="192" t="s">
        <v>129</v>
      </c>
      <c r="L54" s="192" t="s">
        <v>129</v>
      </c>
      <c r="M54" s="191">
        <f>SUM(M55:M60)</f>
        <v>0</v>
      </c>
      <c r="N54" s="192" t="s">
        <v>129</v>
      </c>
      <c r="O54" s="191">
        <f>SUM(O55:O60)</f>
        <v>0</v>
      </c>
      <c r="P54" s="191">
        <f>SUM(P55:P60)</f>
        <v>0</v>
      </c>
      <c r="Q54" s="191">
        <f t="shared" ref="Q54:W54" si="1">SUM(Q55:Q60)</f>
        <v>0</v>
      </c>
      <c r="R54" s="191">
        <f t="shared" si="1"/>
        <v>0</v>
      </c>
      <c r="S54" s="191">
        <f t="shared" si="1"/>
        <v>0</v>
      </c>
      <c r="T54" s="191">
        <f t="shared" si="1"/>
        <v>0</v>
      </c>
      <c r="U54" s="193">
        <f t="shared" si="1"/>
        <v>0</v>
      </c>
      <c r="V54" s="192" t="s">
        <v>129</v>
      </c>
      <c r="W54" s="191">
        <f t="shared" si="1"/>
        <v>0</v>
      </c>
      <c r="X54" s="192" t="s">
        <v>129</v>
      </c>
      <c r="Y54" s="192" t="s">
        <v>129</v>
      </c>
      <c r="Z54" s="191">
        <f t="shared" ref="Z54" si="2">SUM(Z55:Z60)</f>
        <v>0</v>
      </c>
      <c r="AA54" s="218" t="s">
        <v>129</v>
      </c>
      <c r="AB54" s="217">
        <f>COUNTIF(AB29:AB53,"Y")</f>
        <v>0</v>
      </c>
      <c r="AC54" s="218" t="s">
        <v>129</v>
      </c>
      <c r="AD54" s="266">
        <f t="shared" ref="AD54:AK54" si="3">SUM(AD55:AD60)</f>
        <v>0</v>
      </c>
      <c r="AE54" s="266">
        <f t="shared" si="3"/>
        <v>0</v>
      </c>
      <c r="AF54" s="267">
        <f t="shared" si="3"/>
        <v>0</v>
      </c>
      <c r="AG54" s="267">
        <f t="shared" si="3"/>
        <v>0</v>
      </c>
      <c r="AH54" s="267">
        <f t="shared" si="3"/>
        <v>0</v>
      </c>
      <c r="AI54" s="267">
        <f t="shared" si="3"/>
        <v>0</v>
      </c>
      <c r="AJ54" s="267">
        <f t="shared" si="3"/>
        <v>0</v>
      </c>
      <c r="AK54" s="267">
        <f t="shared" si="3"/>
        <v>0</v>
      </c>
    </row>
    <row r="55" spans="1:37" ht="24" customHeight="1" x14ac:dyDescent="0.25">
      <c r="B55" s="190" t="str">
        <f>"TOTAL REPORTED " &amp; C55</f>
        <v>TOTAL REPORTED 2023</v>
      </c>
      <c r="C55" s="126">
        <v>2023</v>
      </c>
      <c r="D55" s="126"/>
      <c r="E55" s="126"/>
      <c r="F55" s="126"/>
      <c r="G55" s="126"/>
      <c r="H55" s="126"/>
      <c r="I55" s="267">
        <f t="shared" ref="I55:I60" si="4">IF(Count_FollowUp,SUMIFS(I$29:I$53,$F$29:$F$53,"Y",$H$29:$H$53,$C55),0)</f>
        <v>0</v>
      </c>
      <c r="J55" s="192" t="s">
        <v>129</v>
      </c>
      <c r="K55" s="192" t="s">
        <v>129</v>
      </c>
      <c r="L55" s="192" t="s">
        <v>129</v>
      </c>
      <c r="M55" s="267">
        <f t="shared" ref="M55:M60" si="5">IF(Count_FollowUp,SUMIFS(M$29:M$53,$F$29:$F$53,"Y",$H$29:$H$53,$C55),0)</f>
        <v>0</v>
      </c>
      <c r="N55" s="192" t="s">
        <v>129</v>
      </c>
      <c r="O55" s="267">
        <f t="shared" ref="O55:O60" si="6">IF(Count_FollowUp,SUMIFS(O$29:O$53,$F$29:$F$53,"Y",$H$29:$H$53,$C55),0)</f>
        <v>0</v>
      </c>
      <c r="P55" s="191">
        <f t="shared" ref="P55:P60" si="7">IF(Count_FollowUp,COUNTIFS($F$29:$F$53,"Y",$H$29:$H$53,$C55,P$29:P$53,"Yes"),0)</f>
        <v>0</v>
      </c>
      <c r="Q55" s="267">
        <f t="shared" ref="Q55:R60" si="8">IF(Count_FollowUp,SUMIFS(Q$29:Q$53,$F$29:$F$53,"Y",$H$29:$H$53,$C55),0)</f>
        <v>0</v>
      </c>
      <c r="R55" s="267">
        <f t="shared" si="8"/>
        <v>0</v>
      </c>
      <c r="S55" s="191">
        <f t="shared" ref="S55:S60" si="9">IF(Count_FollowUp,COUNTIFS($F$29:$F$53,"Y",$H$29:$H$53,$C55,S$29:S$53,"Yes"),0)</f>
        <v>0</v>
      </c>
      <c r="T55" s="191">
        <f t="shared" ref="T55:T60" si="10">IF(Count_FollowUp,SUMIFS(T$29:T$53,$F$29:$F$53,"Y",$H$29:$H$53,$C55,U$29:U$53,"Units"),0)</f>
        <v>0</v>
      </c>
      <c r="U55" s="193">
        <f t="shared" ref="U55:U60" si="11">IF(Count_FollowUp,SUMIFS(T$29:T$53,$F$29:$F$53,"Y",$H$29:$H$53,$C55,U$29:U$53,"Dollars"),0)</f>
        <v>0</v>
      </c>
      <c r="V55" s="192" t="s">
        <v>129</v>
      </c>
      <c r="W55" s="267">
        <f t="shared" ref="W55:W60" si="12">IF(Count_FollowUp,SUMIFS(W$29:W$53,$F$29:$F$53,"Y",$H$29:$H$53,$C55),0)</f>
        <v>0</v>
      </c>
      <c r="X55" s="192" t="s">
        <v>129</v>
      </c>
      <c r="Y55" s="192" t="s">
        <v>129</v>
      </c>
      <c r="Z55" s="191">
        <f t="shared" ref="Z55:Z60" si="13">IF(Count_FollowUp,COUNTIFS($F$29:$F$53,"Y",$H$29:$H$53,$C55,Z$29:Z$53,"Yes"),0)</f>
        <v>0</v>
      </c>
      <c r="AA55" s="218" t="s">
        <v>129</v>
      </c>
      <c r="AB55" s="217">
        <f t="shared" ref="AB55:AB60" si="14">IF(Count_FollowUp,COUNTIFS($F$29:$F$53,"Y",$H$29:$H$53,$C55,AB$29:AB$53,"Y"),0)</f>
        <v>0</v>
      </c>
      <c r="AC55" s="218" t="s">
        <v>129</v>
      </c>
      <c r="AD55" s="266">
        <f t="shared" ref="AD55:AK60" si="15">IF(Count_FollowUp,SUMIFS(AD$29:AD$53,$F$29:$F$53,"Y",$H$29:$H$53,$C55),0)</f>
        <v>0</v>
      </c>
      <c r="AE55" s="266">
        <f t="shared" si="15"/>
        <v>0</v>
      </c>
      <c r="AF55" s="267">
        <f t="shared" si="15"/>
        <v>0</v>
      </c>
      <c r="AG55" s="267">
        <f t="shared" si="15"/>
        <v>0</v>
      </c>
      <c r="AH55" s="267">
        <f t="shared" si="15"/>
        <v>0</v>
      </c>
      <c r="AI55" s="267">
        <f t="shared" si="15"/>
        <v>0</v>
      </c>
      <c r="AJ55" s="267">
        <f t="shared" si="15"/>
        <v>0</v>
      </c>
      <c r="AK55" s="267">
        <f t="shared" si="15"/>
        <v>0</v>
      </c>
    </row>
    <row r="56" spans="1:37" ht="24" customHeight="1" x14ac:dyDescent="0.25">
      <c r="B56" s="190" t="str">
        <f t="shared" ref="B56:B60" si="16">"TOTAL REPORTED " &amp; C56</f>
        <v>TOTAL REPORTED 2024</v>
      </c>
      <c r="C56" s="126">
        <v>2024</v>
      </c>
      <c r="D56" s="126"/>
      <c r="E56" s="126"/>
      <c r="F56" s="126"/>
      <c r="G56" s="126"/>
      <c r="H56" s="126"/>
      <c r="I56" s="267">
        <f t="shared" si="4"/>
        <v>0</v>
      </c>
      <c r="J56" s="192" t="s">
        <v>129</v>
      </c>
      <c r="K56" s="192" t="s">
        <v>129</v>
      </c>
      <c r="L56" s="192" t="s">
        <v>129</v>
      </c>
      <c r="M56" s="267">
        <f t="shared" si="5"/>
        <v>0</v>
      </c>
      <c r="N56" s="192" t="s">
        <v>129</v>
      </c>
      <c r="O56" s="267">
        <f t="shared" si="6"/>
        <v>0</v>
      </c>
      <c r="P56" s="191">
        <f t="shared" si="7"/>
        <v>0</v>
      </c>
      <c r="Q56" s="267">
        <f t="shared" si="8"/>
        <v>0</v>
      </c>
      <c r="R56" s="267">
        <f t="shared" si="8"/>
        <v>0</v>
      </c>
      <c r="S56" s="191">
        <f t="shared" si="9"/>
        <v>0</v>
      </c>
      <c r="T56" s="191">
        <f t="shared" si="10"/>
        <v>0</v>
      </c>
      <c r="U56" s="193">
        <f t="shared" si="11"/>
        <v>0</v>
      </c>
      <c r="V56" s="192" t="s">
        <v>129</v>
      </c>
      <c r="W56" s="267">
        <f t="shared" si="12"/>
        <v>0</v>
      </c>
      <c r="X56" s="192" t="s">
        <v>129</v>
      </c>
      <c r="Y56" s="192" t="s">
        <v>129</v>
      </c>
      <c r="Z56" s="191">
        <f t="shared" si="13"/>
        <v>0</v>
      </c>
      <c r="AA56" s="218" t="s">
        <v>129</v>
      </c>
      <c r="AB56" s="217">
        <f t="shared" si="14"/>
        <v>0</v>
      </c>
      <c r="AC56" s="218" t="s">
        <v>129</v>
      </c>
      <c r="AD56" s="266">
        <f t="shared" si="15"/>
        <v>0</v>
      </c>
      <c r="AE56" s="266">
        <f t="shared" si="15"/>
        <v>0</v>
      </c>
      <c r="AF56" s="267">
        <f t="shared" si="15"/>
        <v>0</v>
      </c>
      <c r="AG56" s="267">
        <f t="shared" si="15"/>
        <v>0</v>
      </c>
      <c r="AH56" s="267">
        <f t="shared" si="15"/>
        <v>0</v>
      </c>
      <c r="AI56" s="267">
        <f t="shared" si="15"/>
        <v>0</v>
      </c>
      <c r="AJ56" s="267">
        <f t="shared" si="15"/>
        <v>0</v>
      </c>
      <c r="AK56" s="267">
        <f t="shared" si="15"/>
        <v>0</v>
      </c>
    </row>
    <row r="57" spans="1:37" ht="24" customHeight="1" x14ac:dyDescent="0.25">
      <c r="B57" s="190" t="str">
        <f t="shared" si="16"/>
        <v>TOTAL REPORTED 2025</v>
      </c>
      <c r="C57" s="126">
        <v>2025</v>
      </c>
      <c r="D57" s="126"/>
      <c r="E57" s="126"/>
      <c r="F57" s="126"/>
      <c r="G57" s="126"/>
      <c r="H57" s="126"/>
      <c r="I57" s="267">
        <f t="shared" si="4"/>
        <v>0</v>
      </c>
      <c r="J57" s="192" t="s">
        <v>129</v>
      </c>
      <c r="K57" s="192" t="s">
        <v>129</v>
      </c>
      <c r="L57" s="192" t="s">
        <v>129</v>
      </c>
      <c r="M57" s="267">
        <f t="shared" si="5"/>
        <v>0</v>
      </c>
      <c r="N57" s="192" t="s">
        <v>129</v>
      </c>
      <c r="O57" s="267">
        <f t="shared" si="6"/>
        <v>0</v>
      </c>
      <c r="P57" s="191">
        <f t="shared" si="7"/>
        <v>0</v>
      </c>
      <c r="Q57" s="267">
        <f t="shared" si="8"/>
        <v>0</v>
      </c>
      <c r="R57" s="267">
        <f t="shared" si="8"/>
        <v>0</v>
      </c>
      <c r="S57" s="191">
        <f t="shared" si="9"/>
        <v>0</v>
      </c>
      <c r="T57" s="191">
        <f t="shared" si="10"/>
        <v>0</v>
      </c>
      <c r="U57" s="193">
        <f t="shared" si="11"/>
        <v>0</v>
      </c>
      <c r="V57" s="192" t="s">
        <v>129</v>
      </c>
      <c r="W57" s="267">
        <f t="shared" si="12"/>
        <v>0</v>
      </c>
      <c r="X57" s="192" t="s">
        <v>129</v>
      </c>
      <c r="Y57" s="192" t="s">
        <v>129</v>
      </c>
      <c r="Z57" s="191">
        <f t="shared" si="13"/>
        <v>0</v>
      </c>
      <c r="AA57" s="218" t="s">
        <v>129</v>
      </c>
      <c r="AB57" s="217">
        <f t="shared" si="14"/>
        <v>0</v>
      </c>
      <c r="AC57" s="218" t="s">
        <v>129</v>
      </c>
      <c r="AD57" s="266">
        <f t="shared" si="15"/>
        <v>0</v>
      </c>
      <c r="AE57" s="266">
        <f t="shared" si="15"/>
        <v>0</v>
      </c>
      <c r="AF57" s="267">
        <f t="shared" si="15"/>
        <v>0</v>
      </c>
      <c r="AG57" s="267">
        <f t="shared" si="15"/>
        <v>0</v>
      </c>
      <c r="AH57" s="267">
        <f t="shared" si="15"/>
        <v>0</v>
      </c>
      <c r="AI57" s="267">
        <f t="shared" si="15"/>
        <v>0</v>
      </c>
      <c r="AJ57" s="267">
        <f t="shared" si="15"/>
        <v>0</v>
      </c>
      <c r="AK57" s="267">
        <f t="shared" si="15"/>
        <v>0</v>
      </c>
    </row>
    <row r="58" spans="1:37" ht="24" customHeight="1" x14ac:dyDescent="0.25">
      <c r="B58" s="190" t="str">
        <f t="shared" si="16"/>
        <v>TOTAL REPORTED 2026</v>
      </c>
      <c r="C58" s="126">
        <v>2026</v>
      </c>
      <c r="D58" s="126"/>
      <c r="E58" s="126"/>
      <c r="F58" s="126"/>
      <c r="G58" s="126"/>
      <c r="H58" s="126"/>
      <c r="I58" s="267">
        <f t="shared" si="4"/>
        <v>0</v>
      </c>
      <c r="J58" s="192" t="s">
        <v>129</v>
      </c>
      <c r="K58" s="192" t="s">
        <v>129</v>
      </c>
      <c r="L58" s="192" t="s">
        <v>129</v>
      </c>
      <c r="M58" s="267">
        <f t="shared" si="5"/>
        <v>0</v>
      </c>
      <c r="N58" s="192" t="s">
        <v>129</v>
      </c>
      <c r="O58" s="267">
        <f t="shared" si="6"/>
        <v>0</v>
      </c>
      <c r="P58" s="191">
        <f t="shared" si="7"/>
        <v>0</v>
      </c>
      <c r="Q58" s="267">
        <f t="shared" si="8"/>
        <v>0</v>
      </c>
      <c r="R58" s="267">
        <f t="shared" si="8"/>
        <v>0</v>
      </c>
      <c r="S58" s="191">
        <f t="shared" si="9"/>
        <v>0</v>
      </c>
      <c r="T58" s="191">
        <f t="shared" si="10"/>
        <v>0</v>
      </c>
      <c r="U58" s="193">
        <f t="shared" si="11"/>
        <v>0</v>
      </c>
      <c r="V58" s="192" t="s">
        <v>129</v>
      </c>
      <c r="W58" s="267">
        <f t="shared" si="12"/>
        <v>0</v>
      </c>
      <c r="X58" s="192" t="s">
        <v>129</v>
      </c>
      <c r="Y58" s="192" t="s">
        <v>129</v>
      </c>
      <c r="Z58" s="191">
        <f t="shared" si="13"/>
        <v>0</v>
      </c>
      <c r="AA58" s="218" t="s">
        <v>129</v>
      </c>
      <c r="AB58" s="217">
        <f t="shared" si="14"/>
        <v>0</v>
      </c>
      <c r="AC58" s="218" t="s">
        <v>129</v>
      </c>
      <c r="AD58" s="266">
        <f t="shared" si="15"/>
        <v>0</v>
      </c>
      <c r="AE58" s="266">
        <f t="shared" si="15"/>
        <v>0</v>
      </c>
      <c r="AF58" s="267">
        <f t="shared" si="15"/>
        <v>0</v>
      </c>
      <c r="AG58" s="267">
        <f t="shared" si="15"/>
        <v>0</v>
      </c>
      <c r="AH58" s="267">
        <f t="shared" si="15"/>
        <v>0</v>
      </c>
      <c r="AI58" s="267">
        <f t="shared" si="15"/>
        <v>0</v>
      </c>
      <c r="AJ58" s="267">
        <f t="shared" si="15"/>
        <v>0</v>
      </c>
      <c r="AK58" s="267">
        <f t="shared" si="15"/>
        <v>0</v>
      </c>
    </row>
    <row r="59" spans="1:37" ht="24" customHeight="1" x14ac:dyDescent="0.25">
      <c r="B59" s="190" t="str">
        <f t="shared" si="16"/>
        <v>TOTAL REPORTED 2027</v>
      </c>
      <c r="C59" s="126">
        <v>2027</v>
      </c>
      <c r="D59" s="126"/>
      <c r="E59" s="126"/>
      <c r="F59" s="126"/>
      <c r="G59" s="126"/>
      <c r="H59" s="126"/>
      <c r="I59" s="267">
        <f t="shared" si="4"/>
        <v>0</v>
      </c>
      <c r="J59" s="192" t="s">
        <v>129</v>
      </c>
      <c r="K59" s="192" t="s">
        <v>129</v>
      </c>
      <c r="L59" s="192" t="s">
        <v>129</v>
      </c>
      <c r="M59" s="267">
        <f t="shared" si="5"/>
        <v>0</v>
      </c>
      <c r="N59" s="192" t="s">
        <v>129</v>
      </c>
      <c r="O59" s="267">
        <f t="shared" si="6"/>
        <v>0</v>
      </c>
      <c r="P59" s="191">
        <f t="shared" si="7"/>
        <v>0</v>
      </c>
      <c r="Q59" s="267">
        <f t="shared" si="8"/>
        <v>0</v>
      </c>
      <c r="R59" s="267">
        <f t="shared" si="8"/>
        <v>0</v>
      </c>
      <c r="S59" s="191">
        <f t="shared" si="9"/>
        <v>0</v>
      </c>
      <c r="T59" s="191">
        <f t="shared" si="10"/>
        <v>0</v>
      </c>
      <c r="U59" s="193">
        <f t="shared" si="11"/>
        <v>0</v>
      </c>
      <c r="V59" s="192" t="s">
        <v>129</v>
      </c>
      <c r="W59" s="267">
        <f t="shared" si="12"/>
        <v>0</v>
      </c>
      <c r="X59" s="192" t="s">
        <v>129</v>
      </c>
      <c r="Y59" s="192" t="s">
        <v>129</v>
      </c>
      <c r="Z59" s="191">
        <f t="shared" si="13"/>
        <v>0</v>
      </c>
      <c r="AA59" s="218" t="s">
        <v>129</v>
      </c>
      <c r="AB59" s="217">
        <f t="shared" si="14"/>
        <v>0</v>
      </c>
      <c r="AC59" s="218" t="s">
        <v>129</v>
      </c>
      <c r="AD59" s="266">
        <f t="shared" si="15"/>
        <v>0</v>
      </c>
      <c r="AE59" s="266">
        <f t="shared" si="15"/>
        <v>0</v>
      </c>
      <c r="AF59" s="267">
        <f t="shared" si="15"/>
        <v>0</v>
      </c>
      <c r="AG59" s="267">
        <f t="shared" si="15"/>
        <v>0</v>
      </c>
      <c r="AH59" s="267">
        <f t="shared" si="15"/>
        <v>0</v>
      </c>
      <c r="AI59" s="267">
        <f t="shared" si="15"/>
        <v>0</v>
      </c>
      <c r="AJ59" s="267">
        <f t="shared" si="15"/>
        <v>0</v>
      </c>
      <c r="AK59" s="267">
        <f t="shared" si="15"/>
        <v>0</v>
      </c>
    </row>
    <row r="60" spans="1:37" ht="24" customHeight="1" x14ac:dyDescent="0.25">
      <c r="B60" s="190" t="str">
        <f t="shared" si="16"/>
        <v>TOTAL REPORTED 2028</v>
      </c>
      <c r="C60" s="126">
        <v>2028</v>
      </c>
      <c r="D60" s="126"/>
      <c r="E60" s="126"/>
      <c r="F60" s="126"/>
      <c r="G60" s="126"/>
      <c r="H60" s="126"/>
      <c r="I60" s="267">
        <f t="shared" si="4"/>
        <v>0</v>
      </c>
      <c r="J60" s="192" t="s">
        <v>129</v>
      </c>
      <c r="K60" s="192" t="s">
        <v>129</v>
      </c>
      <c r="L60" s="192" t="s">
        <v>129</v>
      </c>
      <c r="M60" s="267">
        <f t="shared" si="5"/>
        <v>0</v>
      </c>
      <c r="N60" s="192" t="s">
        <v>129</v>
      </c>
      <c r="O60" s="267">
        <f t="shared" si="6"/>
        <v>0</v>
      </c>
      <c r="P60" s="191">
        <f t="shared" si="7"/>
        <v>0</v>
      </c>
      <c r="Q60" s="267">
        <f t="shared" si="8"/>
        <v>0</v>
      </c>
      <c r="R60" s="267">
        <f t="shared" si="8"/>
        <v>0</v>
      </c>
      <c r="S60" s="191">
        <f t="shared" si="9"/>
        <v>0</v>
      </c>
      <c r="T60" s="191">
        <f t="shared" si="10"/>
        <v>0</v>
      </c>
      <c r="U60" s="193">
        <f t="shared" si="11"/>
        <v>0</v>
      </c>
      <c r="V60" s="192" t="s">
        <v>129</v>
      </c>
      <c r="W60" s="267">
        <f t="shared" si="12"/>
        <v>0</v>
      </c>
      <c r="X60" s="192" t="s">
        <v>129</v>
      </c>
      <c r="Y60" s="192" t="s">
        <v>129</v>
      </c>
      <c r="Z60" s="191">
        <f t="shared" si="13"/>
        <v>0</v>
      </c>
      <c r="AA60" s="218" t="s">
        <v>129</v>
      </c>
      <c r="AB60" s="217">
        <f t="shared" si="14"/>
        <v>0</v>
      </c>
      <c r="AC60" s="218" t="s">
        <v>129</v>
      </c>
      <c r="AD60" s="266">
        <f t="shared" si="15"/>
        <v>0</v>
      </c>
      <c r="AE60" s="266">
        <f t="shared" si="15"/>
        <v>0</v>
      </c>
      <c r="AF60" s="267">
        <f t="shared" si="15"/>
        <v>0</v>
      </c>
      <c r="AG60" s="267">
        <f t="shared" si="15"/>
        <v>0</v>
      </c>
      <c r="AH60" s="267">
        <f t="shared" si="15"/>
        <v>0</v>
      </c>
      <c r="AI60" s="267">
        <f t="shared" si="15"/>
        <v>0</v>
      </c>
      <c r="AJ60" s="267">
        <f t="shared" si="15"/>
        <v>0</v>
      </c>
      <c r="AK60" s="267">
        <f t="shared" si="15"/>
        <v>0</v>
      </c>
    </row>
    <row r="61" spans="1:37" x14ac:dyDescent="0.25">
      <c r="C61" s="137"/>
    </row>
    <row r="62" spans="1:37" x14ac:dyDescent="0.25">
      <c r="C62" s="137"/>
    </row>
  </sheetData>
  <sheetProtection algorithmName="SHA-512" hashValue="oWDSUFUvbDcRdLq7MP6fCcSOZ2cIAqtv2UfVQfuIRYi2gWksUAC1iZJwtqiVYpNsDfRAUNAXB9N//3QgjMgbRg==" saltValue="8onPfZVhiF/fp3pDW2MUHA==" spinCount="100000" sheet="1" objects="1" scenarios="1" formatCells="0" formatRows="0" insertHyperlinks="0"/>
  <mergeCells count="28">
    <mergeCell ref="Q26:V26"/>
    <mergeCell ref="W26:AA27"/>
    <mergeCell ref="AD26:AK26"/>
    <mergeCell ref="I27:L27"/>
    <mergeCell ref="M27:N27"/>
    <mergeCell ref="O27:P27"/>
    <mergeCell ref="Q27:S27"/>
    <mergeCell ref="T27:V27"/>
    <mergeCell ref="AD27:AE27"/>
    <mergeCell ref="AF27:AK27"/>
    <mergeCell ref="C18:G18"/>
    <mergeCell ref="C20:G20"/>
    <mergeCell ref="C21:G21"/>
    <mergeCell ref="C22:G22"/>
    <mergeCell ref="C23:G23"/>
    <mergeCell ref="I26:P26"/>
    <mergeCell ref="C12:G12"/>
    <mergeCell ref="C13:G13"/>
    <mergeCell ref="C14:G14"/>
    <mergeCell ref="C15:G15"/>
    <mergeCell ref="C16:G16"/>
    <mergeCell ref="C17:G17"/>
    <mergeCell ref="C3:I3"/>
    <mergeCell ref="C6:G6"/>
    <mergeCell ref="C7:G7"/>
    <mergeCell ref="C8:G8"/>
    <mergeCell ref="C10:G10"/>
    <mergeCell ref="C11:G11"/>
  </mergeCells>
  <conditionalFormatting sqref="I29:L53">
    <cfRule type="expression" dxfId="300" priority="4" stopIfTrue="1">
      <formula>AND($C29&lt;&gt;"",$C29&lt;&gt;"Manufacturer (Production)")</formula>
    </cfRule>
  </conditionalFormatting>
  <conditionalFormatting sqref="M29:N53">
    <cfRule type="expression" dxfId="299" priority="5" stopIfTrue="1">
      <formula>AND($C29&lt;&gt;"",$C29&lt;&gt;"Manufacturer (Certification)")</formula>
    </cfRule>
  </conditionalFormatting>
  <conditionalFormatting sqref="O29:O53 M29:M53 I29:J53 Q29:R53 T29:T53 W29:X53">
    <cfRule type="expression" dxfId="298" priority="7">
      <formula>AND(TRIM(I29)&lt;&gt;"",ISNUMBER(I29)=FALSE)</formula>
    </cfRule>
  </conditionalFormatting>
  <conditionalFormatting sqref="O29:P53">
    <cfRule type="expression" dxfId="297" priority="6" stopIfTrue="1">
      <formula>AND($C29&lt;&gt;"",$C29&lt;&gt;"Manufacturer (Marketing)")</formula>
    </cfRule>
  </conditionalFormatting>
  <conditionalFormatting sqref="Q29:V53">
    <cfRule type="expression" dxfId="296" priority="3">
      <formula>AND($C29&lt;&gt;"",$C29&lt;&gt;"Distributor / Retailer")</formula>
    </cfRule>
  </conditionalFormatting>
  <conditionalFormatting sqref="W29:AA53">
    <cfRule type="expression" dxfId="295" priority="2">
      <formula>AND($C29&lt;&gt;"",$C29&lt;&gt;"Purchaser / User")</formula>
    </cfRule>
  </conditionalFormatting>
  <conditionalFormatting sqref="AD29:AK53">
    <cfRule type="expression" dxfId="294" priority="1">
      <formula>AND(TRIM(AD29)&lt;&gt;"",ISNUMBER(AD29)=FALSE)</formula>
    </cfRule>
  </conditionalFormatting>
  <dataValidations count="21">
    <dataValidation allowBlank="1" showInputMessage="1" showErrorMessage="1" prompt="If the case study is online, provide a link for EPA to view, download and share. Otherwise, please include attachments with report submission." sqref="AC28" xr:uid="{A411174D-D16A-4210-8042-B3CBC954C420}"/>
    <dataValidation allowBlank="1" showInputMessage="1" showErrorMessage="1" prompt="For P2 actions and outcomes to be summarized on the Results Summary tab, this column must contain a Y. Additionally, a Date Implemented must be included and at least one follw-up date must be included in row 19." sqref="F28" xr:uid="{5AA4327A-FAA5-45B7-86FB-09BBE0CB2725}"/>
    <dataValidation allowBlank="1" showInputMessage="1" showErrorMessage="1" prompt="Either use the facility’s permit methodology or multiply wastewater gallons by 8.35 to get pounds and divide by 10,000 to eliminate water content." sqref="AI28" xr:uid="{2F33E221-C1E5-4F23-8FF3-8ABD1739CF67}"/>
    <dataValidation allowBlank="1" showInputMessage="1" showErrorMessage="1" prompt="Annualized reductions of green house gas emissions measured in metric tons of carbon dioxide equivalent (MTCO2e)." sqref="AK28" xr:uid="{6DB3EA27-372A-4574-BD27-0A3104111740}"/>
    <dataValidation allowBlank="1" showInputMessage="1" showErrorMessage="1" promptTitle="Products Offered for Sale" prompt="This can include products that are anticipated to be offered for sale._x000a__x000a_Report the number of product formulations/designs, not the number of individual units manufactured/sold. The same formulation in different size containers is considered one product." sqref="O28" xr:uid="{782EF6C7-38B7-4FBC-95C8-935E2FFED040}"/>
    <dataValidation type="whole" allowBlank="1" showInputMessage="1" showErrorMessage="1" errorTitle="Facility NAICS Code" error="Please enter at least three digits of the NAICS code." promptTitle="Facility NAICS Code" prompt="Enter the NAICS for this facility. The link at left takes you to the NAICS Search website." sqref="C15:G15" xr:uid="{5ABCA3E2-1130-453A-B43B-488BEB21C4C6}">
      <formula1>100</formula1>
      <formula2>999999</formula2>
    </dataValidation>
    <dataValidation allowBlank="1" showInputMessage="1" showErrorMessage="1" promptTitle="Copy-Pasting into Merged Cells" prompt="To copy-paste into merged cells, either double-click the cell to enable the Edit feature OR select the cell and paste into the formula bar above instead of the cell itself." sqref="C10:G10" xr:uid="{5F02D1BA-5C75-458F-AB13-CFD8D85E0400}"/>
    <dataValidation type="list" allowBlank="1" showDropDown="1" showInputMessage="1" showErrorMessage="1" error="Please enter Y or N." sqref="AB29:AB53 F29:F53" xr:uid="{4625B4AF-11F0-41EE-B2A4-2FED659E7F21}">
      <formula1>Lookup_YesNo</formula1>
    </dataValidation>
    <dataValidation type="date" allowBlank="1" showInputMessage="1" showErrorMessage="1" error="Please enter a valid date (mm/dd/yyyy) _x000a_between 10/01/2022 and 09/30/2028." sqref="G29:G53" xr:uid="{FA09692C-EBAA-4C87-B235-BEADC5245E7E}">
      <formula1>44835</formula1>
      <formula2>47026</formula2>
    </dataValidation>
    <dataValidation type="list" allowBlank="1" showDropDown="1" showInputMessage="1" showErrorMessage="1" error="Please enter Yes, No, or Unknown." sqref="C16:G16" xr:uid="{55AA8489-2A6E-4B3A-98EE-94BC4110F256}">
      <formula1>Lookup_YesNoUnknown</formula1>
    </dataValidation>
    <dataValidation type="list" allowBlank="1" showInputMessage="1" showErrorMessage="1" sqref="U29:U53" xr:uid="{47705550-8867-4682-96E7-98DD4A5DD857}">
      <formula1>Lookup_Units_Sales</formula1>
    </dataValidation>
    <dataValidation allowBlank="1" showInputMessage="1" showErrorMessage="1" prompt="Report the number of product formulations or designs, not the number of individual units of that product manufactured or sold. The same formulation sold in different size containers is considered one product" sqref="W28 M28 Q28 I28" xr:uid="{7AC86DA5-3758-4ED0-8590-3C3AE7EE805E}"/>
    <dataValidation type="list" allowBlank="1" showInputMessage="1" showErrorMessage="1" sqref="N29:N53" xr:uid="{F81DD8BA-9475-43C7-94AA-DAF9BF60B9BC}">
      <formula1>Lookup_CertificationStatus</formula1>
    </dataValidation>
    <dataValidation type="list" allowBlank="1" showInputMessage="1" showErrorMessage="1" sqref="L29:L53 V29:V53" xr:uid="{1BD7A225-993C-426A-962C-99C786BA388A}">
      <formula1>Lookup_Type</formula1>
    </dataValidation>
    <dataValidation type="list" allowBlank="1" showInputMessage="1" showErrorMessage="1" sqref="K29:K53" xr:uid="{D196921B-47D1-49B9-A77A-2E567A79C401}">
      <formula1>Lookup_Units</formula1>
    </dataValidation>
    <dataValidation type="list" allowBlank="1" showInputMessage="1" showErrorMessage="1" promptTitle="Outreach Activity" prompt="If you made contact with the business establishment through an activity noted on the “Outreach Activities” tab, indicate the activity by choosing it from the drop-down provided at right." sqref="C20" xr:uid="{6A4C70DC-B326-4B68-9D88-54D37B25D95E}">
      <formula1>OFFSET(Outreach_Activities_Sorted,0,0,COUNTIF(Outreach_Activities_Sorted,"&lt;&gt;0"))</formula1>
    </dataValidation>
    <dataValidation type="list" allowBlank="1" showInputMessage="1" showErrorMessage="1" sqref="Z29:Z53 S29:S53 P29:P53" xr:uid="{45EA7547-6DAD-4E28-AC8A-B3D5E368518E}">
      <formula1>Lookup_YesNoUnknown</formula1>
    </dataValidation>
    <dataValidation type="list" allowBlank="1" showInputMessage="1" showErrorMessage="1" sqref="C29:C53" xr:uid="{76E60C37-40AC-46C8-BD9A-CAE5617E07EA}">
      <formula1>Lookup_Role</formula1>
    </dataValidation>
    <dataValidation type="date" operator="greaterThan" allowBlank="1" showInputMessage="1" showErrorMessage="1" errorTitle="Date Required" error="Please enter a date in mm/dd/yyyy format." sqref="C19:G19" xr:uid="{809120C4-55D9-461A-9E4E-2840C52E149F}">
      <formula1>36526</formula1>
    </dataValidation>
    <dataValidation type="list" allowBlank="1" showDropDown="1" showInputMessage="1" showErrorMessage="1" sqref="C14" xr:uid="{FA816628-B735-44A4-8FBA-1EAE1622276A}">
      <formula1>Lookup_States</formula1>
    </dataValidation>
    <dataValidation allowBlank="1" showInputMessage="1" showErrorMessage="1" prompt="If the action listed is for certifying a new product, you can enter the date the process was initiated. For all other actions, this should be the date of actual implementation." sqref="G28" xr:uid="{3BD512C4-CC50-4072-ACEF-328AE41E7A36}"/>
  </dataValidations>
  <hyperlinks>
    <hyperlink ref="B15" r:id="rId1" xr:uid="{15E850A8-0C12-4D51-9624-BEC85E2CFAC2}"/>
    <hyperlink ref="B21" r:id="rId2" display="Description of Funding Mechanism_x000a_EPA is exploring ways to facilitate access to capital for P2 projects. Learn more here: https://www.epa.gov/p2/p2-financing. If known, describe the source of funding this business establishment used (e.g., self-funded, bank loan, external grant, etc.)  in implementing the P2 actions listed in the table below." xr:uid="{4E96B999-C05C-4B36-903D-EAA628CD5FDF}"/>
  </hyperlinks>
  <printOptions horizontalCentered="1"/>
  <pageMargins left="0.45" right="0.45" top="0.75" bottom="0.75" header="0.3" footer="0.3"/>
  <pageSetup scale="22" fitToHeight="0" orientation="landscape" r:id="rId3"/>
  <headerFooter>
    <oddHeader>&amp;C&amp;16&amp;F</oddHeader>
    <oddFooter>&amp;C&amp;P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7522FC-00A9-4D49-B2F8-8C19889C43D0}">
  <sheetPr codeName="Sheet4">
    <tabColor theme="4" tint="0.79998168889431442"/>
    <pageSetUpPr fitToPage="1"/>
  </sheetPr>
  <dimension ref="A1:G20"/>
  <sheetViews>
    <sheetView showGridLines="0" zoomScaleNormal="100" workbookViewId="0">
      <pane xSplit="2" ySplit="10" topLeftCell="C11" activePane="bottomRight" state="frozen"/>
      <selection activeCell="B2" sqref="B2:D2"/>
      <selection pane="topRight" activeCell="B2" sqref="B2:D2"/>
      <selection pane="bottomLeft" activeCell="B2" sqref="B2:D2"/>
      <selection pane="bottomRight" activeCell="B11" sqref="B11"/>
    </sheetView>
  </sheetViews>
  <sheetFormatPr defaultRowHeight="15" x14ac:dyDescent="0.25"/>
  <cols>
    <col min="1" max="1" width="4.7109375" style="69" customWidth="1"/>
    <col min="2" max="2" width="60.7109375" customWidth="1"/>
    <col min="3" max="3" width="24.7109375" customWidth="1"/>
    <col min="4" max="4" width="60.7109375" style="75" customWidth="1"/>
    <col min="5" max="5" width="21.140625" style="7" bestFit="1" customWidth="1"/>
    <col min="6" max="6" width="22.85546875" customWidth="1"/>
    <col min="7" max="7" width="18.7109375" style="68" customWidth="1"/>
  </cols>
  <sheetData>
    <row r="1" spans="1:7" ht="20.100000000000001" customHeight="1" x14ac:dyDescent="0.25">
      <c r="B1" s="303" t="str">
        <f>TemplateTitle</f>
        <v>P2 IIJA Products EJ Grant Reporting Template</v>
      </c>
      <c r="C1" s="304"/>
      <c r="D1" s="304"/>
      <c r="E1" s="304"/>
      <c r="F1" s="304"/>
      <c r="G1" s="305"/>
    </row>
    <row r="2" spans="1:7" ht="6" customHeight="1" x14ac:dyDescent="0.35">
      <c r="B2" s="65"/>
      <c r="C2" s="63"/>
      <c r="D2" s="73"/>
      <c r="E2" s="64"/>
      <c r="F2" s="63"/>
      <c r="G2" s="117"/>
    </row>
    <row r="3" spans="1:7" ht="39.950000000000003" customHeight="1" x14ac:dyDescent="0.3">
      <c r="B3" s="94" t="s">
        <v>5</v>
      </c>
      <c r="C3" s="342" t="s">
        <v>296</v>
      </c>
      <c r="D3" s="343"/>
      <c r="E3" s="343"/>
      <c r="F3" s="344"/>
      <c r="G3" s="118"/>
    </row>
    <row r="4" spans="1:7" ht="6" customHeight="1" x14ac:dyDescent="0.35">
      <c r="B4" s="66"/>
      <c r="C4" s="63"/>
      <c r="D4" s="73"/>
      <c r="E4" s="64"/>
      <c r="F4" s="63"/>
      <c r="G4" s="119"/>
    </row>
    <row r="5" spans="1:7" ht="8.1" customHeight="1" x14ac:dyDescent="0.25"/>
    <row r="6" spans="1:7" s="30" customFormat="1" ht="18" customHeight="1" x14ac:dyDescent="0.25">
      <c r="A6" s="70"/>
      <c r="B6" s="58" t="s">
        <v>85</v>
      </c>
      <c r="C6" s="341" t="str">
        <f>IF('Grant Project Data'!D5&lt;&gt;"",'Grant Project Data'!D5,"")</f>
        <v/>
      </c>
      <c r="D6" s="341"/>
      <c r="E6" s="341"/>
      <c r="F6" s="341"/>
      <c r="G6" s="341"/>
    </row>
    <row r="7" spans="1:7" s="30" customFormat="1" ht="18" customHeight="1" x14ac:dyDescent="0.25">
      <c r="A7" s="70"/>
      <c r="B7" s="59" t="s">
        <v>6</v>
      </c>
      <c r="C7" s="341" t="str">
        <f>IF('Grant Project Data'!D6&lt;&gt;"",'Grant Project Data'!D6,"")</f>
        <v/>
      </c>
      <c r="D7" s="341"/>
      <c r="E7" s="341"/>
      <c r="F7" s="341"/>
      <c r="G7" s="341"/>
    </row>
    <row r="8" spans="1:7" ht="8.1" customHeight="1" x14ac:dyDescent="0.25"/>
    <row r="9" spans="1:7" ht="45" x14ac:dyDescent="0.25">
      <c r="B9" s="133" t="s">
        <v>267</v>
      </c>
      <c r="C9" s="8" t="s">
        <v>268</v>
      </c>
      <c r="D9" s="83" t="s">
        <v>269</v>
      </c>
      <c r="E9" s="8" t="s">
        <v>198</v>
      </c>
      <c r="F9" s="8" t="s">
        <v>199</v>
      </c>
      <c r="G9" s="67" t="s">
        <v>200</v>
      </c>
    </row>
    <row r="10" spans="1:7" s="30" customFormat="1" ht="30" x14ac:dyDescent="0.25">
      <c r="A10" s="70"/>
      <c r="B10" s="77" t="s">
        <v>95</v>
      </c>
      <c r="C10" s="84" t="s">
        <v>96</v>
      </c>
      <c r="D10" s="85" t="s">
        <v>261</v>
      </c>
      <c r="E10" s="86" t="s">
        <v>97</v>
      </c>
      <c r="F10" s="86" t="s">
        <v>98</v>
      </c>
      <c r="G10" s="255">
        <v>2125551212</v>
      </c>
    </row>
    <row r="11" spans="1:7" s="60" customFormat="1" x14ac:dyDescent="0.25">
      <c r="A11" s="71">
        <v>1</v>
      </c>
      <c r="B11" s="61"/>
      <c r="C11" s="82"/>
      <c r="D11" s="61"/>
      <c r="E11" s="61"/>
      <c r="F11" s="61"/>
      <c r="G11" s="254"/>
    </row>
    <row r="12" spans="1:7" s="60" customFormat="1" x14ac:dyDescent="0.25">
      <c r="A12" s="71">
        <v>2</v>
      </c>
      <c r="B12" s="61"/>
      <c r="C12" s="82"/>
      <c r="D12" s="61"/>
      <c r="E12" s="61"/>
      <c r="F12" s="61"/>
      <c r="G12" s="254"/>
    </row>
    <row r="13" spans="1:7" s="60" customFormat="1" x14ac:dyDescent="0.25">
      <c r="A13" s="71">
        <v>3</v>
      </c>
      <c r="B13" s="61"/>
      <c r="C13" s="82"/>
      <c r="D13" s="61"/>
      <c r="E13" s="61"/>
      <c r="F13" s="61"/>
      <c r="G13" s="254"/>
    </row>
    <row r="14" spans="1:7" s="60" customFormat="1" x14ac:dyDescent="0.25">
      <c r="A14" s="71">
        <v>4</v>
      </c>
      <c r="B14" s="61"/>
      <c r="C14" s="82"/>
      <c r="D14" s="61"/>
      <c r="E14" s="61"/>
      <c r="F14" s="61"/>
      <c r="G14" s="254"/>
    </row>
    <row r="15" spans="1:7" s="60" customFormat="1" x14ac:dyDescent="0.25">
      <c r="A15" s="71">
        <v>5</v>
      </c>
      <c r="B15" s="61"/>
      <c r="C15" s="82"/>
      <c r="D15" s="61"/>
      <c r="E15" s="61"/>
      <c r="F15" s="61"/>
      <c r="G15" s="254"/>
    </row>
    <row r="16" spans="1:7" s="60" customFormat="1" x14ac:dyDescent="0.25">
      <c r="A16" s="71">
        <v>6</v>
      </c>
      <c r="B16" s="61"/>
      <c r="C16" s="82"/>
      <c r="D16" s="61"/>
      <c r="E16" s="61"/>
      <c r="F16" s="61"/>
      <c r="G16" s="254"/>
    </row>
    <row r="17" spans="1:7" s="60" customFormat="1" x14ac:dyDescent="0.25">
      <c r="A17" s="71">
        <v>7</v>
      </c>
      <c r="B17" s="61"/>
      <c r="C17" s="82"/>
      <c r="D17" s="61"/>
      <c r="E17" s="61"/>
      <c r="F17" s="61"/>
      <c r="G17" s="254"/>
    </row>
    <row r="18" spans="1:7" s="60" customFormat="1" x14ac:dyDescent="0.25">
      <c r="A18" s="71">
        <v>8</v>
      </c>
      <c r="B18" s="61"/>
      <c r="C18" s="82"/>
      <c r="D18" s="61"/>
      <c r="E18" s="61"/>
      <c r="F18" s="61"/>
      <c r="G18" s="254"/>
    </row>
    <row r="19" spans="1:7" s="60" customFormat="1" x14ac:dyDescent="0.25">
      <c r="A19" s="71">
        <v>9</v>
      </c>
      <c r="B19" s="61"/>
      <c r="C19" s="82"/>
      <c r="D19" s="61"/>
      <c r="E19" s="61"/>
      <c r="F19" s="61"/>
      <c r="G19" s="254"/>
    </row>
    <row r="20" spans="1:7" s="60" customFormat="1" x14ac:dyDescent="0.25">
      <c r="A20" s="71">
        <v>10</v>
      </c>
      <c r="B20" s="61"/>
      <c r="C20" s="82"/>
      <c r="D20" s="61"/>
      <c r="E20" s="61"/>
      <c r="F20" s="61"/>
      <c r="G20" s="254"/>
    </row>
  </sheetData>
  <sheetProtection algorithmName="SHA-512" hashValue="baBPz1ood9xS7GIGv5/J0UPmkL02VUCQKgEgGZEvP8lJq+e5mf1c7t7i/ddktydxYO3AkdiZJtS80JkyzNCnvQ==" saltValue="KfhGF2SeHkzPPl8UddddZw==" spinCount="100000" sheet="1" objects="1" scenarios="1" formatCells="0" formatRows="0"/>
  <mergeCells count="4">
    <mergeCell ref="C7:G7"/>
    <mergeCell ref="B1:G1"/>
    <mergeCell ref="C3:F3"/>
    <mergeCell ref="C6:G6"/>
  </mergeCells>
  <dataValidations count="1">
    <dataValidation type="list" allowBlank="1" showInputMessage="1" showErrorMessage="1" sqref="C11:C20" xr:uid="{234DB7C9-B175-4B57-BD30-F2E844AC267B}">
      <formula1>Lookup_PartnerType</formula1>
    </dataValidation>
  </dataValidations>
  <printOptions horizontalCentered="1"/>
  <pageMargins left="0.7" right="0.7" top="0.75" bottom="0.75" header="0.3" footer="0.3"/>
  <pageSetup scale="57" fitToHeight="0" orientation="landscape" r:id="rId1"/>
  <headerFooter>
    <oddHeader>&amp;C&amp;16&amp;F</oddHeader>
    <oddFooter>&amp;C&amp;P of &amp;N</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5FA9D0-71C6-418C-B5E7-C252E6DD14B3}">
  <sheetPr>
    <tabColor rgb="FF92D050"/>
    <pageSetUpPr fitToPage="1"/>
  </sheetPr>
  <dimension ref="A1:AK62"/>
  <sheetViews>
    <sheetView showGridLines="0" zoomScaleNormal="100" zoomScaleSheetLayoutView="100" workbookViewId="0">
      <pane xSplit="2" ySplit="1" topLeftCell="C2" activePane="bottomRight" state="frozen"/>
      <selection pane="topRight" activeCell="C1" sqref="C1"/>
      <selection pane="bottomLeft" activeCell="A2" sqref="A2"/>
      <selection pane="bottomRight" activeCell="C11" sqref="C11:G11"/>
    </sheetView>
  </sheetViews>
  <sheetFormatPr defaultColWidth="9.140625" defaultRowHeight="15" x14ac:dyDescent="0.25"/>
  <cols>
    <col min="1" max="1" width="4.7109375" style="134" customWidth="1"/>
    <col min="2" max="2" width="56.7109375" style="134" customWidth="1"/>
    <col min="3" max="3" width="20.7109375" style="134" customWidth="1"/>
    <col min="4" max="4" width="32.7109375" style="134" customWidth="1"/>
    <col min="5" max="5" width="20.7109375" style="134" customWidth="1"/>
    <col min="6" max="6" width="15.7109375" style="134" bestFit="1" customWidth="1"/>
    <col min="7" max="7" width="19" style="134" bestFit="1" customWidth="1"/>
    <col min="8" max="8" width="10.28515625" style="134" customWidth="1"/>
    <col min="9" max="9" width="20.28515625" style="134" bestFit="1" customWidth="1"/>
    <col min="10" max="10" width="16.5703125" style="134" bestFit="1" customWidth="1"/>
    <col min="11" max="12" width="10.7109375" style="134" customWidth="1"/>
    <col min="13" max="13" width="20.28515625" style="134" customWidth="1"/>
    <col min="14" max="14" width="10.5703125" style="134" bestFit="1" customWidth="1"/>
    <col min="15" max="15" width="21.7109375" style="134" customWidth="1"/>
    <col min="16" max="16" width="11.5703125" style="134" customWidth="1"/>
    <col min="17" max="17" width="20.28515625" style="134" bestFit="1" customWidth="1"/>
    <col min="18" max="18" width="15" style="134" customWidth="1"/>
    <col min="19" max="19" width="12.7109375" style="134" customWidth="1"/>
    <col min="20" max="20" width="14.7109375" style="134" customWidth="1"/>
    <col min="21" max="22" width="12.7109375" style="134" customWidth="1"/>
    <col min="23" max="23" width="25.140625" style="134" customWidth="1"/>
    <col min="24" max="24" width="17.7109375" style="134" customWidth="1"/>
    <col min="25" max="25" width="14.85546875" style="134" customWidth="1"/>
    <col min="26" max="26" width="16" style="134" bestFit="1" customWidth="1"/>
    <col min="27" max="27" width="60.7109375" style="134" customWidth="1"/>
    <col min="28" max="28" width="10.42578125" style="134" customWidth="1"/>
    <col min="29" max="29" width="30.7109375" style="134" customWidth="1"/>
    <col min="30" max="37" width="13.7109375" style="134" customWidth="1"/>
    <col min="38" max="16384" width="9.140625" style="134"/>
  </cols>
  <sheetData>
    <row r="1" spans="2:30" s="200" customFormat="1" ht="20.100000000000001" customHeight="1" x14ac:dyDescent="0.25">
      <c r="B1" s="199" t="str">
        <f>SUBSTITUTE(TemplateTitle," Reporting Template",": " &amp;B2)</f>
        <v>P2 IIJA Products EJ Grant: Business Establishment 34</v>
      </c>
      <c r="C1" s="199"/>
      <c r="D1" s="199"/>
      <c r="E1" s="199"/>
      <c r="F1" s="199"/>
      <c r="G1" s="199"/>
      <c r="H1" s="199"/>
      <c r="I1" s="199"/>
      <c r="J1" s="201"/>
      <c r="K1" s="201"/>
      <c r="L1" s="201"/>
      <c r="M1" s="201"/>
      <c r="N1" s="201"/>
      <c r="O1" s="201"/>
      <c r="P1" s="201"/>
      <c r="Q1" s="201"/>
      <c r="R1" s="201"/>
      <c r="S1" s="201"/>
      <c r="T1" s="201"/>
      <c r="U1" s="201"/>
      <c r="V1" s="201"/>
      <c r="W1" s="201"/>
      <c r="X1" s="201"/>
      <c r="Y1" s="201"/>
      <c r="Z1" s="201"/>
      <c r="AA1" s="201"/>
    </row>
    <row r="2" spans="2:30" ht="9" customHeight="1" x14ac:dyDescent="0.25">
      <c r="B2" s="244" t="s">
        <v>406</v>
      </c>
      <c r="C2" s="154"/>
      <c r="D2" s="154"/>
      <c r="E2" s="154"/>
      <c r="F2" s="154"/>
      <c r="G2" s="154"/>
      <c r="H2" s="154"/>
      <c r="I2" s="210"/>
      <c r="J2" s="155"/>
    </row>
    <row r="3" spans="2:30" ht="200.1" customHeight="1" x14ac:dyDescent="0.25">
      <c r="B3" s="156" t="s">
        <v>5</v>
      </c>
      <c r="C3" s="355" t="s">
        <v>298</v>
      </c>
      <c r="D3" s="356"/>
      <c r="E3" s="356"/>
      <c r="F3" s="356"/>
      <c r="G3" s="356"/>
      <c r="H3" s="356"/>
      <c r="I3" s="357"/>
      <c r="J3" s="157"/>
    </row>
    <row r="4" spans="2:30" ht="9" customHeight="1" x14ac:dyDescent="0.25">
      <c r="B4" s="158"/>
      <c r="C4" s="159"/>
      <c r="D4" s="159"/>
      <c r="E4" s="159"/>
      <c r="F4" s="159"/>
      <c r="G4" s="159"/>
      <c r="H4" s="159"/>
      <c r="I4" s="211"/>
      <c r="J4" s="160"/>
    </row>
    <row r="5" spans="2:30" ht="15" customHeight="1" x14ac:dyDescent="0.25">
      <c r="B5" s="145"/>
      <c r="C5" s="145"/>
      <c r="D5" s="145"/>
      <c r="E5" s="145"/>
      <c r="F5" s="144"/>
      <c r="G5" s="144"/>
    </row>
    <row r="6" spans="2:30" ht="18.75" x14ac:dyDescent="0.3">
      <c r="B6" s="243" t="s">
        <v>284</v>
      </c>
      <c r="C6" s="358" t="s">
        <v>299</v>
      </c>
      <c r="D6" s="358"/>
      <c r="E6" s="358"/>
      <c r="F6" s="358"/>
      <c r="G6" s="359"/>
    </row>
    <row r="7" spans="2:30" x14ac:dyDescent="0.25">
      <c r="B7" s="161" t="s">
        <v>0</v>
      </c>
      <c r="C7" s="360" t="str">
        <f>IF('Grant Project Data'!D5&lt;&gt;"",'Grant Project Data'!D5,"")</f>
        <v/>
      </c>
      <c r="D7" s="361"/>
      <c r="E7" s="361"/>
      <c r="F7" s="361"/>
      <c r="G7" s="362"/>
    </row>
    <row r="8" spans="2:30" x14ac:dyDescent="0.25">
      <c r="B8" s="163" t="s">
        <v>4</v>
      </c>
      <c r="C8" s="360" t="str">
        <f>IF('Grant Project Data'!D6&lt;&gt;"",'Grant Project Data'!D6,"")</f>
        <v/>
      </c>
      <c r="D8" s="361"/>
      <c r="E8" s="361"/>
      <c r="F8" s="361"/>
      <c r="G8" s="362"/>
    </row>
    <row r="9" spans="2:30" ht="15" customHeight="1" x14ac:dyDescent="0.25">
      <c r="B9" s="145"/>
      <c r="C9" s="145"/>
      <c r="D9" s="145"/>
      <c r="E9" s="145"/>
      <c r="F9" s="144"/>
      <c r="G9" s="144"/>
    </row>
    <row r="10" spans="2:30" ht="18.75" x14ac:dyDescent="0.3">
      <c r="B10" s="243" t="s">
        <v>203</v>
      </c>
      <c r="C10" s="358" t="s">
        <v>355</v>
      </c>
      <c r="D10" s="358"/>
      <c r="E10" s="358"/>
      <c r="F10" s="358"/>
      <c r="G10" s="359"/>
    </row>
    <row r="11" spans="2:30" x14ac:dyDescent="0.25">
      <c r="B11" s="167" t="s">
        <v>236</v>
      </c>
      <c r="C11" s="391"/>
      <c r="D11" s="391"/>
      <c r="E11" s="391"/>
      <c r="F11" s="391"/>
      <c r="G11" s="391"/>
      <c r="H11" s="168"/>
      <c r="I11" s="168"/>
      <c r="J11" s="169"/>
      <c r="K11" s="169"/>
      <c r="L11" s="169"/>
      <c r="M11" s="169"/>
      <c r="N11" s="169"/>
      <c r="O11" s="169"/>
      <c r="P11" s="169"/>
      <c r="Q11" s="169"/>
      <c r="R11" s="169"/>
      <c r="S11" s="169"/>
      <c r="T11" s="169"/>
      <c r="U11" s="169"/>
      <c r="V11" s="169"/>
      <c r="W11" s="169"/>
      <c r="X11" s="169"/>
      <c r="Y11" s="169"/>
      <c r="Z11" s="169"/>
      <c r="AA11" s="169"/>
    </row>
    <row r="12" spans="2:30" ht="15" customHeight="1" x14ac:dyDescent="0.25">
      <c r="B12" s="170" t="s">
        <v>228</v>
      </c>
      <c r="C12" s="391"/>
      <c r="D12" s="391"/>
      <c r="E12" s="391"/>
      <c r="F12" s="391"/>
      <c r="G12" s="391"/>
      <c r="H12" s="168"/>
      <c r="I12" s="168"/>
      <c r="J12" s="169"/>
      <c r="K12" s="169"/>
      <c r="L12" s="169"/>
      <c r="M12" s="169"/>
      <c r="N12" s="169"/>
      <c r="O12" s="169"/>
      <c r="P12" s="169"/>
      <c r="Q12" s="169"/>
      <c r="R12" s="169"/>
      <c r="S12" s="169"/>
      <c r="T12" s="169"/>
      <c r="U12" s="169"/>
      <c r="V12" s="169"/>
      <c r="W12" s="169"/>
      <c r="X12" s="169"/>
      <c r="Y12" s="169"/>
      <c r="Z12" s="169"/>
      <c r="AA12" s="169"/>
    </row>
    <row r="13" spans="2:30" ht="15" customHeight="1" x14ac:dyDescent="0.25">
      <c r="B13" s="170" t="s">
        <v>229</v>
      </c>
      <c r="C13" s="391"/>
      <c r="D13" s="391"/>
      <c r="E13" s="391"/>
      <c r="F13" s="391"/>
      <c r="G13" s="391"/>
      <c r="H13" s="168"/>
      <c r="I13" s="168"/>
      <c r="J13" s="169"/>
      <c r="K13" s="169"/>
      <c r="L13" s="169"/>
      <c r="M13" s="169"/>
      <c r="N13" s="169"/>
      <c r="O13" s="169"/>
      <c r="P13" s="169"/>
      <c r="Q13" s="169"/>
      <c r="R13" s="169"/>
      <c r="S13" s="169"/>
      <c r="T13" s="169"/>
      <c r="U13" s="169"/>
      <c r="V13" s="169"/>
      <c r="W13" s="169"/>
      <c r="X13" s="169"/>
      <c r="Y13" s="169"/>
      <c r="Z13" s="169"/>
      <c r="AA13" s="169"/>
    </row>
    <row r="14" spans="2:30" ht="15" customHeight="1" x14ac:dyDescent="0.25">
      <c r="B14" s="171" t="s">
        <v>230</v>
      </c>
      <c r="C14" s="391"/>
      <c r="D14" s="391"/>
      <c r="E14" s="391"/>
      <c r="F14" s="391"/>
      <c r="G14" s="391"/>
      <c r="H14" s="168"/>
      <c r="I14" s="168"/>
      <c r="J14" s="169"/>
      <c r="K14" s="169"/>
      <c r="L14" s="169"/>
      <c r="M14" s="169"/>
      <c r="N14" s="169"/>
      <c r="O14" s="169"/>
      <c r="P14" s="169"/>
      <c r="Q14" s="169"/>
      <c r="R14" s="169"/>
      <c r="S14" s="169"/>
      <c r="T14" s="169"/>
      <c r="U14" s="169"/>
      <c r="V14" s="169"/>
      <c r="W14" s="169"/>
      <c r="X14" s="169"/>
      <c r="Y14" s="169"/>
      <c r="Z14" s="169"/>
      <c r="AA14" s="169"/>
      <c r="AB14" s="172"/>
    </row>
    <row r="15" spans="2:30" ht="30" x14ac:dyDescent="0.25">
      <c r="B15" s="231" t="s">
        <v>270</v>
      </c>
      <c r="C15" s="392"/>
      <c r="D15" s="392"/>
      <c r="E15" s="392"/>
      <c r="F15" s="392"/>
      <c r="G15" s="392"/>
      <c r="H15" s="173"/>
      <c r="J15" s="169"/>
      <c r="K15" s="169"/>
      <c r="L15" s="169"/>
      <c r="M15" s="169"/>
      <c r="N15" s="169"/>
      <c r="O15" s="169"/>
      <c r="P15" s="169"/>
      <c r="Q15" s="169"/>
      <c r="R15" s="169"/>
      <c r="S15" s="169"/>
      <c r="T15" s="169"/>
      <c r="U15" s="169"/>
      <c r="V15" s="169"/>
      <c r="W15" s="169"/>
      <c r="X15" s="169"/>
      <c r="Y15" s="169"/>
      <c r="Z15" s="169"/>
      <c r="AA15" s="169"/>
      <c r="AB15" s="172"/>
    </row>
    <row r="16" spans="2:30" ht="45" x14ac:dyDescent="0.25">
      <c r="B16" s="203" t="s">
        <v>276</v>
      </c>
      <c r="C16" s="392"/>
      <c r="D16" s="392"/>
      <c r="E16" s="392"/>
      <c r="F16" s="392"/>
      <c r="G16" s="392"/>
      <c r="H16" s="174"/>
      <c r="J16" s="169"/>
      <c r="K16" s="169"/>
      <c r="L16" s="169"/>
      <c r="M16" s="169"/>
      <c r="N16" s="169"/>
      <c r="O16" s="169"/>
      <c r="P16" s="169"/>
      <c r="Q16" s="169"/>
      <c r="R16" s="169"/>
      <c r="S16" s="169"/>
      <c r="T16" s="169"/>
      <c r="U16" s="169"/>
      <c r="V16" s="169"/>
      <c r="W16" s="169"/>
      <c r="X16" s="169"/>
      <c r="Y16" s="169"/>
      <c r="Z16" s="169"/>
      <c r="AA16" s="169"/>
      <c r="AB16" s="162"/>
      <c r="AC16" s="162"/>
      <c r="AD16" s="162"/>
    </row>
    <row r="17" spans="1:37" ht="69.95" customHeight="1" x14ac:dyDescent="0.25">
      <c r="B17" s="127" t="s">
        <v>235</v>
      </c>
      <c r="C17" s="393"/>
      <c r="D17" s="393"/>
      <c r="E17" s="393"/>
      <c r="F17" s="393"/>
      <c r="G17" s="393"/>
      <c r="H17" s="175"/>
      <c r="J17" s="169"/>
      <c r="K17" s="169"/>
      <c r="L17" s="169"/>
      <c r="M17" s="169"/>
      <c r="N17" s="169"/>
      <c r="O17" s="169"/>
      <c r="P17" s="169"/>
      <c r="Q17" s="169"/>
      <c r="R17" s="169"/>
      <c r="S17" s="169"/>
      <c r="T17" s="169"/>
      <c r="U17" s="169"/>
      <c r="V17" s="169"/>
      <c r="W17" s="169"/>
      <c r="X17" s="169"/>
      <c r="Y17" s="169"/>
      <c r="Z17" s="169"/>
      <c r="AA17" s="169"/>
      <c r="AB17" s="162"/>
      <c r="AC17" s="162"/>
      <c r="AD17" s="162"/>
    </row>
    <row r="18" spans="1:37" ht="30" x14ac:dyDescent="0.25">
      <c r="B18" s="127" t="s">
        <v>354</v>
      </c>
      <c r="C18" s="394"/>
      <c r="D18" s="395"/>
      <c r="E18" s="395"/>
      <c r="F18" s="395"/>
      <c r="G18" s="396"/>
      <c r="H18" s="175"/>
      <c r="J18" s="169"/>
      <c r="K18" s="169"/>
      <c r="L18" s="169"/>
      <c r="M18" s="169"/>
      <c r="N18" s="169"/>
      <c r="O18" s="169"/>
      <c r="P18" s="169"/>
      <c r="Q18" s="169"/>
      <c r="R18" s="169"/>
      <c r="S18" s="169"/>
      <c r="T18" s="169"/>
      <c r="U18" s="169"/>
      <c r="V18" s="169"/>
      <c r="W18" s="169"/>
      <c r="X18" s="169"/>
      <c r="Y18" s="169"/>
      <c r="Z18" s="169"/>
      <c r="AA18" s="169"/>
      <c r="AB18" s="162"/>
      <c r="AC18" s="162"/>
      <c r="AD18" s="162"/>
    </row>
    <row r="19" spans="1:37" s="179" customFormat="1" x14ac:dyDescent="0.25">
      <c r="B19" s="176" t="s">
        <v>232</v>
      </c>
      <c r="C19" s="212"/>
      <c r="D19" s="212"/>
      <c r="E19" s="212"/>
      <c r="F19" s="212"/>
      <c r="G19" s="212"/>
      <c r="H19" s="177" t="str">
        <f>IF(AND(E24&gt;0,COUNTA(C19:G19)=0),"&lt;&lt; Your P2 actions below will not be summarized until you enter a date of follow-up.","")</f>
        <v/>
      </c>
      <c r="I19" s="178"/>
      <c r="J19" s="169"/>
      <c r="K19" s="169"/>
      <c r="L19" s="169"/>
      <c r="M19" s="169"/>
      <c r="N19" s="169"/>
      <c r="O19" s="169"/>
      <c r="P19" s="169"/>
      <c r="Q19" s="169"/>
      <c r="R19" s="169"/>
      <c r="S19" s="169"/>
      <c r="T19" s="169"/>
      <c r="U19" s="169"/>
      <c r="V19" s="169"/>
      <c r="W19" s="169"/>
      <c r="X19" s="169"/>
      <c r="Y19" s="169"/>
      <c r="Z19" s="169"/>
      <c r="AA19" s="169"/>
      <c r="AB19" s="96"/>
    </row>
    <row r="20" spans="1:37" ht="53.25" x14ac:dyDescent="0.25">
      <c r="B20" s="213" t="s">
        <v>273</v>
      </c>
      <c r="C20" s="391"/>
      <c r="D20" s="391"/>
      <c r="E20" s="391"/>
      <c r="F20" s="391"/>
      <c r="G20" s="391"/>
      <c r="H20" s="168"/>
      <c r="I20" s="169"/>
      <c r="J20" s="169"/>
      <c r="K20" s="169"/>
      <c r="L20" s="169"/>
      <c r="M20" s="169"/>
      <c r="N20" s="169"/>
      <c r="O20" s="169"/>
      <c r="P20" s="169"/>
      <c r="Q20" s="169"/>
      <c r="R20" s="169"/>
      <c r="S20" s="169"/>
      <c r="T20" s="169"/>
      <c r="U20" s="169"/>
      <c r="V20" s="169"/>
      <c r="W20" s="169"/>
      <c r="X20" s="169"/>
      <c r="Y20" s="169"/>
      <c r="Z20" s="169"/>
      <c r="AA20" s="169"/>
      <c r="AB20" s="162"/>
      <c r="AC20" s="162"/>
      <c r="AD20" s="162"/>
    </row>
    <row r="21" spans="1:37" ht="80.099999999999994" customHeight="1" x14ac:dyDescent="0.25">
      <c r="B21" s="230" t="s">
        <v>271</v>
      </c>
      <c r="C21" s="393"/>
      <c r="D21" s="393"/>
      <c r="E21" s="393"/>
      <c r="F21" s="393"/>
      <c r="G21" s="393"/>
      <c r="H21" s="175"/>
      <c r="J21" s="169"/>
      <c r="K21" s="169"/>
      <c r="L21" s="169"/>
      <c r="M21" s="169"/>
      <c r="N21" s="169"/>
      <c r="O21" s="169"/>
      <c r="P21" s="169"/>
      <c r="Q21" s="169"/>
      <c r="R21" s="169"/>
      <c r="S21" s="169"/>
      <c r="T21" s="169"/>
      <c r="U21" s="169"/>
      <c r="V21" s="169"/>
      <c r="W21" s="169"/>
      <c r="X21" s="169"/>
      <c r="Y21" s="169"/>
      <c r="Z21" s="169"/>
      <c r="AA21" s="169"/>
      <c r="AB21" s="162"/>
      <c r="AC21" s="162"/>
      <c r="AD21" s="162"/>
    </row>
    <row r="22" spans="1:37" ht="69.95" customHeight="1" x14ac:dyDescent="0.25">
      <c r="B22" s="127" t="s">
        <v>272</v>
      </c>
      <c r="C22" s="393"/>
      <c r="D22" s="393"/>
      <c r="E22" s="393"/>
      <c r="F22" s="393"/>
      <c r="G22" s="393"/>
      <c r="H22" s="175"/>
      <c r="J22" s="169"/>
      <c r="K22" s="169"/>
      <c r="L22" s="169"/>
      <c r="M22" s="169"/>
      <c r="N22" s="169"/>
      <c r="O22" s="169"/>
      <c r="P22" s="169"/>
      <c r="Q22" s="169"/>
      <c r="R22" s="169"/>
      <c r="S22" s="169"/>
      <c r="T22" s="169"/>
      <c r="U22" s="169"/>
      <c r="V22" s="169"/>
      <c r="W22" s="169"/>
      <c r="X22" s="169"/>
      <c r="Y22" s="169"/>
      <c r="Z22" s="169"/>
      <c r="AA22" s="169"/>
      <c r="AB22" s="162"/>
      <c r="AC22" s="162"/>
      <c r="AD22" s="162"/>
    </row>
    <row r="23" spans="1:37" ht="69.95" customHeight="1" x14ac:dyDescent="0.25">
      <c r="B23" s="127" t="s">
        <v>274</v>
      </c>
      <c r="C23" s="393"/>
      <c r="D23" s="393"/>
      <c r="E23" s="393"/>
      <c r="F23" s="393"/>
      <c r="G23" s="393"/>
      <c r="H23" s="175"/>
      <c r="J23" s="169"/>
      <c r="K23" s="169"/>
      <c r="L23" s="169"/>
      <c r="M23" s="169"/>
      <c r="N23" s="169"/>
      <c r="O23" s="169"/>
      <c r="P23" s="169"/>
      <c r="Q23" s="169"/>
      <c r="R23" s="169"/>
      <c r="S23" s="169"/>
      <c r="T23" s="169"/>
      <c r="U23" s="169"/>
      <c r="V23" s="169"/>
      <c r="W23" s="169"/>
      <c r="X23" s="169"/>
      <c r="Y23" s="169"/>
      <c r="Z23" s="169"/>
      <c r="AA23" s="169"/>
      <c r="AB23" s="162"/>
      <c r="AC23" s="162"/>
      <c r="AD23" s="162"/>
    </row>
    <row r="24" spans="1:37" ht="15" customHeight="1" x14ac:dyDescent="0.25">
      <c r="C24" s="194">
        <f>IF(COUNTA(C11:G23,B29:G53,I29:AC53)&gt;0,1,0)</f>
        <v>0</v>
      </c>
      <c r="D24" s="194">
        <f>IF(COUNTA(C19:G19)&gt;0,1,0)</f>
        <v>0</v>
      </c>
      <c r="E24" s="194">
        <f>IF(COUNTA(G29:G53)&gt;0,1,0)</f>
        <v>0</v>
      </c>
      <c r="F24" s="268"/>
      <c r="H24" s="144"/>
      <c r="I24" s="144"/>
      <c r="J24" s="169"/>
      <c r="K24" s="169"/>
      <c r="L24" s="169"/>
      <c r="M24" s="169"/>
      <c r="N24" s="169"/>
      <c r="O24" s="169"/>
      <c r="P24" s="169"/>
      <c r="Q24" s="169"/>
      <c r="R24" s="169"/>
      <c r="S24" s="169"/>
      <c r="T24" s="169"/>
      <c r="U24" s="169"/>
      <c r="V24" s="169"/>
      <c r="W24" s="169"/>
      <c r="X24" s="169"/>
      <c r="Y24" s="169"/>
      <c r="Z24" s="169"/>
      <c r="AA24" s="169"/>
    </row>
    <row r="25" spans="1:37" ht="18.75" customHeight="1" x14ac:dyDescent="0.3">
      <c r="B25" s="243" t="s">
        <v>1</v>
      </c>
      <c r="C25" s="164"/>
      <c r="D25" s="164"/>
      <c r="E25" s="164"/>
      <c r="F25" s="164"/>
      <c r="G25" s="164"/>
      <c r="H25" s="164"/>
      <c r="I25" s="165"/>
      <c r="J25" s="165"/>
      <c r="K25" s="165"/>
      <c r="L25" s="165"/>
      <c r="M25" s="165"/>
      <c r="N25" s="165"/>
      <c r="O25" s="165"/>
      <c r="P25" s="165"/>
      <c r="Q25" s="165"/>
      <c r="R25" s="165"/>
      <c r="S25" s="165"/>
      <c r="T25" s="165"/>
      <c r="U25" s="165"/>
      <c r="V25" s="165"/>
      <c r="W25" s="165"/>
      <c r="X25" s="165"/>
      <c r="Y25" s="165"/>
      <c r="Z25" s="165"/>
      <c r="AA25" s="165"/>
      <c r="AB25" s="165"/>
      <c r="AC25" s="165"/>
      <c r="AD25" s="165"/>
      <c r="AE25" s="165"/>
      <c r="AF25" s="165"/>
      <c r="AG25" s="165"/>
      <c r="AH25" s="165"/>
      <c r="AI25" s="165"/>
      <c r="AJ25" s="165"/>
      <c r="AK25" s="166"/>
    </row>
    <row r="26" spans="1:37" ht="39.950000000000003" customHeight="1" x14ac:dyDescent="0.25">
      <c r="B26" s="204"/>
      <c r="C26" s="205"/>
      <c r="D26" s="205"/>
      <c r="E26" s="205"/>
      <c r="F26" s="205"/>
      <c r="G26" s="205"/>
      <c r="H26" s="205"/>
      <c r="I26" s="365" t="s">
        <v>103</v>
      </c>
      <c r="J26" s="366"/>
      <c r="K26" s="366"/>
      <c r="L26" s="366"/>
      <c r="M26" s="366"/>
      <c r="N26" s="366"/>
      <c r="O26" s="366"/>
      <c r="P26" s="367"/>
      <c r="Q26" s="388" t="s">
        <v>104</v>
      </c>
      <c r="R26" s="389"/>
      <c r="S26" s="389"/>
      <c r="T26" s="389"/>
      <c r="U26" s="389"/>
      <c r="V26" s="390"/>
      <c r="W26" s="368" t="s">
        <v>105</v>
      </c>
      <c r="X26" s="369"/>
      <c r="Y26" s="369"/>
      <c r="Z26" s="369"/>
      <c r="AA26" s="370"/>
      <c r="AB26" s="204"/>
      <c r="AC26" s="206"/>
      <c r="AD26" s="401" t="s">
        <v>340</v>
      </c>
      <c r="AE26" s="402"/>
      <c r="AF26" s="402"/>
      <c r="AG26" s="402"/>
      <c r="AH26" s="402"/>
      <c r="AI26" s="402"/>
      <c r="AJ26" s="402"/>
      <c r="AK26" s="403"/>
    </row>
    <row r="27" spans="1:37" ht="15" customHeight="1" x14ac:dyDescent="0.25">
      <c r="B27" s="256" t="s">
        <v>341</v>
      </c>
      <c r="C27" s="208"/>
      <c r="D27" s="208"/>
      <c r="E27" s="208"/>
      <c r="F27" s="208"/>
      <c r="G27" s="208"/>
      <c r="H27" s="208"/>
      <c r="I27" s="377" t="s">
        <v>108</v>
      </c>
      <c r="J27" s="378"/>
      <c r="K27" s="378"/>
      <c r="L27" s="379"/>
      <c r="M27" s="380" t="s">
        <v>109</v>
      </c>
      <c r="N27" s="380"/>
      <c r="O27" s="377" t="s">
        <v>111</v>
      </c>
      <c r="P27" s="379"/>
      <c r="Q27" s="381" t="s">
        <v>111</v>
      </c>
      <c r="R27" s="382"/>
      <c r="S27" s="382"/>
      <c r="T27" s="383" t="s">
        <v>110</v>
      </c>
      <c r="U27" s="383"/>
      <c r="V27" s="383"/>
      <c r="W27" s="371"/>
      <c r="X27" s="372"/>
      <c r="Y27" s="372"/>
      <c r="Z27" s="372"/>
      <c r="AA27" s="373"/>
      <c r="AB27" s="207"/>
      <c r="AC27" s="209"/>
      <c r="AD27" s="397" t="s">
        <v>332</v>
      </c>
      <c r="AE27" s="397"/>
      <c r="AF27" s="398" t="s">
        <v>333</v>
      </c>
      <c r="AG27" s="399"/>
      <c r="AH27" s="399"/>
      <c r="AI27" s="399"/>
      <c r="AJ27" s="399"/>
      <c r="AK27" s="400"/>
    </row>
    <row r="28" spans="1:37" s="189" customFormat="1" ht="51" customHeight="1" x14ac:dyDescent="0.2">
      <c r="B28" s="277" t="s">
        <v>353</v>
      </c>
      <c r="C28" s="180" t="s">
        <v>216</v>
      </c>
      <c r="D28" s="180" t="s">
        <v>99</v>
      </c>
      <c r="E28" s="180" t="s">
        <v>262</v>
      </c>
      <c r="F28" s="269" t="s">
        <v>356</v>
      </c>
      <c r="G28" s="215" t="s">
        <v>357</v>
      </c>
      <c r="H28" s="181" t="s">
        <v>233</v>
      </c>
      <c r="I28" s="182" t="s">
        <v>358</v>
      </c>
      <c r="J28" s="182" t="s">
        <v>251</v>
      </c>
      <c r="K28" s="182" t="s">
        <v>107</v>
      </c>
      <c r="L28" s="182" t="s">
        <v>100</v>
      </c>
      <c r="M28" s="183" t="s">
        <v>359</v>
      </c>
      <c r="N28" s="183" t="s">
        <v>121</v>
      </c>
      <c r="O28" s="182" t="s">
        <v>360</v>
      </c>
      <c r="P28" s="182" t="s">
        <v>127</v>
      </c>
      <c r="Q28" s="184" t="s">
        <v>361</v>
      </c>
      <c r="R28" s="185" t="s">
        <v>126</v>
      </c>
      <c r="S28" s="216" t="s">
        <v>128</v>
      </c>
      <c r="T28" s="187" t="s">
        <v>250</v>
      </c>
      <c r="U28" s="188" t="s">
        <v>107</v>
      </c>
      <c r="V28" s="187" t="s">
        <v>125</v>
      </c>
      <c r="W28" s="183" t="s">
        <v>362</v>
      </c>
      <c r="X28" s="183" t="s">
        <v>252</v>
      </c>
      <c r="Y28" s="183" t="s">
        <v>206</v>
      </c>
      <c r="Z28" s="183" t="s">
        <v>102</v>
      </c>
      <c r="AA28" s="228" t="s">
        <v>263</v>
      </c>
      <c r="AB28" s="214" t="s">
        <v>294</v>
      </c>
      <c r="AC28" s="214" t="s">
        <v>373</v>
      </c>
      <c r="AD28" s="262" t="s">
        <v>334</v>
      </c>
      <c r="AE28" s="262" t="s">
        <v>335</v>
      </c>
      <c r="AF28" s="263" t="s">
        <v>336</v>
      </c>
      <c r="AG28" s="263" t="s">
        <v>337</v>
      </c>
      <c r="AH28" s="263" t="s">
        <v>338</v>
      </c>
      <c r="AI28" s="263" t="s">
        <v>363</v>
      </c>
      <c r="AJ28" s="263" t="s">
        <v>339</v>
      </c>
      <c r="AK28" s="263" t="s">
        <v>364</v>
      </c>
    </row>
    <row r="29" spans="1:37" s="179" customFormat="1" x14ac:dyDescent="0.25">
      <c r="A29" s="71">
        <v>1</v>
      </c>
      <c r="B29" s="89"/>
      <c r="C29" s="82"/>
      <c r="D29" s="89"/>
      <c r="E29" s="82"/>
      <c r="F29" s="122"/>
      <c r="G29" s="202"/>
      <c r="H29" s="198" t="str">
        <f>IF(G29="","",IF(MONTH(G29)&gt;=10,YEAR(G29) + 1,YEAR(G29)))</f>
        <v/>
      </c>
      <c r="I29" s="97"/>
      <c r="J29" s="97"/>
      <c r="K29" s="90"/>
      <c r="L29" s="91"/>
      <c r="M29" s="97"/>
      <c r="N29" s="91"/>
      <c r="O29" s="97"/>
      <c r="P29" s="90"/>
      <c r="Q29" s="97"/>
      <c r="R29" s="97"/>
      <c r="S29" s="90"/>
      <c r="T29" s="97"/>
      <c r="U29" s="147"/>
      <c r="V29" s="91"/>
      <c r="W29" s="97"/>
      <c r="X29" s="97"/>
      <c r="Y29" s="90"/>
      <c r="Z29" s="90"/>
      <c r="AA29" s="229"/>
      <c r="AB29" s="122"/>
      <c r="AC29" s="227"/>
      <c r="AD29" s="264"/>
      <c r="AE29" s="264"/>
      <c r="AF29" s="265"/>
      <c r="AG29" s="265"/>
      <c r="AH29" s="265"/>
      <c r="AI29" s="265"/>
      <c r="AJ29" s="265"/>
      <c r="AK29" s="265"/>
    </row>
    <row r="30" spans="1:37" s="179" customFormat="1" x14ac:dyDescent="0.25">
      <c r="A30" s="71">
        <v>2</v>
      </c>
      <c r="B30" s="89"/>
      <c r="C30" s="82"/>
      <c r="D30" s="89"/>
      <c r="E30" s="82"/>
      <c r="F30" s="122"/>
      <c r="G30" s="202"/>
      <c r="H30" s="198" t="str">
        <f>IF(G30="","",IF(MONTH(G30)&gt;=10,YEAR(G30) + 1,YEAR(G30)))</f>
        <v/>
      </c>
      <c r="I30" s="97"/>
      <c r="J30" s="97"/>
      <c r="K30" s="91"/>
      <c r="L30" s="91"/>
      <c r="M30" s="97"/>
      <c r="N30" s="91"/>
      <c r="O30" s="97"/>
      <c r="P30" s="90"/>
      <c r="Q30" s="97"/>
      <c r="R30" s="97"/>
      <c r="S30" s="90"/>
      <c r="T30" s="97"/>
      <c r="U30" s="147"/>
      <c r="V30" s="91"/>
      <c r="W30" s="97"/>
      <c r="X30" s="97"/>
      <c r="Y30" s="90"/>
      <c r="Z30" s="90"/>
      <c r="AA30" s="229"/>
      <c r="AB30" s="122"/>
      <c r="AC30" s="226"/>
      <c r="AD30" s="264"/>
      <c r="AE30" s="264"/>
      <c r="AF30" s="265"/>
      <c r="AG30" s="265"/>
      <c r="AH30" s="265"/>
      <c r="AI30" s="265"/>
      <c r="AJ30" s="265"/>
      <c r="AK30" s="265"/>
    </row>
    <row r="31" spans="1:37" s="179" customFormat="1" x14ac:dyDescent="0.25">
      <c r="A31" s="71">
        <v>3</v>
      </c>
      <c r="B31" s="89"/>
      <c r="C31" s="82"/>
      <c r="D31" s="89"/>
      <c r="E31" s="82"/>
      <c r="F31" s="122"/>
      <c r="G31" s="202"/>
      <c r="H31" s="198" t="str">
        <f t="shared" ref="H31:H53" si="0">IF(G31="","",IF(MONTH(G31)&gt;=10,YEAR(G31) + 1,YEAR(G31)))</f>
        <v/>
      </c>
      <c r="I31" s="97"/>
      <c r="J31" s="97"/>
      <c r="K31" s="90"/>
      <c r="L31" s="90"/>
      <c r="M31" s="97"/>
      <c r="N31" s="90"/>
      <c r="O31" s="97"/>
      <c r="P31" s="90"/>
      <c r="Q31" s="97"/>
      <c r="R31" s="97"/>
      <c r="S31" s="90"/>
      <c r="T31" s="97"/>
      <c r="U31" s="147"/>
      <c r="V31" s="90"/>
      <c r="W31" s="97"/>
      <c r="X31" s="97"/>
      <c r="Y31" s="90"/>
      <c r="Z31" s="90"/>
      <c r="AA31" s="229"/>
      <c r="AB31" s="122"/>
      <c r="AC31" s="226"/>
      <c r="AD31" s="264"/>
      <c r="AE31" s="264"/>
      <c r="AF31" s="265"/>
      <c r="AG31" s="265"/>
      <c r="AH31" s="265"/>
      <c r="AI31" s="265"/>
      <c r="AJ31" s="265"/>
      <c r="AK31" s="265"/>
    </row>
    <row r="32" spans="1:37" s="179" customFormat="1" x14ac:dyDescent="0.25">
      <c r="A32" s="71">
        <v>4</v>
      </c>
      <c r="B32" s="89"/>
      <c r="C32" s="82"/>
      <c r="D32" s="89"/>
      <c r="E32" s="82"/>
      <c r="F32" s="122"/>
      <c r="G32" s="202"/>
      <c r="H32" s="198" t="str">
        <f t="shared" si="0"/>
        <v/>
      </c>
      <c r="I32" s="97"/>
      <c r="J32" s="97"/>
      <c r="K32" s="91"/>
      <c r="L32" s="91"/>
      <c r="M32" s="97"/>
      <c r="N32" s="91"/>
      <c r="O32" s="97"/>
      <c r="P32" s="90"/>
      <c r="Q32" s="97"/>
      <c r="R32" s="97"/>
      <c r="S32" s="90"/>
      <c r="T32" s="97"/>
      <c r="U32" s="147"/>
      <c r="V32" s="91"/>
      <c r="W32" s="97"/>
      <c r="X32" s="97"/>
      <c r="Y32" s="90"/>
      <c r="Z32" s="90"/>
      <c r="AA32" s="229"/>
      <c r="AB32" s="122"/>
      <c r="AC32" s="226"/>
      <c r="AD32" s="264"/>
      <c r="AE32" s="264"/>
      <c r="AF32" s="265"/>
      <c r="AG32" s="265"/>
      <c r="AH32" s="265"/>
      <c r="AI32" s="265"/>
      <c r="AJ32" s="265"/>
      <c r="AK32" s="265"/>
    </row>
    <row r="33" spans="1:37" s="179" customFormat="1" x14ac:dyDescent="0.25">
      <c r="A33" s="71">
        <v>5</v>
      </c>
      <c r="B33" s="89"/>
      <c r="C33" s="82"/>
      <c r="D33" s="89"/>
      <c r="E33" s="82"/>
      <c r="F33" s="122"/>
      <c r="G33" s="202"/>
      <c r="H33" s="198" t="str">
        <f t="shared" si="0"/>
        <v/>
      </c>
      <c r="I33" s="97"/>
      <c r="J33" s="97"/>
      <c r="K33" s="91"/>
      <c r="L33" s="91"/>
      <c r="M33" s="97"/>
      <c r="N33" s="91"/>
      <c r="O33" s="97"/>
      <c r="P33" s="90"/>
      <c r="Q33" s="97"/>
      <c r="R33" s="97"/>
      <c r="S33" s="90"/>
      <c r="T33" s="97"/>
      <c r="U33" s="147"/>
      <c r="V33" s="91"/>
      <c r="W33" s="97"/>
      <c r="X33" s="97"/>
      <c r="Y33" s="90"/>
      <c r="Z33" s="90"/>
      <c r="AA33" s="229"/>
      <c r="AB33" s="122"/>
      <c r="AC33" s="226"/>
      <c r="AD33" s="264"/>
      <c r="AE33" s="264"/>
      <c r="AF33" s="265"/>
      <c r="AG33" s="265"/>
      <c r="AH33" s="265"/>
      <c r="AI33" s="265"/>
      <c r="AJ33" s="265"/>
      <c r="AK33" s="265"/>
    </row>
    <row r="34" spans="1:37" s="179" customFormat="1" x14ac:dyDescent="0.25">
      <c r="A34" s="71">
        <v>6</v>
      </c>
      <c r="B34" s="89"/>
      <c r="C34" s="82"/>
      <c r="D34" s="89"/>
      <c r="E34" s="82"/>
      <c r="F34" s="122"/>
      <c r="G34" s="202"/>
      <c r="H34" s="198" t="str">
        <f t="shared" si="0"/>
        <v/>
      </c>
      <c r="I34" s="97"/>
      <c r="J34" s="97"/>
      <c r="K34" s="91"/>
      <c r="L34" s="91"/>
      <c r="M34" s="97"/>
      <c r="N34" s="91"/>
      <c r="O34" s="97"/>
      <c r="P34" s="90"/>
      <c r="Q34" s="97"/>
      <c r="R34" s="97"/>
      <c r="S34" s="90"/>
      <c r="T34" s="97"/>
      <c r="U34" s="147"/>
      <c r="V34" s="91"/>
      <c r="W34" s="97"/>
      <c r="X34" s="97"/>
      <c r="Y34" s="90"/>
      <c r="Z34" s="90"/>
      <c r="AA34" s="229"/>
      <c r="AB34" s="122"/>
      <c r="AC34" s="226"/>
      <c r="AD34" s="264"/>
      <c r="AE34" s="264"/>
      <c r="AF34" s="265"/>
      <c r="AG34" s="265"/>
      <c r="AH34" s="265"/>
      <c r="AI34" s="265"/>
      <c r="AJ34" s="265"/>
      <c r="AK34" s="265"/>
    </row>
    <row r="35" spans="1:37" s="179" customFormat="1" x14ac:dyDescent="0.25">
      <c r="A35" s="71">
        <v>7</v>
      </c>
      <c r="B35" s="89"/>
      <c r="C35" s="82"/>
      <c r="D35" s="89"/>
      <c r="E35" s="82"/>
      <c r="F35" s="122"/>
      <c r="G35" s="202"/>
      <c r="H35" s="198" t="str">
        <f t="shared" si="0"/>
        <v/>
      </c>
      <c r="I35" s="97"/>
      <c r="J35" s="97"/>
      <c r="K35" s="91"/>
      <c r="L35" s="91"/>
      <c r="M35" s="97"/>
      <c r="N35" s="91"/>
      <c r="O35" s="97"/>
      <c r="P35" s="90"/>
      <c r="Q35" s="97"/>
      <c r="R35" s="97"/>
      <c r="S35" s="90"/>
      <c r="T35" s="97"/>
      <c r="U35" s="147"/>
      <c r="V35" s="91"/>
      <c r="W35" s="97"/>
      <c r="X35" s="97"/>
      <c r="Y35" s="90"/>
      <c r="Z35" s="90"/>
      <c r="AA35" s="229"/>
      <c r="AB35" s="122"/>
      <c r="AC35" s="226"/>
      <c r="AD35" s="264"/>
      <c r="AE35" s="264"/>
      <c r="AF35" s="265"/>
      <c r="AG35" s="265"/>
      <c r="AH35" s="265"/>
      <c r="AI35" s="265"/>
      <c r="AJ35" s="265"/>
      <c r="AK35" s="265"/>
    </row>
    <row r="36" spans="1:37" s="179" customFormat="1" x14ac:dyDescent="0.25">
      <c r="A36" s="71">
        <v>8</v>
      </c>
      <c r="B36" s="89"/>
      <c r="C36" s="82"/>
      <c r="D36" s="89"/>
      <c r="E36" s="82"/>
      <c r="F36" s="122"/>
      <c r="G36" s="202"/>
      <c r="H36" s="198" t="str">
        <f t="shared" si="0"/>
        <v/>
      </c>
      <c r="I36" s="97"/>
      <c r="J36" s="97"/>
      <c r="K36" s="91"/>
      <c r="L36" s="91"/>
      <c r="M36" s="97"/>
      <c r="N36" s="91"/>
      <c r="O36" s="97"/>
      <c r="P36" s="90"/>
      <c r="Q36" s="97"/>
      <c r="R36" s="97"/>
      <c r="S36" s="90"/>
      <c r="T36" s="97"/>
      <c r="U36" s="147"/>
      <c r="V36" s="91"/>
      <c r="W36" s="97"/>
      <c r="X36" s="97"/>
      <c r="Y36" s="90"/>
      <c r="Z36" s="90"/>
      <c r="AA36" s="229"/>
      <c r="AB36" s="122"/>
      <c r="AC36" s="226"/>
      <c r="AD36" s="264"/>
      <c r="AE36" s="264"/>
      <c r="AF36" s="265"/>
      <c r="AG36" s="265"/>
      <c r="AH36" s="265"/>
      <c r="AI36" s="265"/>
      <c r="AJ36" s="265"/>
      <c r="AK36" s="265"/>
    </row>
    <row r="37" spans="1:37" s="179" customFormat="1" x14ac:dyDescent="0.25">
      <c r="A37" s="71">
        <v>9</v>
      </c>
      <c r="B37" s="89"/>
      <c r="C37" s="82"/>
      <c r="D37" s="89"/>
      <c r="E37" s="82"/>
      <c r="F37" s="122"/>
      <c r="G37" s="202"/>
      <c r="H37" s="198" t="str">
        <f t="shared" si="0"/>
        <v/>
      </c>
      <c r="I37" s="97"/>
      <c r="J37" s="97"/>
      <c r="K37" s="91"/>
      <c r="L37" s="91"/>
      <c r="M37" s="97"/>
      <c r="N37" s="91"/>
      <c r="O37" s="97"/>
      <c r="P37" s="90"/>
      <c r="Q37" s="97"/>
      <c r="R37" s="97"/>
      <c r="S37" s="90"/>
      <c r="T37" s="97"/>
      <c r="U37" s="147"/>
      <c r="V37" s="91"/>
      <c r="W37" s="97"/>
      <c r="X37" s="97"/>
      <c r="Y37" s="90"/>
      <c r="Z37" s="90"/>
      <c r="AA37" s="229"/>
      <c r="AB37" s="122"/>
      <c r="AC37" s="226"/>
      <c r="AD37" s="264"/>
      <c r="AE37" s="264"/>
      <c r="AF37" s="265"/>
      <c r="AG37" s="265"/>
      <c r="AH37" s="265"/>
      <c r="AI37" s="265"/>
      <c r="AJ37" s="265"/>
      <c r="AK37" s="265"/>
    </row>
    <row r="38" spans="1:37" s="179" customFormat="1" x14ac:dyDescent="0.25">
      <c r="A38" s="71">
        <v>10</v>
      </c>
      <c r="B38" s="89"/>
      <c r="C38" s="82"/>
      <c r="D38" s="89"/>
      <c r="E38" s="82"/>
      <c r="F38" s="122"/>
      <c r="G38" s="202"/>
      <c r="H38" s="198" t="str">
        <f t="shared" si="0"/>
        <v/>
      </c>
      <c r="I38" s="97"/>
      <c r="J38" s="97"/>
      <c r="K38" s="91"/>
      <c r="L38" s="91"/>
      <c r="M38" s="97"/>
      <c r="N38" s="91"/>
      <c r="O38" s="97"/>
      <c r="P38" s="90"/>
      <c r="Q38" s="97"/>
      <c r="R38" s="97"/>
      <c r="S38" s="90"/>
      <c r="T38" s="97"/>
      <c r="U38" s="147"/>
      <c r="V38" s="91"/>
      <c r="W38" s="97"/>
      <c r="X38" s="97"/>
      <c r="Y38" s="90"/>
      <c r="Z38" s="90"/>
      <c r="AA38" s="229"/>
      <c r="AB38" s="122"/>
      <c r="AC38" s="226"/>
      <c r="AD38" s="264"/>
      <c r="AE38" s="264"/>
      <c r="AF38" s="265"/>
      <c r="AG38" s="265"/>
      <c r="AH38" s="265"/>
      <c r="AI38" s="265"/>
      <c r="AJ38" s="265"/>
      <c r="AK38" s="265"/>
    </row>
    <row r="39" spans="1:37" s="179" customFormat="1" x14ac:dyDescent="0.25">
      <c r="A39" s="71">
        <v>11</v>
      </c>
      <c r="B39" s="89"/>
      <c r="C39" s="82"/>
      <c r="D39" s="89"/>
      <c r="E39" s="82"/>
      <c r="F39" s="122"/>
      <c r="G39" s="202"/>
      <c r="H39" s="198" t="str">
        <f t="shared" si="0"/>
        <v/>
      </c>
      <c r="I39" s="97"/>
      <c r="J39" s="97"/>
      <c r="K39" s="91"/>
      <c r="L39" s="91"/>
      <c r="M39" s="97"/>
      <c r="N39" s="91"/>
      <c r="O39" s="97"/>
      <c r="P39" s="90"/>
      <c r="Q39" s="97"/>
      <c r="R39" s="97"/>
      <c r="S39" s="90"/>
      <c r="T39" s="97"/>
      <c r="U39" s="147"/>
      <c r="V39" s="91"/>
      <c r="W39" s="97"/>
      <c r="X39" s="97"/>
      <c r="Y39" s="90"/>
      <c r="Z39" s="90"/>
      <c r="AA39" s="229"/>
      <c r="AB39" s="122"/>
      <c r="AC39" s="226"/>
      <c r="AD39" s="264"/>
      <c r="AE39" s="264"/>
      <c r="AF39" s="265"/>
      <c r="AG39" s="265"/>
      <c r="AH39" s="265"/>
      <c r="AI39" s="265"/>
      <c r="AJ39" s="265"/>
      <c r="AK39" s="265"/>
    </row>
    <row r="40" spans="1:37" s="179" customFormat="1" x14ac:dyDescent="0.25">
      <c r="A40" s="71">
        <v>12</v>
      </c>
      <c r="B40" s="89"/>
      <c r="C40" s="82"/>
      <c r="D40" s="89"/>
      <c r="E40" s="82"/>
      <c r="F40" s="122"/>
      <c r="G40" s="202"/>
      <c r="H40" s="198" t="str">
        <f t="shared" si="0"/>
        <v/>
      </c>
      <c r="I40" s="97"/>
      <c r="J40" s="97"/>
      <c r="K40" s="91"/>
      <c r="L40" s="91"/>
      <c r="M40" s="97"/>
      <c r="N40" s="91"/>
      <c r="O40" s="97"/>
      <c r="P40" s="90"/>
      <c r="Q40" s="97"/>
      <c r="R40" s="97"/>
      <c r="S40" s="90"/>
      <c r="T40" s="97"/>
      <c r="U40" s="147"/>
      <c r="V40" s="91"/>
      <c r="W40" s="97"/>
      <c r="X40" s="97"/>
      <c r="Y40" s="90"/>
      <c r="Z40" s="90"/>
      <c r="AA40" s="229"/>
      <c r="AB40" s="122"/>
      <c r="AC40" s="226"/>
      <c r="AD40" s="264"/>
      <c r="AE40" s="264"/>
      <c r="AF40" s="265"/>
      <c r="AG40" s="265"/>
      <c r="AH40" s="265"/>
      <c r="AI40" s="265"/>
      <c r="AJ40" s="265"/>
      <c r="AK40" s="265"/>
    </row>
    <row r="41" spans="1:37" s="179" customFormat="1" x14ac:dyDescent="0.25">
      <c r="A41" s="71">
        <v>13</v>
      </c>
      <c r="B41" s="89"/>
      <c r="C41" s="82"/>
      <c r="D41" s="89"/>
      <c r="E41" s="82"/>
      <c r="F41" s="122"/>
      <c r="G41" s="202"/>
      <c r="H41" s="198" t="str">
        <f t="shared" si="0"/>
        <v/>
      </c>
      <c r="I41" s="97"/>
      <c r="J41" s="97"/>
      <c r="K41" s="91"/>
      <c r="L41" s="91"/>
      <c r="M41" s="97"/>
      <c r="N41" s="91"/>
      <c r="O41" s="97"/>
      <c r="P41" s="90"/>
      <c r="Q41" s="97"/>
      <c r="R41" s="97"/>
      <c r="S41" s="90"/>
      <c r="T41" s="97"/>
      <c r="U41" s="147"/>
      <c r="V41" s="91"/>
      <c r="W41" s="97"/>
      <c r="X41" s="97"/>
      <c r="Y41" s="90"/>
      <c r="Z41" s="90"/>
      <c r="AA41" s="229"/>
      <c r="AB41" s="122"/>
      <c r="AC41" s="226"/>
      <c r="AD41" s="264"/>
      <c r="AE41" s="264"/>
      <c r="AF41" s="265"/>
      <c r="AG41" s="265"/>
      <c r="AH41" s="265"/>
      <c r="AI41" s="265"/>
      <c r="AJ41" s="265"/>
      <c r="AK41" s="265"/>
    </row>
    <row r="42" spans="1:37" s="179" customFormat="1" x14ac:dyDescent="0.25">
      <c r="A42" s="71">
        <v>14</v>
      </c>
      <c r="B42" s="89"/>
      <c r="C42" s="82"/>
      <c r="D42" s="89"/>
      <c r="E42" s="82"/>
      <c r="F42" s="122"/>
      <c r="G42" s="202"/>
      <c r="H42" s="198" t="str">
        <f t="shared" si="0"/>
        <v/>
      </c>
      <c r="I42" s="97"/>
      <c r="J42" s="97"/>
      <c r="K42" s="91"/>
      <c r="L42" s="91"/>
      <c r="M42" s="97"/>
      <c r="N42" s="91"/>
      <c r="O42" s="97"/>
      <c r="P42" s="90"/>
      <c r="Q42" s="97"/>
      <c r="R42" s="97"/>
      <c r="S42" s="90"/>
      <c r="T42" s="97"/>
      <c r="U42" s="147"/>
      <c r="V42" s="91"/>
      <c r="W42" s="97"/>
      <c r="X42" s="97"/>
      <c r="Y42" s="90"/>
      <c r="Z42" s="90"/>
      <c r="AA42" s="229"/>
      <c r="AB42" s="122"/>
      <c r="AC42" s="226"/>
      <c r="AD42" s="264"/>
      <c r="AE42" s="264"/>
      <c r="AF42" s="265"/>
      <c r="AG42" s="265"/>
      <c r="AH42" s="265"/>
      <c r="AI42" s="265"/>
      <c r="AJ42" s="265"/>
      <c r="AK42" s="265"/>
    </row>
    <row r="43" spans="1:37" s="179" customFormat="1" x14ac:dyDescent="0.25">
      <c r="A43" s="71">
        <v>15</v>
      </c>
      <c r="B43" s="89"/>
      <c r="C43" s="82"/>
      <c r="D43" s="89"/>
      <c r="E43" s="82"/>
      <c r="F43" s="122"/>
      <c r="G43" s="202"/>
      <c r="H43" s="198" t="str">
        <f t="shared" si="0"/>
        <v/>
      </c>
      <c r="I43" s="97"/>
      <c r="J43" s="97"/>
      <c r="K43" s="91"/>
      <c r="L43" s="91"/>
      <c r="M43" s="97"/>
      <c r="N43" s="91"/>
      <c r="O43" s="97"/>
      <c r="P43" s="90"/>
      <c r="Q43" s="97"/>
      <c r="R43" s="97"/>
      <c r="S43" s="90"/>
      <c r="T43" s="97"/>
      <c r="U43" s="147"/>
      <c r="V43" s="91"/>
      <c r="W43" s="97"/>
      <c r="X43" s="97"/>
      <c r="Y43" s="90"/>
      <c r="Z43" s="90"/>
      <c r="AA43" s="229"/>
      <c r="AB43" s="122"/>
      <c r="AC43" s="226"/>
      <c r="AD43" s="264"/>
      <c r="AE43" s="264"/>
      <c r="AF43" s="265"/>
      <c r="AG43" s="265"/>
      <c r="AH43" s="265"/>
      <c r="AI43" s="265"/>
      <c r="AJ43" s="265"/>
      <c r="AK43" s="265"/>
    </row>
    <row r="44" spans="1:37" s="179" customFormat="1" x14ac:dyDescent="0.25">
      <c r="A44" s="71">
        <v>16</v>
      </c>
      <c r="B44" s="89"/>
      <c r="C44" s="82"/>
      <c r="D44" s="89"/>
      <c r="E44" s="82"/>
      <c r="F44" s="122"/>
      <c r="G44" s="202"/>
      <c r="H44" s="198" t="str">
        <f t="shared" si="0"/>
        <v/>
      </c>
      <c r="I44" s="97"/>
      <c r="J44" s="97"/>
      <c r="K44" s="91"/>
      <c r="L44" s="91"/>
      <c r="M44" s="97"/>
      <c r="N44" s="91"/>
      <c r="O44" s="97"/>
      <c r="P44" s="90"/>
      <c r="Q44" s="97"/>
      <c r="R44" s="97"/>
      <c r="S44" s="90"/>
      <c r="T44" s="97"/>
      <c r="U44" s="147"/>
      <c r="V44" s="91"/>
      <c r="W44" s="97"/>
      <c r="X44" s="97"/>
      <c r="Y44" s="90"/>
      <c r="Z44" s="90"/>
      <c r="AA44" s="229"/>
      <c r="AB44" s="122"/>
      <c r="AC44" s="226"/>
      <c r="AD44" s="264"/>
      <c r="AE44" s="264"/>
      <c r="AF44" s="265"/>
      <c r="AG44" s="265"/>
      <c r="AH44" s="265"/>
      <c r="AI44" s="265"/>
      <c r="AJ44" s="265"/>
      <c r="AK44" s="265"/>
    </row>
    <row r="45" spans="1:37" s="179" customFormat="1" x14ac:dyDescent="0.25">
      <c r="A45" s="71">
        <v>17</v>
      </c>
      <c r="B45" s="89"/>
      <c r="C45" s="82"/>
      <c r="D45" s="89"/>
      <c r="E45" s="82"/>
      <c r="F45" s="122"/>
      <c r="G45" s="202"/>
      <c r="H45" s="198" t="str">
        <f t="shared" si="0"/>
        <v/>
      </c>
      <c r="I45" s="97"/>
      <c r="J45" s="97"/>
      <c r="K45" s="91"/>
      <c r="L45" s="91"/>
      <c r="M45" s="97"/>
      <c r="N45" s="91"/>
      <c r="O45" s="97"/>
      <c r="P45" s="90"/>
      <c r="Q45" s="97"/>
      <c r="R45" s="97"/>
      <c r="S45" s="90"/>
      <c r="T45" s="97"/>
      <c r="U45" s="147"/>
      <c r="V45" s="91"/>
      <c r="W45" s="97"/>
      <c r="X45" s="97"/>
      <c r="Y45" s="90"/>
      <c r="Z45" s="90"/>
      <c r="AA45" s="229"/>
      <c r="AB45" s="122"/>
      <c r="AC45" s="226"/>
      <c r="AD45" s="264"/>
      <c r="AE45" s="264"/>
      <c r="AF45" s="265"/>
      <c r="AG45" s="265"/>
      <c r="AH45" s="265"/>
      <c r="AI45" s="265"/>
      <c r="AJ45" s="265"/>
      <c r="AK45" s="265"/>
    </row>
    <row r="46" spans="1:37" s="179" customFormat="1" x14ac:dyDescent="0.25">
      <c r="A46" s="71">
        <v>18</v>
      </c>
      <c r="B46" s="89"/>
      <c r="C46" s="82"/>
      <c r="D46" s="89"/>
      <c r="E46" s="82"/>
      <c r="F46" s="122"/>
      <c r="G46" s="202"/>
      <c r="H46" s="198" t="str">
        <f t="shared" si="0"/>
        <v/>
      </c>
      <c r="I46" s="97"/>
      <c r="J46" s="97"/>
      <c r="K46" s="91"/>
      <c r="L46" s="91"/>
      <c r="M46" s="97"/>
      <c r="N46" s="91"/>
      <c r="O46" s="97"/>
      <c r="P46" s="90"/>
      <c r="Q46" s="97"/>
      <c r="R46" s="97"/>
      <c r="S46" s="90"/>
      <c r="T46" s="97"/>
      <c r="U46" s="147"/>
      <c r="V46" s="91"/>
      <c r="W46" s="97"/>
      <c r="X46" s="97"/>
      <c r="Y46" s="90"/>
      <c r="Z46" s="90"/>
      <c r="AA46" s="229"/>
      <c r="AB46" s="122"/>
      <c r="AC46" s="226"/>
      <c r="AD46" s="264"/>
      <c r="AE46" s="264"/>
      <c r="AF46" s="265"/>
      <c r="AG46" s="265"/>
      <c r="AH46" s="265"/>
      <c r="AI46" s="265"/>
      <c r="AJ46" s="265"/>
      <c r="AK46" s="265"/>
    </row>
    <row r="47" spans="1:37" s="179" customFormat="1" x14ac:dyDescent="0.25">
      <c r="A47" s="71">
        <v>19</v>
      </c>
      <c r="B47" s="89"/>
      <c r="C47" s="82"/>
      <c r="D47" s="89"/>
      <c r="E47" s="82"/>
      <c r="F47" s="122"/>
      <c r="G47" s="202"/>
      <c r="H47" s="198" t="str">
        <f t="shared" si="0"/>
        <v/>
      </c>
      <c r="I47" s="97"/>
      <c r="J47" s="97"/>
      <c r="K47" s="91"/>
      <c r="L47" s="91"/>
      <c r="M47" s="97"/>
      <c r="N47" s="91"/>
      <c r="O47" s="97"/>
      <c r="P47" s="90"/>
      <c r="Q47" s="97"/>
      <c r="R47" s="97"/>
      <c r="S47" s="90"/>
      <c r="T47" s="97"/>
      <c r="U47" s="147"/>
      <c r="V47" s="91"/>
      <c r="W47" s="97"/>
      <c r="X47" s="97"/>
      <c r="Y47" s="90"/>
      <c r="Z47" s="90"/>
      <c r="AA47" s="229"/>
      <c r="AB47" s="122"/>
      <c r="AC47" s="226"/>
      <c r="AD47" s="264"/>
      <c r="AE47" s="264"/>
      <c r="AF47" s="265"/>
      <c r="AG47" s="265"/>
      <c r="AH47" s="265"/>
      <c r="AI47" s="265"/>
      <c r="AJ47" s="265"/>
      <c r="AK47" s="265"/>
    </row>
    <row r="48" spans="1:37" s="179" customFormat="1" x14ac:dyDescent="0.25">
      <c r="A48" s="71">
        <v>20</v>
      </c>
      <c r="B48" s="89"/>
      <c r="C48" s="82"/>
      <c r="D48" s="89"/>
      <c r="E48" s="82"/>
      <c r="F48" s="122"/>
      <c r="G48" s="202"/>
      <c r="H48" s="198" t="str">
        <f t="shared" si="0"/>
        <v/>
      </c>
      <c r="I48" s="97"/>
      <c r="J48" s="97"/>
      <c r="K48" s="91"/>
      <c r="L48" s="91"/>
      <c r="M48" s="97"/>
      <c r="N48" s="91"/>
      <c r="O48" s="97"/>
      <c r="P48" s="90"/>
      <c r="Q48" s="97"/>
      <c r="R48" s="97"/>
      <c r="S48" s="90"/>
      <c r="T48" s="97"/>
      <c r="U48" s="147"/>
      <c r="V48" s="91"/>
      <c r="W48" s="97"/>
      <c r="X48" s="97"/>
      <c r="Y48" s="90"/>
      <c r="Z48" s="90"/>
      <c r="AA48" s="229"/>
      <c r="AB48" s="122"/>
      <c r="AC48" s="226"/>
      <c r="AD48" s="264"/>
      <c r="AE48" s="264"/>
      <c r="AF48" s="265"/>
      <c r="AG48" s="265"/>
      <c r="AH48" s="265"/>
      <c r="AI48" s="265"/>
      <c r="AJ48" s="265"/>
      <c r="AK48" s="265"/>
    </row>
    <row r="49" spans="1:37" s="179" customFormat="1" x14ac:dyDescent="0.25">
      <c r="A49" s="71">
        <v>21</v>
      </c>
      <c r="B49" s="89"/>
      <c r="C49" s="82"/>
      <c r="D49" s="89"/>
      <c r="E49" s="82"/>
      <c r="F49" s="122"/>
      <c r="G49" s="202"/>
      <c r="H49" s="198" t="str">
        <f t="shared" si="0"/>
        <v/>
      </c>
      <c r="I49" s="97"/>
      <c r="J49" s="97"/>
      <c r="K49" s="91"/>
      <c r="L49" s="91"/>
      <c r="M49" s="97"/>
      <c r="N49" s="91"/>
      <c r="O49" s="97"/>
      <c r="P49" s="90"/>
      <c r="Q49" s="97"/>
      <c r="R49" s="97"/>
      <c r="S49" s="90"/>
      <c r="T49" s="97"/>
      <c r="U49" s="147"/>
      <c r="V49" s="91"/>
      <c r="W49" s="97"/>
      <c r="X49" s="97"/>
      <c r="Y49" s="90"/>
      <c r="Z49" s="90"/>
      <c r="AA49" s="229"/>
      <c r="AB49" s="122"/>
      <c r="AC49" s="226"/>
      <c r="AD49" s="264"/>
      <c r="AE49" s="264"/>
      <c r="AF49" s="265"/>
      <c r="AG49" s="265"/>
      <c r="AH49" s="265"/>
      <c r="AI49" s="265"/>
      <c r="AJ49" s="265"/>
      <c r="AK49" s="265"/>
    </row>
    <row r="50" spans="1:37" s="179" customFormat="1" x14ac:dyDescent="0.25">
      <c r="A50" s="71">
        <v>22</v>
      </c>
      <c r="B50" s="89"/>
      <c r="C50" s="82"/>
      <c r="D50" s="89"/>
      <c r="E50" s="82"/>
      <c r="F50" s="122"/>
      <c r="G50" s="202"/>
      <c r="H50" s="198" t="str">
        <f t="shared" si="0"/>
        <v/>
      </c>
      <c r="I50" s="97"/>
      <c r="J50" s="97"/>
      <c r="K50" s="91"/>
      <c r="L50" s="91"/>
      <c r="M50" s="97"/>
      <c r="N50" s="91"/>
      <c r="O50" s="97"/>
      <c r="P50" s="90"/>
      <c r="Q50" s="97"/>
      <c r="R50" s="97"/>
      <c r="S50" s="90"/>
      <c r="T50" s="97"/>
      <c r="U50" s="147"/>
      <c r="V50" s="91"/>
      <c r="W50" s="97"/>
      <c r="X50" s="97"/>
      <c r="Y50" s="90"/>
      <c r="Z50" s="90"/>
      <c r="AA50" s="229"/>
      <c r="AB50" s="122"/>
      <c r="AC50" s="226"/>
      <c r="AD50" s="264"/>
      <c r="AE50" s="264"/>
      <c r="AF50" s="265"/>
      <c r="AG50" s="265"/>
      <c r="AH50" s="265"/>
      <c r="AI50" s="265"/>
      <c r="AJ50" s="265"/>
      <c r="AK50" s="265"/>
    </row>
    <row r="51" spans="1:37" s="179" customFormat="1" x14ac:dyDescent="0.25">
      <c r="A51" s="71">
        <v>23</v>
      </c>
      <c r="B51" s="89"/>
      <c r="C51" s="82"/>
      <c r="D51" s="89"/>
      <c r="E51" s="82"/>
      <c r="F51" s="122"/>
      <c r="G51" s="202"/>
      <c r="H51" s="198" t="str">
        <f t="shared" si="0"/>
        <v/>
      </c>
      <c r="I51" s="97"/>
      <c r="J51" s="97"/>
      <c r="K51" s="91"/>
      <c r="L51" s="91"/>
      <c r="M51" s="97"/>
      <c r="N51" s="91"/>
      <c r="O51" s="97"/>
      <c r="P51" s="90"/>
      <c r="Q51" s="97"/>
      <c r="R51" s="97"/>
      <c r="S51" s="90"/>
      <c r="T51" s="97"/>
      <c r="U51" s="147"/>
      <c r="V51" s="91"/>
      <c r="W51" s="97"/>
      <c r="X51" s="97"/>
      <c r="Y51" s="90"/>
      <c r="Z51" s="90"/>
      <c r="AA51" s="229"/>
      <c r="AB51" s="122"/>
      <c r="AC51" s="226"/>
      <c r="AD51" s="264"/>
      <c r="AE51" s="264"/>
      <c r="AF51" s="265"/>
      <c r="AG51" s="265"/>
      <c r="AH51" s="265"/>
      <c r="AI51" s="265"/>
      <c r="AJ51" s="265"/>
      <c r="AK51" s="265"/>
    </row>
    <row r="52" spans="1:37" s="179" customFormat="1" x14ac:dyDescent="0.25">
      <c r="A52" s="71">
        <v>24</v>
      </c>
      <c r="B52" s="89"/>
      <c r="C52" s="82"/>
      <c r="D52" s="89"/>
      <c r="E52" s="82"/>
      <c r="F52" s="122"/>
      <c r="G52" s="202"/>
      <c r="H52" s="198" t="str">
        <f t="shared" si="0"/>
        <v/>
      </c>
      <c r="I52" s="97"/>
      <c r="J52" s="97"/>
      <c r="K52" s="91"/>
      <c r="L52" s="91"/>
      <c r="M52" s="97"/>
      <c r="N52" s="91"/>
      <c r="O52" s="97"/>
      <c r="P52" s="90"/>
      <c r="Q52" s="97"/>
      <c r="R52" s="97"/>
      <c r="S52" s="90"/>
      <c r="T52" s="97"/>
      <c r="U52" s="147"/>
      <c r="V52" s="91"/>
      <c r="W52" s="97"/>
      <c r="X52" s="97"/>
      <c r="Y52" s="90"/>
      <c r="Z52" s="90"/>
      <c r="AA52" s="229"/>
      <c r="AB52" s="122"/>
      <c r="AC52" s="226"/>
      <c r="AD52" s="264"/>
      <c r="AE52" s="264"/>
      <c r="AF52" s="265"/>
      <c r="AG52" s="265"/>
      <c r="AH52" s="265"/>
      <c r="AI52" s="265"/>
      <c r="AJ52" s="265"/>
      <c r="AK52" s="265"/>
    </row>
    <row r="53" spans="1:37" s="179" customFormat="1" x14ac:dyDescent="0.25">
      <c r="A53" s="71">
        <v>25</v>
      </c>
      <c r="B53" s="89"/>
      <c r="C53" s="82"/>
      <c r="D53" s="89"/>
      <c r="E53" s="82"/>
      <c r="F53" s="122"/>
      <c r="G53" s="202"/>
      <c r="H53" s="198" t="str">
        <f t="shared" si="0"/>
        <v/>
      </c>
      <c r="I53" s="97"/>
      <c r="J53" s="97"/>
      <c r="K53" s="91"/>
      <c r="L53" s="91"/>
      <c r="M53" s="97"/>
      <c r="N53" s="91"/>
      <c r="O53" s="97"/>
      <c r="P53" s="90"/>
      <c r="Q53" s="97"/>
      <c r="R53" s="97"/>
      <c r="S53" s="90"/>
      <c r="T53" s="97"/>
      <c r="U53" s="147"/>
      <c r="V53" s="91"/>
      <c r="W53" s="97"/>
      <c r="X53" s="97"/>
      <c r="Y53" s="90"/>
      <c r="Z53" s="90"/>
      <c r="AA53" s="229"/>
      <c r="AB53" s="122"/>
      <c r="AC53" s="226"/>
      <c r="AD53" s="264"/>
      <c r="AE53" s="264"/>
      <c r="AF53" s="265"/>
      <c r="AG53" s="265"/>
      <c r="AH53" s="265"/>
      <c r="AI53" s="265"/>
      <c r="AJ53" s="265"/>
      <c r="AK53" s="265"/>
    </row>
    <row r="54" spans="1:37" ht="24" customHeight="1" x14ac:dyDescent="0.25">
      <c r="B54" s="190" t="s">
        <v>67</v>
      </c>
      <c r="C54" s="126"/>
      <c r="D54" s="126"/>
      <c r="E54" s="126"/>
      <c r="F54" s="126"/>
      <c r="G54" s="126"/>
      <c r="H54" s="259" t="str">
        <f>IF(OR(AND(Count_Implemented, Count_FollowUp=0), AND(Count_Implemented=0,COUNTA(I29:AB53)&gt;0))," To be included here, actions must have a Date Implemented and there must be Date(s) of Follow-up above. &gt;&gt;","")</f>
        <v/>
      </c>
      <c r="I54" s="191">
        <f>SUM(I55:I60)</f>
        <v>0</v>
      </c>
      <c r="J54" s="192" t="s">
        <v>129</v>
      </c>
      <c r="K54" s="192" t="s">
        <v>129</v>
      </c>
      <c r="L54" s="192" t="s">
        <v>129</v>
      </c>
      <c r="M54" s="191">
        <f>SUM(M55:M60)</f>
        <v>0</v>
      </c>
      <c r="N54" s="192" t="s">
        <v>129</v>
      </c>
      <c r="O54" s="191">
        <f>SUM(O55:O60)</f>
        <v>0</v>
      </c>
      <c r="P54" s="191">
        <f>SUM(P55:P60)</f>
        <v>0</v>
      </c>
      <c r="Q54" s="191">
        <f t="shared" ref="Q54:W54" si="1">SUM(Q55:Q60)</f>
        <v>0</v>
      </c>
      <c r="R54" s="191">
        <f t="shared" si="1"/>
        <v>0</v>
      </c>
      <c r="S54" s="191">
        <f t="shared" si="1"/>
        <v>0</v>
      </c>
      <c r="T54" s="191">
        <f t="shared" si="1"/>
        <v>0</v>
      </c>
      <c r="U54" s="193">
        <f t="shared" si="1"/>
        <v>0</v>
      </c>
      <c r="V54" s="192" t="s">
        <v>129</v>
      </c>
      <c r="W54" s="191">
        <f t="shared" si="1"/>
        <v>0</v>
      </c>
      <c r="X54" s="192" t="s">
        <v>129</v>
      </c>
      <c r="Y54" s="192" t="s">
        <v>129</v>
      </c>
      <c r="Z54" s="191">
        <f t="shared" ref="Z54" si="2">SUM(Z55:Z60)</f>
        <v>0</v>
      </c>
      <c r="AA54" s="218" t="s">
        <v>129</v>
      </c>
      <c r="AB54" s="217">
        <f>COUNTIF(AB29:AB53,"Y")</f>
        <v>0</v>
      </c>
      <c r="AC54" s="218" t="s">
        <v>129</v>
      </c>
      <c r="AD54" s="266">
        <f t="shared" ref="AD54:AK54" si="3">SUM(AD55:AD60)</f>
        <v>0</v>
      </c>
      <c r="AE54" s="266">
        <f t="shared" si="3"/>
        <v>0</v>
      </c>
      <c r="AF54" s="267">
        <f t="shared" si="3"/>
        <v>0</v>
      </c>
      <c r="AG54" s="267">
        <f t="shared" si="3"/>
        <v>0</v>
      </c>
      <c r="AH54" s="267">
        <f t="shared" si="3"/>
        <v>0</v>
      </c>
      <c r="AI54" s="267">
        <f t="shared" si="3"/>
        <v>0</v>
      </c>
      <c r="AJ54" s="267">
        <f t="shared" si="3"/>
        <v>0</v>
      </c>
      <c r="AK54" s="267">
        <f t="shared" si="3"/>
        <v>0</v>
      </c>
    </row>
    <row r="55" spans="1:37" ht="24" customHeight="1" x14ac:dyDescent="0.25">
      <c r="B55" s="190" t="str">
        <f>"TOTAL REPORTED " &amp; C55</f>
        <v>TOTAL REPORTED 2023</v>
      </c>
      <c r="C55" s="126">
        <v>2023</v>
      </c>
      <c r="D55" s="126"/>
      <c r="E55" s="126"/>
      <c r="F55" s="126"/>
      <c r="G55" s="126"/>
      <c r="H55" s="126"/>
      <c r="I55" s="267">
        <f t="shared" ref="I55:I60" si="4">IF(Count_FollowUp,SUMIFS(I$29:I$53,$F$29:$F$53,"Y",$H$29:$H$53,$C55),0)</f>
        <v>0</v>
      </c>
      <c r="J55" s="192" t="s">
        <v>129</v>
      </c>
      <c r="K55" s="192" t="s">
        <v>129</v>
      </c>
      <c r="L55" s="192" t="s">
        <v>129</v>
      </c>
      <c r="M55" s="267">
        <f t="shared" ref="M55:M60" si="5">IF(Count_FollowUp,SUMIFS(M$29:M$53,$F$29:$F$53,"Y",$H$29:$H$53,$C55),0)</f>
        <v>0</v>
      </c>
      <c r="N55" s="192" t="s">
        <v>129</v>
      </c>
      <c r="O55" s="267">
        <f t="shared" ref="O55:O60" si="6">IF(Count_FollowUp,SUMIFS(O$29:O$53,$F$29:$F$53,"Y",$H$29:$H$53,$C55),0)</f>
        <v>0</v>
      </c>
      <c r="P55" s="191">
        <f t="shared" ref="P55:P60" si="7">IF(Count_FollowUp,COUNTIFS($F$29:$F$53,"Y",$H$29:$H$53,$C55,P$29:P$53,"Yes"),0)</f>
        <v>0</v>
      </c>
      <c r="Q55" s="267">
        <f t="shared" ref="Q55:R60" si="8">IF(Count_FollowUp,SUMIFS(Q$29:Q$53,$F$29:$F$53,"Y",$H$29:$H$53,$C55),0)</f>
        <v>0</v>
      </c>
      <c r="R55" s="267">
        <f t="shared" si="8"/>
        <v>0</v>
      </c>
      <c r="S55" s="191">
        <f t="shared" ref="S55:S60" si="9">IF(Count_FollowUp,COUNTIFS($F$29:$F$53,"Y",$H$29:$H$53,$C55,S$29:S$53,"Yes"),0)</f>
        <v>0</v>
      </c>
      <c r="T55" s="191">
        <f t="shared" ref="T55:T60" si="10">IF(Count_FollowUp,SUMIFS(T$29:T$53,$F$29:$F$53,"Y",$H$29:$H$53,$C55,U$29:U$53,"Units"),0)</f>
        <v>0</v>
      </c>
      <c r="U55" s="193">
        <f t="shared" ref="U55:U60" si="11">IF(Count_FollowUp,SUMIFS(T$29:T$53,$F$29:$F$53,"Y",$H$29:$H$53,$C55,U$29:U$53,"Dollars"),0)</f>
        <v>0</v>
      </c>
      <c r="V55" s="192" t="s">
        <v>129</v>
      </c>
      <c r="W55" s="267">
        <f t="shared" ref="W55:W60" si="12">IF(Count_FollowUp,SUMIFS(W$29:W$53,$F$29:$F$53,"Y",$H$29:$H$53,$C55),0)</f>
        <v>0</v>
      </c>
      <c r="X55" s="192" t="s">
        <v>129</v>
      </c>
      <c r="Y55" s="192" t="s">
        <v>129</v>
      </c>
      <c r="Z55" s="191">
        <f t="shared" ref="Z55:Z60" si="13">IF(Count_FollowUp,COUNTIFS($F$29:$F$53,"Y",$H$29:$H$53,$C55,Z$29:Z$53,"Yes"),0)</f>
        <v>0</v>
      </c>
      <c r="AA55" s="218" t="s">
        <v>129</v>
      </c>
      <c r="AB55" s="217">
        <f t="shared" ref="AB55:AB60" si="14">IF(Count_FollowUp,COUNTIFS($F$29:$F$53,"Y",$H$29:$H$53,$C55,AB$29:AB$53,"Y"),0)</f>
        <v>0</v>
      </c>
      <c r="AC55" s="218" t="s">
        <v>129</v>
      </c>
      <c r="AD55" s="266">
        <f t="shared" ref="AD55:AK60" si="15">IF(Count_FollowUp,SUMIFS(AD$29:AD$53,$F$29:$F$53,"Y",$H$29:$H$53,$C55),0)</f>
        <v>0</v>
      </c>
      <c r="AE55" s="266">
        <f t="shared" si="15"/>
        <v>0</v>
      </c>
      <c r="AF55" s="267">
        <f t="shared" si="15"/>
        <v>0</v>
      </c>
      <c r="AG55" s="267">
        <f t="shared" si="15"/>
        <v>0</v>
      </c>
      <c r="AH55" s="267">
        <f t="shared" si="15"/>
        <v>0</v>
      </c>
      <c r="AI55" s="267">
        <f t="shared" si="15"/>
        <v>0</v>
      </c>
      <c r="AJ55" s="267">
        <f t="shared" si="15"/>
        <v>0</v>
      </c>
      <c r="AK55" s="267">
        <f t="shared" si="15"/>
        <v>0</v>
      </c>
    </row>
    <row r="56" spans="1:37" ht="24" customHeight="1" x14ac:dyDescent="0.25">
      <c r="B56" s="190" t="str">
        <f t="shared" ref="B56:B60" si="16">"TOTAL REPORTED " &amp; C56</f>
        <v>TOTAL REPORTED 2024</v>
      </c>
      <c r="C56" s="126">
        <v>2024</v>
      </c>
      <c r="D56" s="126"/>
      <c r="E56" s="126"/>
      <c r="F56" s="126"/>
      <c r="G56" s="126"/>
      <c r="H56" s="126"/>
      <c r="I56" s="267">
        <f t="shared" si="4"/>
        <v>0</v>
      </c>
      <c r="J56" s="192" t="s">
        <v>129</v>
      </c>
      <c r="K56" s="192" t="s">
        <v>129</v>
      </c>
      <c r="L56" s="192" t="s">
        <v>129</v>
      </c>
      <c r="M56" s="267">
        <f t="shared" si="5"/>
        <v>0</v>
      </c>
      <c r="N56" s="192" t="s">
        <v>129</v>
      </c>
      <c r="O56" s="267">
        <f t="shared" si="6"/>
        <v>0</v>
      </c>
      <c r="P56" s="191">
        <f t="shared" si="7"/>
        <v>0</v>
      </c>
      <c r="Q56" s="267">
        <f t="shared" si="8"/>
        <v>0</v>
      </c>
      <c r="R56" s="267">
        <f t="shared" si="8"/>
        <v>0</v>
      </c>
      <c r="S56" s="191">
        <f t="shared" si="9"/>
        <v>0</v>
      </c>
      <c r="T56" s="191">
        <f t="shared" si="10"/>
        <v>0</v>
      </c>
      <c r="U56" s="193">
        <f t="shared" si="11"/>
        <v>0</v>
      </c>
      <c r="V56" s="192" t="s">
        <v>129</v>
      </c>
      <c r="W56" s="267">
        <f t="shared" si="12"/>
        <v>0</v>
      </c>
      <c r="X56" s="192" t="s">
        <v>129</v>
      </c>
      <c r="Y56" s="192" t="s">
        <v>129</v>
      </c>
      <c r="Z56" s="191">
        <f t="shared" si="13"/>
        <v>0</v>
      </c>
      <c r="AA56" s="218" t="s">
        <v>129</v>
      </c>
      <c r="AB56" s="217">
        <f t="shared" si="14"/>
        <v>0</v>
      </c>
      <c r="AC56" s="218" t="s">
        <v>129</v>
      </c>
      <c r="AD56" s="266">
        <f t="shared" si="15"/>
        <v>0</v>
      </c>
      <c r="AE56" s="266">
        <f t="shared" si="15"/>
        <v>0</v>
      </c>
      <c r="AF56" s="267">
        <f t="shared" si="15"/>
        <v>0</v>
      </c>
      <c r="AG56" s="267">
        <f t="shared" si="15"/>
        <v>0</v>
      </c>
      <c r="AH56" s="267">
        <f t="shared" si="15"/>
        <v>0</v>
      </c>
      <c r="AI56" s="267">
        <f t="shared" si="15"/>
        <v>0</v>
      </c>
      <c r="AJ56" s="267">
        <f t="shared" si="15"/>
        <v>0</v>
      </c>
      <c r="AK56" s="267">
        <f t="shared" si="15"/>
        <v>0</v>
      </c>
    </row>
    <row r="57" spans="1:37" ht="24" customHeight="1" x14ac:dyDescent="0.25">
      <c r="B57" s="190" t="str">
        <f t="shared" si="16"/>
        <v>TOTAL REPORTED 2025</v>
      </c>
      <c r="C57" s="126">
        <v>2025</v>
      </c>
      <c r="D57" s="126"/>
      <c r="E57" s="126"/>
      <c r="F57" s="126"/>
      <c r="G57" s="126"/>
      <c r="H57" s="126"/>
      <c r="I57" s="267">
        <f t="shared" si="4"/>
        <v>0</v>
      </c>
      <c r="J57" s="192" t="s">
        <v>129</v>
      </c>
      <c r="K57" s="192" t="s">
        <v>129</v>
      </c>
      <c r="L57" s="192" t="s">
        <v>129</v>
      </c>
      <c r="M57" s="267">
        <f t="shared" si="5"/>
        <v>0</v>
      </c>
      <c r="N57" s="192" t="s">
        <v>129</v>
      </c>
      <c r="O57" s="267">
        <f t="shared" si="6"/>
        <v>0</v>
      </c>
      <c r="P57" s="191">
        <f t="shared" si="7"/>
        <v>0</v>
      </c>
      <c r="Q57" s="267">
        <f t="shared" si="8"/>
        <v>0</v>
      </c>
      <c r="R57" s="267">
        <f t="shared" si="8"/>
        <v>0</v>
      </c>
      <c r="S57" s="191">
        <f t="shared" si="9"/>
        <v>0</v>
      </c>
      <c r="T57" s="191">
        <f t="shared" si="10"/>
        <v>0</v>
      </c>
      <c r="U57" s="193">
        <f t="shared" si="11"/>
        <v>0</v>
      </c>
      <c r="V57" s="192" t="s">
        <v>129</v>
      </c>
      <c r="W57" s="267">
        <f t="shared" si="12"/>
        <v>0</v>
      </c>
      <c r="X57" s="192" t="s">
        <v>129</v>
      </c>
      <c r="Y57" s="192" t="s">
        <v>129</v>
      </c>
      <c r="Z57" s="191">
        <f t="shared" si="13"/>
        <v>0</v>
      </c>
      <c r="AA57" s="218" t="s">
        <v>129</v>
      </c>
      <c r="AB57" s="217">
        <f t="shared" si="14"/>
        <v>0</v>
      </c>
      <c r="AC57" s="218" t="s">
        <v>129</v>
      </c>
      <c r="AD57" s="266">
        <f t="shared" si="15"/>
        <v>0</v>
      </c>
      <c r="AE57" s="266">
        <f t="shared" si="15"/>
        <v>0</v>
      </c>
      <c r="AF57" s="267">
        <f t="shared" si="15"/>
        <v>0</v>
      </c>
      <c r="AG57" s="267">
        <f t="shared" si="15"/>
        <v>0</v>
      </c>
      <c r="AH57" s="267">
        <f t="shared" si="15"/>
        <v>0</v>
      </c>
      <c r="AI57" s="267">
        <f t="shared" si="15"/>
        <v>0</v>
      </c>
      <c r="AJ57" s="267">
        <f t="shared" si="15"/>
        <v>0</v>
      </c>
      <c r="AK57" s="267">
        <f t="shared" si="15"/>
        <v>0</v>
      </c>
    </row>
    <row r="58" spans="1:37" ht="24" customHeight="1" x14ac:dyDescent="0.25">
      <c r="B58" s="190" t="str">
        <f t="shared" si="16"/>
        <v>TOTAL REPORTED 2026</v>
      </c>
      <c r="C58" s="126">
        <v>2026</v>
      </c>
      <c r="D58" s="126"/>
      <c r="E58" s="126"/>
      <c r="F58" s="126"/>
      <c r="G58" s="126"/>
      <c r="H58" s="126"/>
      <c r="I58" s="267">
        <f t="shared" si="4"/>
        <v>0</v>
      </c>
      <c r="J58" s="192" t="s">
        <v>129</v>
      </c>
      <c r="K58" s="192" t="s">
        <v>129</v>
      </c>
      <c r="L58" s="192" t="s">
        <v>129</v>
      </c>
      <c r="M58" s="267">
        <f t="shared" si="5"/>
        <v>0</v>
      </c>
      <c r="N58" s="192" t="s">
        <v>129</v>
      </c>
      <c r="O58" s="267">
        <f t="shared" si="6"/>
        <v>0</v>
      </c>
      <c r="P58" s="191">
        <f t="shared" si="7"/>
        <v>0</v>
      </c>
      <c r="Q58" s="267">
        <f t="shared" si="8"/>
        <v>0</v>
      </c>
      <c r="R58" s="267">
        <f t="shared" si="8"/>
        <v>0</v>
      </c>
      <c r="S58" s="191">
        <f t="shared" si="9"/>
        <v>0</v>
      </c>
      <c r="T58" s="191">
        <f t="shared" si="10"/>
        <v>0</v>
      </c>
      <c r="U58" s="193">
        <f t="shared" si="11"/>
        <v>0</v>
      </c>
      <c r="V58" s="192" t="s">
        <v>129</v>
      </c>
      <c r="W58" s="267">
        <f t="shared" si="12"/>
        <v>0</v>
      </c>
      <c r="X58" s="192" t="s">
        <v>129</v>
      </c>
      <c r="Y58" s="192" t="s">
        <v>129</v>
      </c>
      <c r="Z58" s="191">
        <f t="shared" si="13"/>
        <v>0</v>
      </c>
      <c r="AA58" s="218" t="s">
        <v>129</v>
      </c>
      <c r="AB58" s="217">
        <f t="shared" si="14"/>
        <v>0</v>
      </c>
      <c r="AC58" s="218" t="s">
        <v>129</v>
      </c>
      <c r="AD58" s="266">
        <f t="shared" si="15"/>
        <v>0</v>
      </c>
      <c r="AE58" s="266">
        <f t="shared" si="15"/>
        <v>0</v>
      </c>
      <c r="AF58" s="267">
        <f t="shared" si="15"/>
        <v>0</v>
      </c>
      <c r="AG58" s="267">
        <f t="shared" si="15"/>
        <v>0</v>
      </c>
      <c r="AH58" s="267">
        <f t="shared" si="15"/>
        <v>0</v>
      </c>
      <c r="AI58" s="267">
        <f t="shared" si="15"/>
        <v>0</v>
      </c>
      <c r="AJ58" s="267">
        <f t="shared" si="15"/>
        <v>0</v>
      </c>
      <c r="AK58" s="267">
        <f t="shared" si="15"/>
        <v>0</v>
      </c>
    </row>
    <row r="59" spans="1:37" ht="24" customHeight="1" x14ac:dyDescent="0.25">
      <c r="B59" s="190" t="str">
        <f t="shared" si="16"/>
        <v>TOTAL REPORTED 2027</v>
      </c>
      <c r="C59" s="126">
        <v>2027</v>
      </c>
      <c r="D59" s="126"/>
      <c r="E59" s="126"/>
      <c r="F59" s="126"/>
      <c r="G59" s="126"/>
      <c r="H59" s="126"/>
      <c r="I59" s="267">
        <f t="shared" si="4"/>
        <v>0</v>
      </c>
      <c r="J59" s="192" t="s">
        <v>129</v>
      </c>
      <c r="K59" s="192" t="s">
        <v>129</v>
      </c>
      <c r="L59" s="192" t="s">
        <v>129</v>
      </c>
      <c r="M59" s="267">
        <f t="shared" si="5"/>
        <v>0</v>
      </c>
      <c r="N59" s="192" t="s">
        <v>129</v>
      </c>
      <c r="O59" s="267">
        <f t="shared" si="6"/>
        <v>0</v>
      </c>
      <c r="P59" s="191">
        <f t="shared" si="7"/>
        <v>0</v>
      </c>
      <c r="Q59" s="267">
        <f t="shared" si="8"/>
        <v>0</v>
      </c>
      <c r="R59" s="267">
        <f t="shared" si="8"/>
        <v>0</v>
      </c>
      <c r="S59" s="191">
        <f t="shared" si="9"/>
        <v>0</v>
      </c>
      <c r="T59" s="191">
        <f t="shared" si="10"/>
        <v>0</v>
      </c>
      <c r="U59" s="193">
        <f t="shared" si="11"/>
        <v>0</v>
      </c>
      <c r="V59" s="192" t="s">
        <v>129</v>
      </c>
      <c r="W59" s="267">
        <f t="shared" si="12"/>
        <v>0</v>
      </c>
      <c r="X59" s="192" t="s">
        <v>129</v>
      </c>
      <c r="Y59" s="192" t="s">
        <v>129</v>
      </c>
      <c r="Z59" s="191">
        <f t="shared" si="13"/>
        <v>0</v>
      </c>
      <c r="AA59" s="218" t="s">
        <v>129</v>
      </c>
      <c r="AB59" s="217">
        <f t="shared" si="14"/>
        <v>0</v>
      </c>
      <c r="AC59" s="218" t="s">
        <v>129</v>
      </c>
      <c r="AD59" s="266">
        <f t="shared" si="15"/>
        <v>0</v>
      </c>
      <c r="AE59" s="266">
        <f t="shared" si="15"/>
        <v>0</v>
      </c>
      <c r="AF59" s="267">
        <f t="shared" si="15"/>
        <v>0</v>
      </c>
      <c r="AG59" s="267">
        <f t="shared" si="15"/>
        <v>0</v>
      </c>
      <c r="AH59" s="267">
        <f t="shared" si="15"/>
        <v>0</v>
      </c>
      <c r="AI59" s="267">
        <f t="shared" si="15"/>
        <v>0</v>
      </c>
      <c r="AJ59" s="267">
        <f t="shared" si="15"/>
        <v>0</v>
      </c>
      <c r="AK59" s="267">
        <f t="shared" si="15"/>
        <v>0</v>
      </c>
    </row>
    <row r="60" spans="1:37" ht="24" customHeight="1" x14ac:dyDescent="0.25">
      <c r="B60" s="190" t="str">
        <f t="shared" si="16"/>
        <v>TOTAL REPORTED 2028</v>
      </c>
      <c r="C60" s="126">
        <v>2028</v>
      </c>
      <c r="D60" s="126"/>
      <c r="E60" s="126"/>
      <c r="F60" s="126"/>
      <c r="G60" s="126"/>
      <c r="H60" s="126"/>
      <c r="I60" s="267">
        <f t="shared" si="4"/>
        <v>0</v>
      </c>
      <c r="J60" s="192" t="s">
        <v>129</v>
      </c>
      <c r="K60" s="192" t="s">
        <v>129</v>
      </c>
      <c r="L60" s="192" t="s">
        <v>129</v>
      </c>
      <c r="M60" s="267">
        <f t="shared" si="5"/>
        <v>0</v>
      </c>
      <c r="N60" s="192" t="s">
        <v>129</v>
      </c>
      <c r="O60" s="267">
        <f t="shared" si="6"/>
        <v>0</v>
      </c>
      <c r="P60" s="191">
        <f t="shared" si="7"/>
        <v>0</v>
      </c>
      <c r="Q60" s="267">
        <f t="shared" si="8"/>
        <v>0</v>
      </c>
      <c r="R60" s="267">
        <f t="shared" si="8"/>
        <v>0</v>
      </c>
      <c r="S60" s="191">
        <f t="shared" si="9"/>
        <v>0</v>
      </c>
      <c r="T60" s="191">
        <f t="shared" si="10"/>
        <v>0</v>
      </c>
      <c r="U60" s="193">
        <f t="shared" si="11"/>
        <v>0</v>
      </c>
      <c r="V60" s="192" t="s">
        <v>129</v>
      </c>
      <c r="W60" s="267">
        <f t="shared" si="12"/>
        <v>0</v>
      </c>
      <c r="X60" s="192" t="s">
        <v>129</v>
      </c>
      <c r="Y60" s="192" t="s">
        <v>129</v>
      </c>
      <c r="Z60" s="191">
        <f t="shared" si="13"/>
        <v>0</v>
      </c>
      <c r="AA60" s="218" t="s">
        <v>129</v>
      </c>
      <c r="AB60" s="217">
        <f t="shared" si="14"/>
        <v>0</v>
      </c>
      <c r="AC60" s="218" t="s">
        <v>129</v>
      </c>
      <c r="AD60" s="266">
        <f t="shared" si="15"/>
        <v>0</v>
      </c>
      <c r="AE60" s="266">
        <f t="shared" si="15"/>
        <v>0</v>
      </c>
      <c r="AF60" s="267">
        <f t="shared" si="15"/>
        <v>0</v>
      </c>
      <c r="AG60" s="267">
        <f t="shared" si="15"/>
        <v>0</v>
      </c>
      <c r="AH60" s="267">
        <f t="shared" si="15"/>
        <v>0</v>
      </c>
      <c r="AI60" s="267">
        <f t="shared" si="15"/>
        <v>0</v>
      </c>
      <c r="AJ60" s="267">
        <f t="shared" si="15"/>
        <v>0</v>
      </c>
      <c r="AK60" s="267">
        <f t="shared" si="15"/>
        <v>0</v>
      </c>
    </row>
    <row r="61" spans="1:37" x14ac:dyDescent="0.25">
      <c r="C61" s="137"/>
    </row>
    <row r="62" spans="1:37" x14ac:dyDescent="0.25">
      <c r="C62" s="137"/>
    </row>
  </sheetData>
  <sheetProtection algorithmName="SHA-512" hashValue="WheWj8sDH9SP5X+ILqvBCIpNStbpBjaCW+jr50cezTDS89VLtX1S2GWHPVe8rB42cQXHBlUUgVBfk1aOicloTw==" saltValue="I/IiM0XGjRQL8rE4BTHn1Q==" spinCount="100000" sheet="1" objects="1" scenarios="1" formatCells="0" formatRows="0" insertHyperlinks="0"/>
  <mergeCells count="28">
    <mergeCell ref="Q26:V26"/>
    <mergeCell ref="W26:AA27"/>
    <mergeCell ref="AD26:AK26"/>
    <mergeCell ref="I27:L27"/>
    <mergeCell ref="M27:N27"/>
    <mergeCell ref="O27:P27"/>
    <mergeCell ref="Q27:S27"/>
    <mergeCell ref="T27:V27"/>
    <mergeCell ref="AD27:AE27"/>
    <mergeCell ref="AF27:AK27"/>
    <mergeCell ref="C18:G18"/>
    <mergeCell ref="C20:G20"/>
    <mergeCell ref="C21:G21"/>
    <mergeCell ref="C22:G22"/>
    <mergeCell ref="C23:G23"/>
    <mergeCell ref="I26:P26"/>
    <mergeCell ref="C12:G12"/>
    <mergeCell ref="C13:G13"/>
    <mergeCell ref="C14:G14"/>
    <mergeCell ref="C15:G15"/>
    <mergeCell ref="C16:G16"/>
    <mergeCell ref="C17:G17"/>
    <mergeCell ref="C3:I3"/>
    <mergeCell ref="C6:G6"/>
    <mergeCell ref="C7:G7"/>
    <mergeCell ref="C8:G8"/>
    <mergeCell ref="C10:G10"/>
    <mergeCell ref="C11:G11"/>
  </mergeCells>
  <conditionalFormatting sqref="I29:L53">
    <cfRule type="expression" dxfId="293" priority="4" stopIfTrue="1">
      <formula>AND($C29&lt;&gt;"",$C29&lt;&gt;"Manufacturer (Production)")</formula>
    </cfRule>
  </conditionalFormatting>
  <conditionalFormatting sqref="M29:N53">
    <cfRule type="expression" dxfId="292" priority="5" stopIfTrue="1">
      <formula>AND($C29&lt;&gt;"",$C29&lt;&gt;"Manufacturer (Certification)")</formula>
    </cfRule>
  </conditionalFormatting>
  <conditionalFormatting sqref="O29:O53 M29:M53 I29:J53 Q29:R53 T29:T53 W29:X53">
    <cfRule type="expression" dxfId="291" priority="7">
      <formula>AND(TRIM(I29)&lt;&gt;"",ISNUMBER(I29)=FALSE)</formula>
    </cfRule>
  </conditionalFormatting>
  <conditionalFormatting sqref="O29:P53">
    <cfRule type="expression" dxfId="290" priority="6" stopIfTrue="1">
      <formula>AND($C29&lt;&gt;"",$C29&lt;&gt;"Manufacturer (Marketing)")</formula>
    </cfRule>
  </conditionalFormatting>
  <conditionalFormatting sqref="Q29:V53">
    <cfRule type="expression" dxfId="289" priority="3">
      <formula>AND($C29&lt;&gt;"",$C29&lt;&gt;"Distributor / Retailer")</formula>
    </cfRule>
  </conditionalFormatting>
  <conditionalFormatting sqref="W29:AA53">
    <cfRule type="expression" dxfId="288" priority="2">
      <formula>AND($C29&lt;&gt;"",$C29&lt;&gt;"Purchaser / User")</formula>
    </cfRule>
  </conditionalFormatting>
  <conditionalFormatting sqref="AD29:AK53">
    <cfRule type="expression" dxfId="287" priority="1">
      <formula>AND(TRIM(AD29)&lt;&gt;"",ISNUMBER(AD29)=FALSE)</formula>
    </cfRule>
  </conditionalFormatting>
  <dataValidations count="21">
    <dataValidation allowBlank="1" showInputMessage="1" showErrorMessage="1" prompt="If the case study is online, provide a link for EPA to view, download and share. Otherwise, please include attachments with report submission." sqref="AC28" xr:uid="{BED8A2AE-3887-4914-A21E-5E3D3F124BCD}"/>
    <dataValidation allowBlank="1" showInputMessage="1" showErrorMessage="1" prompt="For P2 actions and outcomes to be summarized on the Results Summary tab, this column must contain a Y. Additionally, a Date Implemented must be included and at least one follw-up date must be included in row 19." sqref="F28" xr:uid="{2EE02422-84A4-4551-B49A-B924D5272BBE}"/>
    <dataValidation allowBlank="1" showInputMessage="1" showErrorMessage="1" prompt="Either use the facility’s permit methodology or multiply wastewater gallons by 8.35 to get pounds and divide by 10,000 to eliminate water content." sqref="AI28" xr:uid="{8124E404-B5B7-4FAE-BB4D-13987C665813}"/>
    <dataValidation allowBlank="1" showInputMessage="1" showErrorMessage="1" prompt="Annualized reductions of green house gas emissions measured in metric tons of carbon dioxide equivalent (MTCO2e)." sqref="AK28" xr:uid="{21E07DE3-8181-4348-BF54-EB1678FFC5AC}"/>
    <dataValidation allowBlank="1" showInputMessage="1" showErrorMessage="1" promptTitle="Products Offered for Sale" prompt="This can include products that are anticipated to be offered for sale._x000a__x000a_Report the number of product formulations/designs, not the number of individual units manufactured/sold. The same formulation in different size containers is considered one product." sqref="O28" xr:uid="{593B0547-37C1-46AA-BF55-FC85525B498E}"/>
    <dataValidation type="whole" allowBlank="1" showInputMessage="1" showErrorMessage="1" errorTitle="Facility NAICS Code" error="Please enter at least three digits of the NAICS code." promptTitle="Facility NAICS Code" prompt="Enter the NAICS for this facility. The link at left takes you to the NAICS Search website." sqref="C15:G15" xr:uid="{C29EBAA7-2D69-4E92-9EA4-629BF5BBBB96}">
      <formula1>100</formula1>
      <formula2>999999</formula2>
    </dataValidation>
    <dataValidation allowBlank="1" showInputMessage="1" showErrorMessage="1" promptTitle="Copy-Pasting into Merged Cells" prompt="To copy-paste into merged cells, either double-click the cell to enable the Edit feature OR select the cell and paste into the formula bar above instead of the cell itself." sqref="C10:G10" xr:uid="{ABE7F6C2-F738-4307-B98B-F6B018364D8F}"/>
    <dataValidation type="list" allowBlank="1" showDropDown="1" showInputMessage="1" showErrorMessage="1" error="Please enter Y or N." sqref="AB29:AB53 F29:F53" xr:uid="{811CC21B-6F29-4776-B30E-E7E57A36A125}">
      <formula1>Lookup_YesNo</formula1>
    </dataValidation>
    <dataValidation type="date" allowBlank="1" showInputMessage="1" showErrorMessage="1" error="Please enter a valid date (mm/dd/yyyy) _x000a_between 10/01/2022 and 09/30/2028." sqref="G29:G53" xr:uid="{CF37AA59-E87D-414C-8B00-AD19993775A5}">
      <formula1>44835</formula1>
      <formula2>47026</formula2>
    </dataValidation>
    <dataValidation type="list" allowBlank="1" showDropDown="1" showInputMessage="1" showErrorMessage="1" error="Please enter Yes, No, or Unknown." sqref="C16:G16" xr:uid="{A554DB21-A442-417E-890B-654FEE2BC72E}">
      <formula1>Lookup_YesNoUnknown</formula1>
    </dataValidation>
    <dataValidation type="list" allowBlank="1" showInputMessage="1" showErrorMessage="1" sqref="U29:U53" xr:uid="{F9F77E3E-0F84-49DF-A73B-CA4FBF04C9A5}">
      <formula1>Lookup_Units_Sales</formula1>
    </dataValidation>
    <dataValidation allowBlank="1" showInputMessage="1" showErrorMessage="1" prompt="Report the number of product formulations or designs, not the number of individual units of that product manufactured or sold. The same formulation sold in different size containers is considered one product" sqref="W28 M28 Q28 I28" xr:uid="{64ECF22F-BF01-4D94-94AC-6144A4EA2D39}"/>
    <dataValidation type="list" allowBlank="1" showInputMessage="1" showErrorMessage="1" sqref="N29:N53" xr:uid="{99695BB2-0A99-4837-BA21-1FE4FE8EB5C2}">
      <formula1>Lookup_CertificationStatus</formula1>
    </dataValidation>
    <dataValidation type="list" allowBlank="1" showInputMessage="1" showErrorMessage="1" sqref="L29:L53 V29:V53" xr:uid="{22A0689D-3E42-4DB6-95F7-85FA89325D7A}">
      <formula1>Lookup_Type</formula1>
    </dataValidation>
    <dataValidation type="list" allowBlank="1" showInputMessage="1" showErrorMessage="1" sqref="K29:K53" xr:uid="{CBE23747-615E-4739-9B43-FB67021AA816}">
      <formula1>Lookup_Units</formula1>
    </dataValidation>
    <dataValidation type="list" allowBlank="1" showInputMessage="1" showErrorMessage="1" promptTitle="Outreach Activity" prompt="If you made contact with the business establishment through an activity noted on the “Outreach Activities” tab, indicate the activity by choosing it from the drop-down provided at right." sqref="C20" xr:uid="{8DEAC724-405D-4D38-8A64-C85500111522}">
      <formula1>OFFSET(Outreach_Activities_Sorted,0,0,COUNTIF(Outreach_Activities_Sorted,"&lt;&gt;0"))</formula1>
    </dataValidation>
    <dataValidation type="list" allowBlank="1" showInputMessage="1" showErrorMessage="1" sqref="Z29:Z53 S29:S53 P29:P53" xr:uid="{7E22733B-E153-4E83-BAF8-23AC8A887C19}">
      <formula1>Lookup_YesNoUnknown</formula1>
    </dataValidation>
    <dataValidation type="list" allowBlank="1" showInputMessage="1" showErrorMessage="1" sqref="C29:C53" xr:uid="{3CB70E06-7450-4D47-B6DD-F7360BE0575E}">
      <formula1>Lookup_Role</formula1>
    </dataValidation>
    <dataValidation type="date" operator="greaterThan" allowBlank="1" showInputMessage="1" showErrorMessage="1" errorTitle="Date Required" error="Please enter a date in mm/dd/yyyy format." sqref="C19:G19" xr:uid="{D839FF94-564A-48CA-A7AB-AA73E1D18F80}">
      <formula1>36526</formula1>
    </dataValidation>
    <dataValidation type="list" allowBlank="1" showDropDown="1" showInputMessage="1" showErrorMessage="1" sqref="C14" xr:uid="{0428A815-0F82-41C1-9B03-3EC16AF57AAF}">
      <formula1>Lookup_States</formula1>
    </dataValidation>
    <dataValidation allowBlank="1" showInputMessage="1" showErrorMessage="1" prompt="If the action listed is for certifying a new product, you can enter the date the process was initiated. For all other actions, this should be the date of actual implementation." sqref="G28" xr:uid="{88EA3C14-EC13-4424-9979-D7A475880DAE}"/>
  </dataValidations>
  <hyperlinks>
    <hyperlink ref="B15" r:id="rId1" xr:uid="{0B869652-6E68-494C-90A9-C7E795043AA3}"/>
    <hyperlink ref="B21" r:id="rId2" display="Description of Funding Mechanism_x000a_EPA is exploring ways to facilitate access to capital for P2 projects. Learn more here: https://www.epa.gov/p2/p2-financing. If known, describe the source of funding this business establishment used (e.g., self-funded, bank loan, external grant, etc.)  in implementing the P2 actions listed in the table below." xr:uid="{DABF5BA2-93FE-4D9E-802C-9AF9A2EE1587}"/>
  </hyperlinks>
  <printOptions horizontalCentered="1"/>
  <pageMargins left="0.45" right="0.45" top="0.75" bottom="0.75" header="0.3" footer="0.3"/>
  <pageSetup scale="22" fitToHeight="0" orientation="landscape" r:id="rId3"/>
  <headerFooter>
    <oddHeader>&amp;C&amp;16&amp;F</oddHeader>
    <oddFooter>&amp;C&amp;P of &amp;N</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943881-B37D-4B03-9C28-09BFD6232DBD}">
  <sheetPr>
    <tabColor rgb="FF92D050"/>
    <pageSetUpPr fitToPage="1"/>
  </sheetPr>
  <dimension ref="A1:AK62"/>
  <sheetViews>
    <sheetView showGridLines="0" zoomScaleNormal="100" zoomScaleSheetLayoutView="100" workbookViewId="0">
      <pane xSplit="2" ySplit="1" topLeftCell="C2" activePane="bottomRight" state="frozen"/>
      <selection pane="topRight" activeCell="C1" sqref="C1"/>
      <selection pane="bottomLeft" activeCell="A2" sqref="A2"/>
      <selection pane="bottomRight" activeCell="C11" sqref="C11:G11"/>
    </sheetView>
  </sheetViews>
  <sheetFormatPr defaultColWidth="9.140625" defaultRowHeight="15" x14ac:dyDescent="0.25"/>
  <cols>
    <col min="1" max="1" width="4.7109375" style="134" customWidth="1"/>
    <col min="2" max="2" width="56.7109375" style="134" customWidth="1"/>
    <col min="3" max="3" width="20.7109375" style="134" customWidth="1"/>
    <col min="4" max="4" width="32.7109375" style="134" customWidth="1"/>
    <col min="5" max="5" width="20.7109375" style="134" customWidth="1"/>
    <col min="6" max="6" width="15.7109375" style="134" bestFit="1" customWidth="1"/>
    <col min="7" max="7" width="19" style="134" bestFit="1" customWidth="1"/>
    <col min="8" max="8" width="10.28515625" style="134" customWidth="1"/>
    <col min="9" max="9" width="20.28515625" style="134" bestFit="1" customWidth="1"/>
    <col min="10" max="10" width="16.5703125" style="134" bestFit="1" customWidth="1"/>
    <col min="11" max="12" width="10.7109375" style="134" customWidth="1"/>
    <col min="13" max="13" width="20.28515625" style="134" customWidth="1"/>
    <col min="14" max="14" width="10.5703125" style="134" bestFit="1" customWidth="1"/>
    <col min="15" max="15" width="21.7109375" style="134" customWidth="1"/>
    <col min="16" max="16" width="11.5703125" style="134" customWidth="1"/>
    <col min="17" max="17" width="20.28515625" style="134" bestFit="1" customWidth="1"/>
    <col min="18" max="18" width="15" style="134" customWidth="1"/>
    <col min="19" max="19" width="12.7109375" style="134" customWidth="1"/>
    <col min="20" max="20" width="14.7109375" style="134" customWidth="1"/>
    <col min="21" max="22" width="12.7109375" style="134" customWidth="1"/>
    <col min="23" max="23" width="25.140625" style="134" customWidth="1"/>
    <col min="24" max="24" width="17.7109375" style="134" customWidth="1"/>
    <col min="25" max="25" width="14.85546875" style="134" customWidth="1"/>
    <col min="26" max="26" width="16" style="134" bestFit="1" customWidth="1"/>
    <col min="27" max="27" width="60.7109375" style="134" customWidth="1"/>
    <col min="28" max="28" width="10.42578125" style="134" customWidth="1"/>
    <col min="29" max="29" width="30.7109375" style="134" customWidth="1"/>
    <col min="30" max="37" width="13.7109375" style="134" customWidth="1"/>
    <col min="38" max="16384" width="9.140625" style="134"/>
  </cols>
  <sheetData>
    <row r="1" spans="2:30" s="200" customFormat="1" ht="20.100000000000001" customHeight="1" x14ac:dyDescent="0.25">
      <c r="B1" s="199" t="str">
        <f>SUBSTITUTE(TemplateTitle," Reporting Template",": " &amp;B2)</f>
        <v>P2 IIJA Products EJ Grant: Business Establishment 35</v>
      </c>
      <c r="C1" s="199"/>
      <c r="D1" s="199"/>
      <c r="E1" s="199"/>
      <c r="F1" s="199"/>
      <c r="G1" s="199"/>
      <c r="H1" s="199"/>
      <c r="I1" s="199"/>
      <c r="J1" s="201"/>
      <c r="K1" s="201"/>
      <c r="L1" s="201"/>
      <c r="M1" s="201"/>
      <c r="N1" s="201"/>
      <c r="O1" s="201"/>
      <c r="P1" s="201"/>
      <c r="Q1" s="201"/>
      <c r="R1" s="201"/>
      <c r="S1" s="201"/>
      <c r="T1" s="201"/>
      <c r="U1" s="201"/>
      <c r="V1" s="201"/>
      <c r="W1" s="201"/>
      <c r="X1" s="201"/>
      <c r="Y1" s="201"/>
      <c r="Z1" s="201"/>
      <c r="AA1" s="201"/>
    </row>
    <row r="2" spans="2:30" ht="9" customHeight="1" x14ac:dyDescent="0.25">
      <c r="B2" s="244" t="s">
        <v>407</v>
      </c>
      <c r="C2" s="154"/>
      <c r="D2" s="154"/>
      <c r="E2" s="154"/>
      <c r="F2" s="154"/>
      <c r="G2" s="154"/>
      <c r="H2" s="154"/>
      <c r="I2" s="210"/>
      <c r="J2" s="155"/>
    </row>
    <row r="3" spans="2:30" ht="200.1" customHeight="1" x14ac:dyDescent="0.25">
      <c r="B3" s="156" t="s">
        <v>5</v>
      </c>
      <c r="C3" s="355" t="s">
        <v>298</v>
      </c>
      <c r="D3" s="356"/>
      <c r="E3" s="356"/>
      <c r="F3" s="356"/>
      <c r="G3" s="356"/>
      <c r="H3" s="356"/>
      <c r="I3" s="357"/>
      <c r="J3" s="157"/>
    </row>
    <row r="4" spans="2:30" ht="9" customHeight="1" x14ac:dyDescent="0.25">
      <c r="B4" s="158"/>
      <c r="C4" s="159"/>
      <c r="D4" s="159"/>
      <c r="E4" s="159"/>
      <c r="F4" s="159"/>
      <c r="G4" s="159"/>
      <c r="H4" s="159"/>
      <c r="I4" s="211"/>
      <c r="J4" s="160"/>
    </row>
    <row r="5" spans="2:30" ht="15" customHeight="1" x14ac:dyDescent="0.25">
      <c r="B5" s="145"/>
      <c r="C5" s="145"/>
      <c r="D5" s="145"/>
      <c r="E5" s="145"/>
      <c r="F5" s="144"/>
      <c r="G5" s="144"/>
    </row>
    <row r="6" spans="2:30" ht="18.75" x14ac:dyDescent="0.3">
      <c r="B6" s="243" t="s">
        <v>284</v>
      </c>
      <c r="C6" s="358" t="s">
        <v>299</v>
      </c>
      <c r="D6" s="358"/>
      <c r="E6" s="358"/>
      <c r="F6" s="358"/>
      <c r="G6" s="359"/>
    </row>
    <row r="7" spans="2:30" x14ac:dyDescent="0.25">
      <c r="B7" s="161" t="s">
        <v>0</v>
      </c>
      <c r="C7" s="360" t="str">
        <f>IF('Grant Project Data'!D5&lt;&gt;"",'Grant Project Data'!D5,"")</f>
        <v/>
      </c>
      <c r="D7" s="361"/>
      <c r="E7" s="361"/>
      <c r="F7" s="361"/>
      <c r="G7" s="362"/>
    </row>
    <row r="8" spans="2:30" x14ac:dyDescent="0.25">
      <c r="B8" s="163" t="s">
        <v>4</v>
      </c>
      <c r="C8" s="360" t="str">
        <f>IF('Grant Project Data'!D6&lt;&gt;"",'Grant Project Data'!D6,"")</f>
        <v/>
      </c>
      <c r="D8" s="361"/>
      <c r="E8" s="361"/>
      <c r="F8" s="361"/>
      <c r="G8" s="362"/>
    </row>
    <row r="9" spans="2:30" ht="15" customHeight="1" x14ac:dyDescent="0.25">
      <c r="B9" s="145"/>
      <c r="C9" s="145"/>
      <c r="D9" s="145"/>
      <c r="E9" s="145"/>
      <c r="F9" s="144"/>
      <c r="G9" s="144"/>
    </row>
    <row r="10" spans="2:30" ht="18.75" x14ac:dyDescent="0.3">
      <c r="B10" s="243" t="s">
        <v>203</v>
      </c>
      <c r="C10" s="358" t="s">
        <v>355</v>
      </c>
      <c r="D10" s="358"/>
      <c r="E10" s="358"/>
      <c r="F10" s="358"/>
      <c r="G10" s="359"/>
    </row>
    <row r="11" spans="2:30" x14ac:dyDescent="0.25">
      <c r="B11" s="167" t="s">
        <v>236</v>
      </c>
      <c r="C11" s="391"/>
      <c r="D11" s="391"/>
      <c r="E11" s="391"/>
      <c r="F11" s="391"/>
      <c r="G11" s="391"/>
      <c r="H11" s="168"/>
      <c r="I11" s="168"/>
      <c r="J11" s="169"/>
      <c r="K11" s="169"/>
      <c r="L11" s="169"/>
      <c r="M11" s="169"/>
      <c r="N11" s="169"/>
      <c r="O11" s="169"/>
      <c r="P11" s="169"/>
      <c r="Q11" s="169"/>
      <c r="R11" s="169"/>
      <c r="S11" s="169"/>
      <c r="T11" s="169"/>
      <c r="U11" s="169"/>
      <c r="V11" s="169"/>
      <c r="W11" s="169"/>
      <c r="X11" s="169"/>
      <c r="Y11" s="169"/>
      <c r="Z11" s="169"/>
      <c r="AA11" s="169"/>
    </row>
    <row r="12" spans="2:30" ht="15" customHeight="1" x14ac:dyDescent="0.25">
      <c r="B12" s="170" t="s">
        <v>228</v>
      </c>
      <c r="C12" s="391"/>
      <c r="D12" s="391"/>
      <c r="E12" s="391"/>
      <c r="F12" s="391"/>
      <c r="G12" s="391"/>
      <c r="H12" s="168"/>
      <c r="I12" s="168"/>
      <c r="J12" s="169"/>
      <c r="K12" s="169"/>
      <c r="L12" s="169"/>
      <c r="M12" s="169"/>
      <c r="N12" s="169"/>
      <c r="O12" s="169"/>
      <c r="P12" s="169"/>
      <c r="Q12" s="169"/>
      <c r="R12" s="169"/>
      <c r="S12" s="169"/>
      <c r="T12" s="169"/>
      <c r="U12" s="169"/>
      <c r="V12" s="169"/>
      <c r="W12" s="169"/>
      <c r="X12" s="169"/>
      <c r="Y12" s="169"/>
      <c r="Z12" s="169"/>
      <c r="AA12" s="169"/>
    </row>
    <row r="13" spans="2:30" ht="15" customHeight="1" x14ac:dyDescent="0.25">
      <c r="B13" s="170" t="s">
        <v>229</v>
      </c>
      <c r="C13" s="391"/>
      <c r="D13" s="391"/>
      <c r="E13" s="391"/>
      <c r="F13" s="391"/>
      <c r="G13" s="391"/>
      <c r="H13" s="168"/>
      <c r="I13" s="168"/>
      <c r="J13" s="169"/>
      <c r="K13" s="169"/>
      <c r="L13" s="169"/>
      <c r="M13" s="169"/>
      <c r="N13" s="169"/>
      <c r="O13" s="169"/>
      <c r="P13" s="169"/>
      <c r="Q13" s="169"/>
      <c r="R13" s="169"/>
      <c r="S13" s="169"/>
      <c r="T13" s="169"/>
      <c r="U13" s="169"/>
      <c r="V13" s="169"/>
      <c r="W13" s="169"/>
      <c r="X13" s="169"/>
      <c r="Y13" s="169"/>
      <c r="Z13" s="169"/>
      <c r="AA13" s="169"/>
    </row>
    <row r="14" spans="2:30" ht="15" customHeight="1" x14ac:dyDescent="0.25">
      <c r="B14" s="171" t="s">
        <v>230</v>
      </c>
      <c r="C14" s="391"/>
      <c r="D14" s="391"/>
      <c r="E14" s="391"/>
      <c r="F14" s="391"/>
      <c r="G14" s="391"/>
      <c r="H14" s="168"/>
      <c r="I14" s="168"/>
      <c r="J14" s="169"/>
      <c r="K14" s="169"/>
      <c r="L14" s="169"/>
      <c r="M14" s="169"/>
      <c r="N14" s="169"/>
      <c r="O14" s="169"/>
      <c r="P14" s="169"/>
      <c r="Q14" s="169"/>
      <c r="R14" s="169"/>
      <c r="S14" s="169"/>
      <c r="T14" s="169"/>
      <c r="U14" s="169"/>
      <c r="V14" s="169"/>
      <c r="W14" s="169"/>
      <c r="X14" s="169"/>
      <c r="Y14" s="169"/>
      <c r="Z14" s="169"/>
      <c r="AA14" s="169"/>
      <c r="AB14" s="172"/>
    </row>
    <row r="15" spans="2:30" ht="30" x14ac:dyDescent="0.25">
      <c r="B15" s="231" t="s">
        <v>270</v>
      </c>
      <c r="C15" s="392"/>
      <c r="D15" s="392"/>
      <c r="E15" s="392"/>
      <c r="F15" s="392"/>
      <c r="G15" s="392"/>
      <c r="H15" s="173"/>
      <c r="J15" s="169"/>
      <c r="K15" s="169"/>
      <c r="L15" s="169"/>
      <c r="M15" s="169"/>
      <c r="N15" s="169"/>
      <c r="O15" s="169"/>
      <c r="P15" s="169"/>
      <c r="Q15" s="169"/>
      <c r="R15" s="169"/>
      <c r="S15" s="169"/>
      <c r="T15" s="169"/>
      <c r="U15" s="169"/>
      <c r="V15" s="169"/>
      <c r="W15" s="169"/>
      <c r="X15" s="169"/>
      <c r="Y15" s="169"/>
      <c r="Z15" s="169"/>
      <c r="AA15" s="169"/>
      <c r="AB15" s="172"/>
    </row>
    <row r="16" spans="2:30" ht="45" x14ac:dyDescent="0.25">
      <c r="B16" s="203" t="s">
        <v>276</v>
      </c>
      <c r="C16" s="392"/>
      <c r="D16" s="392"/>
      <c r="E16" s="392"/>
      <c r="F16" s="392"/>
      <c r="G16" s="392"/>
      <c r="H16" s="174"/>
      <c r="J16" s="169"/>
      <c r="K16" s="169"/>
      <c r="L16" s="169"/>
      <c r="M16" s="169"/>
      <c r="N16" s="169"/>
      <c r="O16" s="169"/>
      <c r="P16" s="169"/>
      <c r="Q16" s="169"/>
      <c r="R16" s="169"/>
      <c r="S16" s="169"/>
      <c r="T16" s="169"/>
      <c r="U16" s="169"/>
      <c r="V16" s="169"/>
      <c r="W16" s="169"/>
      <c r="X16" s="169"/>
      <c r="Y16" s="169"/>
      <c r="Z16" s="169"/>
      <c r="AA16" s="169"/>
      <c r="AB16" s="162"/>
      <c r="AC16" s="162"/>
      <c r="AD16" s="162"/>
    </row>
    <row r="17" spans="1:37" ht="69.95" customHeight="1" x14ac:dyDescent="0.25">
      <c r="B17" s="127" t="s">
        <v>235</v>
      </c>
      <c r="C17" s="393"/>
      <c r="D17" s="393"/>
      <c r="E17" s="393"/>
      <c r="F17" s="393"/>
      <c r="G17" s="393"/>
      <c r="H17" s="175"/>
      <c r="J17" s="169"/>
      <c r="K17" s="169"/>
      <c r="L17" s="169"/>
      <c r="M17" s="169"/>
      <c r="N17" s="169"/>
      <c r="O17" s="169"/>
      <c r="P17" s="169"/>
      <c r="Q17" s="169"/>
      <c r="R17" s="169"/>
      <c r="S17" s="169"/>
      <c r="T17" s="169"/>
      <c r="U17" s="169"/>
      <c r="V17" s="169"/>
      <c r="W17" s="169"/>
      <c r="X17" s="169"/>
      <c r="Y17" s="169"/>
      <c r="Z17" s="169"/>
      <c r="AA17" s="169"/>
      <c r="AB17" s="162"/>
      <c r="AC17" s="162"/>
      <c r="AD17" s="162"/>
    </row>
    <row r="18" spans="1:37" ht="30" x14ac:dyDescent="0.25">
      <c r="B18" s="127" t="s">
        <v>354</v>
      </c>
      <c r="C18" s="394"/>
      <c r="D18" s="395"/>
      <c r="E18" s="395"/>
      <c r="F18" s="395"/>
      <c r="G18" s="396"/>
      <c r="H18" s="175"/>
      <c r="J18" s="169"/>
      <c r="K18" s="169"/>
      <c r="L18" s="169"/>
      <c r="M18" s="169"/>
      <c r="N18" s="169"/>
      <c r="O18" s="169"/>
      <c r="P18" s="169"/>
      <c r="Q18" s="169"/>
      <c r="R18" s="169"/>
      <c r="S18" s="169"/>
      <c r="T18" s="169"/>
      <c r="U18" s="169"/>
      <c r="V18" s="169"/>
      <c r="W18" s="169"/>
      <c r="X18" s="169"/>
      <c r="Y18" s="169"/>
      <c r="Z18" s="169"/>
      <c r="AA18" s="169"/>
      <c r="AB18" s="162"/>
      <c r="AC18" s="162"/>
      <c r="AD18" s="162"/>
    </row>
    <row r="19" spans="1:37" s="179" customFormat="1" x14ac:dyDescent="0.25">
      <c r="B19" s="176" t="s">
        <v>232</v>
      </c>
      <c r="C19" s="212"/>
      <c r="D19" s="212"/>
      <c r="E19" s="212"/>
      <c r="F19" s="212"/>
      <c r="G19" s="212"/>
      <c r="H19" s="177" t="str">
        <f>IF(AND(E24&gt;0,COUNTA(C19:G19)=0),"&lt;&lt; Your P2 actions below will not be summarized until you enter a date of follow-up.","")</f>
        <v/>
      </c>
      <c r="I19" s="178"/>
      <c r="J19" s="169"/>
      <c r="K19" s="169"/>
      <c r="L19" s="169"/>
      <c r="M19" s="169"/>
      <c r="N19" s="169"/>
      <c r="O19" s="169"/>
      <c r="P19" s="169"/>
      <c r="Q19" s="169"/>
      <c r="R19" s="169"/>
      <c r="S19" s="169"/>
      <c r="T19" s="169"/>
      <c r="U19" s="169"/>
      <c r="V19" s="169"/>
      <c r="W19" s="169"/>
      <c r="X19" s="169"/>
      <c r="Y19" s="169"/>
      <c r="Z19" s="169"/>
      <c r="AA19" s="169"/>
      <c r="AB19" s="96"/>
    </row>
    <row r="20" spans="1:37" ht="53.25" x14ac:dyDescent="0.25">
      <c r="B20" s="213" t="s">
        <v>273</v>
      </c>
      <c r="C20" s="391"/>
      <c r="D20" s="391"/>
      <c r="E20" s="391"/>
      <c r="F20" s="391"/>
      <c r="G20" s="391"/>
      <c r="H20" s="168"/>
      <c r="I20" s="169"/>
      <c r="J20" s="169"/>
      <c r="K20" s="169"/>
      <c r="L20" s="169"/>
      <c r="M20" s="169"/>
      <c r="N20" s="169"/>
      <c r="O20" s="169"/>
      <c r="P20" s="169"/>
      <c r="Q20" s="169"/>
      <c r="R20" s="169"/>
      <c r="S20" s="169"/>
      <c r="T20" s="169"/>
      <c r="U20" s="169"/>
      <c r="V20" s="169"/>
      <c r="W20" s="169"/>
      <c r="X20" s="169"/>
      <c r="Y20" s="169"/>
      <c r="Z20" s="169"/>
      <c r="AA20" s="169"/>
      <c r="AB20" s="162"/>
      <c r="AC20" s="162"/>
      <c r="AD20" s="162"/>
    </row>
    <row r="21" spans="1:37" ht="80.099999999999994" customHeight="1" x14ac:dyDescent="0.25">
      <c r="B21" s="230" t="s">
        <v>271</v>
      </c>
      <c r="C21" s="393"/>
      <c r="D21" s="393"/>
      <c r="E21" s="393"/>
      <c r="F21" s="393"/>
      <c r="G21" s="393"/>
      <c r="H21" s="175"/>
      <c r="J21" s="169"/>
      <c r="K21" s="169"/>
      <c r="L21" s="169"/>
      <c r="M21" s="169"/>
      <c r="N21" s="169"/>
      <c r="O21" s="169"/>
      <c r="P21" s="169"/>
      <c r="Q21" s="169"/>
      <c r="R21" s="169"/>
      <c r="S21" s="169"/>
      <c r="T21" s="169"/>
      <c r="U21" s="169"/>
      <c r="V21" s="169"/>
      <c r="W21" s="169"/>
      <c r="X21" s="169"/>
      <c r="Y21" s="169"/>
      <c r="Z21" s="169"/>
      <c r="AA21" s="169"/>
      <c r="AB21" s="162"/>
      <c r="AC21" s="162"/>
      <c r="AD21" s="162"/>
    </row>
    <row r="22" spans="1:37" ht="69.95" customHeight="1" x14ac:dyDescent="0.25">
      <c r="B22" s="127" t="s">
        <v>272</v>
      </c>
      <c r="C22" s="393"/>
      <c r="D22" s="393"/>
      <c r="E22" s="393"/>
      <c r="F22" s="393"/>
      <c r="G22" s="393"/>
      <c r="H22" s="175"/>
      <c r="J22" s="169"/>
      <c r="K22" s="169"/>
      <c r="L22" s="169"/>
      <c r="M22" s="169"/>
      <c r="N22" s="169"/>
      <c r="O22" s="169"/>
      <c r="P22" s="169"/>
      <c r="Q22" s="169"/>
      <c r="R22" s="169"/>
      <c r="S22" s="169"/>
      <c r="T22" s="169"/>
      <c r="U22" s="169"/>
      <c r="V22" s="169"/>
      <c r="W22" s="169"/>
      <c r="X22" s="169"/>
      <c r="Y22" s="169"/>
      <c r="Z22" s="169"/>
      <c r="AA22" s="169"/>
      <c r="AB22" s="162"/>
      <c r="AC22" s="162"/>
      <c r="AD22" s="162"/>
    </row>
    <row r="23" spans="1:37" ht="69.95" customHeight="1" x14ac:dyDescent="0.25">
      <c r="B23" s="127" t="s">
        <v>274</v>
      </c>
      <c r="C23" s="393"/>
      <c r="D23" s="393"/>
      <c r="E23" s="393"/>
      <c r="F23" s="393"/>
      <c r="G23" s="393"/>
      <c r="H23" s="175"/>
      <c r="J23" s="169"/>
      <c r="K23" s="169"/>
      <c r="L23" s="169"/>
      <c r="M23" s="169"/>
      <c r="N23" s="169"/>
      <c r="O23" s="169"/>
      <c r="P23" s="169"/>
      <c r="Q23" s="169"/>
      <c r="R23" s="169"/>
      <c r="S23" s="169"/>
      <c r="T23" s="169"/>
      <c r="U23" s="169"/>
      <c r="V23" s="169"/>
      <c r="W23" s="169"/>
      <c r="X23" s="169"/>
      <c r="Y23" s="169"/>
      <c r="Z23" s="169"/>
      <c r="AA23" s="169"/>
      <c r="AB23" s="162"/>
      <c r="AC23" s="162"/>
      <c r="AD23" s="162"/>
    </row>
    <row r="24" spans="1:37" ht="15" customHeight="1" x14ac:dyDescent="0.25">
      <c r="C24" s="194">
        <f>IF(COUNTA(C11:G23,B29:G53,I29:AC53)&gt;0,1,0)</f>
        <v>0</v>
      </c>
      <c r="D24" s="194">
        <f>IF(COUNTA(C19:G19)&gt;0,1,0)</f>
        <v>0</v>
      </c>
      <c r="E24" s="194">
        <f>IF(COUNTA(G29:G53)&gt;0,1,0)</f>
        <v>0</v>
      </c>
      <c r="F24" s="268"/>
      <c r="H24" s="144"/>
      <c r="I24" s="144"/>
      <c r="J24" s="169"/>
      <c r="K24" s="169"/>
      <c r="L24" s="169"/>
      <c r="M24" s="169"/>
      <c r="N24" s="169"/>
      <c r="O24" s="169"/>
      <c r="P24" s="169"/>
      <c r="Q24" s="169"/>
      <c r="R24" s="169"/>
      <c r="S24" s="169"/>
      <c r="T24" s="169"/>
      <c r="U24" s="169"/>
      <c r="V24" s="169"/>
      <c r="W24" s="169"/>
      <c r="X24" s="169"/>
      <c r="Y24" s="169"/>
      <c r="Z24" s="169"/>
      <c r="AA24" s="169"/>
    </row>
    <row r="25" spans="1:37" ht="18.75" customHeight="1" x14ac:dyDescent="0.3">
      <c r="B25" s="243" t="s">
        <v>1</v>
      </c>
      <c r="C25" s="164"/>
      <c r="D25" s="164"/>
      <c r="E25" s="164"/>
      <c r="F25" s="164"/>
      <c r="G25" s="164"/>
      <c r="H25" s="164"/>
      <c r="I25" s="165"/>
      <c r="J25" s="165"/>
      <c r="K25" s="165"/>
      <c r="L25" s="165"/>
      <c r="M25" s="165"/>
      <c r="N25" s="165"/>
      <c r="O25" s="165"/>
      <c r="P25" s="165"/>
      <c r="Q25" s="165"/>
      <c r="R25" s="165"/>
      <c r="S25" s="165"/>
      <c r="T25" s="165"/>
      <c r="U25" s="165"/>
      <c r="V25" s="165"/>
      <c r="W25" s="165"/>
      <c r="X25" s="165"/>
      <c r="Y25" s="165"/>
      <c r="Z25" s="165"/>
      <c r="AA25" s="165"/>
      <c r="AB25" s="165"/>
      <c r="AC25" s="165"/>
      <c r="AD25" s="165"/>
      <c r="AE25" s="165"/>
      <c r="AF25" s="165"/>
      <c r="AG25" s="165"/>
      <c r="AH25" s="165"/>
      <c r="AI25" s="165"/>
      <c r="AJ25" s="165"/>
      <c r="AK25" s="166"/>
    </row>
    <row r="26" spans="1:37" ht="39.950000000000003" customHeight="1" x14ac:dyDescent="0.25">
      <c r="B26" s="204"/>
      <c r="C26" s="205"/>
      <c r="D26" s="205"/>
      <c r="E26" s="205"/>
      <c r="F26" s="205"/>
      <c r="G26" s="205"/>
      <c r="H26" s="205"/>
      <c r="I26" s="365" t="s">
        <v>103</v>
      </c>
      <c r="J26" s="366"/>
      <c r="K26" s="366"/>
      <c r="L26" s="366"/>
      <c r="M26" s="366"/>
      <c r="N26" s="366"/>
      <c r="O26" s="366"/>
      <c r="P26" s="367"/>
      <c r="Q26" s="388" t="s">
        <v>104</v>
      </c>
      <c r="R26" s="389"/>
      <c r="S26" s="389"/>
      <c r="T26" s="389"/>
      <c r="U26" s="389"/>
      <c r="V26" s="390"/>
      <c r="W26" s="368" t="s">
        <v>105</v>
      </c>
      <c r="X26" s="369"/>
      <c r="Y26" s="369"/>
      <c r="Z26" s="369"/>
      <c r="AA26" s="370"/>
      <c r="AB26" s="204"/>
      <c r="AC26" s="206"/>
      <c r="AD26" s="401" t="s">
        <v>340</v>
      </c>
      <c r="AE26" s="402"/>
      <c r="AF26" s="402"/>
      <c r="AG26" s="402"/>
      <c r="AH26" s="402"/>
      <c r="AI26" s="402"/>
      <c r="AJ26" s="402"/>
      <c r="AK26" s="403"/>
    </row>
    <row r="27" spans="1:37" ht="15" customHeight="1" x14ac:dyDescent="0.25">
      <c r="B27" s="256" t="s">
        <v>341</v>
      </c>
      <c r="C27" s="208"/>
      <c r="D27" s="208"/>
      <c r="E27" s="208"/>
      <c r="F27" s="208"/>
      <c r="G27" s="208"/>
      <c r="H27" s="208"/>
      <c r="I27" s="377" t="s">
        <v>108</v>
      </c>
      <c r="J27" s="378"/>
      <c r="K27" s="378"/>
      <c r="L27" s="379"/>
      <c r="M27" s="380" t="s">
        <v>109</v>
      </c>
      <c r="N27" s="380"/>
      <c r="O27" s="377" t="s">
        <v>111</v>
      </c>
      <c r="P27" s="379"/>
      <c r="Q27" s="381" t="s">
        <v>111</v>
      </c>
      <c r="R27" s="382"/>
      <c r="S27" s="382"/>
      <c r="T27" s="383" t="s">
        <v>110</v>
      </c>
      <c r="U27" s="383"/>
      <c r="V27" s="383"/>
      <c r="W27" s="371"/>
      <c r="X27" s="372"/>
      <c r="Y27" s="372"/>
      <c r="Z27" s="372"/>
      <c r="AA27" s="373"/>
      <c r="AB27" s="207"/>
      <c r="AC27" s="209"/>
      <c r="AD27" s="397" t="s">
        <v>332</v>
      </c>
      <c r="AE27" s="397"/>
      <c r="AF27" s="398" t="s">
        <v>333</v>
      </c>
      <c r="AG27" s="399"/>
      <c r="AH27" s="399"/>
      <c r="AI27" s="399"/>
      <c r="AJ27" s="399"/>
      <c r="AK27" s="400"/>
    </row>
    <row r="28" spans="1:37" s="189" customFormat="1" ht="51" customHeight="1" x14ac:dyDescent="0.2">
      <c r="B28" s="277" t="s">
        <v>353</v>
      </c>
      <c r="C28" s="180" t="s">
        <v>216</v>
      </c>
      <c r="D28" s="180" t="s">
        <v>99</v>
      </c>
      <c r="E28" s="180" t="s">
        <v>262</v>
      </c>
      <c r="F28" s="269" t="s">
        <v>356</v>
      </c>
      <c r="G28" s="215" t="s">
        <v>357</v>
      </c>
      <c r="H28" s="181" t="s">
        <v>233</v>
      </c>
      <c r="I28" s="182" t="s">
        <v>358</v>
      </c>
      <c r="J28" s="182" t="s">
        <v>251</v>
      </c>
      <c r="K28" s="182" t="s">
        <v>107</v>
      </c>
      <c r="L28" s="182" t="s">
        <v>100</v>
      </c>
      <c r="M28" s="183" t="s">
        <v>359</v>
      </c>
      <c r="N28" s="183" t="s">
        <v>121</v>
      </c>
      <c r="O28" s="182" t="s">
        <v>360</v>
      </c>
      <c r="P28" s="182" t="s">
        <v>127</v>
      </c>
      <c r="Q28" s="184" t="s">
        <v>361</v>
      </c>
      <c r="R28" s="185" t="s">
        <v>126</v>
      </c>
      <c r="S28" s="216" t="s">
        <v>128</v>
      </c>
      <c r="T28" s="187" t="s">
        <v>250</v>
      </c>
      <c r="U28" s="188" t="s">
        <v>107</v>
      </c>
      <c r="V28" s="187" t="s">
        <v>125</v>
      </c>
      <c r="W28" s="183" t="s">
        <v>362</v>
      </c>
      <c r="X28" s="183" t="s">
        <v>252</v>
      </c>
      <c r="Y28" s="183" t="s">
        <v>206</v>
      </c>
      <c r="Z28" s="183" t="s">
        <v>102</v>
      </c>
      <c r="AA28" s="228" t="s">
        <v>263</v>
      </c>
      <c r="AB28" s="214" t="s">
        <v>294</v>
      </c>
      <c r="AC28" s="214" t="s">
        <v>373</v>
      </c>
      <c r="AD28" s="262" t="s">
        <v>334</v>
      </c>
      <c r="AE28" s="262" t="s">
        <v>335</v>
      </c>
      <c r="AF28" s="263" t="s">
        <v>336</v>
      </c>
      <c r="AG28" s="263" t="s">
        <v>337</v>
      </c>
      <c r="AH28" s="263" t="s">
        <v>338</v>
      </c>
      <c r="AI28" s="263" t="s">
        <v>363</v>
      </c>
      <c r="AJ28" s="263" t="s">
        <v>339</v>
      </c>
      <c r="AK28" s="263" t="s">
        <v>364</v>
      </c>
    </row>
    <row r="29" spans="1:37" s="179" customFormat="1" x14ac:dyDescent="0.25">
      <c r="A29" s="71">
        <v>1</v>
      </c>
      <c r="B29" s="89"/>
      <c r="C29" s="82"/>
      <c r="D29" s="89"/>
      <c r="E29" s="82"/>
      <c r="F29" s="122"/>
      <c r="G29" s="202"/>
      <c r="H29" s="198" t="str">
        <f>IF(G29="","",IF(MONTH(G29)&gt;=10,YEAR(G29) + 1,YEAR(G29)))</f>
        <v/>
      </c>
      <c r="I29" s="97"/>
      <c r="J29" s="97"/>
      <c r="K29" s="90"/>
      <c r="L29" s="91"/>
      <c r="M29" s="97"/>
      <c r="N29" s="91"/>
      <c r="O29" s="97"/>
      <c r="P29" s="90"/>
      <c r="Q29" s="97"/>
      <c r="R29" s="97"/>
      <c r="S29" s="90"/>
      <c r="T29" s="97"/>
      <c r="U29" s="147"/>
      <c r="V29" s="91"/>
      <c r="W29" s="97"/>
      <c r="X29" s="97"/>
      <c r="Y29" s="90"/>
      <c r="Z29" s="90"/>
      <c r="AA29" s="229"/>
      <c r="AB29" s="122"/>
      <c r="AC29" s="227"/>
      <c r="AD29" s="264"/>
      <c r="AE29" s="264"/>
      <c r="AF29" s="265"/>
      <c r="AG29" s="265"/>
      <c r="AH29" s="265"/>
      <c r="AI29" s="265"/>
      <c r="AJ29" s="265"/>
      <c r="AK29" s="265"/>
    </row>
    <row r="30" spans="1:37" s="179" customFormat="1" x14ac:dyDescent="0.25">
      <c r="A30" s="71">
        <v>2</v>
      </c>
      <c r="B30" s="89"/>
      <c r="C30" s="82"/>
      <c r="D30" s="89"/>
      <c r="E30" s="82"/>
      <c r="F30" s="122"/>
      <c r="G30" s="202"/>
      <c r="H30" s="198" t="str">
        <f>IF(G30="","",IF(MONTH(G30)&gt;=10,YEAR(G30) + 1,YEAR(G30)))</f>
        <v/>
      </c>
      <c r="I30" s="97"/>
      <c r="J30" s="97"/>
      <c r="K30" s="91"/>
      <c r="L30" s="91"/>
      <c r="M30" s="97"/>
      <c r="N30" s="91"/>
      <c r="O30" s="97"/>
      <c r="P30" s="90"/>
      <c r="Q30" s="97"/>
      <c r="R30" s="97"/>
      <c r="S30" s="90"/>
      <c r="T30" s="97"/>
      <c r="U30" s="147"/>
      <c r="V30" s="91"/>
      <c r="W30" s="97"/>
      <c r="X30" s="97"/>
      <c r="Y30" s="90"/>
      <c r="Z30" s="90"/>
      <c r="AA30" s="229"/>
      <c r="AB30" s="122"/>
      <c r="AC30" s="226"/>
      <c r="AD30" s="264"/>
      <c r="AE30" s="264"/>
      <c r="AF30" s="265"/>
      <c r="AG30" s="265"/>
      <c r="AH30" s="265"/>
      <c r="AI30" s="265"/>
      <c r="AJ30" s="265"/>
      <c r="AK30" s="265"/>
    </row>
    <row r="31" spans="1:37" s="179" customFormat="1" x14ac:dyDescent="0.25">
      <c r="A31" s="71">
        <v>3</v>
      </c>
      <c r="B31" s="89"/>
      <c r="C31" s="82"/>
      <c r="D31" s="89"/>
      <c r="E31" s="82"/>
      <c r="F31" s="122"/>
      <c r="G31" s="202"/>
      <c r="H31" s="198" t="str">
        <f t="shared" ref="H31:H53" si="0">IF(G31="","",IF(MONTH(G31)&gt;=10,YEAR(G31) + 1,YEAR(G31)))</f>
        <v/>
      </c>
      <c r="I31" s="97"/>
      <c r="J31" s="97"/>
      <c r="K31" s="90"/>
      <c r="L31" s="90"/>
      <c r="M31" s="97"/>
      <c r="N31" s="90"/>
      <c r="O31" s="97"/>
      <c r="P31" s="90"/>
      <c r="Q31" s="97"/>
      <c r="R31" s="97"/>
      <c r="S31" s="90"/>
      <c r="T31" s="97"/>
      <c r="U31" s="147"/>
      <c r="V31" s="90"/>
      <c r="W31" s="97"/>
      <c r="X31" s="97"/>
      <c r="Y31" s="90"/>
      <c r="Z31" s="90"/>
      <c r="AA31" s="229"/>
      <c r="AB31" s="122"/>
      <c r="AC31" s="226"/>
      <c r="AD31" s="264"/>
      <c r="AE31" s="264"/>
      <c r="AF31" s="265"/>
      <c r="AG31" s="265"/>
      <c r="AH31" s="265"/>
      <c r="AI31" s="265"/>
      <c r="AJ31" s="265"/>
      <c r="AK31" s="265"/>
    </row>
    <row r="32" spans="1:37" s="179" customFormat="1" x14ac:dyDescent="0.25">
      <c r="A32" s="71">
        <v>4</v>
      </c>
      <c r="B32" s="89"/>
      <c r="C32" s="82"/>
      <c r="D32" s="89"/>
      <c r="E32" s="82"/>
      <c r="F32" s="122"/>
      <c r="G32" s="202"/>
      <c r="H32" s="198" t="str">
        <f t="shared" si="0"/>
        <v/>
      </c>
      <c r="I32" s="97"/>
      <c r="J32" s="97"/>
      <c r="K32" s="91"/>
      <c r="L32" s="91"/>
      <c r="M32" s="97"/>
      <c r="N32" s="91"/>
      <c r="O32" s="97"/>
      <c r="P32" s="90"/>
      <c r="Q32" s="97"/>
      <c r="R32" s="97"/>
      <c r="S32" s="90"/>
      <c r="T32" s="97"/>
      <c r="U32" s="147"/>
      <c r="V32" s="91"/>
      <c r="W32" s="97"/>
      <c r="X32" s="97"/>
      <c r="Y32" s="90"/>
      <c r="Z32" s="90"/>
      <c r="AA32" s="229"/>
      <c r="AB32" s="122"/>
      <c r="AC32" s="226"/>
      <c r="AD32" s="264"/>
      <c r="AE32" s="264"/>
      <c r="AF32" s="265"/>
      <c r="AG32" s="265"/>
      <c r="AH32" s="265"/>
      <c r="AI32" s="265"/>
      <c r="AJ32" s="265"/>
      <c r="AK32" s="265"/>
    </row>
    <row r="33" spans="1:37" s="179" customFormat="1" x14ac:dyDescent="0.25">
      <c r="A33" s="71">
        <v>5</v>
      </c>
      <c r="B33" s="89"/>
      <c r="C33" s="82"/>
      <c r="D33" s="89"/>
      <c r="E33" s="82"/>
      <c r="F33" s="122"/>
      <c r="G33" s="202"/>
      <c r="H33" s="198" t="str">
        <f t="shared" si="0"/>
        <v/>
      </c>
      <c r="I33" s="97"/>
      <c r="J33" s="97"/>
      <c r="K33" s="91"/>
      <c r="L33" s="91"/>
      <c r="M33" s="97"/>
      <c r="N33" s="91"/>
      <c r="O33" s="97"/>
      <c r="P33" s="90"/>
      <c r="Q33" s="97"/>
      <c r="R33" s="97"/>
      <c r="S33" s="90"/>
      <c r="T33" s="97"/>
      <c r="U33" s="147"/>
      <c r="V33" s="91"/>
      <c r="W33" s="97"/>
      <c r="X33" s="97"/>
      <c r="Y33" s="90"/>
      <c r="Z33" s="90"/>
      <c r="AA33" s="229"/>
      <c r="AB33" s="122"/>
      <c r="AC33" s="226"/>
      <c r="AD33" s="264"/>
      <c r="AE33" s="264"/>
      <c r="AF33" s="265"/>
      <c r="AG33" s="265"/>
      <c r="AH33" s="265"/>
      <c r="AI33" s="265"/>
      <c r="AJ33" s="265"/>
      <c r="AK33" s="265"/>
    </row>
    <row r="34" spans="1:37" s="179" customFormat="1" x14ac:dyDescent="0.25">
      <c r="A34" s="71">
        <v>6</v>
      </c>
      <c r="B34" s="89"/>
      <c r="C34" s="82"/>
      <c r="D34" s="89"/>
      <c r="E34" s="82"/>
      <c r="F34" s="122"/>
      <c r="G34" s="202"/>
      <c r="H34" s="198" t="str">
        <f t="shared" si="0"/>
        <v/>
      </c>
      <c r="I34" s="97"/>
      <c r="J34" s="97"/>
      <c r="K34" s="91"/>
      <c r="L34" s="91"/>
      <c r="M34" s="97"/>
      <c r="N34" s="91"/>
      <c r="O34" s="97"/>
      <c r="P34" s="90"/>
      <c r="Q34" s="97"/>
      <c r="R34" s="97"/>
      <c r="S34" s="90"/>
      <c r="T34" s="97"/>
      <c r="U34" s="147"/>
      <c r="V34" s="91"/>
      <c r="W34" s="97"/>
      <c r="X34" s="97"/>
      <c r="Y34" s="90"/>
      <c r="Z34" s="90"/>
      <c r="AA34" s="229"/>
      <c r="AB34" s="122"/>
      <c r="AC34" s="226"/>
      <c r="AD34" s="264"/>
      <c r="AE34" s="264"/>
      <c r="AF34" s="265"/>
      <c r="AG34" s="265"/>
      <c r="AH34" s="265"/>
      <c r="AI34" s="265"/>
      <c r="AJ34" s="265"/>
      <c r="AK34" s="265"/>
    </row>
    <row r="35" spans="1:37" s="179" customFormat="1" x14ac:dyDescent="0.25">
      <c r="A35" s="71">
        <v>7</v>
      </c>
      <c r="B35" s="89"/>
      <c r="C35" s="82"/>
      <c r="D35" s="89"/>
      <c r="E35" s="82"/>
      <c r="F35" s="122"/>
      <c r="G35" s="202"/>
      <c r="H35" s="198" t="str">
        <f t="shared" si="0"/>
        <v/>
      </c>
      <c r="I35" s="97"/>
      <c r="J35" s="97"/>
      <c r="K35" s="91"/>
      <c r="L35" s="91"/>
      <c r="M35" s="97"/>
      <c r="N35" s="91"/>
      <c r="O35" s="97"/>
      <c r="P35" s="90"/>
      <c r="Q35" s="97"/>
      <c r="R35" s="97"/>
      <c r="S35" s="90"/>
      <c r="T35" s="97"/>
      <c r="U35" s="147"/>
      <c r="V35" s="91"/>
      <c r="W35" s="97"/>
      <c r="X35" s="97"/>
      <c r="Y35" s="90"/>
      <c r="Z35" s="90"/>
      <c r="AA35" s="229"/>
      <c r="AB35" s="122"/>
      <c r="AC35" s="226"/>
      <c r="AD35" s="264"/>
      <c r="AE35" s="264"/>
      <c r="AF35" s="265"/>
      <c r="AG35" s="265"/>
      <c r="AH35" s="265"/>
      <c r="AI35" s="265"/>
      <c r="AJ35" s="265"/>
      <c r="AK35" s="265"/>
    </row>
    <row r="36" spans="1:37" s="179" customFormat="1" x14ac:dyDescent="0.25">
      <c r="A36" s="71">
        <v>8</v>
      </c>
      <c r="B36" s="89"/>
      <c r="C36" s="82"/>
      <c r="D36" s="89"/>
      <c r="E36" s="82"/>
      <c r="F36" s="122"/>
      <c r="G36" s="202"/>
      <c r="H36" s="198" t="str">
        <f t="shared" si="0"/>
        <v/>
      </c>
      <c r="I36" s="97"/>
      <c r="J36" s="97"/>
      <c r="K36" s="91"/>
      <c r="L36" s="91"/>
      <c r="M36" s="97"/>
      <c r="N36" s="91"/>
      <c r="O36" s="97"/>
      <c r="P36" s="90"/>
      <c r="Q36" s="97"/>
      <c r="R36" s="97"/>
      <c r="S36" s="90"/>
      <c r="T36" s="97"/>
      <c r="U36" s="147"/>
      <c r="V36" s="91"/>
      <c r="W36" s="97"/>
      <c r="X36" s="97"/>
      <c r="Y36" s="90"/>
      <c r="Z36" s="90"/>
      <c r="AA36" s="229"/>
      <c r="AB36" s="122"/>
      <c r="AC36" s="226"/>
      <c r="AD36" s="264"/>
      <c r="AE36" s="264"/>
      <c r="AF36" s="265"/>
      <c r="AG36" s="265"/>
      <c r="AH36" s="265"/>
      <c r="AI36" s="265"/>
      <c r="AJ36" s="265"/>
      <c r="AK36" s="265"/>
    </row>
    <row r="37" spans="1:37" s="179" customFormat="1" x14ac:dyDescent="0.25">
      <c r="A37" s="71">
        <v>9</v>
      </c>
      <c r="B37" s="89"/>
      <c r="C37" s="82"/>
      <c r="D37" s="89"/>
      <c r="E37" s="82"/>
      <c r="F37" s="122"/>
      <c r="G37" s="202"/>
      <c r="H37" s="198" t="str">
        <f t="shared" si="0"/>
        <v/>
      </c>
      <c r="I37" s="97"/>
      <c r="J37" s="97"/>
      <c r="K37" s="91"/>
      <c r="L37" s="91"/>
      <c r="M37" s="97"/>
      <c r="N37" s="91"/>
      <c r="O37" s="97"/>
      <c r="P37" s="90"/>
      <c r="Q37" s="97"/>
      <c r="R37" s="97"/>
      <c r="S37" s="90"/>
      <c r="T37" s="97"/>
      <c r="U37" s="147"/>
      <c r="V37" s="91"/>
      <c r="W37" s="97"/>
      <c r="X37" s="97"/>
      <c r="Y37" s="90"/>
      <c r="Z37" s="90"/>
      <c r="AA37" s="229"/>
      <c r="AB37" s="122"/>
      <c r="AC37" s="226"/>
      <c r="AD37" s="264"/>
      <c r="AE37" s="264"/>
      <c r="AF37" s="265"/>
      <c r="AG37" s="265"/>
      <c r="AH37" s="265"/>
      <c r="AI37" s="265"/>
      <c r="AJ37" s="265"/>
      <c r="AK37" s="265"/>
    </row>
    <row r="38" spans="1:37" s="179" customFormat="1" x14ac:dyDescent="0.25">
      <c r="A38" s="71">
        <v>10</v>
      </c>
      <c r="B38" s="89"/>
      <c r="C38" s="82"/>
      <c r="D38" s="89"/>
      <c r="E38" s="82"/>
      <c r="F38" s="122"/>
      <c r="G38" s="202"/>
      <c r="H38" s="198" t="str">
        <f t="shared" si="0"/>
        <v/>
      </c>
      <c r="I38" s="97"/>
      <c r="J38" s="97"/>
      <c r="K38" s="91"/>
      <c r="L38" s="91"/>
      <c r="M38" s="97"/>
      <c r="N38" s="91"/>
      <c r="O38" s="97"/>
      <c r="P38" s="90"/>
      <c r="Q38" s="97"/>
      <c r="R38" s="97"/>
      <c r="S38" s="90"/>
      <c r="T38" s="97"/>
      <c r="U38" s="147"/>
      <c r="V38" s="91"/>
      <c r="W38" s="97"/>
      <c r="X38" s="97"/>
      <c r="Y38" s="90"/>
      <c r="Z38" s="90"/>
      <c r="AA38" s="229"/>
      <c r="AB38" s="122"/>
      <c r="AC38" s="226"/>
      <c r="AD38" s="264"/>
      <c r="AE38" s="264"/>
      <c r="AF38" s="265"/>
      <c r="AG38" s="265"/>
      <c r="AH38" s="265"/>
      <c r="AI38" s="265"/>
      <c r="AJ38" s="265"/>
      <c r="AK38" s="265"/>
    </row>
    <row r="39" spans="1:37" s="179" customFormat="1" x14ac:dyDescent="0.25">
      <c r="A39" s="71">
        <v>11</v>
      </c>
      <c r="B39" s="89"/>
      <c r="C39" s="82"/>
      <c r="D39" s="89"/>
      <c r="E39" s="82"/>
      <c r="F39" s="122"/>
      <c r="G39" s="202"/>
      <c r="H39" s="198" t="str">
        <f t="shared" si="0"/>
        <v/>
      </c>
      <c r="I39" s="97"/>
      <c r="J39" s="97"/>
      <c r="K39" s="91"/>
      <c r="L39" s="91"/>
      <c r="M39" s="97"/>
      <c r="N39" s="91"/>
      <c r="O39" s="97"/>
      <c r="P39" s="90"/>
      <c r="Q39" s="97"/>
      <c r="R39" s="97"/>
      <c r="S39" s="90"/>
      <c r="T39" s="97"/>
      <c r="U39" s="147"/>
      <c r="V39" s="91"/>
      <c r="W39" s="97"/>
      <c r="X39" s="97"/>
      <c r="Y39" s="90"/>
      <c r="Z39" s="90"/>
      <c r="AA39" s="229"/>
      <c r="AB39" s="122"/>
      <c r="AC39" s="226"/>
      <c r="AD39" s="264"/>
      <c r="AE39" s="264"/>
      <c r="AF39" s="265"/>
      <c r="AG39" s="265"/>
      <c r="AH39" s="265"/>
      <c r="AI39" s="265"/>
      <c r="AJ39" s="265"/>
      <c r="AK39" s="265"/>
    </row>
    <row r="40" spans="1:37" s="179" customFormat="1" x14ac:dyDescent="0.25">
      <c r="A40" s="71">
        <v>12</v>
      </c>
      <c r="B40" s="89"/>
      <c r="C40" s="82"/>
      <c r="D40" s="89"/>
      <c r="E40" s="82"/>
      <c r="F40" s="122"/>
      <c r="G40" s="202"/>
      <c r="H40" s="198" t="str">
        <f t="shared" si="0"/>
        <v/>
      </c>
      <c r="I40" s="97"/>
      <c r="J40" s="97"/>
      <c r="K40" s="91"/>
      <c r="L40" s="91"/>
      <c r="M40" s="97"/>
      <c r="N40" s="91"/>
      <c r="O40" s="97"/>
      <c r="P40" s="90"/>
      <c r="Q40" s="97"/>
      <c r="R40" s="97"/>
      <c r="S40" s="90"/>
      <c r="T40" s="97"/>
      <c r="U40" s="147"/>
      <c r="V40" s="91"/>
      <c r="W40" s="97"/>
      <c r="X40" s="97"/>
      <c r="Y40" s="90"/>
      <c r="Z40" s="90"/>
      <c r="AA40" s="229"/>
      <c r="AB40" s="122"/>
      <c r="AC40" s="226"/>
      <c r="AD40" s="264"/>
      <c r="AE40" s="264"/>
      <c r="AF40" s="265"/>
      <c r="AG40" s="265"/>
      <c r="AH40" s="265"/>
      <c r="AI40" s="265"/>
      <c r="AJ40" s="265"/>
      <c r="AK40" s="265"/>
    </row>
    <row r="41" spans="1:37" s="179" customFormat="1" x14ac:dyDescent="0.25">
      <c r="A41" s="71">
        <v>13</v>
      </c>
      <c r="B41" s="89"/>
      <c r="C41" s="82"/>
      <c r="D41" s="89"/>
      <c r="E41" s="82"/>
      <c r="F41" s="122"/>
      <c r="G41" s="202"/>
      <c r="H41" s="198" t="str">
        <f t="shared" si="0"/>
        <v/>
      </c>
      <c r="I41" s="97"/>
      <c r="J41" s="97"/>
      <c r="K41" s="91"/>
      <c r="L41" s="91"/>
      <c r="M41" s="97"/>
      <c r="N41" s="91"/>
      <c r="O41" s="97"/>
      <c r="P41" s="90"/>
      <c r="Q41" s="97"/>
      <c r="R41" s="97"/>
      <c r="S41" s="90"/>
      <c r="T41" s="97"/>
      <c r="U41" s="147"/>
      <c r="V41" s="91"/>
      <c r="W41" s="97"/>
      <c r="X41" s="97"/>
      <c r="Y41" s="90"/>
      <c r="Z41" s="90"/>
      <c r="AA41" s="229"/>
      <c r="AB41" s="122"/>
      <c r="AC41" s="226"/>
      <c r="AD41" s="264"/>
      <c r="AE41" s="264"/>
      <c r="AF41" s="265"/>
      <c r="AG41" s="265"/>
      <c r="AH41" s="265"/>
      <c r="AI41" s="265"/>
      <c r="AJ41" s="265"/>
      <c r="AK41" s="265"/>
    </row>
    <row r="42" spans="1:37" s="179" customFormat="1" x14ac:dyDescent="0.25">
      <c r="A42" s="71">
        <v>14</v>
      </c>
      <c r="B42" s="89"/>
      <c r="C42" s="82"/>
      <c r="D42" s="89"/>
      <c r="E42" s="82"/>
      <c r="F42" s="122"/>
      <c r="G42" s="202"/>
      <c r="H42" s="198" t="str">
        <f t="shared" si="0"/>
        <v/>
      </c>
      <c r="I42" s="97"/>
      <c r="J42" s="97"/>
      <c r="K42" s="91"/>
      <c r="L42" s="91"/>
      <c r="M42" s="97"/>
      <c r="N42" s="91"/>
      <c r="O42" s="97"/>
      <c r="P42" s="90"/>
      <c r="Q42" s="97"/>
      <c r="R42" s="97"/>
      <c r="S42" s="90"/>
      <c r="T42" s="97"/>
      <c r="U42" s="147"/>
      <c r="V42" s="91"/>
      <c r="W42" s="97"/>
      <c r="X42" s="97"/>
      <c r="Y42" s="90"/>
      <c r="Z42" s="90"/>
      <c r="AA42" s="229"/>
      <c r="AB42" s="122"/>
      <c r="AC42" s="226"/>
      <c r="AD42" s="264"/>
      <c r="AE42" s="264"/>
      <c r="AF42" s="265"/>
      <c r="AG42" s="265"/>
      <c r="AH42" s="265"/>
      <c r="AI42" s="265"/>
      <c r="AJ42" s="265"/>
      <c r="AK42" s="265"/>
    </row>
    <row r="43" spans="1:37" s="179" customFormat="1" x14ac:dyDescent="0.25">
      <c r="A43" s="71">
        <v>15</v>
      </c>
      <c r="B43" s="89"/>
      <c r="C43" s="82"/>
      <c r="D43" s="89"/>
      <c r="E43" s="82"/>
      <c r="F43" s="122"/>
      <c r="G43" s="202"/>
      <c r="H43" s="198" t="str">
        <f t="shared" si="0"/>
        <v/>
      </c>
      <c r="I43" s="97"/>
      <c r="J43" s="97"/>
      <c r="K43" s="91"/>
      <c r="L43" s="91"/>
      <c r="M43" s="97"/>
      <c r="N43" s="91"/>
      <c r="O43" s="97"/>
      <c r="P43" s="90"/>
      <c r="Q43" s="97"/>
      <c r="R43" s="97"/>
      <c r="S43" s="90"/>
      <c r="T43" s="97"/>
      <c r="U43" s="147"/>
      <c r="V43" s="91"/>
      <c r="W43" s="97"/>
      <c r="X43" s="97"/>
      <c r="Y43" s="90"/>
      <c r="Z43" s="90"/>
      <c r="AA43" s="229"/>
      <c r="AB43" s="122"/>
      <c r="AC43" s="226"/>
      <c r="AD43" s="264"/>
      <c r="AE43" s="264"/>
      <c r="AF43" s="265"/>
      <c r="AG43" s="265"/>
      <c r="AH43" s="265"/>
      <c r="AI43" s="265"/>
      <c r="AJ43" s="265"/>
      <c r="AK43" s="265"/>
    </row>
    <row r="44" spans="1:37" s="179" customFormat="1" x14ac:dyDescent="0.25">
      <c r="A44" s="71">
        <v>16</v>
      </c>
      <c r="B44" s="89"/>
      <c r="C44" s="82"/>
      <c r="D44" s="89"/>
      <c r="E44" s="82"/>
      <c r="F44" s="122"/>
      <c r="G44" s="202"/>
      <c r="H44" s="198" t="str">
        <f t="shared" si="0"/>
        <v/>
      </c>
      <c r="I44" s="97"/>
      <c r="J44" s="97"/>
      <c r="K44" s="91"/>
      <c r="L44" s="91"/>
      <c r="M44" s="97"/>
      <c r="N44" s="91"/>
      <c r="O44" s="97"/>
      <c r="P44" s="90"/>
      <c r="Q44" s="97"/>
      <c r="R44" s="97"/>
      <c r="S44" s="90"/>
      <c r="T44" s="97"/>
      <c r="U44" s="147"/>
      <c r="V44" s="91"/>
      <c r="W44" s="97"/>
      <c r="X44" s="97"/>
      <c r="Y44" s="90"/>
      <c r="Z44" s="90"/>
      <c r="AA44" s="229"/>
      <c r="AB44" s="122"/>
      <c r="AC44" s="226"/>
      <c r="AD44" s="264"/>
      <c r="AE44" s="264"/>
      <c r="AF44" s="265"/>
      <c r="AG44" s="265"/>
      <c r="AH44" s="265"/>
      <c r="AI44" s="265"/>
      <c r="AJ44" s="265"/>
      <c r="AK44" s="265"/>
    </row>
    <row r="45" spans="1:37" s="179" customFormat="1" x14ac:dyDescent="0.25">
      <c r="A45" s="71">
        <v>17</v>
      </c>
      <c r="B45" s="89"/>
      <c r="C45" s="82"/>
      <c r="D45" s="89"/>
      <c r="E45" s="82"/>
      <c r="F45" s="122"/>
      <c r="G45" s="202"/>
      <c r="H45" s="198" t="str">
        <f t="shared" si="0"/>
        <v/>
      </c>
      <c r="I45" s="97"/>
      <c r="J45" s="97"/>
      <c r="K45" s="91"/>
      <c r="L45" s="91"/>
      <c r="M45" s="97"/>
      <c r="N45" s="91"/>
      <c r="O45" s="97"/>
      <c r="P45" s="90"/>
      <c r="Q45" s="97"/>
      <c r="R45" s="97"/>
      <c r="S45" s="90"/>
      <c r="T45" s="97"/>
      <c r="U45" s="147"/>
      <c r="V45" s="91"/>
      <c r="W45" s="97"/>
      <c r="X45" s="97"/>
      <c r="Y45" s="90"/>
      <c r="Z45" s="90"/>
      <c r="AA45" s="229"/>
      <c r="AB45" s="122"/>
      <c r="AC45" s="226"/>
      <c r="AD45" s="264"/>
      <c r="AE45" s="264"/>
      <c r="AF45" s="265"/>
      <c r="AG45" s="265"/>
      <c r="AH45" s="265"/>
      <c r="AI45" s="265"/>
      <c r="AJ45" s="265"/>
      <c r="AK45" s="265"/>
    </row>
    <row r="46" spans="1:37" s="179" customFormat="1" x14ac:dyDescent="0.25">
      <c r="A46" s="71">
        <v>18</v>
      </c>
      <c r="B46" s="89"/>
      <c r="C46" s="82"/>
      <c r="D46" s="89"/>
      <c r="E46" s="82"/>
      <c r="F46" s="122"/>
      <c r="G46" s="202"/>
      <c r="H46" s="198" t="str">
        <f t="shared" si="0"/>
        <v/>
      </c>
      <c r="I46" s="97"/>
      <c r="J46" s="97"/>
      <c r="K46" s="91"/>
      <c r="L46" s="91"/>
      <c r="M46" s="97"/>
      <c r="N46" s="91"/>
      <c r="O46" s="97"/>
      <c r="P46" s="90"/>
      <c r="Q46" s="97"/>
      <c r="R46" s="97"/>
      <c r="S46" s="90"/>
      <c r="T46" s="97"/>
      <c r="U46" s="147"/>
      <c r="V46" s="91"/>
      <c r="W46" s="97"/>
      <c r="X46" s="97"/>
      <c r="Y46" s="90"/>
      <c r="Z46" s="90"/>
      <c r="AA46" s="229"/>
      <c r="AB46" s="122"/>
      <c r="AC46" s="226"/>
      <c r="AD46" s="264"/>
      <c r="AE46" s="264"/>
      <c r="AF46" s="265"/>
      <c r="AG46" s="265"/>
      <c r="AH46" s="265"/>
      <c r="AI46" s="265"/>
      <c r="AJ46" s="265"/>
      <c r="AK46" s="265"/>
    </row>
    <row r="47" spans="1:37" s="179" customFormat="1" x14ac:dyDescent="0.25">
      <c r="A47" s="71">
        <v>19</v>
      </c>
      <c r="B47" s="89"/>
      <c r="C47" s="82"/>
      <c r="D47" s="89"/>
      <c r="E47" s="82"/>
      <c r="F47" s="122"/>
      <c r="G47" s="202"/>
      <c r="H47" s="198" t="str">
        <f t="shared" si="0"/>
        <v/>
      </c>
      <c r="I47" s="97"/>
      <c r="J47" s="97"/>
      <c r="K47" s="91"/>
      <c r="L47" s="91"/>
      <c r="M47" s="97"/>
      <c r="N47" s="91"/>
      <c r="O47" s="97"/>
      <c r="P47" s="90"/>
      <c r="Q47" s="97"/>
      <c r="R47" s="97"/>
      <c r="S47" s="90"/>
      <c r="T47" s="97"/>
      <c r="U47" s="147"/>
      <c r="V47" s="91"/>
      <c r="W47" s="97"/>
      <c r="X47" s="97"/>
      <c r="Y47" s="90"/>
      <c r="Z47" s="90"/>
      <c r="AA47" s="229"/>
      <c r="AB47" s="122"/>
      <c r="AC47" s="226"/>
      <c r="AD47" s="264"/>
      <c r="AE47" s="264"/>
      <c r="AF47" s="265"/>
      <c r="AG47" s="265"/>
      <c r="AH47" s="265"/>
      <c r="AI47" s="265"/>
      <c r="AJ47" s="265"/>
      <c r="AK47" s="265"/>
    </row>
    <row r="48" spans="1:37" s="179" customFormat="1" x14ac:dyDescent="0.25">
      <c r="A48" s="71">
        <v>20</v>
      </c>
      <c r="B48" s="89"/>
      <c r="C48" s="82"/>
      <c r="D48" s="89"/>
      <c r="E48" s="82"/>
      <c r="F48" s="122"/>
      <c r="G48" s="202"/>
      <c r="H48" s="198" t="str">
        <f t="shared" si="0"/>
        <v/>
      </c>
      <c r="I48" s="97"/>
      <c r="J48" s="97"/>
      <c r="K48" s="91"/>
      <c r="L48" s="91"/>
      <c r="M48" s="97"/>
      <c r="N48" s="91"/>
      <c r="O48" s="97"/>
      <c r="P48" s="90"/>
      <c r="Q48" s="97"/>
      <c r="R48" s="97"/>
      <c r="S48" s="90"/>
      <c r="T48" s="97"/>
      <c r="U48" s="147"/>
      <c r="V48" s="91"/>
      <c r="W48" s="97"/>
      <c r="X48" s="97"/>
      <c r="Y48" s="90"/>
      <c r="Z48" s="90"/>
      <c r="AA48" s="229"/>
      <c r="AB48" s="122"/>
      <c r="AC48" s="226"/>
      <c r="AD48" s="264"/>
      <c r="AE48" s="264"/>
      <c r="AF48" s="265"/>
      <c r="AG48" s="265"/>
      <c r="AH48" s="265"/>
      <c r="AI48" s="265"/>
      <c r="AJ48" s="265"/>
      <c r="AK48" s="265"/>
    </row>
    <row r="49" spans="1:37" s="179" customFormat="1" x14ac:dyDescent="0.25">
      <c r="A49" s="71">
        <v>21</v>
      </c>
      <c r="B49" s="89"/>
      <c r="C49" s="82"/>
      <c r="D49" s="89"/>
      <c r="E49" s="82"/>
      <c r="F49" s="122"/>
      <c r="G49" s="202"/>
      <c r="H49" s="198" t="str">
        <f t="shared" si="0"/>
        <v/>
      </c>
      <c r="I49" s="97"/>
      <c r="J49" s="97"/>
      <c r="K49" s="91"/>
      <c r="L49" s="91"/>
      <c r="M49" s="97"/>
      <c r="N49" s="91"/>
      <c r="O49" s="97"/>
      <c r="P49" s="90"/>
      <c r="Q49" s="97"/>
      <c r="R49" s="97"/>
      <c r="S49" s="90"/>
      <c r="T49" s="97"/>
      <c r="U49" s="147"/>
      <c r="V49" s="91"/>
      <c r="W49" s="97"/>
      <c r="X49" s="97"/>
      <c r="Y49" s="90"/>
      <c r="Z49" s="90"/>
      <c r="AA49" s="229"/>
      <c r="AB49" s="122"/>
      <c r="AC49" s="226"/>
      <c r="AD49" s="264"/>
      <c r="AE49" s="264"/>
      <c r="AF49" s="265"/>
      <c r="AG49" s="265"/>
      <c r="AH49" s="265"/>
      <c r="AI49" s="265"/>
      <c r="AJ49" s="265"/>
      <c r="AK49" s="265"/>
    </row>
    <row r="50" spans="1:37" s="179" customFormat="1" x14ac:dyDescent="0.25">
      <c r="A50" s="71">
        <v>22</v>
      </c>
      <c r="B50" s="89"/>
      <c r="C50" s="82"/>
      <c r="D50" s="89"/>
      <c r="E50" s="82"/>
      <c r="F50" s="122"/>
      <c r="G50" s="202"/>
      <c r="H50" s="198" t="str">
        <f t="shared" si="0"/>
        <v/>
      </c>
      <c r="I50" s="97"/>
      <c r="J50" s="97"/>
      <c r="K50" s="91"/>
      <c r="L50" s="91"/>
      <c r="M50" s="97"/>
      <c r="N50" s="91"/>
      <c r="O50" s="97"/>
      <c r="P50" s="90"/>
      <c r="Q50" s="97"/>
      <c r="R50" s="97"/>
      <c r="S50" s="90"/>
      <c r="T50" s="97"/>
      <c r="U50" s="147"/>
      <c r="V50" s="91"/>
      <c r="W50" s="97"/>
      <c r="X50" s="97"/>
      <c r="Y50" s="90"/>
      <c r="Z50" s="90"/>
      <c r="AA50" s="229"/>
      <c r="AB50" s="122"/>
      <c r="AC50" s="226"/>
      <c r="AD50" s="264"/>
      <c r="AE50" s="264"/>
      <c r="AF50" s="265"/>
      <c r="AG50" s="265"/>
      <c r="AH50" s="265"/>
      <c r="AI50" s="265"/>
      <c r="AJ50" s="265"/>
      <c r="AK50" s="265"/>
    </row>
    <row r="51" spans="1:37" s="179" customFormat="1" x14ac:dyDescent="0.25">
      <c r="A51" s="71">
        <v>23</v>
      </c>
      <c r="B51" s="89"/>
      <c r="C51" s="82"/>
      <c r="D51" s="89"/>
      <c r="E51" s="82"/>
      <c r="F51" s="122"/>
      <c r="G51" s="202"/>
      <c r="H51" s="198" t="str">
        <f t="shared" si="0"/>
        <v/>
      </c>
      <c r="I51" s="97"/>
      <c r="J51" s="97"/>
      <c r="K51" s="91"/>
      <c r="L51" s="91"/>
      <c r="M51" s="97"/>
      <c r="N51" s="91"/>
      <c r="O51" s="97"/>
      <c r="P51" s="90"/>
      <c r="Q51" s="97"/>
      <c r="R51" s="97"/>
      <c r="S51" s="90"/>
      <c r="T51" s="97"/>
      <c r="U51" s="147"/>
      <c r="V51" s="91"/>
      <c r="W51" s="97"/>
      <c r="X51" s="97"/>
      <c r="Y51" s="90"/>
      <c r="Z51" s="90"/>
      <c r="AA51" s="229"/>
      <c r="AB51" s="122"/>
      <c r="AC51" s="226"/>
      <c r="AD51" s="264"/>
      <c r="AE51" s="264"/>
      <c r="AF51" s="265"/>
      <c r="AG51" s="265"/>
      <c r="AH51" s="265"/>
      <c r="AI51" s="265"/>
      <c r="AJ51" s="265"/>
      <c r="AK51" s="265"/>
    </row>
    <row r="52" spans="1:37" s="179" customFormat="1" x14ac:dyDescent="0.25">
      <c r="A52" s="71">
        <v>24</v>
      </c>
      <c r="B52" s="89"/>
      <c r="C52" s="82"/>
      <c r="D52" s="89"/>
      <c r="E52" s="82"/>
      <c r="F52" s="122"/>
      <c r="G52" s="202"/>
      <c r="H52" s="198" t="str">
        <f t="shared" si="0"/>
        <v/>
      </c>
      <c r="I52" s="97"/>
      <c r="J52" s="97"/>
      <c r="K52" s="91"/>
      <c r="L52" s="91"/>
      <c r="M52" s="97"/>
      <c r="N52" s="91"/>
      <c r="O52" s="97"/>
      <c r="P52" s="90"/>
      <c r="Q52" s="97"/>
      <c r="R52" s="97"/>
      <c r="S52" s="90"/>
      <c r="T52" s="97"/>
      <c r="U52" s="147"/>
      <c r="V52" s="91"/>
      <c r="W52" s="97"/>
      <c r="X52" s="97"/>
      <c r="Y52" s="90"/>
      <c r="Z52" s="90"/>
      <c r="AA52" s="229"/>
      <c r="AB52" s="122"/>
      <c r="AC52" s="226"/>
      <c r="AD52" s="264"/>
      <c r="AE52" s="264"/>
      <c r="AF52" s="265"/>
      <c r="AG52" s="265"/>
      <c r="AH52" s="265"/>
      <c r="AI52" s="265"/>
      <c r="AJ52" s="265"/>
      <c r="AK52" s="265"/>
    </row>
    <row r="53" spans="1:37" s="179" customFormat="1" x14ac:dyDescent="0.25">
      <c r="A53" s="71">
        <v>25</v>
      </c>
      <c r="B53" s="89"/>
      <c r="C53" s="82"/>
      <c r="D53" s="89"/>
      <c r="E53" s="82"/>
      <c r="F53" s="122"/>
      <c r="G53" s="202"/>
      <c r="H53" s="198" t="str">
        <f t="shared" si="0"/>
        <v/>
      </c>
      <c r="I53" s="97"/>
      <c r="J53" s="97"/>
      <c r="K53" s="91"/>
      <c r="L53" s="91"/>
      <c r="M53" s="97"/>
      <c r="N53" s="91"/>
      <c r="O53" s="97"/>
      <c r="P53" s="90"/>
      <c r="Q53" s="97"/>
      <c r="R53" s="97"/>
      <c r="S53" s="90"/>
      <c r="T53" s="97"/>
      <c r="U53" s="147"/>
      <c r="V53" s="91"/>
      <c r="W53" s="97"/>
      <c r="X53" s="97"/>
      <c r="Y53" s="90"/>
      <c r="Z53" s="90"/>
      <c r="AA53" s="229"/>
      <c r="AB53" s="122"/>
      <c r="AC53" s="226"/>
      <c r="AD53" s="264"/>
      <c r="AE53" s="264"/>
      <c r="AF53" s="265"/>
      <c r="AG53" s="265"/>
      <c r="AH53" s="265"/>
      <c r="AI53" s="265"/>
      <c r="AJ53" s="265"/>
      <c r="AK53" s="265"/>
    </row>
    <row r="54" spans="1:37" ht="24" customHeight="1" x14ac:dyDescent="0.25">
      <c r="B54" s="190" t="s">
        <v>67</v>
      </c>
      <c r="C54" s="126"/>
      <c r="D54" s="126"/>
      <c r="E54" s="126"/>
      <c r="F54" s="126"/>
      <c r="G54" s="126"/>
      <c r="H54" s="259" t="str">
        <f>IF(OR(AND(Count_Implemented, Count_FollowUp=0), AND(Count_Implemented=0,COUNTA(I29:AB53)&gt;0))," To be included here, actions must have a Date Implemented and there must be Date(s) of Follow-up above. &gt;&gt;","")</f>
        <v/>
      </c>
      <c r="I54" s="191">
        <f>SUM(I55:I60)</f>
        <v>0</v>
      </c>
      <c r="J54" s="192" t="s">
        <v>129</v>
      </c>
      <c r="K54" s="192" t="s">
        <v>129</v>
      </c>
      <c r="L54" s="192" t="s">
        <v>129</v>
      </c>
      <c r="M54" s="191">
        <f>SUM(M55:M60)</f>
        <v>0</v>
      </c>
      <c r="N54" s="192" t="s">
        <v>129</v>
      </c>
      <c r="O54" s="191">
        <f>SUM(O55:O60)</f>
        <v>0</v>
      </c>
      <c r="P54" s="191">
        <f>SUM(P55:P60)</f>
        <v>0</v>
      </c>
      <c r="Q54" s="191">
        <f t="shared" ref="Q54:W54" si="1">SUM(Q55:Q60)</f>
        <v>0</v>
      </c>
      <c r="R54" s="191">
        <f t="shared" si="1"/>
        <v>0</v>
      </c>
      <c r="S54" s="191">
        <f t="shared" si="1"/>
        <v>0</v>
      </c>
      <c r="T54" s="191">
        <f t="shared" si="1"/>
        <v>0</v>
      </c>
      <c r="U54" s="193">
        <f t="shared" si="1"/>
        <v>0</v>
      </c>
      <c r="V54" s="192" t="s">
        <v>129</v>
      </c>
      <c r="W54" s="191">
        <f t="shared" si="1"/>
        <v>0</v>
      </c>
      <c r="X54" s="192" t="s">
        <v>129</v>
      </c>
      <c r="Y54" s="192" t="s">
        <v>129</v>
      </c>
      <c r="Z54" s="191">
        <f t="shared" ref="Z54" si="2">SUM(Z55:Z60)</f>
        <v>0</v>
      </c>
      <c r="AA54" s="218" t="s">
        <v>129</v>
      </c>
      <c r="AB54" s="217">
        <f>COUNTIF(AB29:AB53,"Y")</f>
        <v>0</v>
      </c>
      <c r="AC54" s="218" t="s">
        <v>129</v>
      </c>
      <c r="AD54" s="266">
        <f t="shared" ref="AD54:AK54" si="3">SUM(AD55:AD60)</f>
        <v>0</v>
      </c>
      <c r="AE54" s="266">
        <f t="shared" si="3"/>
        <v>0</v>
      </c>
      <c r="AF54" s="267">
        <f t="shared" si="3"/>
        <v>0</v>
      </c>
      <c r="AG54" s="267">
        <f t="shared" si="3"/>
        <v>0</v>
      </c>
      <c r="AH54" s="267">
        <f t="shared" si="3"/>
        <v>0</v>
      </c>
      <c r="AI54" s="267">
        <f t="shared" si="3"/>
        <v>0</v>
      </c>
      <c r="AJ54" s="267">
        <f t="shared" si="3"/>
        <v>0</v>
      </c>
      <c r="AK54" s="267">
        <f t="shared" si="3"/>
        <v>0</v>
      </c>
    </row>
    <row r="55" spans="1:37" ht="24" customHeight="1" x14ac:dyDescent="0.25">
      <c r="B55" s="190" t="str">
        <f>"TOTAL REPORTED " &amp; C55</f>
        <v>TOTAL REPORTED 2023</v>
      </c>
      <c r="C55" s="126">
        <v>2023</v>
      </c>
      <c r="D55" s="126"/>
      <c r="E55" s="126"/>
      <c r="F55" s="126"/>
      <c r="G55" s="126"/>
      <c r="H55" s="126"/>
      <c r="I55" s="267">
        <f t="shared" ref="I55:I60" si="4">IF(Count_FollowUp,SUMIFS(I$29:I$53,$F$29:$F$53,"Y",$H$29:$H$53,$C55),0)</f>
        <v>0</v>
      </c>
      <c r="J55" s="192" t="s">
        <v>129</v>
      </c>
      <c r="K55" s="192" t="s">
        <v>129</v>
      </c>
      <c r="L55" s="192" t="s">
        <v>129</v>
      </c>
      <c r="M55" s="267">
        <f t="shared" ref="M55:M60" si="5">IF(Count_FollowUp,SUMIFS(M$29:M$53,$F$29:$F$53,"Y",$H$29:$H$53,$C55),0)</f>
        <v>0</v>
      </c>
      <c r="N55" s="192" t="s">
        <v>129</v>
      </c>
      <c r="O55" s="267">
        <f t="shared" ref="O55:O60" si="6">IF(Count_FollowUp,SUMIFS(O$29:O$53,$F$29:$F$53,"Y",$H$29:$H$53,$C55),0)</f>
        <v>0</v>
      </c>
      <c r="P55" s="191">
        <f t="shared" ref="P55:P60" si="7">IF(Count_FollowUp,COUNTIFS($F$29:$F$53,"Y",$H$29:$H$53,$C55,P$29:P$53,"Yes"),0)</f>
        <v>0</v>
      </c>
      <c r="Q55" s="267">
        <f t="shared" ref="Q55:R60" si="8">IF(Count_FollowUp,SUMIFS(Q$29:Q$53,$F$29:$F$53,"Y",$H$29:$H$53,$C55),0)</f>
        <v>0</v>
      </c>
      <c r="R55" s="267">
        <f t="shared" si="8"/>
        <v>0</v>
      </c>
      <c r="S55" s="191">
        <f t="shared" ref="S55:S60" si="9">IF(Count_FollowUp,COUNTIFS($F$29:$F$53,"Y",$H$29:$H$53,$C55,S$29:S$53,"Yes"),0)</f>
        <v>0</v>
      </c>
      <c r="T55" s="191">
        <f t="shared" ref="T55:T60" si="10">IF(Count_FollowUp,SUMIFS(T$29:T$53,$F$29:$F$53,"Y",$H$29:$H$53,$C55,U$29:U$53,"Units"),0)</f>
        <v>0</v>
      </c>
      <c r="U55" s="193">
        <f t="shared" ref="U55:U60" si="11">IF(Count_FollowUp,SUMIFS(T$29:T$53,$F$29:$F$53,"Y",$H$29:$H$53,$C55,U$29:U$53,"Dollars"),0)</f>
        <v>0</v>
      </c>
      <c r="V55" s="192" t="s">
        <v>129</v>
      </c>
      <c r="W55" s="267">
        <f t="shared" ref="W55:W60" si="12">IF(Count_FollowUp,SUMIFS(W$29:W$53,$F$29:$F$53,"Y",$H$29:$H$53,$C55),0)</f>
        <v>0</v>
      </c>
      <c r="X55" s="192" t="s">
        <v>129</v>
      </c>
      <c r="Y55" s="192" t="s">
        <v>129</v>
      </c>
      <c r="Z55" s="191">
        <f t="shared" ref="Z55:Z60" si="13">IF(Count_FollowUp,COUNTIFS($F$29:$F$53,"Y",$H$29:$H$53,$C55,Z$29:Z$53,"Yes"),0)</f>
        <v>0</v>
      </c>
      <c r="AA55" s="218" t="s">
        <v>129</v>
      </c>
      <c r="AB55" s="217">
        <f t="shared" ref="AB55:AB60" si="14">IF(Count_FollowUp,COUNTIFS($F$29:$F$53,"Y",$H$29:$H$53,$C55,AB$29:AB$53,"Y"),0)</f>
        <v>0</v>
      </c>
      <c r="AC55" s="218" t="s">
        <v>129</v>
      </c>
      <c r="AD55" s="266">
        <f t="shared" ref="AD55:AK60" si="15">IF(Count_FollowUp,SUMIFS(AD$29:AD$53,$F$29:$F$53,"Y",$H$29:$H$53,$C55),0)</f>
        <v>0</v>
      </c>
      <c r="AE55" s="266">
        <f t="shared" si="15"/>
        <v>0</v>
      </c>
      <c r="AF55" s="267">
        <f t="shared" si="15"/>
        <v>0</v>
      </c>
      <c r="AG55" s="267">
        <f t="shared" si="15"/>
        <v>0</v>
      </c>
      <c r="AH55" s="267">
        <f t="shared" si="15"/>
        <v>0</v>
      </c>
      <c r="AI55" s="267">
        <f t="shared" si="15"/>
        <v>0</v>
      </c>
      <c r="AJ55" s="267">
        <f t="shared" si="15"/>
        <v>0</v>
      </c>
      <c r="AK55" s="267">
        <f t="shared" si="15"/>
        <v>0</v>
      </c>
    </row>
    <row r="56" spans="1:37" ht="24" customHeight="1" x14ac:dyDescent="0.25">
      <c r="B56" s="190" t="str">
        <f t="shared" ref="B56:B60" si="16">"TOTAL REPORTED " &amp; C56</f>
        <v>TOTAL REPORTED 2024</v>
      </c>
      <c r="C56" s="126">
        <v>2024</v>
      </c>
      <c r="D56" s="126"/>
      <c r="E56" s="126"/>
      <c r="F56" s="126"/>
      <c r="G56" s="126"/>
      <c r="H56" s="126"/>
      <c r="I56" s="267">
        <f t="shared" si="4"/>
        <v>0</v>
      </c>
      <c r="J56" s="192" t="s">
        <v>129</v>
      </c>
      <c r="K56" s="192" t="s">
        <v>129</v>
      </c>
      <c r="L56" s="192" t="s">
        <v>129</v>
      </c>
      <c r="M56" s="267">
        <f t="shared" si="5"/>
        <v>0</v>
      </c>
      <c r="N56" s="192" t="s">
        <v>129</v>
      </c>
      <c r="O56" s="267">
        <f t="shared" si="6"/>
        <v>0</v>
      </c>
      <c r="P56" s="191">
        <f t="shared" si="7"/>
        <v>0</v>
      </c>
      <c r="Q56" s="267">
        <f t="shared" si="8"/>
        <v>0</v>
      </c>
      <c r="R56" s="267">
        <f t="shared" si="8"/>
        <v>0</v>
      </c>
      <c r="S56" s="191">
        <f t="shared" si="9"/>
        <v>0</v>
      </c>
      <c r="T56" s="191">
        <f t="shared" si="10"/>
        <v>0</v>
      </c>
      <c r="U56" s="193">
        <f t="shared" si="11"/>
        <v>0</v>
      </c>
      <c r="V56" s="192" t="s">
        <v>129</v>
      </c>
      <c r="W56" s="267">
        <f t="shared" si="12"/>
        <v>0</v>
      </c>
      <c r="X56" s="192" t="s">
        <v>129</v>
      </c>
      <c r="Y56" s="192" t="s">
        <v>129</v>
      </c>
      <c r="Z56" s="191">
        <f t="shared" si="13"/>
        <v>0</v>
      </c>
      <c r="AA56" s="218" t="s">
        <v>129</v>
      </c>
      <c r="AB56" s="217">
        <f t="shared" si="14"/>
        <v>0</v>
      </c>
      <c r="AC56" s="218" t="s">
        <v>129</v>
      </c>
      <c r="AD56" s="266">
        <f t="shared" si="15"/>
        <v>0</v>
      </c>
      <c r="AE56" s="266">
        <f t="shared" si="15"/>
        <v>0</v>
      </c>
      <c r="AF56" s="267">
        <f t="shared" si="15"/>
        <v>0</v>
      </c>
      <c r="AG56" s="267">
        <f t="shared" si="15"/>
        <v>0</v>
      </c>
      <c r="AH56" s="267">
        <f t="shared" si="15"/>
        <v>0</v>
      </c>
      <c r="AI56" s="267">
        <f t="shared" si="15"/>
        <v>0</v>
      </c>
      <c r="AJ56" s="267">
        <f t="shared" si="15"/>
        <v>0</v>
      </c>
      <c r="AK56" s="267">
        <f t="shared" si="15"/>
        <v>0</v>
      </c>
    </row>
    <row r="57" spans="1:37" ht="24" customHeight="1" x14ac:dyDescent="0.25">
      <c r="B57" s="190" t="str">
        <f t="shared" si="16"/>
        <v>TOTAL REPORTED 2025</v>
      </c>
      <c r="C57" s="126">
        <v>2025</v>
      </c>
      <c r="D57" s="126"/>
      <c r="E57" s="126"/>
      <c r="F57" s="126"/>
      <c r="G57" s="126"/>
      <c r="H57" s="126"/>
      <c r="I57" s="267">
        <f t="shared" si="4"/>
        <v>0</v>
      </c>
      <c r="J57" s="192" t="s">
        <v>129</v>
      </c>
      <c r="K57" s="192" t="s">
        <v>129</v>
      </c>
      <c r="L57" s="192" t="s">
        <v>129</v>
      </c>
      <c r="M57" s="267">
        <f t="shared" si="5"/>
        <v>0</v>
      </c>
      <c r="N57" s="192" t="s">
        <v>129</v>
      </c>
      <c r="O57" s="267">
        <f t="shared" si="6"/>
        <v>0</v>
      </c>
      <c r="P57" s="191">
        <f t="shared" si="7"/>
        <v>0</v>
      </c>
      <c r="Q57" s="267">
        <f t="shared" si="8"/>
        <v>0</v>
      </c>
      <c r="R57" s="267">
        <f t="shared" si="8"/>
        <v>0</v>
      </c>
      <c r="S57" s="191">
        <f t="shared" si="9"/>
        <v>0</v>
      </c>
      <c r="T57" s="191">
        <f t="shared" si="10"/>
        <v>0</v>
      </c>
      <c r="U57" s="193">
        <f t="shared" si="11"/>
        <v>0</v>
      </c>
      <c r="V57" s="192" t="s">
        <v>129</v>
      </c>
      <c r="W57" s="267">
        <f t="shared" si="12"/>
        <v>0</v>
      </c>
      <c r="X57" s="192" t="s">
        <v>129</v>
      </c>
      <c r="Y57" s="192" t="s">
        <v>129</v>
      </c>
      <c r="Z57" s="191">
        <f t="shared" si="13"/>
        <v>0</v>
      </c>
      <c r="AA57" s="218" t="s">
        <v>129</v>
      </c>
      <c r="AB57" s="217">
        <f t="shared" si="14"/>
        <v>0</v>
      </c>
      <c r="AC57" s="218" t="s">
        <v>129</v>
      </c>
      <c r="AD57" s="266">
        <f t="shared" si="15"/>
        <v>0</v>
      </c>
      <c r="AE57" s="266">
        <f t="shared" si="15"/>
        <v>0</v>
      </c>
      <c r="AF57" s="267">
        <f t="shared" si="15"/>
        <v>0</v>
      </c>
      <c r="AG57" s="267">
        <f t="shared" si="15"/>
        <v>0</v>
      </c>
      <c r="AH57" s="267">
        <f t="shared" si="15"/>
        <v>0</v>
      </c>
      <c r="AI57" s="267">
        <f t="shared" si="15"/>
        <v>0</v>
      </c>
      <c r="AJ57" s="267">
        <f t="shared" si="15"/>
        <v>0</v>
      </c>
      <c r="AK57" s="267">
        <f t="shared" si="15"/>
        <v>0</v>
      </c>
    </row>
    <row r="58" spans="1:37" ht="24" customHeight="1" x14ac:dyDescent="0.25">
      <c r="B58" s="190" t="str">
        <f t="shared" si="16"/>
        <v>TOTAL REPORTED 2026</v>
      </c>
      <c r="C58" s="126">
        <v>2026</v>
      </c>
      <c r="D58" s="126"/>
      <c r="E58" s="126"/>
      <c r="F58" s="126"/>
      <c r="G58" s="126"/>
      <c r="H58" s="126"/>
      <c r="I58" s="267">
        <f t="shared" si="4"/>
        <v>0</v>
      </c>
      <c r="J58" s="192" t="s">
        <v>129</v>
      </c>
      <c r="K58" s="192" t="s">
        <v>129</v>
      </c>
      <c r="L58" s="192" t="s">
        <v>129</v>
      </c>
      <c r="M58" s="267">
        <f t="shared" si="5"/>
        <v>0</v>
      </c>
      <c r="N58" s="192" t="s">
        <v>129</v>
      </c>
      <c r="O58" s="267">
        <f t="shared" si="6"/>
        <v>0</v>
      </c>
      <c r="P58" s="191">
        <f t="shared" si="7"/>
        <v>0</v>
      </c>
      <c r="Q58" s="267">
        <f t="shared" si="8"/>
        <v>0</v>
      </c>
      <c r="R58" s="267">
        <f t="shared" si="8"/>
        <v>0</v>
      </c>
      <c r="S58" s="191">
        <f t="shared" si="9"/>
        <v>0</v>
      </c>
      <c r="T58" s="191">
        <f t="shared" si="10"/>
        <v>0</v>
      </c>
      <c r="U58" s="193">
        <f t="shared" si="11"/>
        <v>0</v>
      </c>
      <c r="V58" s="192" t="s">
        <v>129</v>
      </c>
      <c r="W58" s="267">
        <f t="shared" si="12"/>
        <v>0</v>
      </c>
      <c r="X58" s="192" t="s">
        <v>129</v>
      </c>
      <c r="Y58" s="192" t="s">
        <v>129</v>
      </c>
      <c r="Z58" s="191">
        <f t="shared" si="13"/>
        <v>0</v>
      </c>
      <c r="AA58" s="218" t="s">
        <v>129</v>
      </c>
      <c r="AB58" s="217">
        <f t="shared" si="14"/>
        <v>0</v>
      </c>
      <c r="AC58" s="218" t="s">
        <v>129</v>
      </c>
      <c r="AD58" s="266">
        <f t="shared" si="15"/>
        <v>0</v>
      </c>
      <c r="AE58" s="266">
        <f t="shared" si="15"/>
        <v>0</v>
      </c>
      <c r="AF58" s="267">
        <f t="shared" si="15"/>
        <v>0</v>
      </c>
      <c r="AG58" s="267">
        <f t="shared" si="15"/>
        <v>0</v>
      </c>
      <c r="AH58" s="267">
        <f t="shared" si="15"/>
        <v>0</v>
      </c>
      <c r="AI58" s="267">
        <f t="shared" si="15"/>
        <v>0</v>
      </c>
      <c r="AJ58" s="267">
        <f t="shared" si="15"/>
        <v>0</v>
      </c>
      <c r="AK58" s="267">
        <f t="shared" si="15"/>
        <v>0</v>
      </c>
    </row>
    <row r="59" spans="1:37" ht="24" customHeight="1" x14ac:dyDescent="0.25">
      <c r="B59" s="190" t="str">
        <f t="shared" si="16"/>
        <v>TOTAL REPORTED 2027</v>
      </c>
      <c r="C59" s="126">
        <v>2027</v>
      </c>
      <c r="D59" s="126"/>
      <c r="E59" s="126"/>
      <c r="F59" s="126"/>
      <c r="G59" s="126"/>
      <c r="H59" s="126"/>
      <c r="I59" s="267">
        <f t="shared" si="4"/>
        <v>0</v>
      </c>
      <c r="J59" s="192" t="s">
        <v>129</v>
      </c>
      <c r="K59" s="192" t="s">
        <v>129</v>
      </c>
      <c r="L59" s="192" t="s">
        <v>129</v>
      </c>
      <c r="M59" s="267">
        <f t="shared" si="5"/>
        <v>0</v>
      </c>
      <c r="N59" s="192" t="s">
        <v>129</v>
      </c>
      <c r="O59" s="267">
        <f t="shared" si="6"/>
        <v>0</v>
      </c>
      <c r="P59" s="191">
        <f t="shared" si="7"/>
        <v>0</v>
      </c>
      <c r="Q59" s="267">
        <f t="shared" si="8"/>
        <v>0</v>
      </c>
      <c r="R59" s="267">
        <f t="shared" si="8"/>
        <v>0</v>
      </c>
      <c r="S59" s="191">
        <f t="shared" si="9"/>
        <v>0</v>
      </c>
      <c r="T59" s="191">
        <f t="shared" si="10"/>
        <v>0</v>
      </c>
      <c r="U59" s="193">
        <f t="shared" si="11"/>
        <v>0</v>
      </c>
      <c r="V59" s="192" t="s">
        <v>129</v>
      </c>
      <c r="W59" s="267">
        <f t="shared" si="12"/>
        <v>0</v>
      </c>
      <c r="X59" s="192" t="s">
        <v>129</v>
      </c>
      <c r="Y59" s="192" t="s">
        <v>129</v>
      </c>
      <c r="Z59" s="191">
        <f t="shared" si="13"/>
        <v>0</v>
      </c>
      <c r="AA59" s="218" t="s">
        <v>129</v>
      </c>
      <c r="AB59" s="217">
        <f t="shared" si="14"/>
        <v>0</v>
      </c>
      <c r="AC59" s="218" t="s">
        <v>129</v>
      </c>
      <c r="AD59" s="266">
        <f t="shared" si="15"/>
        <v>0</v>
      </c>
      <c r="AE59" s="266">
        <f t="shared" si="15"/>
        <v>0</v>
      </c>
      <c r="AF59" s="267">
        <f t="shared" si="15"/>
        <v>0</v>
      </c>
      <c r="AG59" s="267">
        <f t="shared" si="15"/>
        <v>0</v>
      </c>
      <c r="AH59" s="267">
        <f t="shared" si="15"/>
        <v>0</v>
      </c>
      <c r="AI59" s="267">
        <f t="shared" si="15"/>
        <v>0</v>
      </c>
      <c r="AJ59" s="267">
        <f t="shared" si="15"/>
        <v>0</v>
      </c>
      <c r="AK59" s="267">
        <f t="shared" si="15"/>
        <v>0</v>
      </c>
    </row>
    <row r="60" spans="1:37" ht="24" customHeight="1" x14ac:dyDescent="0.25">
      <c r="B60" s="190" t="str">
        <f t="shared" si="16"/>
        <v>TOTAL REPORTED 2028</v>
      </c>
      <c r="C60" s="126">
        <v>2028</v>
      </c>
      <c r="D60" s="126"/>
      <c r="E60" s="126"/>
      <c r="F60" s="126"/>
      <c r="G60" s="126"/>
      <c r="H60" s="126"/>
      <c r="I60" s="267">
        <f t="shared" si="4"/>
        <v>0</v>
      </c>
      <c r="J60" s="192" t="s">
        <v>129</v>
      </c>
      <c r="K60" s="192" t="s">
        <v>129</v>
      </c>
      <c r="L60" s="192" t="s">
        <v>129</v>
      </c>
      <c r="M60" s="267">
        <f t="shared" si="5"/>
        <v>0</v>
      </c>
      <c r="N60" s="192" t="s">
        <v>129</v>
      </c>
      <c r="O60" s="267">
        <f t="shared" si="6"/>
        <v>0</v>
      </c>
      <c r="P60" s="191">
        <f t="shared" si="7"/>
        <v>0</v>
      </c>
      <c r="Q60" s="267">
        <f t="shared" si="8"/>
        <v>0</v>
      </c>
      <c r="R60" s="267">
        <f t="shared" si="8"/>
        <v>0</v>
      </c>
      <c r="S60" s="191">
        <f t="shared" si="9"/>
        <v>0</v>
      </c>
      <c r="T60" s="191">
        <f t="shared" si="10"/>
        <v>0</v>
      </c>
      <c r="U60" s="193">
        <f t="shared" si="11"/>
        <v>0</v>
      </c>
      <c r="V60" s="192" t="s">
        <v>129</v>
      </c>
      <c r="W60" s="267">
        <f t="shared" si="12"/>
        <v>0</v>
      </c>
      <c r="X60" s="192" t="s">
        <v>129</v>
      </c>
      <c r="Y60" s="192" t="s">
        <v>129</v>
      </c>
      <c r="Z60" s="191">
        <f t="shared" si="13"/>
        <v>0</v>
      </c>
      <c r="AA60" s="218" t="s">
        <v>129</v>
      </c>
      <c r="AB60" s="217">
        <f t="shared" si="14"/>
        <v>0</v>
      </c>
      <c r="AC60" s="218" t="s">
        <v>129</v>
      </c>
      <c r="AD60" s="266">
        <f t="shared" si="15"/>
        <v>0</v>
      </c>
      <c r="AE60" s="266">
        <f t="shared" si="15"/>
        <v>0</v>
      </c>
      <c r="AF60" s="267">
        <f t="shared" si="15"/>
        <v>0</v>
      </c>
      <c r="AG60" s="267">
        <f t="shared" si="15"/>
        <v>0</v>
      </c>
      <c r="AH60" s="267">
        <f t="shared" si="15"/>
        <v>0</v>
      </c>
      <c r="AI60" s="267">
        <f t="shared" si="15"/>
        <v>0</v>
      </c>
      <c r="AJ60" s="267">
        <f t="shared" si="15"/>
        <v>0</v>
      </c>
      <c r="AK60" s="267">
        <f t="shared" si="15"/>
        <v>0</v>
      </c>
    </row>
    <row r="61" spans="1:37" x14ac:dyDescent="0.25">
      <c r="C61" s="137"/>
    </row>
    <row r="62" spans="1:37" x14ac:dyDescent="0.25">
      <c r="C62" s="137"/>
    </row>
  </sheetData>
  <sheetProtection algorithmName="SHA-512" hashValue="3DFW2rqnUrvGeY4fpueDql7l3FTiQCsIaQ51B9nI5I6l4P6QU/EYWCBGdPj2R42Fu/9pOYlHvJUVoJ+aIyO8Yg==" saltValue="garGgzIagoGByNRkNqxnVA==" spinCount="100000" sheet="1" objects="1" scenarios="1" formatCells="0" formatRows="0" insertHyperlinks="0"/>
  <mergeCells count="28">
    <mergeCell ref="Q26:V26"/>
    <mergeCell ref="W26:AA27"/>
    <mergeCell ref="AD26:AK26"/>
    <mergeCell ref="I27:L27"/>
    <mergeCell ref="M27:N27"/>
    <mergeCell ref="O27:P27"/>
    <mergeCell ref="Q27:S27"/>
    <mergeCell ref="T27:V27"/>
    <mergeCell ref="AD27:AE27"/>
    <mergeCell ref="AF27:AK27"/>
    <mergeCell ref="C18:G18"/>
    <mergeCell ref="C20:G20"/>
    <mergeCell ref="C21:G21"/>
    <mergeCell ref="C22:G22"/>
    <mergeCell ref="C23:G23"/>
    <mergeCell ref="I26:P26"/>
    <mergeCell ref="C12:G12"/>
    <mergeCell ref="C13:G13"/>
    <mergeCell ref="C14:G14"/>
    <mergeCell ref="C15:G15"/>
    <mergeCell ref="C16:G16"/>
    <mergeCell ref="C17:G17"/>
    <mergeCell ref="C3:I3"/>
    <mergeCell ref="C6:G6"/>
    <mergeCell ref="C7:G7"/>
    <mergeCell ref="C8:G8"/>
    <mergeCell ref="C10:G10"/>
    <mergeCell ref="C11:G11"/>
  </mergeCells>
  <conditionalFormatting sqref="I29:L53">
    <cfRule type="expression" dxfId="286" priority="4" stopIfTrue="1">
      <formula>AND($C29&lt;&gt;"",$C29&lt;&gt;"Manufacturer (Production)")</formula>
    </cfRule>
  </conditionalFormatting>
  <conditionalFormatting sqref="M29:N53">
    <cfRule type="expression" dxfId="285" priority="5" stopIfTrue="1">
      <formula>AND($C29&lt;&gt;"",$C29&lt;&gt;"Manufacturer (Certification)")</formula>
    </cfRule>
  </conditionalFormatting>
  <conditionalFormatting sqref="O29:O53 M29:M53 I29:J53 Q29:R53 T29:T53 W29:X53">
    <cfRule type="expression" dxfId="284" priority="7">
      <formula>AND(TRIM(I29)&lt;&gt;"",ISNUMBER(I29)=FALSE)</formula>
    </cfRule>
  </conditionalFormatting>
  <conditionalFormatting sqref="O29:P53">
    <cfRule type="expression" dxfId="283" priority="6" stopIfTrue="1">
      <formula>AND($C29&lt;&gt;"",$C29&lt;&gt;"Manufacturer (Marketing)")</formula>
    </cfRule>
  </conditionalFormatting>
  <conditionalFormatting sqref="Q29:V53">
    <cfRule type="expression" dxfId="282" priority="3">
      <formula>AND($C29&lt;&gt;"",$C29&lt;&gt;"Distributor / Retailer")</formula>
    </cfRule>
  </conditionalFormatting>
  <conditionalFormatting sqref="W29:AA53">
    <cfRule type="expression" dxfId="281" priority="2">
      <formula>AND($C29&lt;&gt;"",$C29&lt;&gt;"Purchaser / User")</formula>
    </cfRule>
  </conditionalFormatting>
  <conditionalFormatting sqref="AD29:AK53">
    <cfRule type="expression" dxfId="280" priority="1">
      <formula>AND(TRIM(AD29)&lt;&gt;"",ISNUMBER(AD29)=FALSE)</formula>
    </cfRule>
  </conditionalFormatting>
  <dataValidations count="21">
    <dataValidation allowBlank="1" showInputMessage="1" showErrorMessage="1" prompt="If the case study is online, provide a link for EPA to view, download and share. Otherwise, please include attachments with report submission." sqref="AC28" xr:uid="{A1C0B699-A523-46A2-8C7F-08ED81BBB112}"/>
    <dataValidation allowBlank="1" showInputMessage="1" showErrorMessage="1" prompt="For P2 actions and outcomes to be summarized on the Results Summary tab, this column must contain a Y. Additionally, a Date Implemented must be included and at least one follw-up date must be included in row 19." sqref="F28" xr:uid="{FC775D3C-EAC0-43A7-800B-00ADA9412076}"/>
    <dataValidation allowBlank="1" showInputMessage="1" showErrorMessage="1" prompt="Either use the facility’s permit methodology or multiply wastewater gallons by 8.35 to get pounds and divide by 10,000 to eliminate water content." sqref="AI28" xr:uid="{03CD6E68-63AC-4847-811A-9975D6ED2974}"/>
    <dataValidation allowBlank="1" showInputMessage="1" showErrorMessage="1" prompt="Annualized reductions of green house gas emissions measured in metric tons of carbon dioxide equivalent (MTCO2e)." sqref="AK28" xr:uid="{7D6FA29E-FD84-489D-801C-05B38318345F}"/>
    <dataValidation allowBlank="1" showInputMessage="1" showErrorMessage="1" promptTitle="Products Offered for Sale" prompt="This can include products that are anticipated to be offered for sale._x000a__x000a_Report the number of product formulations/designs, not the number of individual units manufactured/sold. The same formulation in different size containers is considered one product." sqref="O28" xr:uid="{B2EA6F13-397B-49A9-A89B-C962C2F83C04}"/>
    <dataValidation type="whole" allowBlank="1" showInputMessage="1" showErrorMessage="1" errorTitle="Facility NAICS Code" error="Please enter at least three digits of the NAICS code." promptTitle="Facility NAICS Code" prompt="Enter the NAICS for this facility. The link at left takes you to the NAICS Search website." sqref="C15:G15" xr:uid="{DEA1D11D-77C4-4522-88F9-0F68AFFB8E74}">
      <formula1>100</formula1>
      <formula2>999999</formula2>
    </dataValidation>
    <dataValidation allowBlank="1" showInputMessage="1" showErrorMessage="1" promptTitle="Copy-Pasting into Merged Cells" prompt="To copy-paste into merged cells, either double-click the cell to enable the Edit feature OR select the cell and paste into the formula bar above instead of the cell itself." sqref="C10:G10" xr:uid="{61DB75AA-DBB4-4B90-9E12-E83981A61A1F}"/>
    <dataValidation type="list" allowBlank="1" showDropDown="1" showInputMessage="1" showErrorMessage="1" error="Please enter Y or N." sqref="AB29:AB53 F29:F53" xr:uid="{30462EE1-AA23-4D32-A699-16F03502D466}">
      <formula1>Lookup_YesNo</formula1>
    </dataValidation>
    <dataValidation type="date" allowBlank="1" showInputMessage="1" showErrorMessage="1" error="Please enter a valid date (mm/dd/yyyy) _x000a_between 10/01/2022 and 09/30/2028." sqref="G29:G53" xr:uid="{700BDAFE-C528-431A-B613-A075938BAF75}">
      <formula1>44835</formula1>
      <formula2>47026</formula2>
    </dataValidation>
    <dataValidation type="list" allowBlank="1" showDropDown="1" showInputMessage="1" showErrorMessage="1" error="Please enter Yes, No, or Unknown." sqref="C16:G16" xr:uid="{90E2A600-B265-4323-9D13-F0D3E16FB759}">
      <formula1>Lookup_YesNoUnknown</formula1>
    </dataValidation>
    <dataValidation type="list" allowBlank="1" showInputMessage="1" showErrorMessage="1" sqref="U29:U53" xr:uid="{7BE133C0-9E25-4F40-AD12-ADDF549C05A8}">
      <formula1>Lookup_Units_Sales</formula1>
    </dataValidation>
    <dataValidation allowBlank="1" showInputMessage="1" showErrorMessage="1" prompt="Report the number of product formulations or designs, not the number of individual units of that product manufactured or sold. The same formulation sold in different size containers is considered one product" sqref="W28 M28 Q28 I28" xr:uid="{B29AC192-590B-4C27-8596-729CEFD9D261}"/>
    <dataValidation type="list" allowBlank="1" showInputMessage="1" showErrorMessage="1" sqref="N29:N53" xr:uid="{26E55B7E-B8D7-406A-BC10-388852CCFA62}">
      <formula1>Lookup_CertificationStatus</formula1>
    </dataValidation>
    <dataValidation type="list" allowBlank="1" showInputMessage="1" showErrorMessage="1" sqref="L29:L53 V29:V53" xr:uid="{0F116BAA-05A5-4D3C-A538-3DD850F60418}">
      <formula1>Lookup_Type</formula1>
    </dataValidation>
    <dataValidation type="list" allowBlank="1" showInputMessage="1" showErrorMessage="1" sqref="K29:K53" xr:uid="{5AB99C1F-911B-4CC4-895E-4FAB3DB55985}">
      <formula1>Lookup_Units</formula1>
    </dataValidation>
    <dataValidation type="list" allowBlank="1" showInputMessage="1" showErrorMessage="1" promptTitle="Outreach Activity" prompt="If you made contact with the business establishment through an activity noted on the “Outreach Activities” tab, indicate the activity by choosing it from the drop-down provided at right." sqref="C20" xr:uid="{9DCE0943-3E4D-405F-B34F-D066F280DE7D}">
      <formula1>OFFSET(Outreach_Activities_Sorted,0,0,COUNTIF(Outreach_Activities_Sorted,"&lt;&gt;0"))</formula1>
    </dataValidation>
    <dataValidation type="list" allowBlank="1" showInputMessage="1" showErrorMessage="1" sqref="Z29:Z53 S29:S53 P29:P53" xr:uid="{BFE8A9F4-4F34-4970-90E0-D77B9FB302C4}">
      <formula1>Lookup_YesNoUnknown</formula1>
    </dataValidation>
    <dataValidation type="list" allowBlank="1" showInputMessage="1" showErrorMessage="1" sqref="C29:C53" xr:uid="{784DCD2F-9192-4DB5-9B1C-C9E9E32816BA}">
      <formula1>Lookup_Role</formula1>
    </dataValidation>
    <dataValidation type="date" operator="greaterThan" allowBlank="1" showInputMessage="1" showErrorMessage="1" errorTitle="Date Required" error="Please enter a date in mm/dd/yyyy format." sqref="C19:G19" xr:uid="{B563A568-4807-46D4-A70C-BEA31B7A0C04}">
      <formula1>36526</formula1>
    </dataValidation>
    <dataValidation type="list" allowBlank="1" showDropDown="1" showInputMessage="1" showErrorMessage="1" sqref="C14" xr:uid="{8569A12B-9910-475D-A13E-1D49CD5F1B62}">
      <formula1>Lookup_States</formula1>
    </dataValidation>
    <dataValidation allowBlank="1" showInputMessage="1" showErrorMessage="1" prompt="If the action listed is for certifying a new product, you can enter the date the process was initiated. For all other actions, this should be the date of actual implementation." sqref="G28" xr:uid="{64AF1870-3624-47E6-B88B-FEE276DF4541}"/>
  </dataValidations>
  <hyperlinks>
    <hyperlink ref="B15" r:id="rId1" xr:uid="{30C32A5C-351E-43B6-8DF5-AEC2953408B8}"/>
    <hyperlink ref="B21" r:id="rId2" display="Description of Funding Mechanism_x000a_EPA is exploring ways to facilitate access to capital for P2 projects. Learn more here: https://www.epa.gov/p2/p2-financing. If known, describe the source of funding this business establishment used (e.g., self-funded, bank loan, external grant, etc.)  in implementing the P2 actions listed in the table below." xr:uid="{5A35843E-4BDF-4750-9798-65B57D352BC2}"/>
  </hyperlinks>
  <printOptions horizontalCentered="1"/>
  <pageMargins left="0.45" right="0.45" top="0.75" bottom="0.75" header="0.3" footer="0.3"/>
  <pageSetup scale="22" fitToHeight="0" orientation="landscape" r:id="rId3"/>
  <headerFooter>
    <oddHeader>&amp;C&amp;16&amp;F</oddHeader>
    <oddFooter>&amp;C&amp;P of &amp;N</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BD08FD-82A8-4086-9E1C-3A68EF926CE2}">
  <sheetPr>
    <tabColor rgb="FF92D050"/>
    <pageSetUpPr fitToPage="1"/>
  </sheetPr>
  <dimension ref="A1:AK62"/>
  <sheetViews>
    <sheetView showGridLines="0" zoomScaleNormal="100" zoomScaleSheetLayoutView="100" workbookViewId="0">
      <pane xSplit="2" ySplit="1" topLeftCell="C2" activePane="bottomRight" state="frozen"/>
      <selection pane="topRight" activeCell="C1" sqref="C1"/>
      <selection pane="bottomLeft" activeCell="A2" sqref="A2"/>
      <selection pane="bottomRight" activeCell="C11" sqref="C11:G11"/>
    </sheetView>
  </sheetViews>
  <sheetFormatPr defaultColWidth="9.140625" defaultRowHeight="15" x14ac:dyDescent="0.25"/>
  <cols>
    <col min="1" max="1" width="4.7109375" style="134" customWidth="1"/>
    <col min="2" max="2" width="56.7109375" style="134" customWidth="1"/>
    <col min="3" max="3" width="20.7109375" style="134" customWidth="1"/>
    <col min="4" max="4" width="32.7109375" style="134" customWidth="1"/>
    <col min="5" max="5" width="20.7109375" style="134" customWidth="1"/>
    <col min="6" max="6" width="15.7109375" style="134" bestFit="1" customWidth="1"/>
    <col min="7" max="7" width="19" style="134" bestFit="1" customWidth="1"/>
    <col min="8" max="8" width="10.28515625" style="134" customWidth="1"/>
    <col min="9" max="9" width="20.28515625" style="134" bestFit="1" customWidth="1"/>
    <col min="10" max="10" width="16.5703125" style="134" bestFit="1" customWidth="1"/>
    <col min="11" max="12" width="10.7109375" style="134" customWidth="1"/>
    <col min="13" max="13" width="20.28515625" style="134" customWidth="1"/>
    <col min="14" max="14" width="10.5703125" style="134" bestFit="1" customWidth="1"/>
    <col min="15" max="15" width="21.7109375" style="134" customWidth="1"/>
    <col min="16" max="16" width="11.5703125" style="134" customWidth="1"/>
    <col min="17" max="17" width="20.28515625" style="134" bestFit="1" customWidth="1"/>
    <col min="18" max="18" width="15" style="134" customWidth="1"/>
    <col min="19" max="19" width="12.7109375" style="134" customWidth="1"/>
    <col min="20" max="20" width="14.7109375" style="134" customWidth="1"/>
    <col min="21" max="22" width="12.7109375" style="134" customWidth="1"/>
    <col min="23" max="23" width="25.140625" style="134" customWidth="1"/>
    <col min="24" max="24" width="17.7109375" style="134" customWidth="1"/>
    <col min="25" max="25" width="14.85546875" style="134" customWidth="1"/>
    <col min="26" max="26" width="16" style="134" bestFit="1" customWidth="1"/>
    <col min="27" max="27" width="60.7109375" style="134" customWidth="1"/>
    <col min="28" max="28" width="10.42578125" style="134" customWidth="1"/>
    <col min="29" max="29" width="30.7109375" style="134" customWidth="1"/>
    <col min="30" max="37" width="13.7109375" style="134" customWidth="1"/>
    <col min="38" max="16384" width="9.140625" style="134"/>
  </cols>
  <sheetData>
    <row r="1" spans="2:30" s="200" customFormat="1" ht="20.100000000000001" customHeight="1" x14ac:dyDescent="0.25">
      <c r="B1" s="199" t="str">
        <f>SUBSTITUTE(TemplateTitle," Reporting Template",": " &amp;B2)</f>
        <v>P2 IIJA Products EJ Grant: Business Establishment 36</v>
      </c>
      <c r="C1" s="199"/>
      <c r="D1" s="199"/>
      <c r="E1" s="199"/>
      <c r="F1" s="199"/>
      <c r="G1" s="199"/>
      <c r="H1" s="199"/>
      <c r="I1" s="199"/>
      <c r="J1" s="201"/>
      <c r="K1" s="201"/>
      <c r="L1" s="201"/>
      <c r="M1" s="201"/>
      <c r="N1" s="201"/>
      <c r="O1" s="201"/>
      <c r="P1" s="201"/>
      <c r="Q1" s="201"/>
      <c r="R1" s="201"/>
      <c r="S1" s="201"/>
      <c r="T1" s="201"/>
      <c r="U1" s="201"/>
      <c r="V1" s="201"/>
      <c r="W1" s="201"/>
      <c r="X1" s="201"/>
      <c r="Y1" s="201"/>
      <c r="Z1" s="201"/>
      <c r="AA1" s="201"/>
    </row>
    <row r="2" spans="2:30" ht="9" customHeight="1" x14ac:dyDescent="0.25">
      <c r="B2" s="244" t="s">
        <v>408</v>
      </c>
      <c r="C2" s="154"/>
      <c r="D2" s="154"/>
      <c r="E2" s="154"/>
      <c r="F2" s="154"/>
      <c r="G2" s="154"/>
      <c r="H2" s="154"/>
      <c r="I2" s="210"/>
      <c r="J2" s="155"/>
    </row>
    <row r="3" spans="2:30" ht="200.1" customHeight="1" x14ac:dyDescent="0.25">
      <c r="B3" s="156" t="s">
        <v>5</v>
      </c>
      <c r="C3" s="355" t="s">
        <v>298</v>
      </c>
      <c r="D3" s="356"/>
      <c r="E3" s="356"/>
      <c r="F3" s="356"/>
      <c r="G3" s="356"/>
      <c r="H3" s="356"/>
      <c r="I3" s="357"/>
      <c r="J3" s="157"/>
    </row>
    <row r="4" spans="2:30" ht="9" customHeight="1" x14ac:dyDescent="0.25">
      <c r="B4" s="158"/>
      <c r="C4" s="159"/>
      <c r="D4" s="159"/>
      <c r="E4" s="159"/>
      <c r="F4" s="159"/>
      <c r="G4" s="159"/>
      <c r="H4" s="159"/>
      <c r="I4" s="211"/>
      <c r="J4" s="160"/>
    </row>
    <row r="5" spans="2:30" ht="15" customHeight="1" x14ac:dyDescent="0.25">
      <c r="B5" s="145"/>
      <c r="C5" s="145"/>
      <c r="D5" s="145"/>
      <c r="E5" s="145"/>
      <c r="F5" s="144"/>
      <c r="G5" s="144"/>
    </row>
    <row r="6" spans="2:30" ht="18.75" x14ac:dyDescent="0.3">
      <c r="B6" s="243" t="s">
        <v>284</v>
      </c>
      <c r="C6" s="358" t="s">
        <v>299</v>
      </c>
      <c r="D6" s="358"/>
      <c r="E6" s="358"/>
      <c r="F6" s="358"/>
      <c r="G6" s="359"/>
    </row>
    <row r="7" spans="2:30" x14ac:dyDescent="0.25">
      <c r="B7" s="161" t="s">
        <v>0</v>
      </c>
      <c r="C7" s="360" t="str">
        <f>IF('Grant Project Data'!D5&lt;&gt;"",'Grant Project Data'!D5,"")</f>
        <v/>
      </c>
      <c r="D7" s="361"/>
      <c r="E7" s="361"/>
      <c r="F7" s="361"/>
      <c r="G7" s="362"/>
    </row>
    <row r="8" spans="2:30" x14ac:dyDescent="0.25">
      <c r="B8" s="163" t="s">
        <v>4</v>
      </c>
      <c r="C8" s="360" t="str">
        <f>IF('Grant Project Data'!D6&lt;&gt;"",'Grant Project Data'!D6,"")</f>
        <v/>
      </c>
      <c r="D8" s="361"/>
      <c r="E8" s="361"/>
      <c r="F8" s="361"/>
      <c r="G8" s="362"/>
    </row>
    <row r="9" spans="2:30" ht="15" customHeight="1" x14ac:dyDescent="0.25">
      <c r="B9" s="145"/>
      <c r="C9" s="145"/>
      <c r="D9" s="145"/>
      <c r="E9" s="145"/>
      <c r="F9" s="144"/>
      <c r="G9" s="144"/>
    </row>
    <row r="10" spans="2:30" ht="18.75" x14ac:dyDescent="0.3">
      <c r="B10" s="243" t="s">
        <v>203</v>
      </c>
      <c r="C10" s="358" t="s">
        <v>355</v>
      </c>
      <c r="D10" s="358"/>
      <c r="E10" s="358"/>
      <c r="F10" s="358"/>
      <c r="G10" s="359"/>
    </row>
    <row r="11" spans="2:30" x14ac:dyDescent="0.25">
      <c r="B11" s="167" t="s">
        <v>236</v>
      </c>
      <c r="C11" s="391"/>
      <c r="D11" s="391"/>
      <c r="E11" s="391"/>
      <c r="F11" s="391"/>
      <c r="G11" s="391"/>
      <c r="H11" s="168"/>
      <c r="I11" s="168"/>
      <c r="J11" s="169"/>
      <c r="K11" s="169"/>
      <c r="L11" s="169"/>
      <c r="M11" s="169"/>
      <c r="N11" s="169"/>
      <c r="O11" s="169"/>
      <c r="P11" s="169"/>
      <c r="Q11" s="169"/>
      <c r="R11" s="169"/>
      <c r="S11" s="169"/>
      <c r="T11" s="169"/>
      <c r="U11" s="169"/>
      <c r="V11" s="169"/>
      <c r="W11" s="169"/>
      <c r="X11" s="169"/>
      <c r="Y11" s="169"/>
      <c r="Z11" s="169"/>
      <c r="AA11" s="169"/>
    </row>
    <row r="12" spans="2:30" ht="15" customHeight="1" x14ac:dyDescent="0.25">
      <c r="B12" s="170" t="s">
        <v>228</v>
      </c>
      <c r="C12" s="391"/>
      <c r="D12" s="391"/>
      <c r="E12" s="391"/>
      <c r="F12" s="391"/>
      <c r="G12" s="391"/>
      <c r="H12" s="168"/>
      <c r="I12" s="168"/>
      <c r="J12" s="169"/>
      <c r="K12" s="169"/>
      <c r="L12" s="169"/>
      <c r="M12" s="169"/>
      <c r="N12" s="169"/>
      <c r="O12" s="169"/>
      <c r="P12" s="169"/>
      <c r="Q12" s="169"/>
      <c r="R12" s="169"/>
      <c r="S12" s="169"/>
      <c r="T12" s="169"/>
      <c r="U12" s="169"/>
      <c r="V12" s="169"/>
      <c r="W12" s="169"/>
      <c r="X12" s="169"/>
      <c r="Y12" s="169"/>
      <c r="Z12" s="169"/>
      <c r="AA12" s="169"/>
    </row>
    <row r="13" spans="2:30" ht="15" customHeight="1" x14ac:dyDescent="0.25">
      <c r="B13" s="170" t="s">
        <v>229</v>
      </c>
      <c r="C13" s="391"/>
      <c r="D13" s="391"/>
      <c r="E13" s="391"/>
      <c r="F13" s="391"/>
      <c r="G13" s="391"/>
      <c r="H13" s="168"/>
      <c r="I13" s="168"/>
      <c r="J13" s="169"/>
      <c r="K13" s="169"/>
      <c r="L13" s="169"/>
      <c r="M13" s="169"/>
      <c r="N13" s="169"/>
      <c r="O13" s="169"/>
      <c r="P13" s="169"/>
      <c r="Q13" s="169"/>
      <c r="R13" s="169"/>
      <c r="S13" s="169"/>
      <c r="T13" s="169"/>
      <c r="U13" s="169"/>
      <c r="V13" s="169"/>
      <c r="W13" s="169"/>
      <c r="X13" s="169"/>
      <c r="Y13" s="169"/>
      <c r="Z13" s="169"/>
      <c r="AA13" s="169"/>
    </row>
    <row r="14" spans="2:30" ht="15" customHeight="1" x14ac:dyDescent="0.25">
      <c r="B14" s="171" t="s">
        <v>230</v>
      </c>
      <c r="C14" s="391"/>
      <c r="D14" s="391"/>
      <c r="E14" s="391"/>
      <c r="F14" s="391"/>
      <c r="G14" s="391"/>
      <c r="H14" s="168"/>
      <c r="I14" s="168"/>
      <c r="J14" s="169"/>
      <c r="K14" s="169"/>
      <c r="L14" s="169"/>
      <c r="M14" s="169"/>
      <c r="N14" s="169"/>
      <c r="O14" s="169"/>
      <c r="P14" s="169"/>
      <c r="Q14" s="169"/>
      <c r="R14" s="169"/>
      <c r="S14" s="169"/>
      <c r="T14" s="169"/>
      <c r="U14" s="169"/>
      <c r="V14" s="169"/>
      <c r="W14" s="169"/>
      <c r="X14" s="169"/>
      <c r="Y14" s="169"/>
      <c r="Z14" s="169"/>
      <c r="AA14" s="169"/>
      <c r="AB14" s="172"/>
    </row>
    <row r="15" spans="2:30" ht="30" x14ac:dyDescent="0.25">
      <c r="B15" s="231" t="s">
        <v>270</v>
      </c>
      <c r="C15" s="392"/>
      <c r="D15" s="392"/>
      <c r="E15" s="392"/>
      <c r="F15" s="392"/>
      <c r="G15" s="392"/>
      <c r="H15" s="173"/>
      <c r="J15" s="169"/>
      <c r="K15" s="169"/>
      <c r="L15" s="169"/>
      <c r="M15" s="169"/>
      <c r="N15" s="169"/>
      <c r="O15" s="169"/>
      <c r="P15" s="169"/>
      <c r="Q15" s="169"/>
      <c r="R15" s="169"/>
      <c r="S15" s="169"/>
      <c r="T15" s="169"/>
      <c r="U15" s="169"/>
      <c r="V15" s="169"/>
      <c r="W15" s="169"/>
      <c r="X15" s="169"/>
      <c r="Y15" s="169"/>
      <c r="Z15" s="169"/>
      <c r="AA15" s="169"/>
      <c r="AB15" s="172"/>
    </row>
    <row r="16" spans="2:30" ht="45" x14ac:dyDescent="0.25">
      <c r="B16" s="203" t="s">
        <v>276</v>
      </c>
      <c r="C16" s="392"/>
      <c r="D16" s="392"/>
      <c r="E16" s="392"/>
      <c r="F16" s="392"/>
      <c r="G16" s="392"/>
      <c r="H16" s="174"/>
      <c r="J16" s="169"/>
      <c r="K16" s="169"/>
      <c r="L16" s="169"/>
      <c r="M16" s="169"/>
      <c r="N16" s="169"/>
      <c r="O16" s="169"/>
      <c r="P16" s="169"/>
      <c r="Q16" s="169"/>
      <c r="R16" s="169"/>
      <c r="S16" s="169"/>
      <c r="T16" s="169"/>
      <c r="U16" s="169"/>
      <c r="V16" s="169"/>
      <c r="W16" s="169"/>
      <c r="X16" s="169"/>
      <c r="Y16" s="169"/>
      <c r="Z16" s="169"/>
      <c r="AA16" s="169"/>
      <c r="AB16" s="162"/>
      <c r="AC16" s="162"/>
      <c r="AD16" s="162"/>
    </row>
    <row r="17" spans="1:37" ht="69.95" customHeight="1" x14ac:dyDescent="0.25">
      <c r="B17" s="127" t="s">
        <v>235</v>
      </c>
      <c r="C17" s="393"/>
      <c r="D17" s="393"/>
      <c r="E17" s="393"/>
      <c r="F17" s="393"/>
      <c r="G17" s="393"/>
      <c r="H17" s="175"/>
      <c r="J17" s="169"/>
      <c r="K17" s="169"/>
      <c r="L17" s="169"/>
      <c r="M17" s="169"/>
      <c r="N17" s="169"/>
      <c r="O17" s="169"/>
      <c r="P17" s="169"/>
      <c r="Q17" s="169"/>
      <c r="R17" s="169"/>
      <c r="S17" s="169"/>
      <c r="T17" s="169"/>
      <c r="U17" s="169"/>
      <c r="V17" s="169"/>
      <c r="W17" s="169"/>
      <c r="X17" s="169"/>
      <c r="Y17" s="169"/>
      <c r="Z17" s="169"/>
      <c r="AA17" s="169"/>
      <c r="AB17" s="162"/>
      <c r="AC17" s="162"/>
      <c r="AD17" s="162"/>
    </row>
    <row r="18" spans="1:37" ht="30" x14ac:dyDescent="0.25">
      <c r="B18" s="127" t="s">
        <v>354</v>
      </c>
      <c r="C18" s="394"/>
      <c r="D18" s="395"/>
      <c r="E18" s="395"/>
      <c r="F18" s="395"/>
      <c r="G18" s="396"/>
      <c r="H18" s="175"/>
      <c r="J18" s="169"/>
      <c r="K18" s="169"/>
      <c r="L18" s="169"/>
      <c r="M18" s="169"/>
      <c r="N18" s="169"/>
      <c r="O18" s="169"/>
      <c r="P18" s="169"/>
      <c r="Q18" s="169"/>
      <c r="R18" s="169"/>
      <c r="S18" s="169"/>
      <c r="T18" s="169"/>
      <c r="U18" s="169"/>
      <c r="V18" s="169"/>
      <c r="W18" s="169"/>
      <c r="X18" s="169"/>
      <c r="Y18" s="169"/>
      <c r="Z18" s="169"/>
      <c r="AA18" s="169"/>
      <c r="AB18" s="162"/>
      <c r="AC18" s="162"/>
      <c r="AD18" s="162"/>
    </row>
    <row r="19" spans="1:37" s="179" customFormat="1" x14ac:dyDescent="0.25">
      <c r="B19" s="176" t="s">
        <v>232</v>
      </c>
      <c r="C19" s="212"/>
      <c r="D19" s="212"/>
      <c r="E19" s="212"/>
      <c r="F19" s="212"/>
      <c r="G19" s="212"/>
      <c r="H19" s="177" t="str">
        <f>IF(AND(E24&gt;0,COUNTA(C19:G19)=0),"&lt;&lt; Your P2 actions below will not be summarized until you enter a date of follow-up.","")</f>
        <v/>
      </c>
      <c r="I19" s="178"/>
      <c r="J19" s="169"/>
      <c r="K19" s="169"/>
      <c r="L19" s="169"/>
      <c r="M19" s="169"/>
      <c r="N19" s="169"/>
      <c r="O19" s="169"/>
      <c r="P19" s="169"/>
      <c r="Q19" s="169"/>
      <c r="R19" s="169"/>
      <c r="S19" s="169"/>
      <c r="T19" s="169"/>
      <c r="U19" s="169"/>
      <c r="V19" s="169"/>
      <c r="W19" s="169"/>
      <c r="X19" s="169"/>
      <c r="Y19" s="169"/>
      <c r="Z19" s="169"/>
      <c r="AA19" s="169"/>
      <c r="AB19" s="96"/>
    </row>
    <row r="20" spans="1:37" ht="53.25" x14ac:dyDescent="0.25">
      <c r="B20" s="213" t="s">
        <v>273</v>
      </c>
      <c r="C20" s="391"/>
      <c r="D20" s="391"/>
      <c r="E20" s="391"/>
      <c r="F20" s="391"/>
      <c r="G20" s="391"/>
      <c r="H20" s="168"/>
      <c r="I20" s="169"/>
      <c r="J20" s="169"/>
      <c r="K20" s="169"/>
      <c r="L20" s="169"/>
      <c r="M20" s="169"/>
      <c r="N20" s="169"/>
      <c r="O20" s="169"/>
      <c r="P20" s="169"/>
      <c r="Q20" s="169"/>
      <c r="R20" s="169"/>
      <c r="S20" s="169"/>
      <c r="T20" s="169"/>
      <c r="U20" s="169"/>
      <c r="V20" s="169"/>
      <c r="W20" s="169"/>
      <c r="X20" s="169"/>
      <c r="Y20" s="169"/>
      <c r="Z20" s="169"/>
      <c r="AA20" s="169"/>
      <c r="AB20" s="162"/>
      <c r="AC20" s="162"/>
      <c r="AD20" s="162"/>
    </row>
    <row r="21" spans="1:37" ht="80.099999999999994" customHeight="1" x14ac:dyDescent="0.25">
      <c r="B21" s="230" t="s">
        <v>271</v>
      </c>
      <c r="C21" s="393"/>
      <c r="D21" s="393"/>
      <c r="E21" s="393"/>
      <c r="F21" s="393"/>
      <c r="G21" s="393"/>
      <c r="H21" s="175"/>
      <c r="J21" s="169"/>
      <c r="K21" s="169"/>
      <c r="L21" s="169"/>
      <c r="M21" s="169"/>
      <c r="N21" s="169"/>
      <c r="O21" s="169"/>
      <c r="P21" s="169"/>
      <c r="Q21" s="169"/>
      <c r="R21" s="169"/>
      <c r="S21" s="169"/>
      <c r="T21" s="169"/>
      <c r="U21" s="169"/>
      <c r="V21" s="169"/>
      <c r="W21" s="169"/>
      <c r="X21" s="169"/>
      <c r="Y21" s="169"/>
      <c r="Z21" s="169"/>
      <c r="AA21" s="169"/>
      <c r="AB21" s="162"/>
      <c r="AC21" s="162"/>
      <c r="AD21" s="162"/>
    </row>
    <row r="22" spans="1:37" ht="69.95" customHeight="1" x14ac:dyDescent="0.25">
      <c r="B22" s="127" t="s">
        <v>272</v>
      </c>
      <c r="C22" s="393"/>
      <c r="D22" s="393"/>
      <c r="E22" s="393"/>
      <c r="F22" s="393"/>
      <c r="G22" s="393"/>
      <c r="H22" s="175"/>
      <c r="J22" s="169"/>
      <c r="K22" s="169"/>
      <c r="L22" s="169"/>
      <c r="M22" s="169"/>
      <c r="N22" s="169"/>
      <c r="O22" s="169"/>
      <c r="P22" s="169"/>
      <c r="Q22" s="169"/>
      <c r="R22" s="169"/>
      <c r="S22" s="169"/>
      <c r="T22" s="169"/>
      <c r="U22" s="169"/>
      <c r="V22" s="169"/>
      <c r="W22" s="169"/>
      <c r="X22" s="169"/>
      <c r="Y22" s="169"/>
      <c r="Z22" s="169"/>
      <c r="AA22" s="169"/>
      <c r="AB22" s="162"/>
      <c r="AC22" s="162"/>
      <c r="AD22" s="162"/>
    </row>
    <row r="23" spans="1:37" ht="69.95" customHeight="1" x14ac:dyDescent="0.25">
      <c r="B23" s="127" t="s">
        <v>274</v>
      </c>
      <c r="C23" s="393"/>
      <c r="D23" s="393"/>
      <c r="E23" s="393"/>
      <c r="F23" s="393"/>
      <c r="G23" s="393"/>
      <c r="H23" s="175"/>
      <c r="J23" s="169"/>
      <c r="K23" s="169"/>
      <c r="L23" s="169"/>
      <c r="M23" s="169"/>
      <c r="N23" s="169"/>
      <c r="O23" s="169"/>
      <c r="P23" s="169"/>
      <c r="Q23" s="169"/>
      <c r="R23" s="169"/>
      <c r="S23" s="169"/>
      <c r="T23" s="169"/>
      <c r="U23" s="169"/>
      <c r="V23" s="169"/>
      <c r="W23" s="169"/>
      <c r="X23" s="169"/>
      <c r="Y23" s="169"/>
      <c r="Z23" s="169"/>
      <c r="AA23" s="169"/>
      <c r="AB23" s="162"/>
      <c r="AC23" s="162"/>
      <c r="AD23" s="162"/>
    </row>
    <row r="24" spans="1:37" ht="15" customHeight="1" x14ac:dyDescent="0.25">
      <c r="C24" s="194">
        <f>IF(COUNTA(C11:G23,B29:G53,I29:AC53)&gt;0,1,0)</f>
        <v>0</v>
      </c>
      <c r="D24" s="194">
        <f>IF(COUNTA(C19:G19)&gt;0,1,0)</f>
        <v>0</v>
      </c>
      <c r="E24" s="194">
        <f>IF(COUNTA(G29:G53)&gt;0,1,0)</f>
        <v>0</v>
      </c>
      <c r="F24" s="268"/>
      <c r="H24" s="144"/>
      <c r="I24" s="144"/>
      <c r="J24" s="169"/>
      <c r="K24" s="169"/>
      <c r="L24" s="169"/>
      <c r="M24" s="169"/>
      <c r="N24" s="169"/>
      <c r="O24" s="169"/>
      <c r="P24" s="169"/>
      <c r="Q24" s="169"/>
      <c r="R24" s="169"/>
      <c r="S24" s="169"/>
      <c r="T24" s="169"/>
      <c r="U24" s="169"/>
      <c r="V24" s="169"/>
      <c r="W24" s="169"/>
      <c r="X24" s="169"/>
      <c r="Y24" s="169"/>
      <c r="Z24" s="169"/>
      <c r="AA24" s="169"/>
    </row>
    <row r="25" spans="1:37" ht="18.75" customHeight="1" x14ac:dyDescent="0.3">
      <c r="B25" s="243" t="s">
        <v>1</v>
      </c>
      <c r="C25" s="164"/>
      <c r="D25" s="164"/>
      <c r="E25" s="164"/>
      <c r="F25" s="164"/>
      <c r="G25" s="164"/>
      <c r="H25" s="164"/>
      <c r="I25" s="165"/>
      <c r="J25" s="165"/>
      <c r="K25" s="165"/>
      <c r="L25" s="165"/>
      <c r="M25" s="165"/>
      <c r="N25" s="165"/>
      <c r="O25" s="165"/>
      <c r="P25" s="165"/>
      <c r="Q25" s="165"/>
      <c r="R25" s="165"/>
      <c r="S25" s="165"/>
      <c r="T25" s="165"/>
      <c r="U25" s="165"/>
      <c r="V25" s="165"/>
      <c r="W25" s="165"/>
      <c r="X25" s="165"/>
      <c r="Y25" s="165"/>
      <c r="Z25" s="165"/>
      <c r="AA25" s="165"/>
      <c r="AB25" s="165"/>
      <c r="AC25" s="165"/>
      <c r="AD25" s="165"/>
      <c r="AE25" s="165"/>
      <c r="AF25" s="165"/>
      <c r="AG25" s="165"/>
      <c r="AH25" s="165"/>
      <c r="AI25" s="165"/>
      <c r="AJ25" s="165"/>
      <c r="AK25" s="166"/>
    </row>
    <row r="26" spans="1:37" ht="39.950000000000003" customHeight="1" x14ac:dyDescent="0.25">
      <c r="B26" s="204"/>
      <c r="C26" s="205"/>
      <c r="D26" s="205"/>
      <c r="E26" s="205"/>
      <c r="F26" s="205"/>
      <c r="G26" s="205"/>
      <c r="H26" s="205"/>
      <c r="I26" s="365" t="s">
        <v>103</v>
      </c>
      <c r="J26" s="366"/>
      <c r="K26" s="366"/>
      <c r="L26" s="366"/>
      <c r="M26" s="366"/>
      <c r="N26" s="366"/>
      <c r="O26" s="366"/>
      <c r="P26" s="367"/>
      <c r="Q26" s="388" t="s">
        <v>104</v>
      </c>
      <c r="R26" s="389"/>
      <c r="S26" s="389"/>
      <c r="T26" s="389"/>
      <c r="U26" s="389"/>
      <c r="V26" s="390"/>
      <c r="W26" s="368" t="s">
        <v>105</v>
      </c>
      <c r="X26" s="369"/>
      <c r="Y26" s="369"/>
      <c r="Z26" s="369"/>
      <c r="AA26" s="370"/>
      <c r="AB26" s="204"/>
      <c r="AC26" s="206"/>
      <c r="AD26" s="401" t="s">
        <v>340</v>
      </c>
      <c r="AE26" s="402"/>
      <c r="AF26" s="402"/>
      <c r="AG26" s="402"/>
      <c r="AH26" s="402"/>
      <c r="AI26" s="402"/>
      <c r="AJ26" s="402"/>
      <c r="AK26" s="403"/>
    </row>
    <row r="27" spans="1:37" ht="15" customHeight="1" x14ac:dyDescent="0.25">
      <c r="B27" s="256" t="s">
        <v>341</v>
      </c>
      <c r="C27" s="208"/>
      <c r="D27" s="208"/>
      <c r="E27" s="208"/>
      <c r="F27" s="208"/>
      <c r="G27" s="208"/>
      <c r="H27" s="208"/>
      <c r="I27" s="377" t="s">
        <v>108</v>
      </c>
      <c r="J27" s="378"/>
      <c r="K27" s="378"/>
      <c r="L27" s="379"/>
      <c r="M27" s="380" t="s">
        <v>109</v>
      </c>
      <c r="N27" s="380"/>
      <c r="O27" s="377" t="s">
        <v>111</v>
      </c>
      <c r="P27" s="379"/>
      <c r="Q27" s="381" t="s">
        <v>111</v>
      </c>
      <c r="R27" s="382"/>
      <c r="S27" s="382"/>
      <c r="T27" s="383" t="s">
        <v>110</v>
      </c>
      <c r="U27" s="383"/>
      <c r="V27" s="383"/>
      <c r="W27" s="371"/>
      <c r="X27" s="372"/>
      <c r="Y27" s="372"/>
      <c r="Z27" s="372"/>
      <c r="AA27" s="373"/>
      <c r="AB27" s="207"/>
      <c r="AC27" s="209"/>
      <c r="AD27" s="397" t="s">
        <v>332</v>
      </c>
      <c r="AE27" s="397"/>
      <c r="AF27" s="398" t="s">
        <v>333</v>
      </c>
      <c r="AG27" s="399"/>
      <c r="AH27" s="399"/>
      <c r="AI27" s="399"/>
      <c r="AJ27" s="399"/>
      <c r="AK27" s="400"/>
    </row>
    <row r="28" spans="1:37" s="189" customFormat="1" ht="51" customHeight="1" x14ac:dyDescent="0.2">
      <c r="B28" s="277" t="s">
        <v>353</v>
      </c>
      <c r="C28" s="180" t="s">
        <v>216</v>
      </c>
      <c r="D28" s="180" t="s">
        <v>99</v>
      </c>
      <c r="E28" s="180" t="s">
        <v>262</v>
      </c>
      <c r="F28" s="269" t="s">
        <v>356</v>
      </c>
      <c r="G28" s="215" t="s">
        <v>357</v>
      </c>
      <c r="H28" s="181" t="s">
        <v>233</v>
      </c>
      <c r="I28" s="182" t="s">
        <v>358</v>
      </c>
      <c r="J28" s="182" t="s">
        <v>251</v>
      </c>
      <c r="K28" s="182" t="s">
        <v>107</v>
      </c>
      <c r="L28" s="182" t="s">
        <v>100</v>
      </c>
      <c r="M28" s="183" t="s">
        <v>359</v>
      </c>
      <c r="N28" s="183" t="s">
        <v>121</v>
      </c>
      <c r="O28" s="182" t="s">
        <v>360</v>
      </c>
      <c r="P28" s="182" t="s">
        <v>127</v>
      </c>
      <c r="Q28" s="184" t="s">
        <v>361</v>
      </c>
      <c r="R28" s="185" t="s">
        <v>126</v>
      </c>
      <c r="S28" s="216" t="s">
        <v>128</v>
      </c>
      <c r="T28" s="187" t="s">
        <v>250</v>
      </c>
      <c r="U28" s="188" t="s">
        <v>107</v>
      </c>
      <c r="V28" s="187" t="s">
        <v>125</v>
      </c>
      <c r="W28" s="183" t="s">
        <v>362</v>
      </c>
      <c r="X28" s="183" t="s">
        <v>252</v>
      </c>
      <c r="Y28" s="183" t="s">
        <v>206</v>
      </c>
      <c r="Z28" s="183" t="s">
        <v>102</v>
      </c>
      <c r="AA28" s="228" t="s">
        <v>263</v>
      </c>
      <c r="AB28" s="214" t="s">
        <v>294</v>
      </c>
      <c r="AC28" s="214" t="s">
        <v>373</v>
      </c>
      <c r="AD28" s="262" t="s">
        <v>334</v>
      </c>
      <c r="AE28" s="262" t="s">
        <v>335</v>
      </c>
      <c r="AF28" s="263" t="s">
        <v>336</v>
      </c>
      <c r="AG28" s="263" t="s">
        <v>337</v>
      </c>
      <c r="AH28" s="263" t="s">
        <v>338</v>
      </c>
      <c r="AI28" s="263" t="s">
        <v>363</v>
      </c>
      <c r="AJ28" s="263" t="s">
        <v>339</v>
      </c>
      <c r="AK28" s="263" t="s">
        <v>364</v>
      </c>
    </row>
    <row r="29" spans="1:37" s="179" customFormat="1" x14ac:dyDescent="0.25">
      <c r="A29" s="71">
        <v>1</v>
      </c>
      <c r="B29" s="89"/>
      <c r="C29" s="82"/>
      <c r="D29" s="89"/>
      <c r="E29" s="82"/>
      <c r="F29" s="122"/>
      <c r="G29" s="202"/>
      <c r="H29" s="198" t="str">
        <f>IF(G29="","",IF(MONTH(G29)&gt;=10,YEAR(G29) + 1,YEAR(G29)))</f>
        <v/>
      </c>
      <c r="I29" s="97"/>
      <c r="J29" s="97"/>
      <c r="K29" s="90"/>
      <c r="L29" s="91"/>
      <c r="M29" s="97"/>
      <c r="N29" s="91"/>
      <c r="O29" s="97"/>
      <c r="P29" s="90"/>
      <c r="Q29" s="97"/>
      <c r="R29" s="97"/>
      <c r="S29" s="90"/>
      <c r="T29" s="97"/>
      <c r="U29" s="147"/>
      <c r="V29" s="91"/>
      <c r="W29" s="97"/>
      <c r="X29" s="97"/>
      <c r="Y29" s="90"/>
      <c r="Z29" s="90"/>
      <c r="AA29" s="229"/>
      <c r="AB29" s="122"/>
      <c r="AC29" s="227"/>
      <c r="AD29" s="264"/>
      <c r="AE29" s="264"/>
      <c r="AF29" s="265"/>
      <c r="AG29" s="265"/>
      <c r="AH29" s="265"/>
      <c r="AI29" s="265"/>
      <c r="AJ29" s="265"/>
      <c r="AK29" s="265"/>
    </row>
    <row r="30" spans="1:37" s="179" customFormat="1" x14ac:dyDescent="0.25">
      <c r="A30" s="71">
        <v>2</v>
      </c>
      <c r="B30" s="89"/>
      <c r="C30" s="82"/>
      <c r="D30" s="89"/>
      <c r="E30" s="82"/>
      <c r="F30" s="122"/>
      <c r="G30" s="202"/>
      <c r="H30" s="198" t="str">
        <f>IF(G30="","",IF(MONTH(G30)&gt;=10,YEAR(G30) + 1,YEAR(G30)))</f>
        <v/>
      </c>
      <c r="I30" s="97"/>
      <c r="J30" s="97"/>
      <c r="K30" s="91"/>
      <c r="L30" s="91"/>
      <c r="M30" s="97"/>
      <c r="N30" s="91"/>
      <c r="O30" s="97"/>
      <c r="P30" s="90"/>
      <c r="Q30" s="97"/>
      <c r="R30" s="97"/>
      <c r="S30" s="90"/>
      <c r="T30" s="97"/>
      <c r="U30" s="147"/>
      <c r="V30" s="91"/>
      <c r="W30" s="97"/>
      <c r="X30" s="97"/>
      <c r="Y30" s="90"/>
      <c r="Z30" s="90"/>
      <c r="AA30" s="229"/>
      <c r="AB30" s="122"/>
      <c r="AC30" s="226"/>
      <c r="AD30" s="264"/>
      <c r="AE30" s="264"/>
      <c r="AF30" s="265"/>
      <c r="AG30" s="265"/>
      <c r="AH30" s="265"/>
      <c r="AI30" s="265"/>
      <c r="AJ30" s="265"/>
      <c r="AK30" s="265"/>
    </row>
    <row r="31" spans="1:37" s="179" customFormat="1" x14ac:dyDescent="0.25">
      <c r="A31" s="71">
        <v>3</v>
      </c>
      <c r="B31" s="89"/>
      <c r="C31" s="82"/>
      <c r="D31" s="89"/>
      <c r="E31" s="82"/>
      <c r="F31" s="122"/>
      <c r="G31" s="202"/>
      <c r="H31" s="198" t="str">
        <f t="shared" ref="H31:H53" si="0">IF(G31="","",IF(MONTH(G31)&gt;=10,YEAR(G31) + 1,YEAR(G31)))</f>
        <v/>
      </c>
      <c r="I31" s="97"/>
      <c r="J31" s="97"/>
      <c r="K31" s="90"/>
      <c r="L31" s="90"/>
      <c r="M31" s="97"/>
      <c r="N31" s="90"/>
      <c r="O31" s="97"/>
      <c r="P31" s="90"/>
      <c r="Q31" s="97"/>
      <c r="R31" s="97"/>
      <c r="S31" s="90"/>
      <c r="T31" s="97"/>
      <c r="U31" s="147"/>
      <c r="V31" s="90"/>
      <c r="W31" s="97"/>
      <c r="X31" s="97"/>
      <c r="Y31" s="90"/>
      <c r="Z31" s="90"/>
      <c r="AA31" s="229"/>
      <c r="AB31" s="122"/>
      <c r="AC31" s="226"/>
      <c r="AD31" s="264"/>
      <c r="AE31" s="264"/>
      <c r="AF31" s="265"/>
      <c r="AG31" s="265"/>
      <c r="AH31" s="265"/>
      <c r="AI31" s="265"/>
      <c r="AJ31" s="265"/>
      <c r="AK31" s="265"/>
    </row>
    <row r="32" spans="1:37" s="179" customFormat="1" x14ac:dyDescent="0.25">
      <c r="A32" s="71">
        <v>4</v>
      </c>
      <c r="B32" s="89"/>
      <c r="C32" s="82"/>
      <c r="D32" s="89"/>
      <c r="E32" s="82"/>
      <c r="F32" s="122"/>
      <c r="G32" s="202"/>
      <c r="H32" s="198" t="str">
        <f t="shared" si="0"/>
        <v/>
      </c>
      <c r="I32" s="97"/>
      <c r="J32" s="97"/>
      <c r="K32" s="91"/>
      <c r="L32" s="91"/>
      <c r="M32" s="97"/>
      <c r="N32" s="91"/>
      <c r="O32" s="97"/>
      <c r="P32" s="90"/>
      <c r="Q32" s="97"/>
      <c r="R32" s="97"/>
      <c r="S32" s="90"/>
      <c r="T32" s="97"/>
      <c r="U32" s="147"/>
      <c r="V32" s="91"/>
      <c r="W32" s="97"/>
      <c r="X32" s="97"/>
      <c r="Y32" s="90"/>
      <c r="Z32" s="90"/>
      <c r="AA32" s="229"/>
      <c r="AB32" s="122"/>
      <c r="AC32" s="226"/>
      <c r="AD32" s="264"/>
      <c r="AE32" s="264"/>
      <c r="AF32" s="265"/>
      <c r="AG32" s="265"/>
      <c r="AH32" s="265"/>
      <c r="AI32" s="265"/>
      <c r="AJ32" s="265"/>
      <c r="AK32" s="265"/>
    </row>
    <row r="33" spans="1:37" s="179" customFormat="1" x14ac:dyDescent="0.25">
      <c r="A33" s="71">
        <v>5</v>
      </c>
      <c r="B33" s="89"/>
      <c r="C33" s="82"/>
      <c r="D33" s="89"/>
      <c r="E33" s="82"/>
      <c r="F33" s="122"/>
      <c r="G33" s="202"/>
      <c r="H33" s="198" t="str">
        <f t="shared" si="0"/>
        <v/>
      </c>
      <c r="I33" s="97"/>
      <c r="J33" s="97"/>
      <c r="K33" s="91"/>
      <c r="L33" s="91"/>
      <c r="M33" s="97"/>
      <c r="N33" s="91"/>
      <c r="O33" s="97"/>
      <c r="P33" s="90"/>
      <c r="Q33" s="97"/>
      <c r="R33" s="97"/>
      <c r="S33" s="90"/>
      <c r="T33" s="97"/>
      <c r="U33" s="147"/>
      <c r="V33" s="91"/>
      <c r="W33" s="97"/>
      <c r="X33" s="97"/>
      <c r="Y33" s="90"/>
      <c r="Z33" s="90"/>
      <c r="AA33" s="229"/>
      <c r="AB33" s="122"/>
      <c r="AC33" s="226"/>
      <c r="AD33" s="264"/>
      <c r="AE33" s="264"/>
      <c r="AF33" s="265"/>
      <c r="AG33" s="265"/>
      <c r="AH33" s="265"/>
      <c r="AI33" s="265"/>
      <c r="AJ33" s="265"/>
      <c r="AK33" s="265"/>
    </row>
    <row r="34" spans="1:37" s="179" customFormat="1" x14ac:dyDescent="0.25">
      <c r="A34" s="71">
        <v>6</v>
      </c>
      <c r="B34" s="89"/>
      <c r="C34" s="82"/>
      <c r="D34" s="89"/>
      <c r="E34" s="82"/>
      <c r="F34" s="122"/>
      <c r="G34" s="202"/>
      <c r="H34" s="198" t="str">
        <f t="shared" si="0"/>
        <v/>
      </c>
      <c r="I34" s="97"/>
      <c r="J34" s="97"/>
      <c r="K34" s="91"/>
      <c r="L34" s="91"/>
      <c r="M34" s="97"/>
      <c r="N34" s="91"/>
      <c r="O34" s="97"/>
      <c r="P34" s="90"/>
      <c r="Q34" s="97"/>
      <c r="R34" s="97"/>
      <c r="S34" s="90"/>
      <c r="T34" s="97"/>
      <c r="U34" s="147"/>
      <c r="V34" s="91"/>
      <c r="W34" s="97"/>
      <c r="X34" s="97"/>
      <c r="Y34" s="90"/>
      <c r="Z34" s="90"/>
      <c r="AA34" s="229"/>
      <c r="AB34" s="122"/>
      <c r="AC34" s="226"/>
      <c r="AD34" s="264"/>
      <c r="AE34" s="264"/>
      <c r="AF34" s="265"/>
      <c r="AG34" s="265"/>
      <c r="AH34" s="265"/>
      <c r="AI34" s="265"/>
      <c r="AJ34" s="265"/>
      <c r="AK34" s="265"/>
    </row>
    <row r="35" spans="1:37" s="179" customFormat="1" x14ac:dyDescent="0.25">
      <c r="A35" s="71">
        <v>7</v>
      </c>
      <c r="B35" s="89"/>
      <c r="C35" s="82"/>
      <c r="D35" s="89"/>
      <c r="E35" s="82"/>
      <c r="F35" s="122"/>
      <c r="G35" s="202"/>
      <c r="H35" s="198" t="str">
        <f t="shared" si="0"/>
        <v/>
      </c>
      <c r="I35" s="97"/>
      <c r="J35" s="97"/>
      <c r="K35" s="91"/>
      <c r="L35" s="91"/>
      <c r="M35" s="97"/>
      <c r="N35" s="91"/>
      <c r="O35" s="97"/>
      <c r="P35" s="90"/>
      <c r="Q35" s="97"/>
      <c r="R35" s="97"/>
      <c r="S35" s="90"/>
      <c r="T35" s="97"/>
      <c r="U35" s="147"/>
      <c r="V35" s="91"/>
      <c r="W35" s="97"/>
      <c r="X35" s="97"/>
      <c r="Y35" s="90"/>
      <c r="Z35" s="90"/>
      <c r="AA35" s="229"/>
      <c r="AB35" s="122"/>
      <c r="AC35" s="226"/>
      <c r="AD35" s="264"/>
      <c r="AE35" s="264"/>
      <c r="AF35" s="265"/>
      <c r="AG35" s="265"/>
      <c r="AH35" s="265"/>
      <c r="AI35" s="265"/>
      <c r="AJ35" s="265"/>
      <c r="AK35" s="265"/>
    </row>
    <row r="36" spans="1:37" s="179" customFormat="1" x14ac:dyDescent="0.25">
      <c r="A36" s="71">
        <v>8</v>
      </c>
      <c r="B36" s="89"/>
      <c r="C36" s="82"/>
      <c r="D36" s="89"/>
      <c r="E36" s="82"/>
      <c r="F36" s="122"/>
      <c r="G36" s="202"/>
      <c r="H36" s="198" t="str">
        <f t="shared" si="0"/>
        <v/>
      </c>
      <c r="I36" s="97"/>
      <c r="J36" s="97"/>
      <c r="K36" s="91"/>
      <c r="L36" s="91"/>
      <c r="M36" s="97"/>
      <c r="N36" s="91"/>
      <c r="O36" s="97"/>
      <c r="P36" s="90"/>
      <c r="Q36" s="97"/>
      <c r="R36" s="97"/>
      <c r="S36" s="90"/>
      <c r="T36" s="97"/>
      <c r="U36" s="147"/>
      <c r="V36" s="91"/>
      <c r="W36" s="97"/>
      <c r="X36" s="97"/>
      <c r="Y36" s="90"/>
      <c r="Z36" s="90"/>
      <c r="AA36" s="229"/>
      <c r="AB36" s="122"/>
      <c r="AC36" s="226"/>
      <c r="AD36" s="264"/>
      <c r="AE36" s="264"/>
      <c r="AF36" s="265"/>
      <c r="AG36" s="265"/>
      <c r="AH36" s="265"/>
      <c r="AI36" s="265"/>
      <c r="AJ36" s="265"/>
      <c r="AK36" s="265"/>
    </row>
    <row r="37" spans="1:37" s="179" customFormat="1" x14ac:dyDescent="0.25">
      <c r="A37" s="71">
        <v>9</v>
      </c>
      <c r="B37" s="89"/>
      <c r="C37" s="82"/>
      <c r="D37" s="89"/>
      <c r="E37" s="82"/>
      <c r="F37" s="122"/>
      <c r="G37" s="202"/>
      <c r="H37" s="198" t="str">
        <f t="shared" si="0"/>
        <v/>
      </c>
      <c r="I37" s="97"/>
      <c r="J37" s="97"/>
      <c r="K37" s="91"/>
      <c r="L37" s="91"/>
      <c r="M37" s="97"/>
      <c r="N37" s="91"/>
      <c r="O37" s="97"/>
      <c r="P37" s="90"/>
      <c r="Q37" s="97"/>
      <c r="R37" s="97"/>
      <c r="S37" s="90"/>
      <c r="T37" s="97"/>
      <c r="U37" s="147"/>
      <c r="V37" s="91"/>
      <c r="W37" s="97"/>
      <c r="X37" s="97"/>
      <c r="Y37" s="90"/>
      <c r="Z37" s="90"/>
      <c r="AA37" s="229"/>
      <c r="AB37" s="122"/>
      <c r="AC37" s="226"/>
      <c r="AD37" s="264"/>
      <c r="AE37" s="264"/>
      <c r="AF37" s="265"/>
      <c r="AG37" s="265"/>
      <c r="AH37" s="265"/>
      <c r="AI37" s="265"/>
      <c r="AJ37" s="265"/>
      <c r="AK37" s="265"/>
    </row>
    <row r="38" spans="1:37" s="179" customFormat="1" x14ac:dyDescent="0.25">
      <c r="A38" s="71">
        <v>10</v>
      </c>
      <c r="B38" s="89"/>
      <c r="C38" s="82"/>
      <c r="D38" s="89"/>
      <c r="E38" s="82"/>
      <c r="F38" s="122"/>
      <c r="G38" s="202"/>
      <c r="H38" s="198" t="str">
        <f t="shared" si="0"/>
        <v/>
      </c>
      <c r="I38" s="97"/>
      <c r="J38" s="97"/>
      <c r="K38" s="91"/>
      <c r="L38" s="91"/>
      <c r="M38" s="97"/>
      <c r="N38" s="91"/>
      <c r="O38" s="97"/>
      <c r="P38" s="90"/>
      <c r="Q38" s="97"/>
      <c r="R38" s="97"/>
      <c r="S38" s="90"/>
      <c r="T38" s="97"/>
      <c r="U38" s="147"/>
      <c r="V38" s="91"/>
      <c r="W38" s="97"/>
      <c r="X38" s="97"/>
      <c r="Y38" s="90"/>
      <c r="Z38" s="90"/>
      <c r="AA38" s="229"/>
      <c r="AB38" s="122"/>
      <c r="AC38" s="226"/>
      <c r="AD38" s="264"/>
      <c r="AE38" s="264"/>
      <c r="AF38" s="265"/>
      <c r="AG38" s="265"/>
      <c r="AH38" s="265"/>
      <c r="AI38" s="265"/>
      <c r="AJ38" s="265"/>
      <c r="AK38" s="265"/>
    </row>
    <row r="39" spans="1:37" s="179" customFormat="1" x14ac:dyDescent="0.25">
      <c r="A39" s="71">
        <v>11</v>
      </c>
      <c r="B39" s="89"/>
      <c r="C39" s="82"/>
      <c r="D39" s="89"/>
      <c r="E39" s="82"/>
      <c r="F39" s="122"/>
      <c r="G39" s="202"/>
      <c r="H39" s="198" t="str">
        <f t="shared" si="0"/>
        <v/>
      </c>
      <c r="I39" s="97"/>
      <c r="J39" s="97"/>
      <c r="K39" s="91"/>
      <c r="L39" s="91"/>
      <c r="M39" s="97"/>
      <c r="N39" s="91"/>
      <c r="O39" s="97"/>
      <c r="P39" s="90"/>
      <c r="Q39" s="97"/>
      <c r="R39" s="97"/>
      <c r="S39" s="90"/>
      <c r="T39" s="97"/>
      <c r="U39" s="147"/>
      <c r="V39" s="91"/>
      <c r="W39" s="97"/>
      <c r="X39" s="97"/>
      <c r="Y39" s="90"/>
      <c r="Z39" s="90"/>
      <c r="AA39" s="229"/>
      <c r="AB39" s="122"/>
      <c r="AC39" s="226"/>
      <c r="AD39" s="264"/>
      <c r="AE39" s="264"/>
      <c r="AF39" s="265"/>
      <c r="AG39" s="265"/>
      <c r="AH39" s="265"/>
      <c r="AI39" s="265"/>
      <c r="AJ39" s="265"/>
      <c r="AK39" s="265"/>
    </row>
    <row r="40" spans="1:37" s="179" customFormat="1" x14ac:dyDescent="0.25">
      <c r="A40" s="71">
        <v>12</v>
      </c>
      <c r="B40" s="89"/>
      <c r="C40" s="82"/>
      <c r="D40" s="89"/>
      <c r="E40" s="82"/>
      <c r="F40" s="122"/>
      <c r="G40" s="202"/>
      <c r="H40" s="198" t="str">
        <f t="shared" si="0"/>
        <v/>
      </c>
      <c r="I40" s="97"/>
      <c r="J40" s="97"/>
      <c r="K40" s="91"/>
      <c r="L40" s="91"/>
      <c r="M40" s="97"/>
      <c r="N40" s="91"/>
      <c r="O40" s="97"/>
      <c r="P40" s="90"/>
      <c r="Q40" s="97"/>
      <c r="R40" s="97"/>
      <c r="S40" s="90"/>
      <c r="T40" s="97"/>
      <c r="U40" s="147"/>
      <c r="V40" s="91"/>
      <c r="W40" s="97"/>
      <c r="X40" s="97"/>
      <c r="Y40" s="90"/>
      <c r="Z40" s="90"/>
      <c r="AA40" s="229"/>
      <c r="AB40" s="122"/>
      <c r="AC40" s="226"/>
      <c r="AD40" s="264"/>
      <c r="AE40" s="264"/>
      <c r="AF40" s="265"/>
      <c r="AG40" s="265"/>
      <c r="AH40" s="265"/>
      <c r="AI40" s="265"/>
      <c r="AJ40" s="265"/>
      <c r="AK40" s="265"/>
    </row>
    <row r="41" spans="1:37" s="179" customFormat="1" x14ac:dyDescent="0.25">
      <c r="A41" s="71">
        <v>13</v>
      </c>
      <c r="B41" s="89"/>
      <c r="C41" s="82"/>
      <c r="D41" s="89"/>
      <c r="E41" s="82"/>
      <c r="F41" s="122"/>
      <c r="G41" s="202"/>
      <c r="H41" s="198" t="str">
        <f t="shared" si="0"/>
        <v/>
      </c>
      <c r="I41" s="97"/>
      <c r="J41" s="97"/>
      <c r="K41" s="91"/>
      <c r="L41" s="91"/>
      <c r="M41" s="97"/>
      <c r="N41" s="91"/>
      <c r="O41" s="97"/>
      <c r="P41" s="90"/>
      <c r="Q41" s="97"/>
      <c r="R41" s="97"/>
      <c r="S41" s="90"/>
      <c r="T41" s="97"/>
      <c r="U41" s="147"/>
      <c r="V41" s="91"/>
      <c r="W41" s="97"/>
      <c r="X41" s="97"/>
      <c r="Y41" s="90"/>
      <c r="Z41" s="90"/>
      <c r="AA41" s="229"/>
      <c r="AB41" s="122"/>
      <c r="AC41" s="226"/>
      <c r="AD41" s="264"/>
      <c r="AE41" s="264"/>
      <c r="AF41" s="265"/>
      <c r="AG41" s="265"/>
      <c r="AH41" s="265"/>
      <c r="AI41" s="265"/>
      <c r="AJ41" s="265"/>
      <c r="AK41" s="265"/>
    </row>
    <row r="42" spans="1:37" s="179" customFormat="1" x14ac:dyDescent="0.25">
      <c r="A42" s="71">
        <v>14</v>
      </c>
      <c r="B42" s="89"/>
      <c r="C42" s="82"/>
      <c r="D42" s="89"/>
      <c r="E42" s="82"/>
      <c r="F42" s="122"/>
      <c r="G42" s="202"/>
      <c r="H42" s="198" t="str">
        <f t="shared" si="0"/>
        <v/>
      </c>
      <c r="I42" s="97"/>
      <c r="J42" s="97"/>
      <c r="K42" s="91"/>
      <c r="L42" s="91"/>
      <c r="M42" s="97"/>
      <c r="N42" s="91"/>
      <c r="O42" s="97"/>
      <c r="P42" s="90"/>
      <c r="Q42" s="97"/>
      <c r="R42" s="97"/>
      <c r="S42" s="90"/>
      <c r="T42" s="97"/>
      <c r="U42" s="147"/>
      <c r="V42" s="91"/>
      <c r="W42" s="97"/>
      <c r="X42" s="97"/>
      <c r="Y42" s="90"/>
      <c r="Z42" s="90"/>
      <c r="AA42" s="229"/>
      <c r="AB42" s="122"/>
      <c r="AC42" s="226"/>
      <c r="AD42" s="264"/>
      <c r="AE42" s="264"/>
      <c r="AF42" s="265"/>
      <c r="AG42" s="265"/>
      <c r="AH42" s="265"/>
      <c r="AI42" s="265"/>
      <c r="AJ42" s="265"/>
      <c r="AK42" s="265"/>
    </row>
    <row r="43" spans="1:37" s="179" customFormat="1" x14ac:dyDescent="0.25">
      <c r="A43" s="71">
        <v>15</v>
      </c>
      <c r="B43" s="89"/>
      <c r="C43" s="82"/>
      <c r="D43" s="89"/>
      <c r="E43" s="82"/>
      <c r="F43" s="122"/>
      <c r="G43" s="202"/>
      <c r="H43" s="198" t="str">
        <f t="shared" si="0"/>
        <v/>
      </c>
      <c r="I43" s="97"/>
      <c r="J43" s="97"/>
      <c r="K43" s="91"/>
      <c r="L43" s="91"/>
      <c r="M43" s="97"/>
      <c r="N43" s="91"/>
      <c r="O43" s="97"/>
      <c r="P43" s="90"/>
      <c r="Q43" s="97"/>
      <c r="R43" s="97"/>
      <c r="S43" s="90"/>
      <c r="T43" s="97"/>
      <c r="U43" s="147"/>
      <c r="V43" s="91"/>
      <c r="W43" s="97"/>
      <c r="X43" s="97"/>
      <c r="Y43" s="90"/>
      <c r="Z43" s="90"/>
      <c r="AA43" s="229"/>
      <c r="AB43" s="122"/>
      <c r="AC43" s="226"/>
      <c r="AD43" s="264"/>
      <c r="AE43" s="264"/>
      <c r="AF43" s="265"/>
      <c r="AG43" s="265"/>
      <c r="AH43" s="265"/>
      <c r="AI43" s="265"/>
      <c r="AJ43" s="265"/>
      <c r="AK43" s="265"/>
    </row>
    <row r="44" spans="1:37" s="179" customFormat="1" x14ac:dyDescent="0.25">
      <c r="A44" s="71">
        <v>16</v>
      </c>
      <c r="B44" s="89"/>
      <c r="C44" s="82"/>
      <c r="D44" s="89"/>
      <c r="E44" s="82"/>
      <c r="F44" s="122"/>
      <c r="G44" s="202"/>
      <c r="H44" s="198" t="str">
        <f t="shared" si="0"/>
        <v/>
      </c>
      <c r="I44" s="97"/>
      <c r="J44" s="97"/>
      <c r="K44" s="91"/>
      <c r="L44" s="91"/>
      <c r="M44" s="97"/>
      <c r="N44" s="91"/>
      <c r="O44" s="97"/>
      <c r="P44" s="90"/>
      <c r="Q44" s="97"/>
      <c r="R44" s="97"/>
      <c r="S44" s="90"/>
      <c r="T44" s="97"/>
      <c r="U44" s="147"/>
      <c r="V44" s="91"/>
      <c r="W44" s="97"/>
      <c r="X44" s="97"/>
      <c r="Y44" s="90"/>
      <c r="Z44" s="90"/>
      <c r="AA44" s="229"/>
      <c r="AB44" s="122"/>
      <c r="AC44" s="226"/>
      <c r="AD44" s="264"/>
      <c r="AE44" s="264"/>
      <c r="AF44" s="265"/>
      <c r="AG44" s="265"/>
      <c r="AH44" s="265"/>
      <c r="AI44" s="265"/>
      <c r="AJ44" s="265"/>
      <c r="AK44" s="265"/>
    </row>
    <row r="45" spans="1:37" s="179" customFormat="1" x14ac:dyDescent="0.25">
      <c r="A45" s="71">
        <v>17</v>
      </c>
      <c r="B45" s="89"/>
      <c r="C45" s="82"/>
      <c r="D45" s="89"/>
      <c r="E45" s="82"/>
      <c r="F45" s="122"/>
      <c r="G45" s="202"/>
      <c r="H45" s="198" t="str">
        <f t="shared" si="0"/>
        <v/>
      </c>
      <c r="I45" s="97"/>
      <c r="J45" s="97"/>
      <c r="K45" s="91"/>
      <c r="L45" s="91"/>
      <c r="M45" s="97"/>
      <c r="N45" s="91"/>
      <c r="O45" s="97"/>
      <c r="P45" s="90"/>
      <c r="Q45" s="97"/>
      <c r="R45" s="97"/>
      <c r="S45" s="90"/>
      <c r="T45" s="97"/>
      <c r="U45" s="147"/>
      <c r="V45" s="91"/>
      <c r="W45" s="97"/>
      <c r="X45" s="97"/>
      <c r="Y45" s="90"/>
      <c r="Z45" s="90"/>
      <c r="AA45" s="229"/>
      <c r="AB45" s="122"/>
      <c r="AC45" s="226"/>
      <c r="AD45" s="264"/>
      <c r="AE45" s="264"/>
      <c r="AF45" s="265"/>
      <c r="AG45" s="265"/>
      <c r="AH45" s="265"/>
      <c r="AI45" s="265"/>
      <c r="AJ45" s="265"/>
      <c r="AK45" s="265"/>
    </row>
    <row r="46" spans="1:37" s="179" customFormat="1" x14ac:dyDescent="0.25">
      <c r="A46" s="71">
        <v>18</v>
      </c>
      <c r="B46" s="89"/>
      <c r="C46" s="82"/>
      <c r="D46" s="89"/>
      <c r="E46" s="82"/>
      <c r="F46" s="122"/>
      <c r="G46" s="202"/>
      <c r="H46" s="198" t="str">
        <f t="shared" si="0"/>
        <v/>
      </c>
      <c r="I46" s="97"/>
      <c r="J46" s="97"/>
      <c r="K46" s="91"/>
      <c r="L46" s="91"/>
      <c r="M46" s="97"/>
      <c r="N46" s="91"/>
      <c r="O46" s="97"/>
      <c r="P46" s="90"/>
      <c r="Q46" s="97"/>
      <c r="R46" s="97"/>
      <c r="S46" s="90"/>
      <c r="T46" s="97"/>
      <c r="U46" s="147"/>
      <c r="V46" s="91"/>
      <c r="W46" s="97"/>
      <c r="X46" s="97"/>
      <c r="Y46" s="90"/>
      <c r="Z46" s="90"/>
      <c r="AA46" s="229"/>
      <c r="AB46" s="122"/>
      <c r="AC46" s="226"/>
      <c r="AD46" s="264"/>
      <c r="AE46" s="264"/>
      <c r="AF46" s="265"/>
      <c r="AG46" s="265"/>
      <c r="AH46" s="265"/>
      <c r="AI46" s="265"/>
      <c r="AJ46" s="265"/>
      <c r="AK46" s="265"/>
    </row>
    <row r="47" spans="1:37" s="179" customFormat="1" x14ac:dyDescent="0.25">
      <c r="A47" s="71">
        <v>19</v>
      </c>
      <c r="B47" s="89"/>
      <c r="C47" s="82"/>
      <c r="D47" s="89"/>
      <c r="E47" s="82"/>
      <c r="F47" s="122"/>
      <c r="G47" s="202"/>
      <c r="H47" s="198" t="str">
        <f t="shared" si="0"/>
        <v/>
      </c>
      <c r="I47" s="97"/>
      <c r="J47" s="97"/>
      <c r="K47" s="91"/>
      <c r="L47" s="91"/>
      <c r="M47" s="97"/>
      <c r="N47" s="91"/>
      <c r="O47" s="97"/>
      <c r="P47" s="90"/>
      <c r="Q47" s="97"/>
      <c r="R47" s="97"/>
      <c r="S47" s="90"/>
      <c r="T47" s="97"/>
      <c r="U47" s="147"/>
      <c r="V47" s="91"/>
      <c r="W47" s="97"/>
      <c r="X47" s="97"/>
      <c r="Y47" s="90"/>
      <c r="Z47" s="90"/>
      <c r="AA47" s="229"/>
      <c r="AB47" s="122"/>
      <c r="AC47" s="226"/>
      <c r="AD47" s="264"/>
      <c r="AE47" s="264"/>
      <c r="AF47" s="265"/>
      <c r="AG47" s="265"/>
      <c r="AH47" s="265"/>
      <c r="AI47" s="265"/>
      <c r="AJ47" s="265"/>
      <c r="AK47" s="265"/>
    </row>
    <row r="48" spans="1:37" s="179" customFormat="1" x14ac:dyDescent="0.25">
      <c r="A48" s="71">
        <v>20</v>
      </c>
      <c r="B48" s="89"/>
      <c r="C48" s="82"/>
      <c r="D48" s="89"/>
      <c r="E48" s="82"/>
      <c r="F48" s="122"/>
      <c r="G48" s="202"/>
      <c r="H48" s="198" t="str">
        <f t="shared" si="0"/>
        <v/>
      </c>
      <c r="I48" s="97"/>
      <c r="J48" s="97"/>
      <c r="K48" s="91"/>
      <c r="L48" s="91"/>
      <c r="M48" s="97"/>
      <c r="N48" s="91"/>
      <c r="O48" s="97"/>
      <c r="P48" s="90"/>
      <c r="Q48" s="97"/>
      <c r="R48" s="97"/>
      <c r="S48" s="90"/>
      <c r="T48" s="97"/>
      <c r="U48" s="147"/>
      <c r="V48" s="91"/>
      <c r="W48" s="97"/>
      <c r="X48" s="97"/>
      <c r="Y48" s="90"/>
      <c r="Z48" s="90"/>
      <c r="AA48" s="229"/>
      <c r="AB48" s="122"/>
      <c r="AC48" s="226"/>
      <c r="AD48" s="264"/>
      <c r="AE48" s="264"/>
      <c r="AF48" s="265"/>
      <c r="AG48" s="265"/>
      <c r="AH48" s="265"/>
      <c r="AI48" s="265"/>
      <c r="AJ48" s="265"/>
      <c r="AK48" s="265"/>
    </row>
    <row r="49" spans="1:37" s="179" customFormat="1" x14ac:dyDescent="0.25">
      <c r="A49" s="71">
        <v>21</v>
      </c>
      <c r="B49" s="89"/>
      <c r="C49" s="82"/>
      <c r="D49" s="89"/>
      <c r="E49" s="82"/>
      <c r="F49" s="122"/>
      <c r="G49" s="202"/>
      <c r="H49" s="198" t="str">
        <f t="shared" si="0"/>
        <v/>
      </c>
      <c r="I49" s="97"/>
      <c r="J49" s="97"/>
      <c r="K49" s="91"/>
      <c r="L49" s="91"/>
      <c r="M49" s="97"/>
      <c r="N49" s="91"/>
      <c r="O49" s="97"/>
      <c r="P49" s="90"/>
      <c r="Q49" s="97"/>
      <c r="R49" s="97"/>
      <c r="S49" s="90"/>
      <c r="T49" s="97"/>
      <c r="U49" s="147"/>
      <c r="V49" s="91"/>
      <c r="W49" s="97"/>
      <c r="X49" s="97"/>
      <c r="Y49" s="90"/>
      <c r="Z49" s="90"/>
      <c r="AA49" s="229"/>
      <c r="AB49" s="122"/>
      <c r="AC49" s="226"/>
      <c r="AD49" s="264"/>
      <c r="AE49" s="264"/>
      <c r="AF49" s="265"/>
      <c r="AG49" s="265"/>
      <c r="AH49" s="265"/>
      <c r="AI49" s="265"/>
      <c r="AJ49" s="265"/>
      <c r="AK49" s="265"/>
    </row>
    <row r="50" spans="1:37" s="179" customFormat="1" x14ac:dyDescent="0.25">
      <c r="A50" s="71">
        <v>22</v>
      </c>
      <c r="B50" s="89"/>
      <c r="C50" s="82"/>
      <c r="D50" s="89"/>
      <c r="E50" s="82"/>
      <c r="F50" s="122"/>
      <c r="G50" s="202"/>
      <c r="H50" s="198" t="str">
        <f t="shared" si="0"/>
        <v/>
      </c>
      <c r="I50" s="97"/>
      <c r="J50" s="97"/>
      <c r="K50" s="91"/>
      <c r="L50" s="91"/>
      <c r="M50" s="97"/>
      <c r="N50" s="91"/>
      <c r="O50" s="97"/>
      <c r="P50" s="90"/>
      <c r="Q50" s="97"/>
      <c r="R50" s="97"/>
      <c r="S50" s="90"/>
      <c r="T50" s="97"/>
      <c r="U50" s="147"/>
      <c r="V50" s="91"/>
      <c r="W50" s="97"/>
      <c r="X50" s="97"/>
      <c r="Y50" s="90"/>
      <c r="Z50" s="90"/>
      <c r="AA50" s="229"/>
      <c r="AB50" s="122"/>
      <c r="AC50" s="226"/>
      <c r="AD50" s="264"/>
      <c r="AE50" s="264"/>
      <c r="AF50" s="265"/>
      <c r="AG50" s="265"/>
      <c r="AH50" s="265"/>
      <c r="AI50" s="265"/>
      <c r="AJ50" s="265"/>
      <c r="AK50" s="265"/>
    </row>
    <row r="51" spans="1:37" s="179" customFormat="1" x14ac:dyDescent="0.25">
      <c r="A51" s="71">
        <v>23</v>
      </c>
      <c r="B51" s="89"/>
      <c r="C51" s="82"/>
      <c r="D51" s="89"/>
      <c r="E51" s="82"/>
      <c r="F51" s="122"/>
      <c r="G51" s="202"/>
      <c r="H51" s="198" t="str">
        <f t="shared" si="0"/>
        <v/>
      </c>
      <c r="I51" s="97"/>
      <c r="J51" s="97"/>
      <c r="K51" s="91"/>
      <c r="L51" s="91"/>
      <c r="M51" s="97"/>
      <c r="N51" s="91"/>
      <c r="O51" s="97"/>
      <c r="P51" s="90"/>
      <c r="Q51" s="97"/>
      <c r="R51" s="97"/>
      <c r="S51" s="90"/>
      <c r="T51" s="97"/>
      <c r="U51" s="147"/>
      <c r="V51" s="91"/>
      <c r="W51" s="97"/>
      <c r="X51" s="97"/>
      <c r="Y51" s="90"/>
      <c r="Z51" s="90"/>
      <c r="AA51" s="229"/>
      <c r="AB51" s="122"/>
      <c r="AC51" s="226"/>
      <c r="AD51" s="264"/>
      <c r="AE51" s="264"/>
      <c r="AF51" s="265"/>
      <c r="AG51" s="265"/>
      <c r="AH51" s="265"/>
      <c r="AI51" s="265"/>
      <c r="AJ51" s="265"/>
      <c r="AK51" s="265"/>
    </row>
    <row r="52" spans="1:37" s="179" customFormat="1" x14ac:dyDescent="0.25">
      <c r="A52" s="71">
        <v>24</v>
      </c>
      <c r="B52" s="89"/>
      <c r="C52" s="82"/>
      <c r="D52" s="89"/>
      <c r="E52" s="82"/>
      <c r="F52" s="122"/>
      <c r="G52" s="202"/>
      <c r="H52" s="198" t="str">
        <f t="shared" si="0"/>
        <v/>
      </c>
      <c r="I52" s="97"/>
      <c r="J52" s="97"/>
      <c r="K52" s="91"/>
      <c r="L52" s="91"/>
      <c r="M52" s="97"/>
      <c r="N52" s="91"/>
      <c r="O52" s="97"/>
      <c r="P52" s="90"/>
      <c r="Q52" s="97"/>
      <c r="R52" s="97"/>
      <c r="S52" s="90"/>
      <c r="T52" s="97"/>
      <c r="U52" s="147"/>
      <c r="V52" s="91"/>
      <c r="W52" s="97"/>
      <c r="X52" s="97"/>
      <c r="Y52" s="90"/>
      <c r="Z52" s="90"/>
      <c r="AA52" s="229"/>
      <c r="AB52" s="122"/>
      <c r="AC52" s="226"/>
      <c r="AD52" s="264"/>
      <c r="AE52" s="264"/>
      <c r="AF52" s="265"/>
      <c r="AG52" s="265"/>
      <c r="AH52" s="265"/>
      <c r="AI52" s="265"/>
      <c r="AJ52" s="265"/>
      <c r="AK52" s="265"/>
    </row>
    <row r="53" spans="1:37" s="179" customFormat="1" x14ac:dyDescent="0.25">
      <c r="A53" s="71">
        <v>25</v>
      </c>
      <c r="B53" s="89"/>
      <c r="C53" s="82"/>
      <c r="D53" s="89"/>
      <c r="E53" s="82"/>
      <c r="F53" s="122"/>
      <c r="G53" s="202"/>
      <c r="H53" s="198" t="str">
        <f t="shared" si="0"/>
        <v/>
      </c>
      <c r="I53" s="97"/>
      <c r="J53" s="97"/>
      <c r="K53" s="91"/>
      <c r="L53" s="91"/>
      <c r="M53" s="97"/>
      <c r="N53" s="91"/>
      <c r="O53" s="97"/>
      <c r="P53" s="90"/>
      <c r="Q53" s="97"/>
      <c r="R53" s="97"/>
      <c r="S53" s="90"/>
      <c r="T53" s="97"/>
      <c r="U53" s="147"/>
      <c r="V53" s="91"/>
      <c r="W53" s="97"/>
      <c r="X53" s="97"/>
      <c r="Y53" s="90"/>
      <c r="Z53" s="90"/>
      <c r="AA53" s="229"/>
      <c r="AB53" s="122"/>
      <c r="AC53" s="226"/>
      <c r="AD53" s="264"/>
      <c r="AE53" s="264"/>
      <c r="AF53" s="265"/>
      <c r="AG53" s="265"/>
      <c r="AH53" s="265"/>
      <c r="AI53" s="265"/>
      <c r="AJ53" s="265"/>
      <c r="AK53" s="265"/>
    </row>
    <row r="54" spans="1:37" ht="24" customHeight="1" x14ac:dyDescent="0.25">
      <c r="B54" s="190" t="s">
        <v>67</v>
      </c>
      <c r="C54" s="126"/>
      <c r="D54" s="126"/>
      <c r="E54" s="126"/>
      <c r="F54" s="126"/>
      <c r="G54" s="126"/>
      <c r="H54" s="259" t="str">
        <f>IF(OR(AND(Count_Implemented, Count_FollowUp=0), AND(Count_Implemented=0,COUNTA(I29:AB53)&gt;0))," To be included here, actions must have a Date Implemented and there must be Date(s) of Follow-up above. &gt;&gt;","")</f>
        <v/>
      </c>
      <c r="I54" s="191">
        <f>SUM(I55:I60)</f>
        <v>0</v>
      </c>
      <c r="J54" s="192" t="s">
        <v>129</v>
      </c>
      <c r="K54" s="192" t="s">
        <v>129</v>
      </c>
      <c r="L54" s="192" t="s">
        <v>129</v>
      </c>
      <c r="M54" s="191">
        <f>SUM(M55:M60)</f>
        <v>0</v>
      </c>
      <c r="N54" s="192" t="s">
        <v>129</v>
      </c>
      <c r="O54" s="191">
        <f>SUM(O55:O60)</f>
        <v>0</v>
      </c>
      <c r="P54" s="191">
        <f>SUM(P55:P60)</f>
        <v>0</v>
      </c>
      <c r="Q54" s="191">
        <f t="shared" ref="Q54:W54" si="1">SUM(Q55:Q60)</f>
        <v>0</v>
      </c>
      <c r="R54" s="191">
        <f t="shared" si="1"/>
        <v>0</v>
      </c>
      <c r="S54" s="191">
        <f t="shared" si="1"/>
        <v>0</v>
      </c>
      <c r="T54" s="191">
        <f t="shared" si="1"/>
        <v>0</v>
      </c>
      <c r="U54" s="193">
        <f t="shared" si="1"/>
        <v>0</v>
      </c>
      <c r="V54" s="192" t="s">
        <v>129</v>
      </c>
      <c r="W54" s="191">
        <f t="shared" si="1"/>
        <v>0</v>
      </c>
      <c r="X54" s="192" t="s">
        <v>129</v>
      </c>
      <c r="Y54" s="192" t="s">
        <v>129</v>
      </c>
      <c r="Z54" s="191">
        <f t="shared" ref="Z54" si="2">SUM(Z55:Z60)</f>
        <v>0</v>
      </c>
      <c r="AA54" s="218" t="s">
        <v>129</v>
      </c>
      <c r="AB54" s="217">
        <f>COUNTIF(AB29:AB53,"Y")</f>
        <v>0</v>
      </c>
      <c r="AC54" s="218" t="s">
        <v>129</v>
      </c>
      <c r="AD54" s="266">
        <f t="shared" ref="AD54:AK54" si="3">SUM(AD55:AD60)</f>
        <v>0</v>
      </c>
      <c r="AE54" s="266">
        <f t="shared" si="3"/>
        <v>0</v>
      </c>
      <c r="AF54" s="267">
        <f t="shared" si="3"/>
        <v>0</v>
      </c>
      <c r="AG54" s="267">
        <f t="shared" si="3"/>
        <v>0</v>
      </c>
      <c r="AH54" s="267">
        <f t="shared" si="3"/>
        <v>0</v>
      </c>
      <c r="AI54" s="267">
        <f t="shared" si="3"/>
        <v>0</v>
      </c>
      <c r="AJ54" s="267">
        <f t="shared" si="3"/>
        <v>0</v>
      </c>
      <c r="AK54" s="267">
        <f t="shared" si="3"/>
        <v>0</v>
      </c>
    </row>
    <row r="55" spans="1:37" ht="24" customHeight="1" x14ac:dyDescent="0.25">
      <c r="B55" s="190" t="str">
        <f>"TOTAL REPORTED " &amp; C55</f>
        <v>TOTAL REPORTED 2023</v>
      </c>
      <c r="C55" s="126">
        <v>2023</v>
      </c>
      <c r="D55" s="126"/>
      <c r="E55" s="126"/>
      <c r="F55" s="126"/>
      <c r="G55" s="126"/>
      <c r="H55" s="126"/>
      <c r="I55" s="267">
        <f t="shared" ref="I55:I60" si="4">IF(Count_FollowUp,SUMIFS(I$29:I$53,$F$29:$F$53,"Y",$H$29:$H$53,$C55),0)</f>
        <v>0</v>
      </c>
      <c r="J55" s="192" t="s">
        <v>129</v>
      </c>
      <c r="K55" s="192" t="s">
        <v>129</v>
      </c>
      <c r="L55" s="192" t="s">
        <v>129</v>
      </c>
      <c r="M55" s="267">
        <f t="shared" ref="M55:M60" si="5">IF(Count_FollowUp,SUMIFS(M$29:M$53,$F$29:$F$53,"Y",$H$29:$H$53,$C55),0)</f>
        <v>0</v>
      </c>
      <c r="N55" s="192" t="s">
        <v>129</v>
      </c>
      <c r="O55" s="267">
        <f t="shared" ref="O55:O60" si="6">IF(Count_FollowUp,SUMIFS(O$29:O$53,$F$29:$F$53,"Y",$H$29:$H$53,$C55),0)</f>
        <v>0</v>
      </c>
      <c r="P55" s="191">
        <f t="shared" ref="P55:P60" si="7">IF(Count_FollowUp,COUNTIFS($F$29:$F$53,"Y",$H$29:$H$53,$C55,P$29:P$53,"Yes"),0)</f>
        <v>0</v>
      </c>
      <c r="Q55" s="267">
        <f t="shared" ref="Q55:R60" si="8">IF(Count_FollowUp,SUMIFS(Q$29:Q$53,$F$29:$F$53,"Y",$H$29:$H$53,$C55),0)</f>
        <v>0</v>
      </c>
      <c r="R55" s="267">
        <f t="shared" si="8"/>
        <v>0</v>
      </c>
      <c r="S55" s="191">
        <f t="shared" ref="S55:S60" si="9">IF(Count_FollowUp,COUNTIFS($F$29:$F$53,"Y",$H$29:$H$53,$C55,S$29:S$53,"Yes"),0)</f>
        <v>0</v>
      </c>
      <c r="T55" s="191">
        <f t="shared" ref="T55:T60" si="10">IF(Count_FollowUp,SUMIFS(T$29:T$53,$F$29:$F$53,"Y",$H$29:$H$53,$C55,U$29:U$53,"Units"),0)</f>
        <v>0</v>
      </c>
      <c r="U55" s="193">
        <f t="shared" ref="U55:U60" si="11">IF(Count_FollowUp,SUMIFS(T$29:T$53,$F$29:$F$53,"Y",$H$29:$H$53,$C55,U$29:U$53,"Dollars"),0)</f>
        <v>0</v>
      </c>
      <c r="V55" s="192" t="s">
        <v>129</v>
      </c>
      <c r="W55" s="267">
        <f t="shared" ref="W55:W60" si="12">IF(Count_FollowUp,SUMIFS(W$29:W$53,$F$29:$F$53,"Y",$H$29:$H$53,$C55),0)</f>
        <v>0</v>
      </c>
      <c r="X55" s="192" t="s">
        <v>129</v>
      </c>
      <c r="Y55" s="192" t="s">
        <v>129</v>
      </c>
      <c r="Z55" s="191">
        <f t="shared" ref="Z55:Z60" si="13">IF(Count_FollowUp,COUNTIFS($F$29:$F$53,"Y",$H$29:$H$53,$C55,Z$29:Z$53,"Yes"),0)</f>
        <v>0</v>
      </c>
      <c r="AA55" s="218" t="s">
        <v>129</v>
      </c>
      <c r="AB55" s="217">
        <f t="shared" ref="AB55:AB60" si="14">IF(Count_FollowUp,COUNTIFS($F$29:$F$53,"Y",$H$29:$H$53,$C55,AB$29:AB$53,"Y"),0)</f>
        <v>0</v>
      </c>
      <c r="AC55" s="218" t="s">
        <v>129</v>
      </c>
      <c r="AD55" s="266">
        <f t="shared" ref="AD55:AK60" si="15">IF(Count_FollowUp,SUMIFS(AD$29:AD$53,$F$29:$F$53,"Y",$H$29:$H$53,$C55),0)</f>
        <v>0</v>
      </c>
      <c r="AE55" s="266">
        <f t="shared" si="15"/>
        <v>0</v>
      </c>
      <c r="AF55" s="267">
        <f t="shared" si="15"/>
        <v>0</v>
      </c>
      <c r="AG55" s="267">
        <f t="shared" si="15"/>
        <v>0</v>
      </c>
      <c r="AH55" s="267">
        <f t="shared" si="15"/>
        <v>0</v>
      </c>
      <c r="AI55" s="267">
        <f t="shared" si="15"/>
        <v>0</v>
      </c>
      <c r="AJ55" s="267">
        <f t="shared" si="15"/>
        <v>0</v>
      </c>
      <c r="AK55" s="267">
        <f t="shared" si="15"/>
        <v>0</v>
      </c>
    </row>
    <row r="56" spans="1:37" ht="24" customHeight="1" x14ac:dyDescent="0.25">
      <c r="B56" s="190" t="str">
        <f t="shared" ref="B56:B60" si="16">"TOTAL REPORTED " &amp; C56</f>
        <v>TOTAL REPORTED 2024</v>
      </c>
      <c r="C56" s="126">
        <v>2024</v>
      </c>
      <c r="D56" s="126"/>
      <c r="E56" s="126"/>
      <c r="F56" s="126"/>
      <c r="G56" s="126"/>
      <c r="H56" s="126"/>
      <c r="I56" s="267">
        <f t="shared" si="4"/>
        <v>0</v>
      </c>
      <c r="J56" s="192" t="s">
        <v>129</v>
      </c>
      <c r="K56" s="192" t="s">
        <v>129</v>
      </c>
      <c r="L56" s="192" t="s">
        <v>129</v>
      </c>
      <c r="M56" s="267">
        <f t="shared" si="5"/>
        <v>0</v>
      </c>
      <c r="N56" s="192" t="s">
        <v>129</v>
      </c>
      <c r="O56" s="267">
        <f t="shared" si="6"/>
        <v>0</v>
      </c>
      <c r="P56" s="191">
        <f t="shared" si="7"/>
        <v>0</v>
      </c>
      <c r="Q56" s="267">
        <f t="shared" si="8"/>
        <v>0</v>
      </c>
      <c r="R56" s="267">
        <f t="shared" si="8"/>
        <v>0</v>
      </c>
      <c r="S56" s="191">
        <f t="shared" si="9"/>
        <v>0</v>
      </c>
      <c r="T56" s="191">
        <f t="shared" si="10"/>
        <v>0</v>
      </c>
      <c r="U56" s="193">
        <f t="shared" si="11"/>
        <v>0</v>
      </c>
      <c r="V56" s="192" t="s">
        <v>129</v>
      </c>
      <c r="W56" s="267">
        <f t="shared" si="12"/>
        <v>0</v>
      </c>
      <c r="X56" s="192" t="s">
        <v>129</v>
      </c>
      <c r="Y56" s="192" t="s">
        <v>129</v>
      </c>
      <c r="Z56" s="191">
        <f t="shared" si="13"/>
        <v>0</v>
      </c>
      <c r="AA56" s="218" t="s">
        <v>129</v>
      </c>
      <c r="AB56" s="217">
        <f t="shared" si="14"/>
        <v>0</v>
      </c>
      <c r="AC56" s="218" t="s">
        <v>129</v>
      </c>
      <c r="AD56" s="266">
        <f t="shared" si="15"/>
        <v>0</v>
      </c>
      <c r="AE56" s="266">
        <f t="shared" si="15"/>
        <v>0</v>
      </c>
      <c r="AF56" s="267">
        <f t="shared" si="15"/>
        <v>0</v>
      </c>
      <c r="AG56" s="267">
        <f t="shared" si="15"/>
        <v>0</v>
      </c>
      <c r="AH56" s="267">
        <f t="shared" si="15"/>
        <v>0</v>
      </c>
      <c r="AI56" s="267">
        <f t="shared" si="15"/>
        <v>0</v>
      </c>
      <c r="AJ56" s="267">
        <f t="shared" si="15"/>
        <v>0</v>
      </c>
      <c r="AK56" s="267">
        <f t="shared" si="15"/>
        <v>0</v>
      </c>
    </row>
    <row r="57" spans="1:37" ht="24" customHeight="1" x14ac:dyDescent="0.25">
      <c r="B57" s="190" t="str">
        <f t="shared" si="16"/>
        <v>TOTAL REPORTED 2025</v>
      </c>
      <c r="C57" s="126">
        <v>2025</v>
      </c>
      <c r="D57" s="126"/>
      <c r="E57" s="126"/>
      <c r="F57" s="126"/>
      <c r="G57" s="126"/>
      <c r="H57" s="126"/>
      <c r="I57" s="267">
        <f t="shared" si="4"/>
        <v>0</v>
      </c>
      <c r="J57" s="192" t="s">
        <v>129</v>
      </c>
      <c r="K57" s="192" t="s">
        <v>129</v>
      </c>
      <c r="L57" s="192" t="s">
        <v>129</v>
      </c>
      <c r="M57" s="267">
        <f t="shared" si="5"/>
        <v>0</v>
      </c>
      <c r="N57" s="192" t="s">
        <v>129</v>
      </c>
      <c r="O57" s="267">
        <f t="shared" si="6"/>
        <v>0</v>
      </c>
      <c r="P57" s="191">
        <f t="shared" si="7"/>
        <v>0</v>
      </c>
      <c r="Q57" s="267">
        <f t="shared" si="8"/>
        <v>0</v>
      </c>
      <c r="R57" s="267">
        <f t="shared" si="8"/>
        <v>0</v>
      </c>
      <c r="S57" s="191">
        <f t="shared" si="9"/>
        <v>0</v>
      </c>
      <c r="T57" s="191">
        <f t="shared" si="10"/>
        <v>0</v>
      </c>
      <c r="U57" s="193">
        <f t="shared" si="11"/>
        <v>0</v>
      </c>
      <c r="V57" s="192" t="s">
        <v>129</v>
      </c>
      <c r="W57" s="267">
        <f t="shared" si="12"/>
        <v>0</v>
      </c>
      <c r="X57" s="192" t="s">
        <v>129</v>
      </c>
      <c r="Y57" s="192" t="s">
        <v>129</v>
      </c>
      <c r="Z57" s="191">
        <f t="shared" si="13"/>
        <v>0</v>
      </c>
      <c r="AA57" s="218" t="s">
        <v>129</v>
      </c>
      <c r="AB57" s="217">
        <f t="shared" si="14"/>
        <v>0</v>
      </c>
      <c r="AC57" s="218" t="s">
        <v>129</v>
      </c>
      <c r="AD57" s="266">
        <f t="shared" si="15"/>
        <v>0</v>
      </c>
      <c r="AE57" s="266">
        <f t="shared" si="15"/>
        <v>0</v>
      </c>
      <c r="AF57" s="267">
        <f t="shared" si="15"/>
        <v>0</v>
      </c>
      <c r="AG57" s="267">
        <f t="shared" si="15"/>
        <v>0</v>
      </c>
      <c r="AH57" s="267">
        <f t="shared" si="15"/>
        <v>0</v>
      </c>
      <c r="AI57" s="267">
        <f t="shared" si="15"/>
        <v>0</v>
      </c>
      <c r="AJ57" s="267">
        <f t="shared" si="15"/>
        <v>0</v>
      </c>
      <c r="AK57" s="267">
        <f t="shared" si="15"/>
        <v>0</v>
      </c>
    </row>
    <row r="58" spans="1:37" ht="24" customHeight="1" x14ac:dyDescent="0.25">
      <c r="B58" s="190" t="str">
        <f t="shared" si="16"/>
        <v>TOTAL REPORTED 2026</v>
      </c>
      <c r="C58" s="126">
        <v>2026</v>
      </c>
      <c r="D58" s="126"/>
      <c r="E58" s="126"/>
      <c r="F58" s="126"/>
      <c r="G58" s="126"/>
      <c r="H58" s="126"/>
      <c r="I58" s="267">
        <f t="shared" si="4"/>
        <v>0</v>
      </c>
      <c r="J58" s="192" t="s">
        <v>129</v>
      </c>
      <c r="K58" s="192" t="s">
        <v>129</v>
      </c>
      <c r="L58" s="192" t="s">
        <v>129</v>
      </c>
      <c r="M58" s="267">
        <f t="shared" si="5"/>
        <v>0</v>
      </c>
      <c r="N58" s="192" t="s">
        <v>129</v>
      </c>
      <c r="O58" s="267">
        <f t="shared" si="6"/>
        <v>0</v>
      </c>
      <c r="P58" s="191">
        <f t="shared" si="7"/>
        <v>0</v>
      </c>
      <c r="Q58" s="267">
        <f t="shared" si="8"/>
        <v>0</v>
      </c>
      <c r="R58" s="267">
        <f t="shared" si="8"/>
        <v>0</v>
      </c>
      <c r="S58" s="191">
        <f t="shared" si="9"/>
        <v>0</v>
      </c>
      <c r="T58" s="191">
        <f t="shared" si="10"/>
        <v>0</v>
      </c>
      <c r="U58" s="193">
        <f t="shared" si="11"/>
        <v>0</v>
      </c>
      <c r="V58" s="192" t="s">
        <v>129</v>
      </c>
      <c r="W58" s="267">
        <f t="shared" si="12"/>
        <v>0</v>
      </c>
      <c r="X58" s="192" t="s">
        <v>129</v>
      </c>
      <c r="Y58" s="192" t="s">
        <v>129</v>
      </c>
      <c r="Z58" s="191">
        <f t="shared" si="13"/>
        <v>0</v>
      </c>
      <c r="AA58" s="218" t="s">
        <v>129</v>
      </c>
      <c r="AB58" s="217">
        <f t="shared" si="14"/>
        <v>0</v>
      </c>
      <c r="AC58" s="218" t="s">
        <v>129</v>
      </c>
      <c r="AD58" s="266">
        <f t="shared" si="15"/>
        <v>0</v>
      </c>
      <c r="AE58" s="266">
        <f t="shared" si="15"/>
        <v>0</v>
      </c>
      <c r="AF58" s="267">
        <f t="shared" si="15"/>
        <v>0</v>
      </c>
      <c r="AG58" s="267">
        <f t="shared" si="15"/>
        <v>0</v>
      </c>
      <c r="AH58" s="267">
        <f t="shared" si="15"/>
        <v>0</v>
      </c>
      <c r="AI58" s="267">
        <f t="shared" si="15"/>
        <v>0</v>
      </c>
      <c r="AJ58" s="267">
        <f t="shared" si="15"/>
        <v>0</v>
      </c>
      <c r="AK58" s="267">
        <f t="shared" si="15"/>
        <v>0</v>
      </c>
    </row>
    <row r="59" spans="1:37" ht="24" customHeight="1" x14ac:dyDescent="0.25">
      <c r="B59" s="190" t="str">
        <f t="shared" si="16"/>
        <v>TOTAL REPORTED 2027</v>
      </c>
      <c r="C59" s="126">
        <v>2027</v>
      </c>
      <c r="D59" s="126"/>
      <c r="E59" s="126"/>
      <c r="F59" s="126"/>
      <c r="G59" s="126"/>
      <c r="H59" s="126"/>
      <c r="I59" s="267">
        <f t="shared" si="4"/>
        <v>0</v>
      </c>
      <c r="J59" s="192" t="s">
        <v>129</v>
      </c>
      <c r="K59" s="192" t="s">
        <v>129</v>
      </c>
      <c r="L59" s="192" t="s">
        <v>129</v>
      </c>
      <c r="M59" s="267">
        <f t="shared" si="5"/>
        <v>0</v>
      </c>
      <c r="N59" s="192" t="s">
        <v>129</v>
      </c>
      <c r="O59" s="267">
        <f t="shared" si="6"/>
        <v>0</v>
      </c>
      <c r="P59" s="191">
        <f t="shared" si="7"/>
        <v>0</v>
      </c>
      <c r="Q59" s="267">
        <f t="shared" si="8"/>
        <v>0</v>
      </c>
      <c r="R59" s="267">
        <f t="shared" si="8"/>
        <v>0</v>
      </c>
      <c r="S59" s="191">
        <f t="shared" si="9"/>
        <v>0</v>
      </c>
      <c r="T59" s="191">
        <f t="shared" si="10"/>
        <v>0</v>
      </c>
      <c r="U59" s="193">
        <f t="shared" si="11"/>
        <v>0</v>
      </c>
      <c r="V59" s="192" t="s">
        <v>129</v>
      </c>
      <c r="W59" s="267">
        <f t="shared" si="12"/>
        <v>0</v>
      </c>
      <c r="X59" s="192" t="s">
        <v>129</v>
      </c>
      <c r="Y59" s="192" t="s">
        <v>129</v>
      </c>
      <c r="Z59" s="191">
        <f t="shared" si="13"/>
        <v>0</v>
      </c>
      <c r="AA59" s="218" t="s">
        <v>129</v>
      </c>
      <c r="AB59" s="217">
        <f t="shared" si="14"/>
        <v>0</v>
      </c>
      <c r="AC59" s="218" t="s">
        <v>129</v>
      </c>
      <c r="AD59" s="266">
        <f t="shared" si="15"/>
        <v>0</v>
      </c>
      <c r="AE59" s="266">
        <f t="shared" si="15"/>
        <v>0</v>
      </c>
      <c r="AF59" s="267">
        <f t="shared" si="15"/>
        <v>0</v>
      </c>
      <c r="AG59" s="267">
        <f t="shared" si="15"/>
        <v>0</v>
      </c>
      <c r="AH59" s="267">
        <f t="shared" si="15"/>
        <v>0</v>
      </c>
      <c r="AI59" s="267">
        <f t="shared" si="15"/>
        <v>0</v>
      </c>
      <c r="AJ59" s="267">
        <f t="shared" si="15"/>
        <v>0</v>
      </c>
      <c r="AK59" s="267">
        <f t="shared" si="15"/>
        <v>0</v>
      </c>
    </row>
    <row r="60" spans="1:37" ht="24" customHeight="1" x14ac:dyDescent="0.25">
      <c r="B60" s="190" t="str">
        <f t="shared" si="16"/>
        <v>TOTAL REPORTED 2028</v>
      </c>
      <c r="C60" s="126">
        <v>2028</v>
      </c>
      <c r="D60" s="126"/>
      <c r="E60" s="126"/>
      <c r="F60" s="126"/>
      <c r="G60" s="126"/>
      <c r="H60" s="126"/>
      <c r="I60" s="267">
        <f t="shared" si="4"/>
        <v>0</v>
      </c>
      <c r="J60" s="192" t="s">
        <v>129</v>
      </c>
      <c r="K60" s="192" t="s">
        <v>129</v>
      </c>
      <c r="L60" s="192" t="s">
        <v>129</v>
      </c>
      <c r="M60" s="267">
        <f t="shared" si="5"/>
        <v>0</v>
      </c>
      <c r="N60" s="192" t="s">
        <v>129</v>
      </c>
      <c r="O60" s="267">
        <f t="shared" si="6"/>
        <v>0</v>
      </c>
      <c r="P60" s="191">
        <f t="shared" si="7"/>
        <v>0</v>
      </c>
      <c r="Q60" s="267">
        <f t="shared" si="8"/>
        <v>0</v>
      </c>
      <c r="R60" s="267">
        <f t="shared" si="8"/>
        <v>0</v>
      </c>
      <c r="S60" s="191">
        <f t="shared" si="9"/>
        <v>0</v>
      </c>
      <c r="T60" s="191">
        <f t="shared" si="10"/>
        <v>0</v>
      </c>
      <c r="U60" s="193">
        <f t="shared" si="11"/>
        <v>0</v>
      </c>
      <c r="V60" s="192" t="s">
        <v>129</v>
      </c>
      <c r="W60" s="267">
        <f t="shared" si="12"/>
        <v>0</v>
      </c>
      <c r="X60" s="192" t="s">
        <v>129</v>
      </c>
      <c r="Y60" s="192" t="s">
        <v>129</v>
      </c>
      <c r="Z60" s="191">
        <f t="shared" si="13"/>
        <v>0</v>
      </c>
      <c r="AA60" s="218" t="s">
        <v>129</v>
      </c>
      <c r="AB60" s="217">
        <f t="shared" si="14"/>
        <v>0</v>
      </c>
      <c r="AC60" s="218" t="s">
        <v>129</v>
      </c>
      <c r="AD60" s="266">
        <f t="shared" si="15"/>
        <v>0</v>
      </c>
      <c r="AE60" s="266">
        <f t="shared" si="15"/>
        <v>0</v>
      </c>
      <c r="AF60" s="267">
        <f t="shared" si="15"/>
        <v>0</v>
      </c>
      <c r="AG60" s="267">
        <f t="shared" si="15"/>
        <v>0</v>
      </c>
      <c r="AH60" s="267">
        <f t="shared" si="15"/>
        <v>0</v>
      </c>
      <c r="AI60" s="267">
        <f t="shared" si="15"/>
        <v>0</v>
      </c>
      <c r="AJ60" s="267">
        <f t="shared" si="15"/>
        <v>0</v>
      </c>
      <c r="AK60" s="267">
        <f t="shared" si="15"/>
        <v>0</v>
      </c>
    </row>
    <row r="61" spans="1:37" x14ac:dyDescent="0.25">
      <c r="C61" s="137"/>
    </row>
    <row r="62" spans="1:37" x14ac:dyDescent="0.25">
      <c r="C62" s="137"/>
    </row>
  </sheetData>
  <sheetProtection algorithmName="SHA-512" hashValue="2oeVrXEz1IupmpXNIbhcPUluQ3B74zTWoT+lZHhhPGPt0oCAi2pt8DYPiDMt2FouU4ZCYHlT00k+bMh287UaYg==" saltValue="Ql+kj9yE2JP/u0Ridt11Iw==" spinCount="100000" sheet="1" objects="1" scenarios="1" formatCells="0" formatRows="0" insertHyperlinks="0"/>
  <mergeCells count="28">
    <mergeCell ref="Q26:V26"/>
    <mergeCell ref="W26:AA27"/>
    <mergeCell ref="AD26:AK26"/>
    <mergeCell ref="I27:L27"/>
    <mergeCell ref="M27:N27"/>
    <mergeCell ref="O27:P27"/>
    <mergeCell ref="Q27:S27"/>
    <mergeCell ref="T27:V27"/>
    <mergeCell ref="AD27:AE27"/>
    <mergeCell ref="AF27:AK27"/>
    <mergeCell ref="C18:G18"/>
    <mergeCell ref="C20:G20"/>
    <mergeCell ref="C21:G21"/>
    <mergeCell ref="C22:G22"/>
    <mergeCell ref="C23:G23"/>
    <mergeCell ref="I26:P26"/>
    <mergeCell ref="C12:G12"/>
    <mergeCell ref="C13:G13"/>
    <mergeCell ref="C14:G14"/>
    <mergeCell ref="C15:G15"/>
    <mergeCell ref="C16:G16"/>
    <mergeCell ref="C17:G17"/>
    <mergeCell ref="C3:I3"/>
    <mergeCell ref="C6:G6"/>
    <mergeCell ref="C7:G7"/>
    <mergeCell ref="C8:G8"/>
    <mergeCell ref="C10:G10"/>
    <mergeCell ref="C11:G11"/>
  </mergeCells>
  <conditionalFormatting sqref="I29:L53">
    <cfRule type="expression" dxfId="279" priority="4" stopIfTrue="1">
      <formula>AND($C29&lt;&gt;"",$C29&lt;&gt;"Manufacturer (Production)")</formula>
    </cfRule>
  </conditionalFormatting>
  <conditionalFormatting sqref="M29:N53">
    <cfRule type="expression" dxfId="278" priority="5" stopIfTrue="1">
      <formula>AND($C29&lt;&gt;"",$C29&lt;&gt;"Manufacturer (Certification)")</formula>
    </cfRule>
  </conditionalFormatting>
  <conditionalFormatting sqref="O29:O53 M29:M53 I29:J53 Q29:R53 T29:T53 W29:X53">
    <cfRule type="expression" dxfId="277" priority="7">
      <formula>AND(TRIM(I29)&lt;&gt;"",ISNUMBER(I29)=FALSE)</formula>
    </cfRule>
  </conditionalFormatting>
  <conditionalFormatting sqref="O29:P53">
    <cfRule type="expression" dxfId="276" priority="6" stopIfTrue="1">
      <formula>AND($C29&lt;&gt;"",$C29&lt;&gt;"Manufacturer (Marketing)")</formula>
    </cfRule>
  </conditionalFormatting>
  <conditionalFormatting sqref="Q29:V53">
    <cfRule type="expression" dxfId="275" priority="3">
      <formula>AND($C29&lt;&gt;"",$C29&lt;&gt;"Distributor / Retailer")</formula>
    </cfRule>
  </conditionalFormatting>
  <conditionalFormatting sqref="W29:AA53">
    <cfRule type="expression" dxfId="274" priority="2">
      <formula>AND($C29&lt;&gt;"",$C29&lt;&gt;"Purchaser / User")</formula>
    </cfRule>
  </conditionalFormatting>
  <conditionalFormatting sqref="AD29:AK53">
    <cfRule type="expression" dxfId="273" priority="1">
      <formula>AND(TRIM(AD29)&lt;&gt;"",ISNUMBER(AD29)=FALSE)</formula>
    </cfRule>
  </conditionalFormatting>
  <dataValidations count="21">
    <dataValidation allowBlank="1" showInputMessage="1" showErrorMessage="1" prompt="If the case study is online, provide a link for EPA to view, download and share. Otherwise, please include attachments with report submission." sqref="AC28" xr:uid="{8C697A14-809D-45E4-BB50-32BA0C4CA8EC}"/>
    <dataValidation allowBlank="1" showInputMessage="1" showErrorMessage="1" prompt="For P2 actions and outcomes to be summarized on the Results Summary tab, this column must contain a Y. Additionally, a Date Implemented must be included and at least one follw-up date must be included in row 19." sqref="F28" xr:uid="{A7DF6720-8E53-4E6E-AAAA-D05F22D65B65}"/>
    <dataValidation allowBlank="1" showInputMessage="1" showErrorMessage="1" prompt="Either use the facility’s permit methodology or multiply wastewater gallons by 8.35 to get pounds and divide by 10,000 to eliminate water content." sqref="AI28" xr:uid="{2EAA3B62-E504-4F5B-AF89-E2E0EAABD23C}"/>
    <dataValidation allowBlank="1" showInputMessage="1" showErrorMessage="1" prompt="Annualized reductions of green house gas emissions measured in metric tons of carbon dioxide equivalent (MTCO2e)." sqref="AK28" xr:uid="{832D1AEF-9851-4CF4-827A-5334B7B95492}"/>
    <dataValidation allowBlank="1" showInputMessage="1" showErrorMessage="1" promptTitle="Products Offered for Sale" prompt="This can include products that are anticipated to be offered for sale._x000a__x000a_Report the number of product formulations/designs, not the number of individual units manufactured/sold. The same formulation in different size containers is considered one product." sqref="O28" xr:uid="{F087E298-A0C8-4B1A-B783-9C760D33898E}"/>
    <dataValidation type="whole" allowBlank="1" showInputMessage="1" showErrorMessage="1" errorTitle="Facility NAICS Code" error="Please enter at least three digits of the NAICS code." promptTitle="Facility NAICS Code" prompt="Enter the NAICS for this facility. The link at left takes you to the NAICS Search website." sqref="C15:G15" xr:uid="{206D2466-1D9B-4BE9-A4C8-ECE0B13BD3C2}">
      <formula1>100</formula1>
      <formula2>999999</formula2>
    </dataValidation>
    <dataValidation allowBlank="1" showInputMessage="1" showErrorMessage="1" promptTitle="Copy-Pasting into Merged Cells" prompt="To copy-paste into merged cells, either double-click the cell to enable the Edit feature OR select the cell and paste into the formula bar above instead of the cell itself." sqref="C10:G10" xr:uid="{883E5F2E-2689-4FF7-8497-01AC923E4EAA}"/>
    <dataValidation type="list" allowBlank="1" showDropDown="1" showInputMessage="1" showErrorMessage="1" error="Please enter Y or N." sqref="AB29:AB53 F29:F53" xr:uid="{C57171F2-84DB-409E-BF09-40133FC81FD1}">
      <formula1>Lookup_YesNo</formula1>
    </dataValidation>
    <dataValidation type="date" allowBlank="1" showInputMessage="1" showErrorMessage="1" error="Please enter a valid date (mm/dd/yyyy) _x000a_between 10/01/2022 and 09/30/2028." sqref="G29:G53" xr:uid="{07F4D259-81C7-4B0D-96F7-C3AF14D182E5}">
      <formula1>44835</formula1>
      <formula2>47026</formula2>
    </dataValidation>
    <dataValidation type="list" allowBlank="1" showDropDown="1" showInputMessage="1" showErrorMessage="1" error="Please enter Yes, No, or Unknown." sqref="C16:G16" xr:uid="{50485A49-0784-4919-ABFC-3FF5700A1B8C}">
      <formula1>Lookup_YesNoUnknown</formula1>
    </dataValidation>
    <dataValidation type="list" allowBlank="1" showInputMessage="1" showErrorMessage="1" sqref="U29:U53" xr:uid="{2A24EFFB-48D3-4B0C-B04A-5E1BFAEB7270}">
      <formula1>Lookup_Units_Sales</formula1>
    </dataValidation>
    <dataValidation allowBlank="1" showInputMessage="1" showErrorMessage="1" prompt="Report the number of product formulations or designs, not the number of individual units of that product manufactured or sold. The same formulation sold in different size containers is considered one product" sqref="W28 M28 Q28 I28" xr:uid="{BBCB73F3-0885-41C0-B91C-36599D3BAD12}"/>
    <dataValidation type="list" allowBlank="1" showInputMessage="1" showErrorMessage="1" sqref="N29:N53" xr:uid="{0C7A343D-546D-45B3-9927-1D1A0B8CB573}">
      <formula1>Lookup_CertificationStatus</formula1>
    </dataValidation>
    <dataValidation type="list" allowBlank="1" showInputMessage="1" showErrorMessage="1" sqref="L29:L53 V29:V53" xr:uid="{D88A751B-F283-4DF9-B536-41DF2258D0EE}">
      <formula1>Lookup_Type</formula1>
    </dataValidation>
    <dataValidation type="list" allowBlank="1" showInputMessage="1" showErrorMessage="1" sqref="K29:K53" xr:uid="{64330562-989A-4FE0-A5C7-228F7258C8CE}">
      <formula1>Lookup_Units</formula1>
    </dataValidation>
    <dataValidation type="list" allowBlank="1" showInputMessage="1" showErrorMessage="1" promptTitle="Outreach Activity" prompt="If you made contact with the business establishment through an activity noted on the “Outreach Activities” tab, indicate the activity by choosing it from the drop-down provided at right." sqref="C20" xr:uid="{1BA0B454-BD9E-427E-AAEF-952D8D869A48}">
      <formula1>OFFSET(Outreach_Activities_Sorted,0,0,COUNTIF(Outreach_Activities_Sorted,"&lt;&gt;0"))</formula1>
    </dataValidation>
    <dataValidation type="list" allowBlank="1" showInputMessage="1" showErrorMessage="1" sqref="Z29:Z53 S29:S53 P29:P53" xr:uid="{C400C38C-7752-4187-B44F-A6B84D56F1F3}">
      <formula1>Lookup_YesNoUnknown</formula1>
    </dataValidation>
    <dataValidation type="list" allowBlank="1" showInputMessage="1" showErrorMessage="1" sqref="C29:C53" xr:uid="{8E936620-0E68-4DFC-9318-A6D5C1890FDF}">
      <formula1>Lookup_Role</formula1>
    </dataValidation>
    <dataValidation type="date" operator="greaterThan" allowBlank="1" showInputMessage="1" showErrorMessage="1" errorTitle="Date Required" error="Please enter a date in mm/dd/yyyy format." sqref="C19:G19" xr:uid="{FDE1D172-1C82-476C-B017-9FBA03A990BA}">
      <formula1>36526</formula1>
    </dataValidation>
    <dataValidation type="list" allowBlank="1" showDropDown="1" showInputMessage="1" showErrorMessage="1" sqref="C14" xr:uid="{EBCA4461-D64C-4613-9536-4371A950B56F}">
      <formula1>Lookup_States</formula1>
    </dataValidation>
    <dataValidation allowBlank="1" showInputMessage="1" showErrorMessage="1" prompt="If the action listed is for certifying a new product, you can enter the date the process was initiated. For all other actions, this should be the date of actual implementation." sqref="G28" xr:uid="{24CE1174-1DFD-43DE-9D45-EA70695CFF09}"/>
  </dataValidations>
  <hyperlinks>
    <hyperlink ref="B15" r:id="rId1" xr:uid="{B640E17A-AF8F-4491-ACA7-2A6148898308}"/>
    <hyperlink ref="B21" r:id="rId2" display="Description of Funding Mechanism_x000a_EPA is exploring ways to facilitate access to capital for P2 projects. Learn more here: https://www.epa.gov/p2/p2-financing. If known, describe the source of funding this business establishment used (e.g., self-funded, bank loan, external grant, etc.)  in implementing the P2 actions listed in the table below." xr:uid="{C3D16D03-5256-48E3-96CC-109A20810529}"/>
  </hyperlinks>
  <printOptions horizontalCentered="1"/>
  <pageMargins left="0.45" right="0.45" top="0.75" bottom="0.75" header="0.3" footer="0.3"/>
  <pageSetup scale="22" fitToHeight="0" orientation="landscape" r:id="rId3"/>
  <headerFooter>
    <oddHeader>&amp;C&amp;16&amp;F</oddHeader>
    <oddFooter>&amp;C&amp;P of &amp;N</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940E09-A512-4BAA-BB22-A34D55883C93}">
  <sheetPr>
    <tabColor rgb="FF92D050"/>
    <pageSetUpPr fitToPage="1"/>
  </sheetPr>
  <dimension ref="A1:AK62"/>
  <sheetViews>
    <sheetView showGridLines="0" zoomScaleNormal="100" zoomScaleSheetLayoutView="100" workbookViewId="0">
      <pane xSplit="2" ySplit="1" topLeftCell="C2" activePane="bottomRight" state="frozen"/>
      <selection pane="topRight" activeCell="C1" sqref="C1"/>
      <selection pane="bottomLeft" activeCell="A2" sqref="A2"/>
      <selection pane="bottomRight" activeCell="C11" sqref="C11:G11"/>
    </sheetView>
  </sheetViews>
  <sheetFormatPr defaultColWidth="9.140625" defaultRowHeight="15" x14ac:dyDescent="0.25"/>
  <cols>
    <col min="1" max="1" width="4.7109375" style="134" customWidth="1"/>
    <col min="2" max="2" width="56.7109375" style="134" customWidth="1"/>
    <col min="3" max="3" width="20.7109375" style="134" customWidth="1"/>
    <col min="4" max="4" width="32.7109375" style="134" customWidth="1"/>
    <col min="5" max="5" width="20.7109375" style="134" customWidth="1"/>
    <col min="6" max="6" width="15.7109375" style="134" bestFit="1" customWidth="1"/>
    <col min="7" max="7" width="19" style="134" bestFit="1" customWidth="1"/>
    <col min="8" max="8" width="10.28515625" style="134" customWidth="1"/>
    <col min="9" max="9" width="20.28515625" style="134" bestFit="1" customWidth="1"/>
    <col min="10" max="10" width="16.5703125" style="134" bestFit="1" customWidth="1"/>
    <col min="11" max="12" width="10.7109375" style="134" customWidth="1"/>
    <col min="13" max="13" width="20.28515625" style="134" customWidth="1"/>
    <col min="14" max="14" width="10.5703125" style="134" bestFit="1" customWidth="1"/>
    <col min="15" max="15" width="21.7109375" style="134" customWidth="1"/>
    <col min="16" max="16" width="11.5703125" style="134" customWidth="1"/>
    <col min="17" max="17" width="20.28515625" style="134" bestFit="1" customWidth="1"/>
    <col min="18" max="18" width="15" style="134" customWidth="1"/>
    <col min="19" max="19" width="12.7109375" style="134" customWidth="1"/>
    <col min="20" max="20" width="14.7109375" style="134" customWidth="1"/>
    <col min="21" max="22" width="12.7109375" style="134" customWidth="1"/>
    <col min="23" max="23" width="25.140625" style="134" customWidth="1"/>
    <col min="24" max="24" width="17.7109375" style="134" customWidth="1"/>
    <col min="25" max="25" width="14.85546875" style="134" customWidth="1"/>
    <col min="26" max="26" width="16" style="134" bestFit="1" customWidth="1"/>
    <col min="27" max="27" width="60.7109375" style="134" customWidth="1"/>
    <col min="28" max="28" width="10.42578125" style="134" customWidth="1"/>
    <col min="29" max="29" width="30.7109375" style="134" customWidth="1"/>
    <col min="30" max="37" width="13.7109375" style="134" customWidth="1"/>
    <col min="38" max="16384" width="9.140625" style="134"/>
  </cols>
  <sheetData>
    <row r="1" spans="2:30" s="200" customFormat="1" ht="20.100000000000001" customHeight="1" x14ac:dyDescent="0.25">
      <c r="B1" s="199" t="str">
        <f>SUBSTITUTE(TemplateTitle," Reporting Template",": " &amp;B2)</f>
        <v>P2 IIJA Products EJ Grant: Business Establishment 37</v>
      </c>
      <c r="C1" s="199"/>
      <c r="D1" s="199"/>
      <c r="E1" s="199"/>
      <c r="F1" s="199"/>
      <c r="G1" s="199"/>
      <c r="H1" s="199"/>
      <c r="I1" s="199"/>
      <c r="J1" s="201"/>
      <c r="K1" s="201"/>
      <c r="L1" s="201"/>
      <c r="M1" s="201"/>
      <c r="N1" s="201"/>
      <c r="O1" s="201"/>
      <c r="P1" s="201"/>
      <c r="Q1" s="201"/>
      <c r="R1" s="201"/>
      <c r="S1" s="201"/>
      <c r="T1" s="201"/>
      <c r="U1" s="201"/>
      <c r="V1" s="201"/>
      <c r="W1" s="201"/>
      <c r="X1" s="201"/>
      <c r="Y1" s="201"/>
      <c r="Z1" s="201"/>
      <c r="AA1" s="201"/>
    </row>
    <row r="2" spans="2:30" ht="9" customHeight="1" x14ac:dyDescent="0.25">
      <c r="B2" s="244" t="s">
        <v>409</v>
      </c>
      <c r="C2" s="154"/>
      <c r="D2" s="154"/>
      <c r="E2" s="154"/>
      <c r="F2" s="154"/>
      <c r="G2" s="154"/>
      <c r="H2" s="154"/>
      <c r="I2" s="210"/>
      <c r="J2" s="155"/>
    </row>
    <row r="3" spans="2:30" ht="200.1" customHeight="1" x14ac:dyDescent="0.25">
      <c r="B3" s="156" t="s">
        <v>5</v>
      </c>
      <c r="C3" s="355" t="s">
        <v>298</v>
      </c>
      <c r="D3" s="356"/>
      <c r="E3" s="356"/>
      <c r="F3" s="356"/>
      <c r="G3" s="356"/>
      <c r="H3" s="356"/>
      <c r="I3" s="357"/>
      <c r="J3" s="157"/>
    </row>
    <row r="4" spans="2:30" ht="9" customHeight="1" x14ac:dyDescent="0.25">
      <c r="B4" s="158"/>
      <c r="C4" s="159"/>
      <c r="D4" s="159"/>
      <c r="E4" s="159"/>
      <c r="F4" s="159"/>
      <c r="G4" s="159"/>
      <c r="H4" s="159"/>
      <c r="I4" s="211"/>
      <c r="J4" s="160"/>
    </row>
    <row r="5" spans="2:30" ht="15" customHeight="1" x14ac:dyDescent="0.25">
      <c r="B5" s="145"/>
      <c r="C5" s="145"/>
      <c r="D5" s="145"/>
      <c r="E5" s="145"/>
      <c r="F5" s="144"/>
      <c r="G5" s="144"/>
    </row>
    <row r="6" spans="2:30" ht="18.75" x14ac:dyDescent="0.3">
      <c r="B6" s="243" t="s">
        <v>284</v>
      </c>
      <c r="C6" s="358" t="s">
        <v>299</v>
      </c>
      <c r="D6" s="358"/>
      <c r="E6" s="358"/>
      <c r="F6" s="358"/>
      <c r="G6" s="359"/>
    </row>
    <row r="7" spans="2:30" x14ac:dyDescent="0.25">
      <c r="B7" s="161" t="s">
        <v>0</v>
      </c>
      <c r="C7" s="360" t="str">
        <f>IF('Grant Project Data'!D5&lt;&gt;"",'Grant Project Data'!D5,"")</f>
        <v/>
      </c>
      <c r="D7" s="361"/>
      <c r="E7" s="361"/>
      <c r="F7" s="361"/>
      <c r="G7" s="362"/>
    </row>
    <row r="8" spans="2:30" x14ac:dyDescent="0.25">
      <c r="B8" s="163" t="s">
        <v>4</v>
      </c>
      <c r="C8" s="360" t="str">
        <f>IF('Grant Project Data'!D6&lt;&gt;"",'Grant Project Data'!D6,"")</f>
        <v/>
      </c>
      <c r="D8" s="361"/>
      <c r="E8" s="361"/>
      <c r="F8" s="361"/>
      <c r="G8" s="362"/>
    </row>
    <row r="9" spans="2:30" ht="15" customHeight="1" x14ac:dyDescent="0.25">
      <c r="B9" s="145"/>
      <c r="C9" s="145"/>
      <c r="D9" s="145"/>
      <c r="E9" s="145"/>
      <c r="F9" s="144"/>
      <c r="G9" s="144"/>
    </row>
    <row r="10" spans="2:30" ht="18.75" x14ac:dyDescent="0.3">
      <c r="B10" s="243" t="s">
        <v>203</v>
      </c>
      <c r="C10" s="358" t="s">
        <v>355</v>
      </c>
      <c r="D10" s="358"/>
      <c r="E10" s="358"/>
      <c r="F10" s="358"/>
      <c r="G10" s="359"/>
    </row>
    <row r="11" spans="2:30" x14ac:dyDescent="0.25">
      <c r="B11" s="167" t="s">
        <v>236</v>
      </c>
      <c r="C11" s="391"/>
      <c r="D11" s="391"/>
      <c r="E11" s="391"/>
      <c r="F11" s="391"/>
      <c r="G11" s="391"/>
      <c r="H11" s="168"/>
      <c r="I11" s="168"/>
      <c r="J11" s="169"/>
      <c r="K11" s="169"/>
      <c r="L11" s="169"/>
      <c r="M11" s="169"/>
      <c r="N11" s="169"/>
      <c r="O11" s="169"/>
      <c r="P11" s="169"/>
      <c r="Q11" s="169"/>
      <c r="R11" s="169"/>
      <c r="S11" s="169"/>
      <c r="T11" s="169"/>
      <c r="U11" s="169"/>
      <c r="V11" s="169"/>
      <c r="W11" s="169"/>
      <c r="X11" s="169"/>
      <c r="Y11" s="169"/>
      <c r="Z11" s="169"/>
      <c r="AA11" s="169"/>
    </row>
    <row r="12" spans="2:30" ht="15" customHeight="1" x14ac:dyDescent="0.25">
      <c r="B12" s="170" t="s">
        <v>228</v>
      </c>
      <c r="C12" s="391"/>
      <c r="D12" s="391"/>
      <c r="E12" s="391"/>
      <c r="F12" s="391"/>
      <c r="G12" s="391"/>
      <c r="H12" s="168"/>
      <c r="I12" s="168"/>
      <c r="J12" s="169"/>
      <c r="K12" s="169"/>
      <c r="L12" s="169"/>
      <c r="M12" s="169"/>
      <c r="N12" s="169"/>
      <c r="O12" s="169"/>
      <c r="P12" s="169"/>
      <c r="Q12" s="169"/>
      <c r="R12" s="169"/>
      <c r="S12" s="169"/>
      <c r="T12" s="169"/>
      <c r="U12" s="169"/>
      <c r="V12" s="169"/>
      <c r="W12" s="169"/>
      <c r="X12" s="169"/>
      <c r="Y12" s="169"/>
      <c r="Z12" s="169"/>
      <c r="AA12" s="169"/>
    </row>
    <row r="13" spans="2:30" ht="15" customHeight="1" x14ac:dyDescent="0.25">
      <c r="B13" s="170" t="s">
        <v>229</v>
      </c>
      <c r="C13" s="391"/>
      <c r="D13" s="391"/>
      <c r="E13" s="391"/>
      <c r="F13" s="391"/>
      <c r="G13" s="391"/>
      <c r="H13" s="168"/>
      <c r="I13" s="168"/>
      <c r="J13" s="169"/>
      <c r="K13" s="169"/>
      <c r="L13" s="169"/>
      <c r="M13" s="169"/>
      <c r="N13" s="169"/>
      <c r="O13" s="169"/>
      <c r="P13" s="169"/>
      <c r="Q13" s="169"/>
      <c r="R13" s="169"/>
      <c r="S13" s="169"/>
      <c r="T13" s="169"/>
      <c r="U13" s="169"/>
      <c r="V13" s="169"/>
      <c r="W13" s="169"/>
      <c r="X13" s="169"/>
      <c r="Y13" s="169"/>
      <c r="Z13" s="169"/>
      <c r="AA13" s="169"/>
    </row>
    <row r="14" spans="2:30" ht="15" customHeight="1" x14ac:dyDescent="0.25">
      <c r="B14" s="171" t="s">
        <v>230</v>
      </c>
      <c r="C14" s="391"/>
      <c r="D14" s="391"/>
      <c r="E14" s="391"/>
      <c r="F14" s="391"/>
      <c r="G14" s="391"/>
      <c r="H14" s="168"/>
      <c r="I14" s="168"/>
      <c r="J14" s="169"/>
      <c r="K14" s="169"/>
      <c r="L14" s="169"/>
      <c r="M14" s="169"/>
      <c r="N14" s="169"/>
      <c r="O14" s="169"/>
      <c r="P14" s="169"/>
      <c r="Q14" s="169"/>
      <c r="R14" s="169"/>
      <c r="S14" s="169"/>
      <c r="T14" s="169"/>
      <c r="U14" s="169"/>
      <c r="V14" s="169"/>
      <c r="W14" s="169"/>
      <c r="X14" s="169"/>
      <c r="Y14" s="169"/>
      <c r="Z14" s="169"/>
      <c r="AA14" s="169"/>
      <c r="AB14" s="172"/>
    </row>
    <row r="15" spans="2:30" ht="30" x14ac:dyDescent="0.25">
      <c r="B15" s="231" t="s">
        <v>270</v>
      </c>
      <c r="C15" s="392"/>
      <c r="D15" s="392"/>
      <c r="E15" s="392"/>
      <c r="F15" s="392"/>
      <c r="G15" s="392"/>
      <c r="H15" s="173"/>
      <c r="J15" s="169"/>
      <c r="K15" s="169"/>
      <c r="L15" s="169"/>
      <c r="M15" s="169"/>
      <c r="N15" s="169"/>
      <c r="O15" s="169"/>
      <c r="P15" s="169"/>
      <c r="Q15" s="169"/>
      <c r="R15" s="169"/>
      <c r="S15" s="169"/>
      <c r="T15" s="169"/>
      <c r="U15" s="169"/>
      <c r="V15" s="169"/>
      <c r="W15" s="169"/>
      <c r="X15" s="169"/>
      <c r="Y15" s="169"/>
      <c r="Z15" s="169"/>
      <c r="AA15" s="169"/>
      <c r="AB15" s="172"/>
    </row>
    <row r="16" spans="2:30" ht="45" x14ac:dyDescent="0.25">
      <c r="B16" s="203" t="s">
        <v>276</v>
      </c>
      <c r="C16" s="392"/>
      <c r="D16" s="392"/>
      <c r="E16" s="392"/>
      <c r="F16" s="392"/>
      <c r="G16" s="392"/>
      <c r="H16" s="174"/>
      <c r="J16" s="169"/>
      <c r="K16" s="169"/>
      <c r="L16" s="169"/>
      <c r="M16" s="169"/>
      <c r="N16" s="169"/>
      <c r="O16" s="169"/>
      <c r="P16" s="169"/>
      <c r="Q16" s="169"/>
      <c r="R16" s="169"/>
      <c r="S16" s="169"/>
      <c r="T16" s="169"/>
      <c r="U16" s="169"/>
      <c r="V16" s="169"/>
      <c r="W16" s="169"/>
      <c r="X16" s="169"/>
      <c r="Y16" s="169"/>
      <c r="Z16" s="169"/>
      <c r="AA16" s="169"/>
      <c r="AB16" s="162"/>
      <c r="AC16" s="162"/>
      <c r="AD16" s="162"/>
    </row>
    <row r="17" spans="1:37" ht="69.95" customHeight="1" x14ac:dyDescent="0.25">
      <c r="B17" s="127" t="s">
        <v>235</v>
      </c>
      <c r="C17" s="393"/>
      <c r="D17" s="393"/>
      <c r="E17" s="393"/>
      <c r="F17" s="393"/>
      <c r="G17" s="393"/>
      <c r="H17" s="175"/>
      <c r="J17" s="169"/>
      <c r="K17" s="169"/>
      <c r="L17" s="169"/>
      <c r="M17" s="169"/>
      <c r="N17" s="169"/>
      <c r="O17" s="169"/>
      <c r="P17" s="169"/>
      <c r="Q17" s="169"/>
      <c r="R17" s="169"/>
      <c r="S17" s="169"/>
      <c r="T17" s="169"/>
      <c r="U17" s="169"/>
      <c r="V17" s="169"/>
      <c r="W17" s="169"/>
      <c r="X17" s="169"/>
      <c r="Y17" s="169"/>
      <c r="Z17" s="169"/>
      <c r="AA17" s="169"/>
      <c r="AB17" s="162"/>
      <c r="AC17" s="162"/>
      <c r="AD17" s="162"/>
    </row>
    <row r="18" spans="1:37" ht="30" x14ac:dyDescent="0.25">
      <c r="B18" s="127" t="s">
        <v>354</v>
      </c>
      <c r="C18" s="394"/>
      <c r="D18" s="395"/>
      <c r="E18" s="395"/>
      <c r="F18" s="395"/>
      <c r="G18" s="396"/>
      <c r="H18" s="175"/>
      <c r="J18" s="169"/>
      <c r="K18" s="169"/>
      <c r="L18" s="169"/>
      <c r="M18" s="169"/>
      <c r="N18" s="169"/>
      <c r="O18" s="169"/>
      <c r="P18" s="169"/>
      <c r="Q18" s="169"/>
      <c r="R18" s="169"/>
      <c r="S18" s="169"/>
      <c r="T18" s="169"/>
      <c r="U18" s="169"/>
      <c r="V18" s="169"/>
      <c r="W18" s="169"/>
      <c r="X18" s="169"/>
      <c r="Y18" s="169"/>
      <c r="Z18" s="169"/>
      <c r="AA18" s="169"/>
      <c r="AB18" s="162"/>
      <c r="AC18" s="162"/>
      <c r="AD18" s="162"/>
    </row>
    <row r="19" spans="1:37" s="179" customFormat="1" x14ac:dyDescent="0.25">
      <c r="B19" s="176" t="s">
        <v>232</v>
      </c>
      <c r="C19" s="212"/>
      <c r="D19" s="212"/>
      <c r="E19" s="212"/>
      <c r="F19" s="212"/>
      <c r="G19" s="212"/>
      <c r="H19" s="177" t="str">
        <f>IF(AND(E24&gt;0,COUNTA(C19:G19)=0),"&lt;&lt; Your P2 actions below will not be summarized until you enter a date of follow-up.","")</f>
        <v/>
      </c>
      <c r="I19" s="178"/>
      <c r="J19" s="169"/>
      <c r="K19" s="169"/>
      <c r="L19" s="169"/>
      <c r="M19" s="169"/>
      <c r="N19" s="169"/>
      <c r="O19" s="169"/>
      <c r="P19" s="169"/>
      <c r="Q19" s="169"/>
      <c r="R19" s="169"/>
      <c r="S19" s="169"/>
      <c r="T19" s="169"/>
      <c r="U19" s="169"/>
      <c r="V19" s="169"/>
      <c r="W19" s="169"/>
      <c r="X19" s="169"/>
      <c r="Y19" s="169"/>
      <c r="Z19" s="169"/>
      <c r="AA19" s="169"/>
      <c r="AB19" s="96"/>
    </row>
    <row r="20" spans="1:37" ht="53.25" x14ac:dyDescent="0.25">
      <c r="B20" s="213" t="s">
        <v>273</v>
      </c>
      <c r="C20" s="391"/>
      <c r="D20" s="391"/>
      <c r="E20" s="391"/>
      <c r="F20" s="391"/>
      <c r="G20" s="391"/>
      <c r="H20" s="168"/>
      <c r="I20" s="169"/>
      <c r="J20" s="169"/>
      <c r="K20" s="169"/>
      <c r="L20" s="169"/>
      <c r="M20" s="169"/>
      <c r="N20" s="169"/>
      <c r="O20" s="169"/>
      <c r="P20" s="169"/>
      <c r="Q20" s="169"/>
      <c r="R20" s="169"/>
      <c r="S20" s="169"/>
      <c r="T20" s="169"/>
      <c r="U20" s="169"/>
      <c r="V20" s="169"/>
      <c r="W20" s="169"/>
      <c r="X20" s="169"/>
      <c r="Y20" s="169"/>
      <c r="Z20" s="169"/>
      <c r="AA20" s="169"/>
      <c r="AB20" s="162"/>
      <c r="AC20" s="162"/>
      <c r="AD20" s="162"/>
    </row>
    <row r="21" spans="1:37" ht="80.099999999999994" customHeight="1" x14ac:dyDescent="0.25">
      <c r="B21" s="230" t="s">
        <v>271</v>
      </c>
      <c r="C21" s="393"/>
      <c r="D21" s="393"/>
      <c r="E21" s="393"/>
      <c r="F21" s="393"/>
      <c r="G21" s="393"/>
      <c r="H21" s="175"/>
      <c r="J21" s="169"/>
      <c r="K21" s="169"/>
      <c r="L21" s="169"/>
      <c r="M21" s="169"/>
      <c r="N21" s="169"/>
      <c r="O21" s="169"/>
      <c r="P21" s="169"/>
      <c r="Q21" s="169"/>
      <c r="R21" s="169"/>
      <c r="S21" s="169"/>
      <c r="T21" s="169"/>
      <c r="U21" s="169"/>
      <c r="V21" s="169"/>
      <c r="W21" s="169"/>
      <c r="X21" s="169"/>
      <c r="Y21" s="169"/>
      <c r="Z21" s="169"/>
      <c r="AA21" s="169"/>
      <c r="AB21" s="162"/>
      <c r="AC21" s="162"/>
      <c r="AD21" s="162"/>
    </row>
    <row r="22" spans="1:37" ht="69.95" customHeight="1" x14ac:dyDescent="0.25">
      <c r="B22" s="127" t="s">
        <v>272</v>
      </c>
      <c r="C22" s="393"/>
      <c r="D22" s="393"/>
      <c r="E22" s="393"/>
      <c r="F22" s="393"/>
      <c r="G22" s="393"/>
      <c r="H22" s="175"/>
      <c r="J22" s="169"/>
      <c r="K22" s="169"/>
      <c r="L22" s="169"/>
      <c r="M22" s="169"/>
      <c r="N22" s="169"/>
      <c r="O22" s="169"/>
      <c r="P22" s="169"/>
      <c r="Q22" s="169"/>
      <c r="R22" s="169"/>
      <c r="S22" s="169"/>
      <c r="T22" s="169"/>
      <c r="U22" s="169"/>
      <c r="V22" s="169"/>
      <c r="W22" s="169"/>
      <c r="X22" s="169"/>
      <c r="Y22" s="169"/>
      <c r="Z22" s="169"/>
      <c r="AA22" s="169"/>
      <c r="AB22" s="162"/>
      <c r="AC22" s="162"/>
      <c r="AD22" s="162"/>
    </row>
    <row r="23" spans="1:37" ht="69.95" customHeight="1" x14ac:dyDescent="0.25">
      <c r="B23" s="127" t="s">
        <v>274</v>
      </c>
      <c r="C23" s="393"/>
      <c r="D23" s="393"/>
      <c r="E23" s="393"/>
      <c r="F23" s="393"/>
      <c r="G23" s="393"/>
      <c r="H23" s="175"/>
      <c r="J23" s="169"/>
      <c r="K23" s="169"/>
      <c r="L23" s="169"/>
      <c r="M23" s="169"/>
      <c r="N23" s="169"/>
      <c r="O23" s="169"/>
      <c r="P23" s="169"/>
      <c r="Q23" s="169"/>
      <c r="R23" s="169"/>
      <c r="S23" s="169"/>
      <c r="T23" s="169"/>
      <c r="U23" s="169"/>
      <c r="V23" s="169"/>
      <c r="W23" s="169"/>
      <c r="X23" s="169"/>
      <c r="Y23" s="169"/>
      <c r="Z23" s="169"/>
      <c r="AA23" s="169"/>
      <c r="AB23" s="162"/>
      <c r="AC23" s="162"/>
      <c r="AD23" s="162"/>
    </row>
    <row r="24" spans="1:37" ht="15" customHeight="1" x14ac:dyDescent="0.25">
      <c r="C24" s="194">
        <f>IF(COUNTA(C11:G23,B29:G53,I29:AC53)&gt;0,1,0)</f>
        <v>0</v>
      </c>
      <c r="D24" s="194">
        <f>IF(COUNTA(C19:G19)&gt;0,1,0)</f>
        <v>0</v>
      </c>
      <c r="E24" s="194">
        <f>IF(COUNTA(G29:G53)&gt;0,1,0)</f>
        <v>0</v>
      </c>
      <c r="F24" s="268"/>
      <c r="H24" s="144"/>
      <c r="I24" s="144"/>
      <c r="J24" s="169"/>
      <c r="K24" s="169"/>
      <c r="L24" s="169"/>
      <c r="M24" s="169"/>
      <c r="N24" s="169"/>
      <c r="O24" s="169"/>
      <c r="P24" s="169"/>
      <c r="Q24" s="169"/>
      <c r="R24" s="169"/>
      <c r="S24" s="169"/>
      <c r="T24" s="169"/>
      <c r="U24" s="169"/>
      <c r="V24" s="169"/>
      <c r="W24" s="169"/>
      <c r="X24" s="169"/>
      <c r="Y24" s="169"/>
      <c r="Z24" s="169"/>
      <c r="AA24" s="169"/>
    </row>
    <row r="25" spans="1:37" ht="18.75" customHeight="1" x14ac:dyDescent="0.3">
      <c r="B25" s="243" t="s">
        <v>1</v>
      </c>
      <c r="C25" s="164"/>
      <c r="D25" s="164"/>
      <c r="E25" s="164"/>
      <c r="F25" s="164"/>
      <c r="G25" s="164"/>
      <c r="H25" s="164"/>
      <c r="I25" s="165"/>
      <c r="J25" s="165"/>
      <c r="K25" s="165"/>
      <c r="L25" s="165"/>
      <c r="M25" s="165"/>
      <c r="N25" s="165"/>
      <c r="O25" s="165"/>
      <c r="P25" s="165"/>
      <c r="Q25" s="165"/>
      <c r="R25" s="165"/>
      <c r="S25" s="165"/>
      <c r="T25" s="165"/>
      <c r="U25" s="165"/>
      <c r="V25" s="165"/>
      <c r="W25" s="165"/>
      <c r="X25" s="165"/>
      <c r="Y25" s="165"/>
      <c r="Z25" s="165"/>
      <c r="AA25" s="165"/>
      <c r="AB25" s="165"/>
      <c r="AC25" s="165"/>
      <c r="AD25" s="165"/>
      <c r="AE25" s="165"/>
      <c r="AF25" s="165"/>
      <c r="AG25" s="165"/>
      <c r="AH25" s="165"/>
      <c r="AI25" s="165"/>
      <c r="AJ25" s="165"/>
      <c r="AK25" s="166"/>
    </row>
    <row r="26" spans="1:37" ht="39.950000000000003" customHeight="1" x14ac:dyDescent="0.25">
      <c r="B26" s="204"/>
      <c r="C26" s="205"/>
      <c r="D26" s="205"/>
      <c r="E26" s="205"/>
      <c r="F26" s="205"/>
      <c r="G26" s="205"/>
      <c r="H26" s="205"/>
      <c r="I26" s="365" t="s">
        <v>103</v>
      </c>
      <c r="J26" s="366"/>
      <c r="K26" s="366"/>
      <c r="L26" s="366"/>
      <c r="M26" s="366"/>
      <c r="N26" s="366"/>
      <c r="O26" s="366"/>
      <c r="P26" s="367"/>
      <c r="Q26" s="388" t="s">
        <v>104</v>
      </c>
      <c r="R26" s="389"/>
      <c r="S26" s="389"/>
      <c r="T26" s="389"/>
      <c r="U26" s="389"/>
      <c r="V26" s="390"/>
      <c r="W26" s="368" t="s">
        <v>105</v>
      </c>
      <c r="X26" s="369"/>
      <c r="Y26" s="369"/>
      <c r="Z26" s="369"/>
      <c r="AA26" s="370"/>
      <c r="AB26" s="204"/>
      <c r="AC26" s="206"/>
      <c r="AD26" s="401" t="s">
        <v>340</v>
      </c>
      <c r="AE26" s="402"/>
      <c r="AF26" s="402"/>
      <c r="AG26" s="402"/>
      <c r="AH26" s="402"/>
      <c r="AI26" s="402"/>
      <c r="AJ26" s="402"/>
      <c r="AK26" s="403"/>
    </row>
    <row r="27" spans="1:37" ht="15" customHeight="1" x14ac:dyDescent="0.25">
      <c r="B27" s="256" t="s">
        <v>341</v>
      </c>
      <c r="C27" s="208"/>
      <c r="D27" s="208"/>
      <c r="E27" s="208"/>
      <c r="F27" s="208"/>
      <c r="G27" s="208"/>
      <c r="H27" s="208"/>
      <c r="I27" s="377" t="s">
        <v>108</v>
      </c>
      <c r="J27" s="378"/>
      <c r="K27" s="378"/>
      <c r="L27" s="379"/>
      <c r="M27" s="380" t="s">
        <v>109</v>
      </c>
      <c r="N27" s="380"/>
      <c r="O27" s="377" t="s">
        <v>111</v>
      </c>
      <c r="P27" s="379"/>
      <c r="Q27" s="381" t="s">
        <v>111</v>
      </c>
      <c r="R27" s="382"/>
      <c r="S27" s="382"/>
      <c r="T27" s="383" t="s">
        <v>110</v>
      </c>
      <c r="U27" s="383"/>
      <c r="V27" s="383"/>
      <c r="W27" s="371"/>
      <c r="X27" s="372"/>
      <c r="Y27" s="372"/>
      <c r="Z27" s="372"/>
      <c r="AA27" s="373"/>
      <c r="AB27" s="207"/>
      <c r="AC27" s="209"/>
      <c r="AD27" s="397" t="s">
        <v>332</v>
      </c>
      <c r="AE27" s="397"/>
      <c r="AF27" s="398" t="s">
        <v>333</v>
      </c>
      <c r="AG27" s="399"/>
      <c r="AH27" s="399"/>
      <c r="AI27" s="399"/>
      <c r="AJ27" s="399"/>
      <c r="AK27" s="400"/>
    </row>
    <row r="28" spans="1:37" s="189" customFormat="1" ht="51" customHeight="1" x14ac:dyDescent="0.2">
      <c r="B28" s="277" t="s">
        <v>353</v>
      </c>
      <c r="C28" s="180" t="s">
        <v>216</v>
      </c>
      <c r="D28" s="180" t="s">
        <v>99</v>
      </c>
      <c r="E28" s="180" t="s">
        <v>262</v>
      </c>
      <c r="F28" s="269" t="s">
        <v>356</v>
      </c>
      <c r="G28" s="215" t="s">
        <v>357</v>
      </c>
      <c r="H28" s="181" t="s">
        <v>233</v>
      </c>
      <c r="I28" s="182" t="s">
        <v>358</v>
      </c>
      <c r="J28" s="182" t="s">
        <v>251</v>
      </c>
      <c r="K28" s="182" t="s">
        <v>107</v>
      </c>
      <c r="L28" s="182" t="s">
        <v>100</v>
      </c>
      <c r="M28" s="183" t="s">
        <v>359</v>
      </c>
      <c r="N28" s="183" t="s">
        <v>121</v>
      </c>
      <c r="O28" s="182" t="s">
        <v>360</v>
      </c>
      <c r="P28" s="182" t="s">
        <v>127</v>
      </c>
      <c r="Q28" s="184" t="s">
        <v>361</v>
      </c>
      <c r="R28" s="185" t="s">
        <v>126</v>
      </c>
      <c r="S28" s="216" t="s">
        <v>128</v>
      </c>
      <c r="T28" s="187" t="s">
        <v>250</v>
      </c>
      <c r="U28" s="188" t="s">
        <v>107</v>
      </c>
      <c r="V28" s="187" t="s">
        <v>125</v>
      </c>
      <c r="W28" s="183" t="s">
        <v>362</v>
      </c>
      <c r="X28" s="183" t="s">
        <v>252</v>
      </c>
      <c r="Y28" s="183" t="s">
        <v>206</v>
      </c>
      <c r="Z28" s="183" t="s">
        <v>102</v>
      </c>
      <c r="AA28" s="228" t="s">
        <v>263</v>
      </c>
      <c r="AB28" s="214" t="s">
        <v>294</v>
      </c>
      <c r="AC28" s="214" t="s">
        <v>373</v>
      </c>
      <c r="AD28" s="262" t="s">
        <v>334</v>
      </c>
      <c r="AE28" s="262" t="s">
        <v>335</v>
      </c>
      <c r="AF28" s="263" t="s">
        <v>336</v>
      </c>
      <c r="AG28" s="263" t="s">
        <v>337</v>
      </c>
      <c r="AH28" s="263" t="s">
        <v>338</v>
      </c>
      <c r="AI28" s="263" t="s">
        <v>363</v>
      </c>
      <c r="AJ28" s="263" t="s">
        <v>339</v>
      </c>
      <c r="AK28" s="263" t="s">
        <v>364</v>
      </c>
    </row>
    <row r="29" spans="1:37" s="179" customFormat="1" x14ac:dyDescent="0.25">
      <c r="A29" s="71">
        <v>1</v>
      </c>
      <c r="B29" s="89"/>
      <c r="C29" s="82"/>
      <c r="D29" s="89"/>
      <c r="E29" s="82"/>
      <c r="F29" s="122"/>
      <c r="G29" s="202"/>
      <c r="H29" s="198" t="str">
        <f>IF(G29="","",IF(MONTH(G29)&gt;=10,YEAR(G29) + 1,YEAR(G29)))</f>
        <v/>
      </c>
      <c r="I29" s="97"/>
      <c r="J29" s="97"/>
      <c r="K29" s="90"/>
      <c r="L29" s="91"/>
      <c r="M29" s="97"/>
      <c r="N29" s="91"/>
      <c r="O29" s="97"/>
      <c r="P29" s="90"/>
      <c r="Q29" s="97"/>
      <c r="R29" s="97"/>
      <c r="S29" s="90"/>
      <c r="T29" s="97"/>
      <c r="U29" s="147"/>
      <c r="V29" s="91"/>
      <c r="W29" s="97"/>
      <c r="X29" s="97"/>
      <c r="Y29" s="90"/>
      <c r="Z29" s="90"/>
      <c r="AA29" s="229"/>
      <c r="AB29" s="122"/>
      <c r="AC29" s="227"/>
      <c r="AD29" s="264"/>
      <c r="AE29" s="264"/>
      <c r="AF29" s="265"/>
      <c r="AG29" s="265"/>
      <c r="AH29" s="265"/>
      <c r="AI29" s="265"/>
      <c r="AJ29" s="265"/>
      <c r="AK29" s="265"/>
    </row>
    <row r="30" spans="1:37" s="179" customFormat="1" x14ac:dyDescent="0.25">
      <c r="A30" s="71">
        <v>2</v>
      </c>
      <c r="B30" s="89"/>
      <c r="C30" s="82"/>
      <c r="D30" s="89"/>
      <c r="E30" s="82"/>
      <c r="F30" s="122"/>
      <c r="G30" s="202"/>
      <c r="H30" s="198" t="str">
        <f>IF(G30="","",IF(MONTH(G30)&gt;=10,YEAR(G30) + 1,YEAR(G30)))</f>
        <v/>
      </c>
      <c r="I30" s="97"/>
      <c r="J30" s="97"/>
      <c r="K30" s="91"/>
      <c r="L30" s="91"/>
      <c r="M30" s="97"/>
      <c r="N30" s="91"/>
      <c r="O30" s="97"/>
      <c r="P30" s="90"/>
      <c r="Q30" s="97"/>
      <c r="R30" s="97"/>
      <c r="S30" s="90"/>
      <c r="T30" s="97"/>
      <c r="U30" s="147"/>
      <c r="V30" s="91"/>
      <c r="W30" s="97"/>
      <c r="X30" s="97"/>
      <c r="Y30" s="90"/>
      <c r="Z30" s="90"/>
      <c r="AA30" s="229"/>
      <c r="AB30" s="122"/>
      <c r="AC30" s="226"/>
      <c r="AD30" s="264"/>
      <c r="AE30" s="264"/>
      <c r="AF30" s="265"/>
      <c r="AG30" s="265"/>
      <c r="AH30" s="265"/>
      <c r="AI30" s="265"/>
      <c r="AJ30" s="265"/>
      <c r="AK30" s="265"/>
    </row>
    <row r="31" spans="1:37" s="179" customFormat="1" x14ac:dyDescent="0.25">
      <c r="A31" s="71">
        <v>3</v>
      </c>
      <c r="B31" s="89"/>
      <c r="C31" s="82"/>
      <c r="D31" s="89"/>
      <c r="E31" s="82"/>
      <c r="F31" s="122"/>
      <c r="G31" s="202"/>
      <c r="H31" s="198" t="str">
        <f t="shared" ref="H31:H53" si="0">IF(G31="","",IF(MONTH(G31)&gt;=10,YEAR(G31) + 1,YEAR(G31)))</f>
        <v/>
      </c>
      <c r="I31" s="97"/>
      <c r="J31" s="97"/>
      <c r="K31" s="90"/>
      <c r="L31" s="90"/>
      <c r="M31" s="97"/>
      <c r="N31" s="90"/>
      <c r="O31" s="97"/>
      <c r="P31" s="90"/>
      <c r="Q31" s="97"/>
      <c r="R31" s="97"/>
      <c r="S31" s="90"/>
      <c r="T31" s="97"/>
      <c r="U31" s="147"/>
      <c r="V31" s="90"/>
      <c r="W31" s="97"/>
      <c r="X31" s="97"/>
      <c r="Y31" s="90"/>
      <c r="Z31" s="90"/>
      <c r="AA31" s="229"/>
      <c r="AB31" s="122"/>
      <c r="AC31" s="226"/>
      <c r="AD31" s="264"/>
      <c r="AE31" s="264"/>
      <c r="AF31" s="265"/>
      <c r="AG31" s="265"/>
      <c r="AH31" s="265"/>
      <c r="AI31" s="265"/>
      <c r="AJ31" s="265"/>
      <c r="AK31" s="265"/>
    </row>
    <row r="32" spans="1:37" s="179" customFormat="1" x14ac:dyDescent="0.25">
      <c r="A32" s="71">
        <v>4</v>
      </c>
      <c r="B32" s="89"/>
      <c r="C32" s="82"/>
      <c r="D32" s="89"/>
      <c r="E32" s="82"/>
      <c r="F32" s="122"/>
      <c r="G32" s="202"/>
      <c r="H32" s="198" t="str">
        <f t="shared" si="0"/>
        <v/>
      </c>
      <c r="I32" s="97"/>
      <c r="J32" s="97"/>
      <c r="K32" s="91"/>
      <c r="L32" s="91"/>
      <c r="M32" s="97"/>
      <c r="N32" s="91"/>
      <c r="O32" s="97"/>
      <c r="P32" s="90"/>
      <c r="Q32" s="97"/>
      <c r="R32" s="97"/>
      <c r="S32" s="90"/>
      <c r="T32" s="97"/>
      <c r="U32" s="147"/>
      <c r="V32" s="91"/>
      <c r="W32" s="97"/>
      <c r="X32" s="97"/>
      <c r="Y32" s="90"/>
      <c r="Z32" s="90"/>
      <c r="AA32" s="229"/>
      <c r="AB32" s="122"/>
      <c r="AC32" s="226"/>
      <c r="AD32" s="264"/>
      <c r="AE32" s="264"/>
      <c r="AF32" s="265"/>
      <c r="AG32" s="265"/>
      <c r="AH32" s="265"/>
      <c r="AI32" s="265"/>
      <c r="AJ32" s="265"/>
      <c r="AK32" s="265"/>
    </row>
    <row r="33" spans="1:37" s="179" customFormat="1" x14ac:dyDescent="0.25">
      <c r="A33" s="71">
        <v>5</v>
      </c>
      <c r="B33" s="89"/>
      <c r="C33" s="82"/>
      <c r="D33" s="89"/>
      <c r="E33" s="82"/>
      <c r="F33" s="122"/>
      <c r="G33" s="202"/>
      <c r="H33" s="198" t="str">
        <f t="shared" si="0"/>
        <v/>
      </c>
      <c r="I33" s="97"/>
      <c r="J33" s="97"/>
      <c r="K33" s="91"/>
      <c r="L33" s="91"/>
      <c r="M33" s="97"/>
      <c r="N33" s="91"/>
      <c r="O33" s="97"/>
      <c r="P33" s="90"/>
      <c r="Q33" s="97"/>
      <c r="R33" s="97"/>
      <c r="S33" s="90"/>
      <c r="T33" s="97"/>
      <c r="U33" s="147"/>
      <c r="V33" s="91"/>
      <c r="W33" s="97"/>
      <c r="X33" s="97"/>
      <c r="Y33" s="90"/>
      <c r="Z33" s="90"/>
      <c r="AA33" s="229"/>
      <c r="AB33" s="122"/>
      <c r="AC33" s="226"/>
      <c r="AD33" s="264"/>
      <c r="AE33" s="264"/>
      <c r="AF33" s="265"/>
      <c r="AG33" s="265"/>
      <c r="AH33" s="265"/>
      <c r="AI33" s="265"/>
      <c r="AJ33" s="265"/>
      <c r="AK33" s="265"/>
    </row>
    <row r="34" spans="1:37" s="179" customFormat="1" x14ac:dyDescent="0.25">
      <c r="A34" s="71">
        <v>6</v>
      </c>
      <c r="B34" s="89"/>
      <c r="C34" s="82"/>
      <c r="D34" s="89"/>
      <c r="E34" s="82"/>
      <c r="F34" s="122"/>
      <c r="G34" s="202"/>
      <c r="H34" s="198" t="str">
        <f t="shared" si="0"/>
        <v/>
      </c>
      <c r="I34" s="97"/>
      <c r="J34" s="97"/>
      <c r="K34" s="91"/>
      <c r="L34" s="91"/>
      <c r="M34" s="97"/>
      <c r="N34" s="91"/>
      <c r="O34" s="97"/>
      <c r="P34" s="90"/>
      <c r="Q34" s="97"/>
      <c r="R34" s="97"/>
      <c r="S34" s="90"/>
      <c r="T34" s="97"/>
      <c r="U34" s="147"/>
      <c r="V34" s="91"/>
      <c r="W34" s="97"/>
      <c r="X34" s="97"/>
      <c r="Y34" s="90"/>
      <c r="Z34" s="90"/>
      <c r="AA34" s="229"/>
      <c r="AB34" s="122"/>
      <c r="AC34" s="226"/>
      <c r="AD34" s="264"/>
      <c r="AE34" s="264"/>
      <c r="AF34" s="265"/>
      <c r="AG34" s="265"/>
      <c r="AH34" s="265"/>
      <c r="AI34" s="265"/>
      <c r="AJ34" s="265"/>
      <c r="AK34" s="265"/>
    </row>
    <row r="35" spans="1:37" s="179" customFormat="1" x14ac:dyDescent="0.25">
      <c r="A35" s="71">
        <v>7</v>
      </c>
      <c r="B35" s="89"/>
      <c r="C35" s="82"/>
      <c r="D35" s="89"/>
      <c r="E35" s="82"/>
      <c r="F35" s="122"/>
      <c r="G35" s="202"/>
      <c r="H35" s="198" t="str">
        <f t="shared" si="0"/>
        <v/>
      </c>
      <c r="I35" s="97"/>
      <c r="J35" s="97"/>
      <c r="K35" s="91"/>
      <c r="L35" s="91"/>
      <c r="M35" s="97"/>
      <c r="N35" s="91"/>
      <c r="O35" s="97"/>
      <c r="P35" s="90"/>
      <c r="Q35" s="97"/>
      <c r="R35" s="97"/>
      <c r="S35" s="90"/>
      <c r="T35" s="97"/>
      <c r="U35" s="147"/>
      <c r="V35" s="91"/>
      <c r="W35" s="97"/>
      <c r="X35" s="97"/>
      <c r="Y35" s="90"/>
      <c r="Z35" s="90"/>
      <c r="AA35" s="229"/>
      <c r="AB35" s="122"/>
      <c r="AC35" s="226"/>
      <c r="AD35" s="264"/>
      <c r="AE35" s="264"/>
      <c r="AF35" s="265"/>
      <c r="AG35" s="265"/>
      <c r="AH35" s="265"/>
      <c r="AI35" s="265"/>
      <c r="AJ35" s="265"/>
      <c r="AK35" s="265"/>
    </row>
    <row r="36" spans="1:37" s="179" customFormat="1" x14ac:dyDescent="0.25">
      <c r="A36" s="71">
        <v>8</v>
      </c>
      <c r="B36" s="89"/>
      <c r="C36" s="82"/>
      <c r="D36" s="89"/>
      <c r="E36" s="82"/>
      <c r="F36" s="122"/>
      <c r="G36" s="202"/>
      <c r="H36" s="198" t="str">
        <f t="shared" si="0"/>
        <v/>
      </c>
      <c r="I36" s="97"/>
      <c r="J36" s="97"/>
      <c r="K36" s="91"/>
      <c r="L36" s="91"/>
      <c r="M36" s="97"/>
      <c r="N36" s="91"/>
      <c r="O36" s="97"/>
      <c r="P36" s="90"/>
      <c r="Q36" s="97"/>
      <c r="R36" s="97"/>
      <c r="S36" s="90"/>
      <c r="T36" s="97"/>
      <c r="U36" s="147"/>
      <c r="V36" s="91"/>
      <c r="W36" s="97"/>
      <c r="X36" s="97"/>
      <c r="Y36" s="90"/>
      <c r="Z36" s="90"/>
      <c r="AA36" s="229"/>
      <c r="AB36" s="122"/>
      <c r="AC36" s="226"/>
      <c r="AD36" s="264"/>
      <c r="AE36" s="264"/>
      <c r="AF36" s="265"/>
      <c r="AG36" s="265"/>
      <c r="AH36" s="265"/>
      <c r="AI36" s="265"/>
      <c r="AJ36" s="265"/>
      <c r="AK36" s="265"/>
    </row>
    <row r="37" spans="1:37" s="179" customFormat="1" x14ac:dyDescent="0.25">
      <c r="A37" s="71">
        <v>9</v>
      </c>
      <c r="B37" s="89"/>
      <c r="C37" s="82"/>
      <c r="D37" s="89"/>
      <c r="E37" s="82"/>
      <c r="F37" s="122"/>
      <c r="G37" s="202"/>
      <c r="H37" s="198" t="str">
        <f t="shared" si="0"/>
        <v/>
      </c>
      <c r="I37" s="97"/>
      <c r="J37" s="97"/>
      <c r="K37" s="91"/>
      <c r="L37" s="91"/>
      <c r="M37" s="97"/>
      <c r="N37" s="91"/>
      <c r="O37" s="97"/>
      <c r="P37" s="90"/>
      <c r="Q37" s="97"/>
      <c r="R37" s="97"/>
      <c r="S37" s="90"/>
      <c r="T37" s="97"/>
      <c r="U37" s="147"/>
      <c r="V37" s="91"/>
      <c r="W37" s="97"/>
      <c r="X37" s="97"/>
      <c r="Y37" s="90"/>
      <c r="Z37" s="90"/>
      <c r="AA37" s="229"/>
      <c r="AB37" s="122"/>
      <c r="AC37" s="226"/>
      <c r="AD37" s="264"/>
      <c r="AE37" s="264"/>
      <c r="AF37" s="265"/>
      <c r="AG37" s="265"/>
      <c r="AH37" s="265"/>
      <c r="AI37" s="265"/>
      <c r="AJ37" s="265"/>
      <c r="AK37" s="265"/>
    </row>
    <row r="38" spans="1:37" s="179" customFormat="1" x14ac:dyDescent="0.25">
      <c r="A38" s="71">
        <v>10</v>
      </c>
      <c r="B38" s="89"/>
      <c r="C38" s="82"/>
      <c r="D38" s="89"/>
      <c r="E38" s="82"/>
      <c r="F38" s="122"/>
      <c r="G38" s="202"/>
      <c r="H38" s="198" t="str">
        <f t="shared" si="0"/>
        <v/>
      </c>
      <c r="I38" s="97"/>
      <c r="J38" s="97"/>
      <c r="K38" s="91"/>
      <c r="L38" s="91"/>
      <c r="M38" s="97"/>
      <c r="N38" s="91"/>
      <c r="O38" s="97"/>
      <c r="P38" s="90"/>
      <c r="Q38" s="97"/>
      <c r="R38" s="97"/>
      <c r="S38" s="90"/>
      <c r="T38" s="97"/>
      <c r="U38" s="147"/>
      <c r="V38" s="91"/>
      <c r="W38" s="97"/>
      <c r="X38" s="97"/>
      <c r="Y38" s="90"/>
      <c r="Z38" s="90"/>
      <c r="AA38" s="229"/>
      <c r="AB38" s="122"/>
      <c r="AC38" s="226"/>
      <c r="AD38" s="264"/>
      <c r="AE38" s="264"/>
      <c r="AF38" s="265"/>
      <c r="AG38" s="265"/>
      <c r="AH38" s="265"/>
      <c r="AI38" s="265"/>
      <c r="AJ38" s="265"/>
      <c r="AK38" s="265"/>
    </row>
    <row r="39" spans="1:37" s="179" customFormat="1" x14ac:dyDescent="0.25">
      <c r="A39" s="71">
        <v>11</v>
      </c>
      <c r="B39" s="89"/>
      <c r="C39" s="82"/>
      <c r="D39" s="89"/>
      <c r="E39" s="82"/>
      <c r="F39" s="122"/>
      <c r="G39" s="202"/>
      <c r="H39" s="198" t="str">
        <f t="shared" si="0"/>
        <v/>
      </c>
      <c r="I39" s="97"/>
      <c r="J39" s="97"/>
      <c r="K39" s="91"/>
      <c r="L39" s="91"/>
      <c r="M39" s="97"/>
      <c r="N39" s="91"/>
      <c r="O39" s="97"/>
      <c r="P39" s="90"/>
      <c r="Q39" s="97"/>
      <c r="R39" s="97"/>
      <c r="S39" s="90"/>
      <c r="T39" s="97"/>
      <c r="U39" s="147"/>
      <c r="V39" s="91"/>
      <c r="W39" s="97"/>
      <c r="X39" s="97"/>
      <c r="Y39" s="90"/>
      <c r="Z39" s="90"/>
      <c r="AA39" s="229"/>
      <c r="AB39" s="122"/>
      <c r="AC39" s="226"/>
      <c r="AD39" s="264"/>
      <c r="AE39" s="264"/>
      <c r="AF39" s="265"/>
      <c r="AG39" s="265"/>
      <c r="AH39" s="265"/>
      <c r="AI39" s="265"/>
      <c r="AJ39" s="265"/>
      <c r="AK39" s="265"/>
    </row>
    <row r="40" spans="1:37" s="179" customFormat="1" x14ac:dyDescent="0.25">
      <c r="A40" s="71">
        <v>12</v>
      </c>
      <c r="B40" s="89"/>
      <c r="C40" s="82"/>
      <c r="D40" s="89"/>
      <c r="E40" s="82"/>
      <c r="F40" s="122"/>
      <c r="G40" s="202"/>
      <c r="H40" s="198" t="str">
        <f t="shared" si="0"/>
        <v/>
      </c>
      <c r="I40" s="97"/>
      <c r="J40" s="97"/>
      <c r="K40" s="91"/>
      <c r="L40" s="91"/>
      <c r="M40" s="97"/>
      <c r="N40" s="91"/>
      <c r="O40" s="97"/>
      <c r="P40" s="90"/>
      <c r="Q40" s="97"/>
      <c r="R40" s="97"/>
      <c r="S40" s="90"/>
      <c r="T40" s="97"/>
      <c r="U40" s="147"/>
      <c r="V40" s="91"/>
      <c r="W40" s="97"/>
      <c r="X40" s="97"/>
      <c r="Y40" s="90"/>
      <c r="Z40" s="90"/>
      <c r="AA40" s="229"/>
      <c r="AB40" s="122"/>
      <c r="AC40" s="226"/>
      <c r="AD40" s="264"/>
      <c r="AE40" s="264"/>
      <c r="AF40" s="265"/>
      <c r="AG40" s="265"/>
      <c r="AH40" s="265"/>
      <c r="AI40" s="265"/>
      <c r="AJ40" s="265"/>
      <c r="AK40" s="265"/>
    </row>
    <row r="41" spans="1:37" s="179" customFormat="1" x14ac:dyDescent="0.25">
      <c r="A41" s="71">
        <v>13</v>
      </c>
      <c r="B41" s="89"/>
      <c r="C41" s="82"/>
      <c r="D41" s="89"/>
      <c r="E41" s="82"/>
      <c r="F41" s="122"/>
      <c r="G41" s="202"/>
      <c r="H41" s="198" t="str">
        <f t="shared" si="0"/>
        <v/>
      </c>
      <c r="I41" s="97"/>
      <c r="J41" s="97"/>
      <c r="K41" s="91"/>
      <c r="L41" s="91"/>
      <c r="M41" s="97"/>
      <c r="N41" s="91"/>
      <c r="O41" s="97"/>
      <c r="P41" s="90"/>
      <c r="Q41" s="97"/>
      <c r="R41" s="97"/>
      <c r="S41" s="90"/>
      <c r="T41" s="97"/>
      <c r="U41" s="147"/>
      <c r="V41" s="91"/>
      <c r="W41" s="97"/>
      <c r="X41" s="97"/>
      <c r="Y41" s="90"/>
      <c r="Z41" s="90"/>
      <c r="AA41" s="229"/>
      <c r="AB41" s="122"/>
      <c r="AC41" s="226"/>
      <c r="AD41" s="264"/>
      <c r="AE41" s="264"/>
      <c r="AF41" s="265"/>
      <c r="AG41" s="265"/>
      <c r="AH41" s="265"/>
      <c r="AI41" s="265"/>
      <c r="AJ41" s="265"/>
      <c r="AK41" s="265"/>
    </row>
    <row r="42" spans="1:37" s="179" customFormat="1" x14ac:dyDescent="0.25">
      <c r="A42" s="71">
        <v>14</v>
      </c>
      <c r="B42" s="89"/>
      <c r="C42" s="82"/>
      <c r="D42" s="89"/>
      <c r="E42" s="82"/>
      <c r="F42" s="122"/>
      <c r="G42" s="202"/>
      <c r="H42" s="198" t="str">
        <f t="shared" si="0"/>
        <v/>
      </c>
      <c r="I42" s="97"/>
      <c r="J42" s="97"/>
      <c r="K42" s="91"/>
      <c r="L42" s="91"/>
      <c r="M42" s="97"/>
      <c r="N42" s="91"/>
      <c r="O42" s="97"/>
      <c r="P42" s="90"/>
      <c r="Q42" s="97"/>
      <c r="R42" s="97"/>
      <c r="S42" s="90"/>
      <c r="T42" s="97"/>
      <c r="U42" s="147"/>
      <c r="V42" s="91"/>
      <c r="W42" s="97"/>
      <c r="X42" s="97"/>
      <c r="Y42" s="90"/>
      <c r="Z42" s="90"/>
      <c r="AA42" s="229"/>
      <c r="AB42" s="122"/>
      <c r="AC42" s="226"/>
      <c r="AD42" s="264"/>
      <c r="AE42" s="264"/>
      <c r="AF42" s="265"/>
      <c r="AG42" s="265"/>
      <c r="AH42" s="265"/>
      <c r="AI42" s="265"/>
      <c r="AJ42" s="265"/>
      <c r="AK42" s="265"/>
    </row>
    <row r="43" spans="1:37" s="179" customFormat="1" x14ac:dyDescent="0.25">
      <c r="A43" s="71">
        <v>15</v>
      </c>
      <c r="B43" s="89"/>
      <c r="C43" s="82"/>
      <c r="D43" s="89"/>
      <c r="E43" s="82"/>
      <c r="F43" s="122"/>
      <c r="G43" s="202"/>
      <c r="H43" s="198" t="str">
        <f t="shared" si="0"/>
        <v/>
      </c>
      <c r="I43" s="97"/>
      <c r="J43" s="97"/>
      <c r="K43" s="91"/>
      <c r="L43" s="91"/>
      <c r="M43" s="97"/>
      <c r="N43" s="91"/>
      <c r="O43" s="97"/>
      <c r="P43" s="90"/>
      <c r="Q43" s="97"/>
      <c r="R43" s="97"/>
      <c r="S43" s="90"/>
      <c r="T43" s="97"/>
      <c r="U43" s="147"/>
      <c r="V43" s="91"/>
      <c r="W43" s="97"/>
      <c r="X43" s="97"/>
      <c r="Y43" s="90"/>
      <c r="Z43" s="90"/>
      <c r="AA43" s="229"/>
      <c r="AB43" s="122"/>
      <c r="AC43" s="226"/>
      <c r="AD43" s="264"/>
      <c r="AE43" s="264"/>
      <c r="AF43" s="265"/>
      <c r="AG43" s="265"/>
      <c r="AH43" s="265"/>
      <c r="AI43" s="265"/>
      <c r="AJ43" s="265"/>
      <c r="AK43" s="265"/>
    </row>
    <row r="44" spans="1:37" s="179" customFormat="1" x14ac:dyDescent="0.25">
      <c r="A44" s="71">
        <v>16</v>
      </c>
      <c r="B44" s="89"/>
      <c r="C44" s="82"/>
      <c r="D44" s="89"/>
      <c r="E44" s="82"/>
      <c r="F44" s="122"/>
      <c r="G44" s="202"/>
      <c r="H44" s="198" t="str">
        <f t="shared" si="0"/>
        <v/>
      </c>
      <c r="I44" s="97"/>
      <c r="J44" s="97"/>
      <c r="K44" s="91"/>
      <c r="L44" s="91"/>
      <c r="M44" s="97"/>
      <c r="N44" s="91"/>
      <c r="O44" s="97"/>
      <c r="P44" s="90"/>
      <c r="Q44" s="97"/>
      <c r="R44" s="97"/>
      <c r="S44" s="90"/>
      <c r="T44" s="97"/>
      <c r="U44" s="147"/>
      <c r="V44" s="91"/>
      <c r="W44" s="97"/>
      <c r="X44" s="97"/>
      <c r="Y44" s="90"/>
      <c r="Z44" s="90"/>
      <c r="AA44" s="229"/>
      <c r="AB44" s="122"/>
      <c r="AC44" s="226"/>
      <c r="AD44" s="264"/>
      <c r="AE44" s="264"/>
      <c r="AF44" s="265"/>
      <c r="AG44" s="265"/>
      <c r="AH44" s="265"/>
      <c r="AI44" s="265"/>
      <c r="AJ44" s="265"/>
      <c r="AK44" s="265"/>
    </row>
    <row r="45" spans="1:37" s="179" customFormat="1" x14ac:dyDescent="0.25">
      <c r="A45" s="71">
        <v>17</v>
      </c>
      <c r="B45" s="89"/>
      <c r="C45" s="82"/>
      <c r="D45" s="89"/>
      <c r="E45" s="82"/>
      <c r="F45" s="122"/>
      <c r="G45" s="202"/>
      <c r="H45" s="198" t="str">
        <f t="shared" si="0"/>
        <v/>
      </c>
      <c r="I45" s="97"/>
      <c r="J45" s="97"/>
      <c r="K45" s="91"/>
      <c r="L45" s="91"/>
      <c r="M45" s="97"/>
      <c r="N45" s="91"/>
      <c r="O45" s="97"/>
      <c r="P45" s="90"/>
      <c r="Q45" s="97"/>
      <c r="R45" s="97"/>
      <c r="S45" s="90"/>
      <c r="T45" s="97"/>
      <c r="U45" s="147"/>
      <c r="V45" s="91"/>
      <c r="W45" s="97"/>
      <c r="X45" s="97"/>
      <c r="Y45" s="90"/>
      <c r="Z45" s="90"/>
      <c r="AA45" s="229"/>
      <c r="AB45" s="122"/>
      <c r="AC45" s="226"/>
      <c r="AD45" s="264"/>
      <c r="AE45" s="264"/>
      <c r="AF45" s="265"/>
      <c r="AG45" s="265"/>
      <c r="AH45" s="265"/>
      <c r="AI45" s="265"/>
      <c r="AJ45" s="265"/>
      <c r="AK45" s="265"/>
    </row>
    <row r="46" spans="1:37" s="179" customFormat="1" x14ac:dyDescent="0.25">
      <c r="A46" s="71">
        <v>18</v>
      </c>
      <c r="B46" s="89"/>
      <c r="C46" s="82"/>
      <c r="D46" s="89"/>
      <c r="E46" s="82"/>
      <c r="F46" s="122"/>
      <c r="G46" s="202"/>
      <c r="H46" s="198" t="str">
        <f t="shared" si="0"/>
        <v/>
      </c>
      <c r="I46" s="97"/>
      <c r="J46" s="97"/>
      <c r="K46" s="91"/>
      <c r="L46" s="91"/>
      <c r="M46" s="97"/>
      <c r="N46" s="91"/>
      <c r="O46" s="97"/>
      <c r="P46" s="90"/>
      <c r="Q46" s="97"/>
      <c r="R46" s="97"/>
      <c r="S46" s="90"/>
      <c r="T46" s="97"/>
      <c r="U46" s="147"/>
      <c r="V46" s="91"/>
      <c r="W46" s="97"/>
      <c r="X46" s="97"/>
      <c r="Y46" s="90"/>
      <c r="Z46" s="90"/>
      <c r="AA46" s="229"/>
      <c r="AB46" s="122"/>
      <c r="AC46" s="226"/>
      <c r="AD46" s="264"/>
      <c r="AE46" s="264"/>
      <c r="AF46" s="265"/>
      <c r="AG46" s="265"/>
      <c r="AH46" s="265"/>
      <c r="AI46" s="265"/>
      <c r="AJ46" s="265"/>
      <c r="AK46" s="265"/>
    </row>
    <row r="47" spans="1:37" s="179" customFormat="1" x14ac:dyDescent="0.25">
      <c r="A47" s="71">
        <v>19</v>
      </c>
      <c r="B47" s="89"/>
      <c r="C47" s="82"/>
      <c r="D47" s="89"/>
      <c r="E47" s="82"/>
      <c r="F47" s="122"/>
      <c r="G47" s="202"/>
      <c r="H47" s="198" t="str">
        <f t="shared" si="0"/>
        <v/>
      </c>
      <c r="I47" s="97"/>
      <c r="J47" s="97"/>
      <c r="K47" s="91"/>
      <c r="L47" s="91"/>
      <c r="M47" s="97"/>
      <c r="N47" s="91"/>
      <c r="O47" s="97"/>
      <c r="P47" s="90"/>
      <c r="Q47" s="97"/>
      <c r="R47" s="97"/>
      <c r="S47" s="90"/>
      <c r="T47" s="97"/>
      <c r="U47" s="147"/>
      <c r="V47" s="91"/>
      <c r="W47" s="97"/>
      <c r="X47" s="97"/>
      <c r="Y47" s="90"/>
      <c r="Z47" s="90"/>
      <c r="AA47" s="229"/>
      <c r="AB47" s="122"/>
      <c r="AC47" s="226"/>
      <c r="AD47" s="264"/>
      <c r="AE47" s="264"/>
      <c r="AF47" s="265"/>
      <c r="AG47" s="265"/>
      <c r="AH47" s="265"/>
      <c r="AI47" s="265"/>
      <c r="AJ47" s="265"/>
      <c r="AK47" s="265"/>
    </row>
    <row r="48" spans="1:37" s="179" customFormat="1" x14ac:dyDescent="0.25">
      <c r="A48" s="71">
        <v>20</v>
      </c>
      <c r="B48" s="89"/>
      <c r="C48" s="82"/>
      <c r="D48" s="89"/>
      <c r="E48" s="82"/>
      <c r="F48" s="122"/>
      <c r="G48" s="202"/>
      <c r="H48" s="198" t="str">
        <f t="shared" si="0"/>
        <v/>
      </c>
      <c r="I48" s="97"/>
      <c r="J48" s="97"/>
      <c r="K48" s="91"/>
      <c r="L48" s="91"/>
      <c r="M48" s="97"/>
      <c r="N48" s="91"/>
      <c r="O48" s="97"/>
      <c r="P48" s="90"/>
      <c r="Q48" s="97"/>
      <c r="R48" s="97"/>
      <c r="S48" s="90"/>
      <c r="T48" s="97"/>
      <c r="U48" s="147"/>
      <c r="V48" s="91"/>
      <c r="W48" s="97"/>
      <c r="X48" s="97"/>
      <c r="Y48" s="90"/>
      <c r="Z48" s="90"/>
      <c r="AA48" s="229"/>
      <c r="AB48" s="122"/>
      <c r="AC48" s="226"/>
      <c r="AD48" s="264"/>
      <c r="AE48" s="264"/>
      <c r="AF48" s="265"/>
      <c r="AG48" s="265"/>
      <c r="AH48" s="265"/>
      <c r="AI48" s="265"/>
      <c r="AJ48" s="265"/>
      <c r="AK48" s="265"/>
    </row>
    <row r="49" spans="1:37" s="179" customFormat="1" x14ac:dyDescent="0.25">
      <c r="A49" s="71">
        <v>21</v>
      </c>
      <c r="B49" s="89"/>
      <c r="C49" s="82"/>
      <c r="D49" s="89"/>
      <c r="E49" s="82"/>
      <c r="F49" s="122"/>
      <c r="G49" s="202"/>
      <c r="H49" s="198" t="str">
        <f t="shared" si="0"/>
        <v/>
      </c>
      <c r="I49" s="97"/>
      <c r="J49" s="97"/>
      <c r="K49" s="91"/>
      <c r="L49" s="91"/>
      <c r="M49" s="97"/>
      <c r="N49" s="91"/>
      <c r="O49" s="97"/>
      <c r="P49" s="90"/>
      <c r="Q49" s="97"/>
      <c r="R49" s="97"/>
      <c r="S49" s="90"/>
      <c r="T49" s="97"/>
      <c r="U49" s="147"/>
      <c r="V49" s="91"/>
      <c r="W49" s="97"/>
      <c r="X49" s="97"/>
      <c r="Y49" s="90"/>
      <c r="Z49" s="90"/>
      <c r="AA49" s="229"/>
      <c r="AB49" s="122"/>
      <c r="AC49" s="226"/>
      <c r="AD49" s="264"/>
      <c r="AE49" s="264"/>
      <c r="AF49" s="265"/>
      <c r="AG49" s="265"/>
      <c r="AH49" s="265"/>
      <c r="AI49" s="265"/>
      <c r="AJ49" s="265"/>
      <c r="AK49" s="265"/>
    </row>
    <row r="50" spans="1:37" s="179" customFormat="1" x14ac:dyDescent="0.25">
      <c r="A50" s="71">
        <v>22</v>
      </c>
      <c r="B50" s="89"/>
      <c r="C50" s="82"/>
      <c r="D50" s="89"/>
      <c r="E50" s="82"/>
      <c r="F50" s="122"/>
      <c r="G50" s="202"/>
      <c r="H50" s="198" t="str">
        <f t="shared" si="0"/>
        <v/>
      </c>
      <c r="I50" s="97"/>
      <c r="J50" s="97"/>
      <c r="K50" s="91"/>
      <c r="L50" s="91"/>
      <c r="M50" s="97"/>
      <c r="N50" s="91"/>
      <c r="O50" s="97"/>
      <c r="P50" s="90"/>
      <c r="Q50" s="97"/>
      <c r="R50" s="97"/>
      <c r="S50" s="90"/>
      <c r="T50" s="97"/>
      <c r="U50" s="147"/>
      <c r="V50" s="91"/>
      <c r="W50" s="97"/>
      <c r="X50" s="97"/>
      <c r="Y50" s="90"/>
      <c r="Z50" s="90"/>
      <c r="AA50" s="229"/>
      <c r="AB50" s="122"/>
      <c r="AC50" s="226"/>
      <c r="AD50" s="264"/>
      <c r="AE50" s="264"/>
      <c r="AF50" s="265"/>
      <c r="AG50" s="265"/>
      <c r="AH50" s="265"/>
      <c r="AI50" s="265"/>
      <c r="AJ50" s="265"/>
      <c r="AK50" s="265"/>
    </row>
    <row r="51" spans="1:37" s="179" customFormat="1" x14ac:dyDescent="0.25">
      <c r="A51" s="71">
        <v>23</v>
      </c>
      <c r="B51" s="89"/>
      <c r="C51" s="82"/>
      <c r="D51" s="89"/>
      <c r="E51" s="82"/>
      <c r="F51" s="122"/>
      <c r="G51" s="202"/>
      <c r="H51" s="198" t="str">
        <f t="shared" si="0"/>
        <v/>
      </c>
      <c r="I51" s="97"/>
      <c r="J51" s="97"/>
      <c r="K51" s="91"/>
      <c r="L51" s="91"/>
      <c r="M51" s="97"/>
      <c r="N51" s="91"/>
      <c r="O51" s="97"/>
      <c r="P51" s="90"/>
      <c r="Q51" s="97"/>
      <c r="R51" s="97"/>
      <c r="S51" s="90"/>
      <c r="T51" s="97"/>
      <c r="U51" s="147"/>
      <c r="V51" s="91"/>
      <c r="W51" s="97"/>
      <c r="X51" s="97"/>
      <c r="Y51" s="90"/>
      <c r="Z51" s="90"/>
      <c r="AA51" s="229"/>
      <c r="AB51" s="122"/>
      <c r="AC51" s="226"/>
      <c r="AD51" s="264"/>
      <c r="AE51" s="264"/>
      <c r="AF51" s="265"/>
      <c r="AG51" s="265"/>
      <c r="AH51" s="265"/>
      <c r="AI51" s="265"/>
      <c r="AJ51" s="265"/>
      <c r="AK51" s="265"/>
    </row>
    <row r="52" spans="1:37" s="179" customFormat="1" x14ac:dyDescent="0.25">
      <c r="A52" s="71">
        <v>24</v>
      </c>
      <c r="B52" s="89"/>
      <c r="C52" s="82"/>
      <c r="D52" s="89"/>
      <c r="E52" s="82"/>
      <c r="F52" s="122"/>
      <c r="G52" s="202"/>
      <c r="H52" s="198" t="str">
        <f t="shared" si="0"/>
        <v/>
      </c>
      <c r="I52" s="97"/>
      <c r="J52" s="97"/>
      <c r="K52" s="91"/>
      <c r="L52" s="91"/>
      <c r="M52" s="97"/>
      <c r="N52" s="91"/>
      <c r="O52" s="97"/>
      <c r="P52" s="90"/>
      <c r="Q52" s="97"/>
      <c r="R52" s="97"/>
      <c r="S52" s="90"/>
      <c r="T52" s="97"/>
      <c r="U52" s="147"/>
      <c r="V52" s="91"/>
      <c r="W52" s="97"/>
      <c r="X52" s="97"/>
      <c r="Y52" s="90"/>
      <c r="Z52" s="90"/>
      <c r="AA52" s="229"/>
      <c r="AB52" s="122"/>
      <c r="AC52" s="226"/>
      <c r="AD52" s="264"/>
      <c r="AE52" s="264"/>
      <c r="AF52" s="265"/>
      <c r="AG52" s="265"/>
      <c r="AH52" s="265"/>
      <c r="AI52" s="265"/>
      <c r="AJ52" s="265"/>
      <c r="AK52" s="265"/>
    </row>
    <row r="53" spans="1:37" s="179" customFormat="1" x14ac:dyDescent="0.25">
      <c r="A53" s="71">
        <v>25</v>
      </c>
      <c r="B53" s="89"/>
      <c r="C53" s="82"/>
      <c r="D53" s="89"/>
      <c r="E53" s="82"/>
      <c r="F53" s="122"/>
      <c r="G53" s="202"/>
      <c r="H53" s="198" t="str">
        <f t="shared" si="0"/>
        <v/>
      </c>
      <c r="I53" s="97"/>
      <c r="J53" s="97"/>
      <c r="K53" s="91"/>
      <c r="L53" s="91"/>
      <c r="M53" s="97"/>
      <c r="N53" s="91"/>
      <c r="O53" s="97"/>
      <c r="P53" s="90"/>
      <c r="Q53" s="97"/>
      <c r="R53" s="97"/>
      <c r="S53" s="90"/>
      <c r="T53" s="97"/>
      <c r="U53" s="147"/>
      <c r="V53" s="91"/>
      <c r="W53" s="97"/>
      <c r="X53" s="97"/>
      <c r="Y53" s="90"/>
      <c r="Z53" s="90"/>
      <c r="AA53" s="229"/>
      <c r="AB53" s="122"/>
      <c r="AC53" s="226"/>
      <c r="AD53" s="264"/>
      <c r="AE53" s="264"/>
      <c r="AF53" s="265"/>
      <c r="AG53" s="265"/>
      <c r="AH53" s="265"/>
      <c r="AI53" s="265"/>
      <c r="AJ53" s="265"/>
      <c r="AK53" s="265"/>
    </row>
    <row r="54" spans="1:37" ht="24" customHeight="1" x14ac:dyDescent="0.25">
      <c r="B54" s="190" t="s">
        <v>67</v>
      </c>
      <c r="C54" s="126"/>
      <c r="D54" s="126"/>
      <c r="E54" s="126"/>
      <c r="F54" s="126"/>
      <c r="G54" s="126"/>
      <c r="H54" s="259" t="str">
        <f>IF(OR(AND(Count_Implemented, Count_FollowUp=0), AND(Count_Implemented=0,COUNTA(I29:AB53)&gt;0))," To be included here, actions must have a Date Implemented and there must be Date(s) of Follow-up above. &gt;&gt;","")</f>
        <v/>
      </c>
      <c r="I54" s="191">
        <f>SUM(I55:I60)</f>
        <v>0</v>
      </c>
      <c r="J54" s="192" t="s">
        <v>129</v>
      </c>
      <c r="K54" s="192" t="s">
        <v>129</v>
      </c>
      <c r="L54" s="192" t="s">
        <v>129</v>
      </c>
      <c r="M54" s="191">
        <f>SUM(M55:M60)</f>
        <v>0</v>
      </c>
      <c r="N54" s="192" t="s">
        <v>129</v>
      </c>
      <c r="O54" s="191">
        <f>SUM(O55:O60)</f>
        <v>0</v>
      </c>
      <c r="P54" s="191">
        <f>SUM(P55:P60)</f>
        <v>0</v>
      </c>
      <c r="Q54" s="191">
        <f t="shared" ref="Q54:W54" si="1">SUM(Q55:Q60)</f>
        <v>0</v>
      </c>
      <c r="R54" s="191">
        <f t="shared" si="1"/>
        <v>0</v>
      </c>
      <c r="S54" s="191">
        <f t="shared" si="1"/>
        <v>0</v>
      </c>
      <c r="T54" s="191">
        <f t="shared" si="1"/>
        <v>0</v>
      </c>
      <c r="U54" s="193">
        <f t="shared" si="1"/>
        <v>0</v>
      </c>
      <c r="V54" s="192" t="s">
        <v>129</v>
      </c>
      <c r="W54" s="191">
        <f t="shared" si="1"/>
        <v>0</v>
      </c>
      <c r="X54" s="192" t="s">
        <v>129</v>
      </c>
      <c r="Y54" s="192" t="s">
        <v>129</v>
      </c>
      <c r="Z54" s="191">
        <f t="shared" ref="Z54" si="2">SUM(Z55:Z60)</f>
        <v>0</v>
      </c>
      <c r="AA54" s="218" t="s">
        <v>129</v>
      </c>
      <c r="AB54" s="217">
        <f>COUNTIF(AB29:AB53,"Y")</f>
        <v>0</v>
      </c>
      <c r="AC54" s="218" t="s">
        <v>129</v>
      </c>
      <c r="AD54" s="266">
        <f t="shared" ref="AD54:AK54" si="3">SUM(AD55:AD60)</f>
        <v>0</v>
      </c>
      <c r="AE54" s="266">
        <f t="shared" si="3"/>
        <v>0</v>
      </c>
      <c r="AF54" s="267">
        <f t="shared" si="3"/>
        <v>0</v>
      </c>
      <c r="AG54" s="267">
        <f t="shared" si="3"/>
        <v>0</v>
      </c>
      <c r="AH54" s="267">
        <f t="shared" si="3"/>
        <v>0</v>
      </c>
      <c r="AI54" s="267">
        <f t="shared" si="3"/>
        <v>0</v>
      </c>
      <c r="AJ54" s="267">
        <f t="shared" si="3"/>
        <v>0</v>
      </c>
      <c r="AK54" s="267">
        <f t="shared" si="3"/>
        <v>0</v>
      </c>
    </row>
    <row r="55" spans="1:37" ht="24" customHeight="1" x14ac:dyDescent="0.25">
      <c r="B55" s="190" t="str">
        <f>"TOTAL REPORTED " &amp; C55</f>
        <v>TOTAL REPORTED 2023</v>
      </c>
      <c r="C55" s="126">
        <v>2023</v>
      </c>
      <c r="D55" s="126"/>
      <c r="E55" s="126"/>
      <c r="F55" s="126"/>
      <c r="G55" s="126"/>
      <c r="H55" s="126"/>
      <c r="I55" s="267">
        <f t="shared" ref="I55:I60" si="4">IF(Count_FollowUp,SUMIFS(I$29:I$53,$F$29:$F$53,"Y",$H$29:$H$53,$C55),0)</f>
        <v>0</v>
      </c>
      <c r="J55" s="192" t="s">
        <v>129</v>
      </c>
      <c r="K55" s="192" t="s">
        <v>129</v>
      </c>
      <c r="L55" s="192" t="s">
        <v>129</v>
      </c>
      <c r="M55" s="267">
        <f t="shared" ref="M55:M60" si="5">IF(Count_FollowUp,SUMIFS(M$29:M$53,$F$29:$F$53,"Y",$H$29:$H$53,$C55),0)</f>
        <v>0</v>
      </c>
      <c r="N55" s="192" t="s">
        <v>129</v>
      </c>
      <c r="O55" s="267">
        <f t="shared" ref="O55:O60" si="6">IF(Count_FollowUp,SUMIFS(O$29:O$53,$F$29:$F$53,"Y",$H$29:$H$53,$C55),0)</f>
        <v>0</v>
      </c>
      <c r="P55" s="191">
        <f t="shared" ref="P55:P60" si="7">IF(Count_FollowUp,COUNTIFS($F$29:$F$53,"Y",$H$29:$H$53,$C55,P$29:P$53,"Yes"),0)</f>
        <v>0</v>
      </c>
      <c r="Q55" s="267">
        <f t="shared" ref="Q55:R60" si="8">IF(Count_FollowUp,SUMIFS(Q$29:Q$53,$F$29:$F$53,"Y",$H$29:$H$53,$C55),0)</f>
        <v>0</v>
      </c>
      <c r="R55" s="267">
        <f t="shared" si="8"/>
        <v>0</v>
      </c>
      <c r="S55" s="191">
        <f t="shared" ref="S55:S60" si="9">IF(Count_FollowUp,COUNTIFS($F$29:$F$53,"Y",$H$29:$H$53,$C55,S$29:S$53,"Yes"),0)</f>
        <v>0</v>
      </c>
      <c r="T55" s="191">
        <f t="shared" ref="T55:T60" si="10">IF(Count_FollowUp,SUMIFS(T$29:T$53,$F$29:$F$53,"Y",$H$29:$H$53,$C55,U$29:U$53,"Units"),0)</f>
        <v>0</v>
      </c>
      <c r="U55" s="193">
        <f t="shared" ref="U55:U60" si="11">IF(Count_FollowUp,SUMIFS(T$29:T$53,$F$29:$F$53,"Y",$H$29:$H$53,$C55,U$29:U$53,"Dollars"),0)</f>
        <v>0</v>
      </c>
      <c r="V55" s="192" t="s">
        <v>129</v>
      </c>
      <c r="W55" s="267">
        <f t="shared" ref="W55:W60" si="12">IF(Count_FollowUp,SUMIFS(W$29:W$53,$F$29:$F$53,"Y",$H$29:$H$53,$C55),0)</f>
        <v>0</v>
      </c>
      <c r="X55" s="192" t="s">
        <v>129</v>
      </c>
      <c r="Y55" s="192" t="s">
        <v>129</v>
      </c>
      <c r="Z55" s="191">
        <f t="shared" ref="Z55:Z60" si="13">IF(Count_FollowUp,COUNTIFS($F$29:$F$53,"Y",$H$29:$H$53,$C55,Z$29:Z$53,"Yes"),0)</f>
        <v>0</v>
      </c>
      <c r="AA55" s="218" t="s">
        <v>129</v>
      </c>
      <c r="AB55" s="217">
        <f t="shared" ref="AB55:AB60" si="14">IF(Count_FollowUp,COUNTIFS($F$29:$F$53,"Y",$H$29:$H$53,$C55,AB$29:AB$53,"Y"),0)</f>
        <v>0</v>
      </c>
      <c r="AC55" s="218" t="s">
        <v>129</v>
      </c>
      <c r="AD55" s="266">
        <f t="shared" ref="AD55:AK60" si="15">IF(Count_FollowUp,SUMIFS(AD$29:AD$53,$F$29:$F$53,"Y",$H$29:$H$53,$C55),0)</f>
        <v>0</v>
      </c>
      <c r="AE55" s="266">
        <f t="shared" si="15"/>
        <v>0</v>
      </c>
      <c r="AF55" s="267">
        <f t="shared" si="15"/>
        <v>0</v>
      </c>
      <c r="AG55" s="267">
        <f t="shared" si="15"/>
        <v>0</v>
      </c>
      <c r="AH55" s="267">
        <f t="shared" si="15"/>
        <v>0</v>
      </c>
      <c r="AI55" s="267">
        <f t="shared" si="15"/>
        <v>0</v>
      </c>
      <c r="AJ55" s="267">
        <f t="shared" si="15"/>
        <v>0</v>
      </c>
      <c r="AK55" s="267">
        <f t="shared" si="15"/>
        <v>0</v>
      </c>
    </row>
    <row r="56" spans="1:37" ht="24" customHeight="1" x14ac:dyDescent="0.25">
      <c r="B56" s="190" t="str">
        <f t="shared" ref="B56:B60" si="16">"TOTAL REPORTED " &amp; C56</f>
        <v>TOTAL REPORTED 2024</v>
      </c>
      <c r="C56" s="126">
        <v>2024</v>
      </c>
      <c r="D56" s="126"/>
      <c r="E56" s="126"/>
      <c r="F56" s="126"/>
      <c r="G56" s="126"/>
      <c r="H56" s="126"/>
      <c r="I56" s="267">
        <f t="shared" si="4"/>
        <v>0</v>
      </c>
      <c r="J56" s="192" t="s">
        <v>129</v>
      </c>
      <c r="K56" s="192" t="s">
        <v>129</v>
      </c>
      <c r="L56" s="192" t="s">
        <v>129</v>
      </c>
      <c r="M56" s="267">
        <f t="shared" si="5"/>
        <v>0</v>
      </c>
      <c r="N56" s="192" t="s">
        <v>129</v>
      </c>
      <c r="O56" s="267">
        <f t="shared" si="6"/>
        <v>0</v>
      </c>
      <c r="P56" s="191">
        <f t="shared" si="7"/>
        <v>0</v>
      </c>
      <c r="Q56" s="267">
        <f t="shared" si="8"/>
        <v>0</v>
      </c>
      <c r="R56" s="267">
        <f t="shared" si="8"/>
        <v>0</v>
      </c>
      <c r="S56" s="191">
        <f t="shared" si="9"/>
        <v>0</v>
      </c>
      <c r="T56" s="191">
        <f t="shared" si="10"/>
        <v>0</v>
      </c>
      <c r="U56" s="193">
        <f t="shared" si="11"/>
        <v>0</v>
      </c>
      <c r="V56" s="192" t="s">
        <v>129</v>
      </c>
      <c r="W56" s="267">
        <f t="shared" si="12"/>
        <v>0</v>
      </c>
      <c r="X56" s="192" t="s">
        <v>129</v>
      </c>
      <c r="Y56" s="192" t="s">
        <v>129</v>
      </c>
      <c r="Z56" s="191">
        <f t="shared" si="13"/>
        <v>0</v>
      </c>
      <c r="AA56" s="218" t="s">
        <v>129</v>
      </c>
      <c r="AB56" s="217">
        <f t="shared" si="14"/>
        <v>0</v>
      </c>
      <c r="AC56" s="218" t="s">
        <v>129</v>
      </c>
      <c r="AD56" s="266">
        <f t="shared" si="15"/>
        <v>0</v>
      </c>
      <c r="AE56" s="266">
        <f t="shared" si="15"/>
        <v>0</v>
      </c>
      <c r="AF56" s="267">
        <f t="shared" si="15"/>
        <v>0</v>
      </c>
      <c r="AG56" s="267">
        <f t="shared" si="15"/>
        <v>0</v>
      </c>
      <c r="AH56" s="267">
        <f t="shared" si="15"/>
        <v>0</v>
      </c>
      <c r="AI56" s="267">
        <f t="shared" si="15"/>
        <v>0</v>
      </c>
      <c r="AJ56" s="267">
        <f t="shared" si="15"/>
        <v>0</v>
      </c>
      <c r="AK56" s="267">
        <f t="shared" si="15"/>
        <v>0</v>
      </c>
    </row>
    <row r="57" spans="1:37" ht="24" customHeight="1" x14ac:dyDescent="0.25">
      <c r="B57" s="190" t="str">
        <f t="shared" si="16"/>
        <v>TOTAL REPORTED 2025</v>
      </c>
      <c r="C57" s="126">
        <v>2025</v>
      </c>
      <c r="D57" s="126"/>
      <c r="E57" s="126"/>
      <c r="F57" s="126"/>
      <c r="G57" s="126"/>
      <c r="H57" s="126"/>
      <c r="I57" s="267">
        <f t="shared" si="4"/>
        <v>0</v>
      </c>
      <c r="J57" s="192" t="s">
        <v>129</v>
      </c>
      <c r="K57" s="192" t="s">
        <v>129</v>
      </c>
      <c r="L57" s="192" t="s">
        <v>129</v>
      </c>
      <c r="M57" s="267">
        <f t="shared" si="5"/>
        <v>0</v>
      </c>
      <c r="N57" s="192" t="s">
        <v>129</v>
      </c>
      <c r="O57" s="267">
        <f t="shared" si="6"/>
        <v>0</v>
      </c>
      <c r="P57" s="191">
        <f t="shared" si="7"/>
        <v>0</v>
      </c>
      <c r="Q57" s="267">
        <f t="shared" si="8"/>
        <v>0</v>
      </c>
      <c r="R57" s="267">
        <f t="shared" si="8"/>
        <v>0</v>
      </c>
      <c r="S57" s="191">
        <f t="shared" si="9"/>
        <v>0</v>
      </c>
      <c r="T57" s="191">
        <f t="shared" si="10"/>
        <v>0</v>
      </c>
      <c r="U57" s="193">
        <f t="shared" si="11"/>
        <v>0</v>
      </c>
      <c r="V57" s="192" t="s">
        <v>129</v>
      </c>
      <c r="W57" s="267">
        <f t="shared" si="12"/>
        <v>0</v>
      </c>
      <c r="X57" s="192" t="s">
        <v>129</v>
      </c>
      <c r="Y57" s="192" t="s">
        <v>129</v>
      </c>
      <c r="Z57" s="191">
        <f t="shared" si="13"/>
        <v>0</v>
      </c>
      <c r="AA57" s="218" t="s">
        <v>129</v>
      </c>
      <c r="AB57" s="217">
        <f t="shared" si="14"/>
        <v>0</v>
      </c>
      <c r="AC57" s="218" t="s">
        <v>129</v>
      </c>
      <c r="AD57" s="266">
        <f t="shared" si="15"/>
        <v>0</v>
      </c>
      <c r="AE57" s="266">
        <f t="shared" si="15"/>
        <v>0</v>
      </c>
      <c r="AF57" s="267">
        <f t="shared" si="15"/>
        <v>0</v>
      </c>
      <c r="AG57" s="267">
        <f t="shared" si="15"/>
        <v>0</v>
      </c>
      <c r="AH57" s="267">
        <f t="shared" si="15"/>
        <v>0</v>
      </c>
      <c r="AI57" s="267">
        <f t="shared" si="15"/>
        <v>0</v>
      </c>
      <c r="AJ57" s="267">
        <f t="shared" si="15"/>
        <v>0</v>
      </c>
      <c r="AK57" s="267">
        <f t="shared" si="15"/>
        <v>0</v>
      </c>
    </row>
    <row r="58" spans="1:37" ht="24" customHeight="1" x14ac:dyDescent="0.25">
      <c r="B58" s="190" t="str">
        <f t="shared" si="16"/>
        <v>TOTAL REPORTED 2026</v>
      </c>
      <c r="C58" s="126">
        <v>2026</v>
      </c>
      <c r="D58" s="126"/>
      <c r="E58" s="126"/>
      <c r="F58" s="126"/>
      <c r="G58" s="126"/>
      <c r="H58" s="126"/>
      <c r="I58" s="267">
        <f t="shared" si="4"/>
        <v>0</v>
      </c>
      <c r="J58" s="192" t="s">
        <v>129</v>
      </c>
      <c r="K58" s="192" t="s">
        <v>129</v>
      </c>
      <c r="L58" s="192" t="s">
        <v>129</v>
      </c>
      <c r="M58" s="267">
        <f t="shared" si="5"/>
        <v>0</v>
      </c>
      <c r="N58" s="192" t="s">
        <v>129</v>
      </c>
      <c r="O58" s="267">
        <f t="shared" si="6"/>
        <v>0</v>
      </c>
      <c r="P58" s="191">
        <f t="shared" si="7"/>
        <v>0</v>
      </c>
      <c r="Q58" s="267">
        <f t="shared" si="8"/>
        <v>0</v>
      </c>
      <c r="R58" s="267">
        <f t="shared" si="8"/>
        <v>0</v>
      </c>
      <c r="S58" s="191">
        <f t="shared" si="9"/>
        <v>0</v>
      </c>
      <c r="T58" s="191">
        <f t="shared" si="10"/>
        <v>0</v>
      </c>
      <c r="U58" s="193">
        <f t="shared" si="11"/>
        <v>0</v>
      </c>
      <c r="V58" s="192" t="s">
        <v>129</v>
      </c>
      <c r="W58" s="267">
        <f t="shared" si="12"/>
        <v>0</v>
      </c>
      <c r="X58" s="192" t="s">
        <v>129</v>
      </c>
      <c r="Y58" s="192" t="s">
        <v>129</v>
      </c>
      <c r="Z58" s="191">
        <f t="shared" si="13"/>
        <v>0</v>
      </c>
      <c r="AA58" s="218" t="s">
        <v>129</v>
      </c>
      <c r="AB58" s="217">
        <f t="shared" si="14"/>
        <v>0</v>
      </c>
      <c r="AC58" s="218" t="s">
        <v>129</v>
      </c>
      <c r="AD58" s="266">
        <f t="shared" si="15"/>
        <v>0</v>
      </c>
      <c r="AE58" s="266">
        <f t="shared" si="15"/>
        <v>0</v>
      </c>
      <c r="AF58" s="267">
        <f t="shared" si="15"/>
        <v>0</v>
      </c>
      <c r="AG58" s="267">
        <f t="shared" si="15"/>
        <v>0</v>
      </c>
      <c r="AH58" s="267">
        <f t="shared" si="15"/>
        <v>0</v>
      </c>
      <c r="AI58" s="267">
        <f t="shared" si="15"/>
        <v>0</v>
      </c>
      <c r="AJ58" s="267">
        <f t="shared" si="15"/>
        <v>0</v>
      </c>
      <c r="AK58" s="267">
        <f t="shared" si="15"/>
        <v>0</v>
      </c>
    </row>
    <row r="59" spans="1:37" ht="24" customHeight="1" x14ac:dyDescent="0.25">
      <c r="B59" s="190" t="str">
        <f t="shared" si="16"/>
        <v>TOTAL REPORTED 2027</v>
      </c>
      <c r="C59" s="126">
        <v>2027</v>
      </c>
      <c r="D59" s="126"/>
      <c r="E59" s="126"/>
      <c r="F59" s="126"/>
      <c r="G59" s="126"/>
      <c r="H59" s="126"/>
      <c r="I59" s="267">
        <f t="shared" si="4"/>
        <v>0</v>
      </c>
      <c r="J59" s="192" t="s">
        <v>129</v>
      </c>
      <c r="K59" s="192" t="s">
        <v>129</v>
      </c>
      <c r="L59" s="192" t="s">
        <v>129</v>
      </c>
      <c r="M59" s="267">
        <f t="shared" si="5"/>
        <v>0</v>
      </c>
      <c r="N59" s="192" t="s">
        <v>129</v>
      </c>
      <c r="O59" s="267">
        <f t="shared" si="6"/>
        <v>0</v>
      </c>
      <c r="P59" s="191">
        <f t="shared" si="7"/>
        <v>0</v>
      </c>
      <c r="Q59" s="267">
        <f t="shared" si="8"/>
        <v>0</v>
      </c>
      <c r="R59" s="267">
        <f t="shared" si="8"/>
        <v>0</v>
      </c>
      <c r="S59" s="191">
        <f t="shared" si="9"/>
        <v>0</v>
      </c>
      <c r="T59" s="191">
        <f t="shared" si="10"/>
        <v>0</v>
      </c>
      <c r="U59" s="193">
        <f t="shared" si="11"/>
        <v>0</v>
      </c>
      <c r="V59" s="192" t="s">
        <v>129</v>
      </c>
      <c r="W59" s="267">
        <f t="shared" si="12"/>
        <v>0</v>
      </c>
      <c r="X59" s="192" t="s">
        <v>129</v>
      </c>
      <c r="Y59" s="192" t="s">
        <v>129</v>
      </c>
      <c r="Z59" s="191">
        <f t="shared" si="13"/>
        <v>0</v>
      </c>
      <c r="AA59" s="218" t="s">
        <v>129</v>
      </c>
      <c r="AB59" s="217">
        <f t="shared" si="14"/>
        <v>0</v>
      </c>
      <c r="AC59" s="218" t="s">
        <v>129</v>
      </c>
      <c r="AD59" s="266">
        <f t="shared" si="15"/>
        <v>0</v>
      </c>
      <c r="AE59" s="266">
        <f t="shared" si="15"/>
        <v>0</v>
      </c>
      <c r="AF59" s="267">
        <f t="shared" si="15"/>
        <v>0</v>
      </c>
      <c r="AG59" s="267">
        <f t="shared" si="15"/>
        <v>0</v>
      </c>
      <c r="AH59" s="267">
        <f t="shared" si="15"/>
        <v>0</v>
      </c>
      <c r="AI59" s="267">
        <f t="shared" si="15"/>
        <v>0</v>
      </c>
      <c r="AJ59" s="267">
        <f t="shared" si="15"/>
        <v>0</v>
      </c>
      <c r="AK59" s="267">
        <f t="shared" si="15"/>
        <v>0</v>
      </c>
    </row>
    <row r="60" spans="1:37" ht="24" customHeight="1" x14ac:dyDescent="0.25">
      <c r="B60" s="190" t="str">
        <f t="shared" si="16"/>
        <v>TOTAL REPORTED 2028</v>
      </c>
      <c r="C60" s="126">
        <v>2028</v>
      </c>
      <c r="D60" s="126"/>
      <c r="E60" s="126"/>
      <c r="F60" s="126"/>
      <c r="G60" s="126"/>
      <c r="H60" s="126"/>
      <c r="I60" s="267">
        <f t="shared" si="4"/>
        <v>0</v>
      </c>
      <c r="J60" s="192" t="s">
        <v>129</v>
      </c>
      <c r="K60" s="192" t="s">
        <v>129</v>
      </c>
      <c r="L60" s="192" t="s">
        <v>129</v>
      </c>
      <c r="M60" s="267">
        <f t="shared" si="5"/>
        <v>0</v>
      </c>
      <c r="N60" s="192" t="s">
        <v>129</v>
      </c>
      <c r="O60" s="267">
        <f t="shared" si="6"/>
        <v>0</v>
      </c>
      <c r="P60" s="191">
        <f t="shared" si="7"/>
        <v>0</v>
      </c>
      <c r="Q60" s="267">
        <f t="shared" si="8"/>
        <v>0</v>
      </c>
      <c r="R60" s="267">
        <f t="shared" si="8"/>
        <v>0</v>
      </c>
      <c r="S60" s="191">
        <f t="shared" si="9"/>
        <v>0</v>
      </c>
      <c r="T60" s="191">
        <f t="shared" si="10"/>
        <v>0</v>
      </c>
      <c r="U60" s="193">
        <f t="shared" si="11"/>
        <v>0</v>
      </c>
      <c r="V60" s="192" t="s">
        <v>129</v>
      </c>
      <c r="W60" s="267">
        <f t="shared" si="12"/>
        <v>0</v>
      </c>
      <c r="X60" s="192" t="s">
        <v>129</v>
      </c>
      <c r="Y60" s="192" t="s">
        <v>129</v>
      </c>
      <c r="Z60" s="191">
        <f t="shared" si="13"/>
        <v>0</v>
      </c>
      <c r="AA60" s="218" t="s">
        <v>129</v>
      </c>
      <c r="AB60" s="217">
        <f t="shared" si="14"/>
        <v>0</v>
      </c>
      <c r="AC60" s="218" t="s">
        <v>129</v>
      </c>
      <c r="AD60" s="266">
        <f t="shared" si="15"/>
        <v>0</v>
      </c>
      <c r="AE60" s="266">
        <f t="shared" si="15"/>
        <v>0</v>
      </c>
      <c r="AF60" s="267">
        <f t="shared" si="15"/>
        <v>0</v>
      </c>
      <c r="AG60" s="267">
        <f t="shared" si="15"/>
        <v>0</v>
      </c>
      <c r="AH60" s="267">
        <f t="shared" si="15"/>
        <v>0</v>
      </c>
      <c r="AI60" s="267">
        <f t="shared" si="15"/>
        <v>0</v>
      </c>
      <c r="AJ60" s="267">
        <f t="shared" si="15"/>
        <v>0</v>
      </c>
      <c r="AK60" s="267">
        <f t="shared" si="15"/>
        <v>0</v>
      </c>
    </row>
    <row r="61" spans="1:37" x14ac:dyDescent="0.25">
      <c r="C61" s="137"/>
    </row>
    <row r="62" spans="1:37" x14ac:dyDescent="0.25">
      <c r="C62" s="137"/>
    </row>
  </sheetData>
  <sheetProtection algorithmName="SHA-512" hashValue="FH+2WeE67rKDopp0xz9/AvPxLxjf9xCeCQRbVXiVlzAh1OWat/l29lgDpA7y0JLH160q6zl5ocZxpVTg/4n0nA==" saltValue="xB45VGqgGVGmX4fdrqPNfA==" spinCount="100000" sheet="1" objects="1" scenarios="1" formatCells="0" formatRows="0" insertHyperlinks="0"/>
  <mergeCells count="28">
    <mergeCell ref="Q26:V26"/>
    <mergeCell ref="W26:AA27"/>
    <mergeCell ref="AD26:AK26"/>
    <mergeCell ref="I27:L27"/>
    <mergeCell ref="M27:N27"/>
    <mergeCell ref="O27:P27"/>
    <mergeCell ref="Q27:S27"/>
    <mergeCell ref="T27:V27"/>
    <mergeCell ref="AD27:AE27"/>
    <mergeCell ref="AF27:AK27"/>
    <mergeCell ref="C18:G18"/>
    <mergeCell ref="C20:G20"/>
    <mergeCell ref="C21:G21"/>
    <mergeCell ref="C22:G22"/>
    <mergeCell ref="C23:G23"/>
    <mergeCell ref="I26:P26"/>
    <mergeCell ref="C12:G12"/>
    <mergeCell ref="C13:G13"/>
    <mergeCell ref="C14:G14"/>
    <mergeCell ref="C15:G15"/>
    <mergeCell ref="C16:G16"/>
    <mergeCell ref="C17:G17"/>
    <mergeCell ref="C3:I3"/>
    <mergeCell ref="C6:G6"/>
    <mergeCell ref="C7:G7"/>
    <mergeCell ref="C8:G8"/>
    <mergeCell ref="C10:G10"/>
    <mergeCell ref="C11:G11"/>
  </mergeCells>
  <conditionalFormatting sqref="I29:L53">
    <cfRule type="expression" dxfId="272" priority="4" stopIfTrue="1">
      <formula>AND($C29&lt;&gt;"",$C29&lt;&gt;"Manufacturer (Production)")</formula>
    </cfRule>
  </conditionalFormatting>
  <conditionalFormatting sqref="M29:N53">
    <cfRule type="expression" dxfId="271" priority="5" stopIfTrue="1">
      <formula>AND($C29&lt;&gt;"",$C29&lt;&gt;"Manufacturer (Certification)")</formula>
    </cfRule>
  </conditionalFormatting>
  <conditionalFormatting sqref="O29:O53 M29:M53 I29:J53 Q29:R53 T29:T53 W29:X53">
    <cfRule type="expression" dxfId="270" priority="7">
      <formula>AND(TRIM(I29)&lt;&gt;"",ISNUMBER(I29)=FALSE)</formula>
    </cfRule>
  </conditionalFormatting>
  <conditionalFormatting sqref="O29:P53">
    <cfRule type="expression" dxfId="269" priority="6" stopIfTrue="1">
      <formula>AND($C29&lt;&gt;"",$C29&lt;&gt;"Manufacturer (Marketing)")</formula>
    </cfRule>
  </conditionalFormatting>
  <conditionalFormatting sqref="Q29:V53">
    <cfRule type="expression" dxfId="268" priority="3">
      <formula>AND($C29&lt;&gt;"",$C29&lt;&gt;"Distributor / Retailer")</formula>
    </cfRule>
  </conditionalFormatting>
  <conditionalFormatting sqref="W29:AA53">
    <cfRule type="expression" dxfId="267" priority="2">
      <formula>AND($C29&lt;&gt;"",$C29&lt;&gt;"Purchaser / User")</formula>
    </cfRule>
  </conditionalFormatting>
  <conditionalFormatting sqref="AD29:AK53">
    <cfRule type="expression" dxfId="266" priority="1">
      <formula>AND(TRIM(AD29)&lt;&gt;"",ISNUMBER(AD29)=FALSE)</formula>
    </cfRule>
  </conditionalFormatting>
  <dataValidations count="21">
    <dataValidation allowBlank="1" showInputMessage="1" showErrorMessage="1" prompt="If the case study is online, provide a link for EPA to view, download and share. Otherwise, please include attachments with report submission." sqref="AC28" xr:uid="{53E42522-B305-4896-9B1F-1BAE2C859193}"/>
    <dataValidation allowBlank="1" showInputMessage="1" showErrorMessage="1" prompt="For P2 actions and outcomes to be summarized on the Results Summary tab, this column must contain a Y. Additionally, a Date Implemented must be included and at least one follw-up date must be included in row 19." sqref="F28" xr:uid="{475E9E68-62BF-4EC0-8BC6-52D29A8C1F6D}"/>
    <dataValidation allowBlank="1" showInputMessage="1" showErrorMessage="1" prompt="Either use the facility’s permit methodology or multiply wastewater gallons by 8.35 to get pounds and divide by 10,000 to eliminate water content." sqref="AI28" xr:uid="{51DEA410-283E-4EB4-A144-040FABBC6477}"/>
    <dataValidation allowBlank="1" showInputMessage="1" showErrorMessage="1" prompt="Annualized reductions of green house gas emissions measured in metric tons of carbon dioxide equivalent (MTCO2e)." sqref="AK28" xr:uid="{4A21EC5D-B0C6-4F04-82EA-D09737316472}"/>
    <dataValidation allowBlank="1" showInputMessage="1" showErrorMessage="1" promptTitle="Products Offered for Sale" prompt="This can include products that are anticipated to be offered for sale._x000a__x000a_Report the number of product formulations/designs, not the number of individual units manufactured/sold. The same formulation in different size containers is considered one product." sqref="O28" xr:uid="{7DD8AD1E-E0F7-4D29-B70D-E5A328C66043}"/>
    <dataValidation type="whole" allowBlank="1" showInputMessage="1" showErrorMessage="1" errorTitle="Facility NAICS Code" error="Please enter at least three digits of the NAICS code." promptTitle="Facility NAICS Code" prompt="Enter the NAICS for this facility. The link at left takes you to the NAICS Search website." sqref="C15:G15" xr:uid="{6BCE3FAE-0687-4F0D-99B1-F0DB3C0F0534}">
      <formula1>100</formula1>
      <formula2>999999</formula2>
    </dataValidation>
    <dataValidation allowBlank="1" showInputMessage="1" showErrorMessage="1" promptTitle="Copy-Pasting into Merged Cells" prompt="To copy-paste into merged cells, either double-click the cell to enable the Edit feature OR select the cell and paste into the formula bar above instead of the cell itself." sqref="C10:G10" xr:uid="{14523497-56B7-48A7-B919-CE29FE98E16F}"/>
    <dataValidation type="list" allowBlank="1" showDropDown="1" showInputMessage="1" showErrorMessage="1" error="Please enter Y or N." sqref="AB29:AB53 F29:F53" xr:uid="{AFBA21A3-4BDC-43B3-836F-EC9096942833}">
      <formula1>Lookup_YesNo</formula1>
    </dataValidation>
    <dataValidation type="date" allowBlank="1" showInputMessage="1" showErrorMessage="1" error="Please enter a valid date (mm/dd/yyyy) _x000a_between 10/01/2022 and 09/30/2028." sqref="G29:G53" xr:uid="{1BFE3AE6-18CF-43C2-8FC9-3FAB3B10CBAE}">
      <formula1>44835</formula1>
      <formula2>47026</formula2>
    </dataValidation>
    <dataValidation type="list" allowBlank="1" showDropDown="1" showInputMessage="1" showErrorMessage="1" error="Please enter Yes, No, or Unknown." sqref="C16:G16" xr:uid="{3B654025-7F9F-4E3B-BD04-F27FEBC69B2A}">
      <formula1>Lookup_YesNoUnknown</formula1>
    </dataValidation>
    <dataValidation type="list" allowBlank="1" showInputMessage="1" showErrorMessage="1" sqref="U29:U53" xr:uid="{B3A80EE7-E2A3-4CAB-B106-373A3E5E895C}">
      <formula1>Lookup_Units_Sales</formula1>
    </dataValidation>
    <dataValidation allowBlank="1" showInputMessage="1" showErrorMessage="1" prompt="Report the number of product formulations or designs, not the number of individual units of that product manufactured or sold. The same formulation sold in different size containers is considered one product" sqref="W28 M28 Q28 I28" xr:uid="{5FB6FEB6-013D-43D4-9802-A6F19990254F}"/>
    <dataValidation type="list" allowBlank="1" showInputMessage="1" showErrorMessage="1" sqref="N29:N53" xr:uid="{B1522FE1-DB93-453D-8338-9D7E89885575}">
      <formula1>Lookup_CertificationStatus</formula1>
    </dataValidation>
    <dataValidation type="list" allowBlank="1" showInputMessage="1" showErrorMessage="1" sqref="L29:L53 V29:V53" xr:uid="{4DDE798F-FCC4-4B47-BA85-20FDDCE70CCC}">
      <formula1>Lookup_Type</formula1>
    </dataValidation>
    <dataValidation type="list" allowBlank="1" showInputMessage="1" showErrorMessage="1" sqref="K29:K53" xr:uid="{1A0053A4-532D-4DB5-9EDB-FD7C0BBA9557}">
      <formula1>Lookup_Units</formula1>
    </dataValidation>
    <dataValidation type="list" allowBlank="1" showInputMessage="1" showErrorMessage="1" promptTitle="Outreach Activity" prompt="If you made contact with the business establishment through an activity noted on the “Outreach Activities” tab, indicate the activity by choosing it from the drop-down provided at right." sqref="C20" xr:uid="{4A076BCA-DCA2-4A7E-AAFF-A78BE15CCFC0}">
      <formula1>OFFSET(Outreach_Activities_Sorted,0,0,COUNTIF(Outreach_Activities_Sorted,"&lt;&gt;0"))</formula1>
    </dataValidation>
    <dataValidation type="list" allowBlank="1" showInputMessage="1" showErrorMessage="1" sqref="Z29:Z53 S29:S53 P29:P53" xr:uid="{01A34164-D690-4983-BD21-0116A6DA2D71}">
      <formula1>Lookup_YesNoUnknown</formula1>
    </dataValidation>
    <dataValidation type="list" allowBlank="1" showInputMessage="1" showErrorMessage="1" sqref="C29:C53" xr:uid="{1EBE208C-F6D5-45C4-9C07-85DD58A705AD}">
      <formula1>Lookup_Role</formula1>
    </dataValidation>
    <dataValidation type="date" operator="greaterThan" allowBlank="1" showInputMessage="1" showErrorMessage="1" errorTitle="Date Required" error="Please enter a date in mm/dd/yyyy format." sqref="C19:G19" xr:uid="{8D66EEF8-8E59-4AE4-B8C6-3FDA1643509B}">
      <formula1>36526</formula1>
    </dataValidation>
    <dataValidation type="list" allowBlank="1" showDropDown="1" showInputMessage="1" showErrorMessage="1" sqref="C14" xr:uid="{AF353505-7987-4A4D-838B-DD682941EB1B}">
      <formula1>Lookup_States</formula1>
    </dataValidation>
    <dataValidation allowBlank="1" showInputMessage="1" showErrorMessage="1" prompt="If the action listed is for certifying a new product, you can enter the date the process was initiated. For all other actions, this should be the date of actual implementation." sqref="G28" xr:uid="{7BAC624A-5798-4248-847F-10F31AE17014}"/>
  </dataValidations>
  <hyperlinks>
    <hyperlink ref="B15" r:id="rId1" xr:uid="{A385F240-CC5C-4277-927E-D493D85E774A}"/>
    <hyperlink ref="B21" r:id="rId2" display="Description of Funding Mechanism_x000a_EPA is exploring ways to facilitate access to capital for P2 projects. Learn more here: https://www.epa.gov/p2/p2-financing. If known, describe the source of funding this business establishment used (e.g., self-funded, bank loan, external grant, etc.)  in implementing the P2 actions listed in the table below." xr:uid="{325CD5DA-F15E-4EC3-BB26-09E7E9323835}"/>
  </hyperlinks>
  <printOptions horizontalCentered="1"/>
  <pageMargins left="0.45" right="0.45" top="0.75" bottom="0.75" header="0.3" footer="0.3"/>
  <pageSetup scale="22" fitToHeight="0" orientation="landscape" r:id="rId3"/>
  <headerFooter>
    <oddHeader>&amp;C&amp;16&amp;F</oddHeader>
    <oddFooter>&amp;C&amp;P of &amp;N</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BCFF0-D312-4DD8-8DF1-42371D6249F7}">
  <sheetPr>
    <tabColor rgb="FF92D050"/>
    <pageSetUpPr fitToPage="1"/>
  </sheetPr>
  <dimension ref="A1:AK62"/>
  <sheetViews>
    <sheetView showGridLines="0" zoomScaleNormal="100" zoomScaleSheetLayoutView="100" workbookViewId="0">
      <pane xSplit="2" ySplit="1" topLeftCell="C2" activePane="bottomRight" state="frozen"/>
      <selection pane="topRight" activeCell="C1" sqref="C1"/>
      <selection pane="bottomLeft" activeCell="A2" sqref="A2"/>
      <selection pane="bottomRight" activeCell="C11" sqref="C11:G11"/>
    </sheetView>
  </sheetViews>
  <sheetFormatPr defaultColWidth="9.140625" defaultRowHeight="15" x14ac:dyDescent="0.25"/>
  <cols>
    <col min="1" max="1" width="4.7109375" style="134" customWidth="1"/>
    <col min="2" max="2" width="56.7109375" style="134" customWidth="1"/>
    <col min="3" max="3" width="20.7109375" style="134" customWidth="1"/>
    <col min="4" max="4" width="32.7109375" style="134" customWidth="1"/>
    <col min="5" max="5" width="20.7109375" style="134" customWidth="1"/>
    <col min="6" max="6" width="15.7109375" style="134" bestFit="1" customWidth="1"/>
    <col min="7" max="7" width="19" style="134" bestFit="1" customWidth="1"/>
    <col min="8" max="8" width="10.28515625" style="134" customWidth="1"/>
    <col min="9" max="9" width="20.28515625" style="134" bestFit="1" customWidth="1"/>
    <col min="10" max="10" width="16.5703125" style="134" bestFit="1" customWidth="1"/>
    <col min="11" max="12" width="10.7109375" style="134" customWidth="1"/>
    <col min="13" max="13" width="20.28515625" style="134" customWidth="1"/>
    <col min="14" max="14" width="10.5703125" style="134" bestFit="1" customWidth="1"/>
    <col min="15" max="15" width="21.7109375" style="134" customWidth="1"/>
    <col min="16" max="16" width="11.5703125" style="134" customWidth="1"/>
    <col min="17" max="17" width="20.28515625" style="134" bestFit="1" customWidth="1"/>
    <col min="18" max="18" width="15" style="134" customWidth="1"/>
    <col min="19" max="19" width="12.7109375" style="134" customWidth="1"/>
    <col min="20" max="20" width="14.7109375" style="134" customWidth="1"/>
    <col min="21" max="22" width="12.7109375" style="134" customWidth="1"/>
    <col min="23" max="23" width="25.140625" style="134" customWidth="1"/>
    <col min="24" max="24" width="17.7109375" style="134" customWidth="1"/>
    <col min="25" max="25" width="14.85546875" style="134" customWidth="1"/>
    <col min="26" max="26" width="16" style="134" bestFit="1" customWidth="1"/>
    <col min="27" max="27" width="60.7109375" style="134" customWidth="1"/>
    <col min="28" max="28" width="10.42578125" style="134" customWidth="1"/>
    <col min="29" max="29" width="30.7109375" style="134" customWidth="1"/>
    <col min="30" max="37" width="13.7109375" style="134" customWidth="1"/>
    <col min="38" max="16384" width="9.140625" style="134"/>
  </cols>
  <sheetData>
    <row r="1" spans="2:30" s="200" customFormat="1" ht="20.100000000000001" customHeight="1" x14ac:dyDescent="0.25">
      <c r="B1" s="199" t="str">
        <f>SUBSTITUTE(TemplateTitle," Reporting Template",": " &amp;B2)</f>
        <v>P2 IIJA Products EJ Grant: Business Establishment 38</v>
      </c>
      <c r="C1" s="199"/>
      <c r="D1" s="199"/>
      <c r="E1" s="199"/>
      <c r="F1" s="199"/>
      <c r="G1" s="199"/>
      <c r="H1" s="199"/>
      <c r="I1" s="199"/>
      <c r="J1" s="201"/>
      <c r="K1" s="201"/>
      <c r="L1" s="201"/>
      <c r="M1" s="201"/>
      <c r="N1" s="201"/>
      <c r="O1" s="201"/>
      <c r="P1" s="201"/>
      <c r="Q1" s="201"/>
      <c r="R1" s="201"/>
      <c r="S1" s="201"/>
      <c r="T1" s="201"/>
      <c r="U1" s="201"/>
      <c r="V1" s="201"/>
      <c r="W1" s="201"/>
      <c r="X1" s="201"/>
      <c r="Y1" s="201"/>
      <c r="Z1" s="201"/>
      <c r="AA1" s="201"/>
    </row>
    <row r="2" spans="2:30" ht="9" customHeight="1" x14ac:dyDescent="0.25">
      <c r="B2" s="244" t="s">
        <v>410</v>
      </c>
      <c r="C2" s="154"/>
      <c r="D2" s="154"/>
      <c r="E2" s="154"/>
      <c r="F2" s="154"/>
      <c r="G2" s="154"/>
      <c r="H2" s="154"/>
      <c r="I2" s="210"/>
      <c r="J2" s="155"/>
    </row>
    <row r="3" spans="2:30" ht="200.1" customHeight="1" x14ac:dyDescent="0.25">
      <c r="B3" s="156" t="s">
        <v>5</v>
      </c>
      <c r="C3" s="355" t="s">
        <v>298</v>
      </c>
      <c r="D3" s="356"/>
      <c r="E3" s="356"/>
      <c r="F3" s="356"/>
      <c r="G3" s="356"/>
      <c r="H3" s="356"/>
      <c r="I3" s="357"/>
      <c r="J3" s="157"/>
    </row>
    <row r="4" spans="2:30" ht="9" customHeight="1" x14ac:dyDescent="0.25">
      <c r="B4" s="158"/>
      <c r="C4" s="159"/>
      <c r="D4" s="159"/>
      <c r="E4" s="159"/>
      <c r="F4" s="159"/>
      <c r="G4" s="159"/>
      <c r="H4" s="159"/>
      <c r="I4" s="211"/>
      <c r="J4" s="160"/>
    </row>
    <row r="5" spans="2:30" ht="15" customHeight="1" x14ac:dyDescent="0.25">
      <c r="B5" s="145"/>
      <c r="C5" s="145"/>
      <c r="D5" s="145"/>
      <c r="E5" s="145"/>
      <c r="F5" s="144"/>
      <c r="G5" s="144"/>
    </row>
    <row r="6" spans="2:30" ht="18.75" x14ac:dyDescent="0.3">
      <c r="B6" s="243" t="s">
        <v>284</v>
      </c>
      <c r="C6" s="358" t="s">
        <v>299</v>
      </c>
      <c r="D6" s="358"/>
      <c r="E6" s="358"/>
      <c r="F6" s="358"/>
      <c r="G6" s="359"/>
    </row>
    <row r="7" spans="2:30" x14ac:dyDescent="0.25">
      <c r="B7" s="161" t="s">
        <v>0</v>
      </c>
      <c r="C7" s="360" t="str">
        <f>IF('Grant Project Data'!D5&lt;&gt;"",'Grant Project Data'!D5,"")</f>
        <v/>
      </c>
      <c r="D7" s="361"/>
      <c r="E7" s="361"/>
      <c r="F7" s="361"/>
      <c r="G7" s="362"/>
    </row>
    <row r="8" spans="2:30" x14ac:dyDescent="0.25">
      <c r="B8" s="163" t="s">
        <v>4</v>
      </c>
      <c r="C8" s="360" t="str">
        <f>IF('Grant Project Data'!D6&lt;&gt;"",'Grant Project Data'!D6,"")</f>
        <v/>
      </c>
      <c r="D8" s="361"/>
      <c r="E8" s="361"/>
      <c r="F8" s="361"/>
      <c r="G8" s="362"/>
    </row>
    <row r="9" spans="2:30" ht="15" customHeight="1" x14ac:dyDescent="0.25">
      <c r="B9" s="145"/>
      <c r="C9" s="145"/>
      <c r="D9" s="145"/>
      <c r="E9" s="145"/>
      <c r="F9" s="144"/>
      <c r="G9" s="144"/>
    </row>
    <row r="10" spans="2:30" ht="18.75" x14ac:dyDescent="0.3">
      <c r="B10" s="243" t="s">
        <v>203</v>
      </c>
      <c r="C10" s="358" t="s">
        <v>355</v>
      </c>
      <c r="D10" s="358"/>
      <c r="E10" s="358"/>
      <c r="F10" s="358"/>
      <c r="G10" s="359"/>
    </row>
    <row r="11" spans="2:30" x14ac:dyDescent="0.25">
      <c r="B11" s="167" t="s">
        <v>236</v>
      </c>
      <c r="C11" s="391"/>
      <c r="D11" s="391"/>
      <c r="E11" s="391"/>
      <c r="F11" s="391"/>
      <c r="G11" s="391"/>
      <c r="H11" s="168"/>
      <c r="I11" s="168"/>
      <c r="J11" s="169"/>
      <c r="K11" s="169"/>
      <c r="L11" s="169"/>
      <c r="M11" s="169"/>
      <c r="N11" s="169"/>
      <c r="O11" s="169"/>
      <c r="P11" s="169"/>
      <c r="Q11" s="169"/>
      <c r="R11" s="169"/>
      <c r="S11" s="169"/>
      <c r="T11" s="169"/>
      <c r="U11" s="169"/>
      <c r="V11" s="169"/>
      <c r="W11" s="169"/>
      <c r="X11" s="169"/>
      <c r="Y11" s="169"/>
      <c r="Z11" s="169"/>
      <c r="AA11" s="169"/>
    </row>
    <row r="12" spans="2:30" ht="15" customHeight="1" x14ac:dyDescent="0.25">
      <c r="B12" s="170" t="s">
        <v>228</v>
      </c>
      <c r="C12" s="391"/>
      <c r="D12" s="391"/>
      <c r="E12" s="391"/>
      <c r="F12" s="391"/>
      <c r="G12" s="391"/>
      <c r="H12" s="168"/>
      <c r="I12" s="168"/>
      <c r="J12" s="169"/>
      <c r="K12" s="169"/>
      <c r="L12" s="169"/>
      <c r="M12" s="169"/>
      <c r="N12" s="169"/>
      <c r="O12" s="169"/>
      <c r="P12" s="169"/>
      <c r="Q12" s="169"/>
      <c r="R12" s="169"/>
      <c r="S12" s="169"/>
      <c r="T12" s="169"/>
      <c r="U12" s="169"/>
      <c r="V12" s="169"/>
      <c r="W12" s="169"/>
      <c r="X12" s="169"/>
      <c r="Y12" s="169"/>
      <c r="Z12" s="169"/>
      <c r="AA12" s="169"/>
    </row>
    <row r="13" spans="2:30" ht="15" customHeight="1" x14ac:dyDescent="0.25">
      <c r="B13" s="170" t="s">
        <v>229</v>
      </c>
      <c r="C13" s="391"/>
      <c r="D13" s="391"/>
      <c r="E13" s="391"/>
      <c r="F13" s="391"/>
      <c r="G13" s="391"/>
      <c r="H13" s="168"/>
      <c r="I13" s="168"/>
      <c r="J13" s="169"/>
      <c r="K13" s="169"/>
      <c r="L13" s="169"/>
      <c r="M13" s="169"/>
      <c r="N13" s="169"/>
      <c r="O13" s="169"/>
      <c r="P13" s="169"/>
      <c r="Q13" s="169"/>
      <c r="R13" s="169"/>
      <c r="S13" s="169"/>
      <c r="T13" s="169"/>
      <c r="U13" s="169"/>
      <c r="V13" s="169"/>
      <c r="W13" s="169"/>
      <c r="X13" s="169"/>
      <c r="Y13" s="169"/>
      <c r="Z13" s="169"/>
      <c r="AA13" s="169"/>
    </row>
    <row r="14" spans="2:30" ht="15" customHeight="1" x14ac:dyDescent="0.25">
      <c r="B14" s="171" t="s">
        <v>230</v>
      </c>
      <c r="C14" s="391"/>
      <c r="D14" s="391"/>
      <c r="E14" s="391"/>
      <c r="F14" s="391"/>
      <c r="G14" s="391"/>
      <c r="H14" s="168"/>
      <c r="I14" s="168"/>
      <c r="J14" s="169"/>
      <c r="K14" s="169"/>
      <c r="L14" s="169"/>
      <c r="M14" s="169"/>
      <c r="N14" s="169"/>
      <c r="O14" s="169"/>
      <c r="P14" s="169"/>
      <c r="Q14" s="169"/>
      <c r="R14" s="169"/>
      <c r="S14" s="169"/>
      <c r="T14" s="169"/>
      <c r="U14" s="169"/>
      <c r="V14" s="169"/>
      <c r="W14" s="169"/>
      <c r="X14" s="169"/>
      <c r="Y14" s="169"/>
      <c r="Z14" s="169"/>
      <c r="AA14" s="169"/>
      <c r="AB14" s="172"/>
    </row>
    <row r="15" spans="2:30" ht="30" x14ac:dyDescent="0.25">
      <c r="B15" s="231" t="s">
        <v>270</v>
      </c>
      <c r="C15" s="392"/>
      <c r="D15" s="392"/>
      <c r="E15" s="392"/>
      <c r="F15" s="392"/>
      <c r="G15" s="392"/>
      <c r="H15" s="173"/>
      <c r="J15" s="169"/>
      <c r="K15" s="169"/>
      <c r="L15" s="169"/>
      <c r="M15" s="169"/>
      <c r="N15" s="169"/>
      <c r="O15" s="169"/>
      <c r="P15" s="169"/>
      <c r="Q15" s="169"/>
      <c r="R15" s="169"/>
      <c r="S15" s="169"/>
      <c r="T15" s="169"/>
      <c r="U15" s="169"/>
      <c r="V15" s="169"/>
      <c r="W15" s="169"/>
      <c r="X15" s="169"/>
      <c r="Y15" s="169"/>
      <c r="Z15" s="169"/>
      <c r="AA15" s="169"/>
      <c r="AB15" s="172"/>
    </row>
    <row r="16" spans="2:30" ht="45" x14ac:dyDescent="0.25">
      <c r="B16" s="203" t="s">
        <v>276</v>
      </c>
      <c r="C16" s="392"/>
      <c r="D16" s="392"/>
      <c r="E16" s="392"/>
      <c r="F16" s="392"/>
      <c r="G16" s="392"/>
      <c r="H16" s="174"/>
      <c r="J16" s="169"/>
      <c r="K16" s="169"/>
      <c r="L16" s="169"/>
      <c r="M16" s="169"/>
      <c r="N16" s="169"/>
      <c r="O16" s="169"/>
      <c r="P16" s="169"/>
      <c r="Q16" s="169"/>
      <c r="R16" s="169"/>
      <c r="S16" s="169"/>
      <c r="T16" s="169"/>
      <c r="U16" s="169"/>
      <c r="V16" s="169"/>
      <c r="W16" s="169"/>
      <c r="X16" s="169"/>
      <c r="Y16" s="169"/>
      <c r="Z16" s="169"/>
      <c r="AA16" s="169"/>
      <c r="AB16" s="162"/>
      <c r="AC16" s="162"/>
      <c r="AD16" s="162"/>
    </row>
    <row r="17" spans="1:37" ht="69.95" customHeight="1" x14ac:dyDescent="0.25">
      <c r="B17" s="127" t="s">
        <v>235</v>
      </c>
      <c r="C17" s="393"/>
      <c r="D17" s="393"/>
      <c r="E17" s="393"/>
      <c r="F17" s="393"/>
      <c r="G17" s="393"/>
      <c r="H17" s="175"/>
      <c r="J17" s="169"/>
      <c r="K17" s="169"/>
      <c r="L17" s="169"/>
      <c r="M17" s="169"/>
      <c r="N17" s="169"/>
      <c r="O17" s="169"/>
      <c r="P17" s="169"/>
      <c r="Q17" s="169"/>
      <c r="R17" s="169"/>
      <c r="S17" s="169"/>
      <c r="T17" s="169"/>
      <c r="U17" s="169"/>
      <c r="V17" s="169"/>
      <c r="W17" s="169"/>
      <c r="X17" s="169"/>
      <c r="Y17" s="169"/>
      <c r="Z17" s="169"/>
      <c r="AA17" s="169"/>
      <c r="AB17" s="162"/>
      <c r="AC17" s="162"/>
      <c r="AD17" s="162"/>
    </row>
    <row r="18" spans="1:37" ht="30" x14ac:dyDescent="0.25">
      <c r="B18" s="127" t="s">
        <v>354</v>
      </c>
      <c r="C18" s="394"/>
      <c r="D18" s="395"/>
      <c r="E18" s="395"/>
      <c r="F18" s="395"/>
      <c r="G18" s="396"/>
      <c r="H18" s="175"/>
      <c r="J18" s="169"/>
      <c r="K18" s="169"/>
      <c r="L18" s="169"/>
      <c r="M18" s="169"/>
      <c r="N18" s="169"/>
      <c r="O18" s="169"/>
      <c r="P18" s="169"/>
      <c r="Q18" s="169"/>
      <c r="R18" s="169"/>
      <c r="S18" s="169"/>
      <c r="T18" s="169"/>
      <c r="U18" s="169"/>
      <c r="V18" s="169"/>
      <c r="W18" s="169"/>
      <c r="X18" s="169"/>
      <c r="Y18" s="169"/>
      <c r="Z18" s="169"/>
      <c r="AA18" s="169"/>
      <c r="AB18" s="162"/>
      <c r="AC18" s="162"/>
      <c r="AD18" s="162"/>
    </row>
    <row r="19" spans="1:37" s="179" customFormat="1" x14ac:dyDescent="0.25">
      <c r="B19" s="176" t="s">
        <v>232</v>
      </c>
      <c r="C19" s="212"/>
      <c r="D19" s="212"/>
      <c r="E19" s="212"/>
      <c r="F19" s="212"/>
      <c r="G19" s="212"/>
      <c r="H19" s="177" t="str">
        <f>IF(AND(E24&gt;0,COUNTA(C19:G19)=0),"&lt;&lt; Your P2 actions below will not be summarized until you enter a date of follow-up.","")</f>
        <v/>
      </c>
      <c r="I19" s="178"/>
      <c r="J19" s="169"/>
      <c r="K19" s="169"/>
      <c r="L19" s="169"/>
      <c r="M19" s="169"/>
      <c r="N19" s="169"/>
      <c r="O19" s="169"/>
      <c r="P19" s="169"/>
      <c r="Q19" s="169"/>
      <c r="R19" s="169"/>
      <c r="S19" s="169"/>
      <c r="T19" s="169"/>
      <c r="U19" s="169"/>
      <c r="V19" s="169"/>
      <c r="W19" s="169"/>
      <c r="X19" s="169"/>
      <c r="Y19" s="169"/>
      <c r="Z19" s="169"/>
      <c r="AA19" s="169"/>
      <c r="AB19" s="96"/>
    </row>
    <row r="20" spans="1:37" ht="53.25" x14ac:dyDescent="0.25">
      <c r="B20" s="213" t="s">
        <v>273</v>
      </c>
      <c r="C20" s="391"/>
      <c r="D20" s="391"/>
      <c r="E20" s="391"/>
      <c r="F20" s="391"/>
      <c r="G20" s="391"/>
      <c r="H20" s="168"/>
      <c r="I20" s="169"/>
      <c r="J20" s="169"/>
      <c r="K20" s="169"/>
      <c r="L20" s="169"/>
      <c r="M20" s="169"/>
      <c r="N20" s="169"/>
      <c r="O20" s="169"/>
      <c r="P20" s="169"/>
      <c r="Q20" s="169"/>
      <c r="R20" s="169"/>
      <c r="S20" s="169"/>
      <c r="T20" s="169"/>
      <c r="U20" s="169"/>
      <c r="V20" s="169"/>
      <c r="W20" s="169"/>
      <c r="X20" s="169"/>
      <c r="Y20" s="169"/>
      <c r="Z20" s="169"/>
      <c r="AA20" s="169"/>
      <c r="AB20" s="162"/>
      <c r="AC20" s="162"/>
      <c r="AD20" s="162"/>
    </row>
    <row r="21" spans="1:37" ht="80.099999999999994" customHeight="1" x14ac:dyDescent="0.25">
      <c r="B21" s="230" t="s">
        <v>271</v>
      </c>
      <c r="C21" s="393"/>
      <c r="D21" s="393"/>
      <c r="E21" s="393"/>
      <c r="F21" s="393"/>
      <c r="G21" s="393"/>
      <c r="H21" s="175"/>
      <c r="J21" s="169"/>
      <c r="K21" s="169"/>
      <c r="L21" s="169"/>
      <c r="M21" s="169"/>
      <c r="N21" s="169"/>
      <c r="O21" s="169"/>
      <c r="P21" s="169"/>
      <c r="Q21" s="169"/>
      <c r="R21" s="169"/>
      <c r="S21" s="169"/>
      <c r="T21" s="169"/>
      <c r="U21" s="169"/>
      <c r="V21" s="169"/>
      <c r="W21" s="169"/>
      <c r="X21" s="169"/>
      <c r="Y21" s="169"/>
      <c r="Z21" s="169"/>
      <c r="AA21" s="169"/>
      <c r="AB21" s="162"/>
      <c r="AC21" s="162"/>
      <c r="AD21" s="162"/>
    </row>
    <row r="22" spans="1:37" ht="69.95" customHeight="1" x14ac:dyDescent="0.25">
      <c r="B22" s="127" t="s">
        <v>272</v>
      </c>
      <c r="C22" s="393"/>
      <c r="D22" s="393"/>
      <c r="E22" s="393"/>
      <c r="F22" s="393"/>
      <c r="G22" s="393"/>
      <c r="H22" s="175"/>
      <c r="J22" s="169"/>
      <c r="K22" s="169"/>
      <c r="L22" s="169"/>
      <c r="M22" s="169"/>
      <c r="N22" s="169"/>
      <c r="O22" s="169"/>
      <c r="P22" s="169"/>
      <c r="Q22" s="169"/>
      <c r="R22" s="169"/>
      <c r="S22" s="169"/>
      <c r="T22" s="169"/>
      <c r="U22" s="169"/>
      <c r="V22" s="169"/>
      <c r="W22" s="169"/>
      <c r="X22" s="169"/>
      <c r="Y22" s="169"/>
      <c r="Z22" s="169"/>
      <c r="AA22" s="169"/>
      <c r="AB22" s="162"/>
      <c r="AC22" s="162"/>
      <c r="AD22" s="162"/>
    </row>
    <row r="23" spans="1:37" ht="69.95" customHeight="1" x14ac:dyDescent="0.25">
      <c r="B23" s="127" t="s">
        <v>274</v>
      </c>
      <c r="C23" s="393"/>
      <c r="D23" s="393"/>
      <c r="E23" s="393"/>
      <c r="F23" s="393"/>
      <c r="G23" s="393"/>
      <c r="H23" s="175"/>
      <c r="J23" s="169"/>
      <c r="K23" s="169"/>
      <c r="L23" s="169"/>
      <c r="M23" s="169"/>
      <c r="N23" s="169"/>
      <c r="O23" s="169"/>
      <c r="P23" s="169"/>
      <c r="Q23" s="169"/>
      <c r="R23" s="169"/>
      <c r="S23" s="169"/>
      <c r="T23" s="169"/>
      <c r="U23" s="169"/>
      <c r="V23" s="169"/>
      <c r="W23" s="169"/>
      <c r="X23" s="169"/>
      <c r="Y23" s="169"/>
      <c r="Z23" s="169"/>
      <c r="AA23" s="169"/>
      <c r="AB23" s="162"/>
      <c r="AC23" s="162"/>
      <c r="AD23" s="162"/>
    </row>
    <row r="24" spans="1:37" ht="15" customHeight="1" x14ac:dyDescent="0.25">
      <c r="C24" s="194">
        <f>IF(COUNTA(C11:G23,B29:G53,I29:AC53)&gt;0,1,0)</f>
        <v>0</v>
      </c>
      <c r="D24" s="194">
        <f>IF(COUNTA(C19:G19)&gt;0,1,0)</f>
        <v>0</v>
      </c>
      <c r="E24" s="194">
        <f>IF(COUNTA(G29:G53)&gt;0,1,0)</f>
        <v>0</v>
      </c>
      <c r="F24" s="268"/>
      <c r="H24" s="144"/>
      <c r="I24" s="144"/>
      <c r="J24" s="169"/>
      <c r="K24" s="169"/>
      <c r="L24" s="169"/>
      <c r="M24" s="169"/>
      <c r="N24" s="169"/>
      <c r="O24" s="169"/>
      <c r="P24" s="169"/>
      <c r="Q24" s="169"/>
      <c r="R24" s="169"/>
      <c r="S24" s="169"/>
      <c r="T24" s="169"/>
      <c r="U24" s="169"/>
      <c r="V24" s="169"/>
      <c r="W24" s="169"/>
      <c r="X24" s="169"/>
      <c r="Y24" s="169"/>
      <c r="Z24" s="169"/>
      <c r="AA24" s="169"/>
    </row>
    <row r="25" spans="1:37" ht="18.75" customHeight="1" x14ac:dyDescent="0.3">
      <c r="B25" s="243" t="s">
        <v>1</v>
      </c>
      <c r="C25" s="164"/>
      <c r="D25" s="164"/>
      <c r="E25" s="164"/>
      <c r="F25" s="164"/>
      <c r="G25" s="164"/>
      <c r="H25" s="164"/>
      <c r="I25" s="165"/>
      <c r="J25" s="165"/>
      <c r="K25" s="165"/>
      <c r="L25" s="165"/>
      <c r="M25" s="165"/>
      <c r="N25" s="165"/>
      <c r="O25" s="165"/>
      <c r="P25" s="165"/>
      <c r="Q25" s="165"/>
      <c r="R25" s="165"/>
      <c r="S25" s="165"/>
      <c r="T25" s="165"/>
      <c r="U25" s="165"/>
      <c r="V25" s="165"/>
      <c r="W25" s="165"/>
      <c r="X25" s="165"/>
      <c r="Y25" s="165"/>
      <c r="Z25" s="165"/>
      <c r="AA25" s="165"/>
      <c r="AB25" s="165"/>
      <c r="AC25" s="165"/>
      <c r="AD25" s="165"/>
      <c r="AE25" s="165"/>
      <c r="AF25" s="165"/>
      <c r="AG25" s="165"/>
      <c r="AH25" s="165"/>
      <c r="AI25" s="165"/>
      <c r="AJ25" s="165"/>
      <c r="AK25" s="166"/>
    </row>
    <row r="26" spans="1:37" ht="39.950000000000003" customHeight="1" x14ac:dyDescent="0.25">
      <c r="B26" s="204"/>
      <c r="C26" s="205"/>
      <c r="D26" s="205"/>
      <c r="E26" s="205"/>
      <c r="F26" s="205"/>
      <c r="G26" s="205"/>
      <c r="H26" s="205"/>
      <c r="I26" s="365" t="s">
        <v>103</v>
      </c>
      <c r="J26" s="366"/>
      <c r="K26" s="366"/>
      <c r="L26" s="366"/>
      <c r="M26" s="366"/>
      <c r="N26" s="366"/>
      <c r="O26" s="366"/>
      <c r="P26" s="367"/>
      <c r="Q26" s="388" t="s">
        <v>104</v>
      </c>
      <c r="R26" s="389"/>
      <c r="S26" s="389"/>
      <c r="T26" s="389"/>
      <c r="U26" s="389"/>
      <c r="V26" s="390"/>
      <c r="W26" s="368" t="s">
        <v>105</v>
      </c>
      <c r="X26" s="369"/>
      <c r="Y26" s="369"/>
      <c r="Z26" s="369"/>
      <c r="AA26" s="370"/>
      <c r="AB26" s="204"/>
      <c r="AC26" s="206"/>
      <c r="AD26" s="401" t="s">
        <v>340</v>
      </c>
      <c r="AE26" s="402"/>
      <c r="AF26" s="402"/>
      <c r="AG26" s="402"/>
      <c r="AH26" s="402"/>
      <c r="AI26" s="402"/>
      <c r="AJ26" s="402"/>
      <c r="AK26" s="403"/>
    </row>
    <row r="27" spans="1:37" ht="15" customHeight="1" x14ac:dyDescent="0.25">
      <c r="B27" s="256" t="s">
        <v>341</v>
      </c>
      <c r="C27" s="208"/>
      <c r="D27" s="208"/>
      <c r="E27" s="208"/>
      <c r="F27" s="208"/>
      <c r="G27" s="208"/>
      <c r="H27" s="208"/>
      <c r="I27" s="377" t="s">
        <v>108</v>
      </c>
      <c r="J27" s="378"/>
      <c r="K27" s="378"/>
      <c r="L27" s="379"/>
      <c r="M27" s="380" t="s">
        <v>109</v>
      </c>
      <c r="N27" s="380"/>
      <c r="O27" s="377" t="s">
        <v>111</v>
      </c>
      <c r="P27" s="379"/>
      <c r="Q27" s="381" t="s">
        <v>111</v>
      </c>
      <c r="R27" s="382"/>
      <c r="S27" s="382"/>
      <c r="T27" s="383" t="s">
        <v>110</v>
      </c>
      <c r="U27" s="383"/>
      <c r="V27" s="383"/>
      <c r="W27" s="371"/>
      <c r="X27" s="372"/>
      <c r="Y27" s="372"/>
      <c r="Z27" s="372"/>
      <c r="AA27" s="373"/>
      <c r="AB27" s="207"/>
      <c r="AC27" s="209"/>
      <c r="AD27" s="397" t="s">
        <v>332</v>
      </c>
      <c r="AE27" s="397"/>
      <c r="AF27" s="398" t="s">
        <v>333</v>
      </c>
      <c r="AG27" s="399"/>
      <c r="AH27" s="399"/>
      <c r="AI27" s="399"/>
      <c r="AJ27" s="399"/>
      <c r="AK27" s="400"/>
    </row>
    <row r="28" spans="1:37" s="189" customFormat="1" ht="51" customHeight="1" x14ac:dyDescent="0.2">
      <c r="B28" s="277" t="s">
        <v>353</v>
      </c>
      <c r="C28" s="180" t="s">
        <v>216</v>
      </c>
      <c r="D28" s="180" t="s">
        <v>99</v>
      </c>
      <c r="E28" s="180" t="s">
        <v>262</v>
      </c>
      <c r="F28" s="269" t="s">
        <v>356</v>
      </c>
      <c r="G28" s="215" t="s">
        <v>357</v>
      </c>
      <c r="H28" s="181" t="s">
        <v>233</v>
      </c>
      <c r="I28" s="182" t="s">
        <v>358</v>
      </c>
      <c r="J28" s="182" t="s">
        <v>251</v>
      </c>
      <c r="K28" s="182" t="s">
        <v>107</v>
      </c>
      <c r="L28" s="182" t="s">
        <v>100</v>
      </c>
      <c r="M28" s="183" t="s">
        <v>359</v>
      </c>
      <c r="N28" s="183" t="s">
        <v>121</v>
      </c>
      <c r="O28" s="182" t="s">
        <v>360</v>
      </c>
      <c r="P28" s="182" t="s">
        <v>127</v>
      </c>
      <c r="Q28" s="184" t="s">
        <v>361</v>
      </c>
      <c r="R28" s="185" t="s">
        <v>126</v>
      </c>
      <c r="S28" s="216" t="s">
        <v>128</v>
      </c>
      <c r="T28" s="187" t="s">
        <v>250</v>
      </c>
      <c r="U28" s="188" t="s">
        <v>107</v>
      </c>
      <c r="V28" s="187" t="s">
        <v>125</v>
      </c>
      <c r="W28" s="183" t="s">
        <v>362</v>
      </c>
      <c r="X28" s="183" t="s">
        <v>252</v>
      </c>
      <c r="Y28" s="183" t="s">
        <v>206</v>
      </c>
      <c r="Z28" s="183" t="s">
        <v>102</v>
      </c>
      <c r="AA28" s="228" t="s">
        <v>263</v>
      </c>
      <c r="AB28" s="214" t="s">
        <v>294</v>
      </c>
      <c r="AC28" s="214" t="s">
        <v>373</v>
      </c>
      <c r="AD28" s="262" t="s">
        <v>334</v>
      </c>
      <c r="AE28" s="262" t="s">
        <v>335</v>
      </c>
      <c r="AF28" s="263" t="s">
        <v>336</v>
      </c>
      <c r="AG28" s="263" t="s">
        <v>337</v>
      </c>
      <c r="AH28" s="263" t="s">
        <v>338</v>
      </c>
      <c r="AI28" s="263" t="s">
        <v>363</v>
      </c>
      <c r="AJ28" s="263" t="s">
        <v>339</v>
      </c>
      <c r="AK28" s="263" t="s">
        <v>364</v>
      </c>
    </row>
    <row r="29" spans="1:37" s="179" customFormat="1" x14ac:dyDescent="0.25">
      <c r="A29" s="71">
        <v>1</v>
      </c>
      <c r="B29" s="89"/>
      <c r="C29" s="82"/>
      <c r="D29" s="89"/>
      <c r="E29" s="82"/>
      <c r="F29" s="122"/>
      <c r="G29" s="202"/>
      <c r="H29" s="198" t="str">
        <f>IF(G29="","",IF(MONTH(G29)&gt;=10,YEAR(G29) + 1,YEAR(G29)))</f>
        <v/>
      </c>
      <c r="I29" s="97"/>
      <c r="J29" s="97"/>
      <c r="K29" s="90"/>
      <c r="L29" s="91"/>
      <c r="M29" s="97"/>
      <c r="N29" s="91"/>
      <c r="O29" s="97"/>
      <c r="P29" s="90"/>
      <c r="Q29" s="97"/>
      <c r="R29" s="97"/>
      <c r="S29" s="90"/>
      <c r="T29" s="97"/>
      <c r="U29" s="147"/>
      <c r="V29" s="91"/>
      <c r="W29" s="97"/>
      <c r="X29" s="97"/>
      <c r="Y29" s="90"/>
      <c r="Z29" s="90"/>
      <c r="AA29" s="229"/>
      <c r="AB29" s="122"/>
      <c r="AC29" s="227"/>
      <c r="AD29" s="264"/>
      <c r="AE29" s="264"/>
      <c r="AF29" s="265"/>
      <c r="AG29" s="265"/>
      <c r="AH29" s="265"/>
      <c r="AI29" s="265"/>
      <c r="AJ29" s="265"/>
      <c r="AK29" s="265"/>
    </row>
    <row r="30" spans="1:37" s="179" customFormat="1" x14ac:dyDescent="0.25">
      <c r="A30" s="71">
        <v>2</v>
      </c>
      <c r="B30" s="89"/>
      <c r="C30" s="82"/>
      <c r="D30" s="89"/>
      <c r="E30" s="82"/>
      <c r="F30" s="122"/>
      <c r="G30" s="202"/>
      <c r="H30" s="198" t="str">
        <f>IF(G30="","",IF(MONTH(G30)&gt;=10,YEAR(G30) + 1,YEAR(G30)))</f>
        <v/>
      </c>
      <c r="I30" s="97"/>
      <c r="J30" s="97"/>
      <c r="K30" s="91"/>
      <c r="L30" s="91"/>
      <c r="M30" s="97"/>
      <c r="N30" s="91"/>
      <c r="O30" s="97"/>
      <c r="P30" s="90"/>
      <c r="Q30" s="97"/>
      <c r="R30" s="97"/>
      <c r="S30" s="90"/>
      <c r="T30" s="97"/>
      <c r="U30" s="147"/>
      <c r="V30" s="91"/>
      <c r="W30" s="97"/>
      <c r="X30" s="97"/>
      <c r="Y30" s="90"/>
      <c r="Z30" s="90"/>
      <c r="AA30" s="229"/>
      <c r="AB30" s="122"/>
      <c r="AC30" s="226"/>
      <c r="AD30" s="264"/>
      <c r="AE30" s="264"/>
      <c r="AF30" s="265"/>
      <c r="AG30" s="265"/>
      <c r="AH30" s="265"/>
      <c r="AI30" s="265"/>
      <c r="AJ30" s="265"/>
      <c r="AK30" s="265"/>
    </row>
    <row r="31" spans="1:37" s="179" customFormat="1" x14ac:dyDescent="0.25">
      <c r="A31" s="71">
        <v>3</v>
      </c>
      <c r="B31" s="89"/>
      <c r="C31" s="82"/>
      <c r="D31" s="89"/>
      <c r="E31" s="82"/>
      <c r="F31" s="122"/>
      <c r="G31" s="202"/>
      <c r="H31" s="198" t="str">
        <f t="shared" ref="H31:H53" si="0">IF(G31="","",IF(MONTH(G31)&gt;=10,YEAR(G31) + 1,YEAR(G31)))</f>
        <v/>
      </c>
      <c r="I31" s="97"/>
      <c r="J31" s="97"/>
      <c r="K31" s="90"/>
      <c r="L31" s="90"/>
      <c r="M31" s="97"/>
      <c r="N31" s="90"/>
      <c r="O31" s="97"/>
      <c r="P31" s="90"/>
      <c r="Q31" s="97"/>
      <c r="R31" s="97"/>
      <c r="S31" s="90"/>
      <c r="T31" s="97"/>
      <c r="U31" s="147"/>
      <c r="V31" s="90"/>
      <c r="W31" s="97"/>
      <c r="X31" s="97"/>
      <c r="Y31" s="90"/>
      <c r="Z31" s="90"/>
      <c r="AA31" s="229"/>
      <c r="AB31" s="122"/>
      <c r="AC31" s="226"/>
      <c r="AD31" s="264"/>
      <c r="AE31" s="264"/>
      <c r="AF31" s="265"/>
      <c r="AG31" s="265"/>
      <c r="AH31" s="265"/>
      <c r="AI31" s="265"/>
      <c r="AJ31" s="265"/>
      <c r="AK31" s="265"/>
    </row>
    <row r="32" spans="1:37" s="179" customFormat="1" x14ac:dyDescent="0.25">
      <c r="A32" s="71">
        <v>4</v>
      </c>
      <c r="B32" s="89"/>
      <c r="C32" s="82"/>
      <c r="D32" s="89"/>
      <c r="E32" s="82"/>
      <c r="F32" s="122"/>
      <c r="G32" s="202"/>
      <c r="H32" s="198" t="str">
        <f t="shared" si="0"/>
        <v/>
      </c>
      <c r="I32" s="97"/>
      <c r="J32" s="97"/>
      <c r="K32" s="91"/>
      <c r="L32" s="91"/>
      <c r="M32" s="97"/>
      <c r="N32" s="91"/>
      <c r="O32" s="97"/>
      <c r="P32" s="90"/>
      <c r="Q32" s="97"/>
      <c r="R32" s="97"/>
      <c r="S32" s="90"/>
      <c r="T32" s="97"/>
      <c r="U32" s="147"/>
      <c r="V32" s="91"/>
      <c r="W32" s="97"/>
      <c r="X32" s="97"/>
      <c r="Y32" s="90"/>
      <c r="Z32" s="90"/>
      <c r="AA32" s="229"/>
      <c r="AB32" s="122"/>
      <c r="AC32" s="226"/>
      <c r="AD32" s="264"/>
      <c r="AE32" s="264"/>
      <c r="AF32" s="265"/>
      <c r="AG32" s="265"/>
      <c r="AH32" s="265"/>
      <c r="AI32" s="265"/>
      <c r="AJ32" s="265"/>
      <c r="AK32" s="265"/>
    </row>
    <row r="33" spans="1:37" s="179" customFormat="1" x14ac:dyDescent="0.25">
      <c r="A33" s="71">
        <v>5</v>
      </c>
      <c r="B33" s="89"/>
      <c r="C33" s="82"/>
      <c r="D33" s="89"/>
      <c r="E33" s="82"/>
      <c r="F33" s="122"/>
      <c r="G33" s="202"/>
      <c r="H33" s="198" t="str">
        <f t="shared" si="0"/>
        <v/>
      </c>
      <c r="I33" s="97"/>
      <c r="J33" s="97"/>
      <c r="K33" s="91"/>
      <c r="L33" s="91"/>
      <c r="M33" s="97"/>
      <c r="N33" s="91"/>
      <c r="O33" s="97"/>
      <c r="P33" s="90"/>
      <c r="Q33" s="97"/>
      <c r="R33" s="97"/>
      <c r="S33" s="90"/>
      <c r="T33" s="97"/>
      <c r="U33" s="147"/>
      <c r="V33" s="91"/>
      <c r="W33" s="97"/>
      <c r="X33" s="97"/>
      <c r="Y33" s="90"/>
      <c r="Z33" s="90"/>
      <c r="AA33" s="229"/>
      <c r="AB33" s="122"/>
      <c r="AC33" s="226"/>
      <c r="AD33" s="264"/>
      <c r="AE33" s="264"/>
      <c r="AF33" s="265"/>
      <c r="AG33" s="265"/>
      <c r="AH33" s="265"/>
      <c r="AI33" s="265"/>
      <c r="AJ33" s="265"/>
      <c r="AK33" s="265"/>
    </row>
    <row r="34" spans="1:37" s="179" customFormat="1" x14ac:dyDescent="0.25">
      <c r="A34" s="71">
        <v>6</v>
      </c>
      <c r="B34" s="89"/>
      <c r="C34" s="82"/>
      <c r="D34" s="89"/>
      <c r="E34" s="82"/>
      <c r="F34" s="122"/>
      <c r="G34" s="202"/>
      <c r="H34" s="198" t="str">
        <f t="shared" si="0"/>
        <v/>
      </c>
      <c r="I34" s="97"/>
      <c r="J34" s="97"/>
      <c r="K34" s="91"/>
      <c r="L34" s="91"/>
      <c r="M34" s="97"/>
      <c r="N34" s="91"/>
      <c r="O34" s="97"/>
      <c r="P34" s="90"/>
      <c r="Q34" s="97"/>
      <c r="R34" s="97"/>
      <c r="S34" s="90"/>
      <c r="T34" s="97"/>
      <c r="U34" s="147"/>
      <c r="V34" s="91"/>
      <c r="W34" s="97"/>
      <c r="X34" s="97"/>
      <c r="Y34" s="90"/>
      <c r="Z34" s="90"/>
      <c r="AA34" s="229"/>
      <c r="AB34" s="122"/>
      <c r="AC34" s="226"/>
      <c r="AD34" s="264"/>
      <c r="AE34" s="264"/>
      <c r="AF34" s="265"/>
      <c r="AG34" s="265"/>
      <c r="AH34" s="265"/>
      <c r="AI34" s="265"/>
      <c r="AJ34" s="265"/>
      <c r="AK34" s="265"/>
    </row>
    <row r="35" spans="1:37" s="179" customFormat="1" x14ac:dyDescent="0.25">
      <c r="A35" s="71">
        <v>7</v>
      </c>
      <c r="B35" s="89"/>
      <c r="C35" s="82"/>
      <c r="D35" s="89"/>
      <c r="E35" s="82"/>
      <c r="F35" s="122"/>
      <c r="G35" s="202"/>
      <c r="H35" s="198" t="str">
        <f t="shared" si="0"/>
        <v/>
      </c>
      <c r="I35" s="97"/>
      <c r="J35" s="97"/>
      <c r="K35" s="91"/>
      <c r="L35" s="91"/>
      <c r="M35" s="97"/>
      <c r="N35" s="91"/>
      <c r="O35" s="97"/>
      <c r="P35" s="90"/>
      <c r="Q35" s="97"/>
      <c r="R35" s="97"/>
      <c r="S35" s="90"/>
      <c r="T35" s="97"/>
      <c r="U35" s="147"/>
      <c r="V35" s="91"/>
      <c r="W35" s="97"/>
      <c r="X35" s="97"/>
      <c r="Y35" s="90"/>
      <c r="Z35" s="90"/>
      <c r="AA35" s="229"/>
      <c r="AB35" s="122"/>
      <c r="AC35" s="226"/>
      <c r="AD35" s="264"/>
      <c r="AE35" s="264"/>
      <c r="AF35" s="265"/>
      <c r="AG35" s="265"/>
      <c r="AH35" s="265"/>
      <c r="AI35" s="265"/>
      <c r="AJ35" s="265"/>
      <c r="AK35" s="265"/>
    </row>
    <row r="36" spans="1:37" s="179" customFormat="1" x14ac:dyDescent="0.25">
      <c r="A36" s="71">
        <v>8</v>
      </c>
      <c r="B36" s="89"/>
      <c r="C36" s="82"/>
      <c r="D36" s="89"/>
      <c r="E36" s="82"/>
      <c r="F36" s="122"/>
      <c r="G36" s="202"/>
      <c r="H36" s="198" t="str">
        <f t="shared" si="0"/>
        <v/>
      </c>
      <c r="I36" s="97"/>
      <c r="J36" s="97"/>
      <c r="K36" s="91"/>
      <c r="L36" s="91"/>
      <c r="M36" s="97"/>
      <c r="N36" s="91"/>
      <c r="O36" s="97"/>
      <c r="P36" s="90"/>
      <c r="Q36" s="97"/>
      <c r="R36" s="97"/>
      <c r="S36" s="90"/>
      <c r="T36" s="97"/>
      <c r="U36" s="147"/>
      <c r="V36" s="91"/>
      <c r="W36" s="97"/>
      <c r="X36" s="97"/>
      <c r="Y36" s="90"/>
      <c r="Z36" s="90"/>
      <c r="AA36" s="229"/>
      <c r="AB36" s="122"/>
      <c r="AC36" s="226"/>
      <c r="AD36" s="264"/>
      <c r="AE36" s="264"/>
      <c r="AF36" s="265"/>
      <c r="AG36" s="265"/>
      <c r="AH36" s="265"/>
      <c r="AI36" s="265"/>
      <c r="AJ36" s="265"/>
      <c r="AK36" s="265"/>
    </row>
    <row r="37" spans="1:37" s="179" customFormat="1" x14ac:dyDescent="0.25">
      <c r="A37" s="71">
        <v>9</v>
      </c>
      <c r="B37" s="89"/>
      <c r="C37" s="82"/>
      <c r="D37" s="89"/>
      <c r="E37" s="82"/>
      <c r="F37" s="122"/>
      <c r="G37" s="202"/>
      <c r="H37" s="198" t="str">
        <f t="shared" si="0"/>
        <v/>
      </c>
      <c r="I37" s="97"/>
      <c r="J37" s="97"/>
      <c r="K37" s="91"/>
      <c r="L37" s="91"/>
      <c r="M37" s="97"/>
      <c r="N37" s="91"/>
      <c r="O37" s="97"/>
      <c r="P37" s="90"/>
      <c r="Q37" s="97"/>
      <c r="R37" s="97"/>
      <c r="S37" s="90"/>
      <c r="T37" s="97"/>
      <c r="U37" s="147"/>
      <c r="V37" s="91"/>
      <c r="W37" s="97"/>
      <c r="X37" s="97"/>
      <c r="Y37" s="90"/>
      <c r="Z37" s="90"/>
      <c r="AA37" s="229"/>
      <c r="AB37" s="122"/>
      <c r="AC37" s="226"/>
      <c r="AD37" s="264"/>
      <c r="AE37" s="264"/>
      <c r="AF37" s="265"/>
      <c r="AG37" s="265"/>
      <c r="AH37" s="265"/>
      <c r="AI37" s="265"/>
      <c r="AJ37" s="265"/>
      <c r="AK37" s="265"/>
    </row>
    <row r="38" spans="1:37" s="179" customFormat="1" x14ac:dyDescent="0.25">
      <c r="A38" s="71">
        <v>10</v>
      </c>
      <c r="B38" s="89"/>
      <c r="C38" s="82"/>
      <c r="D38" s="89"/>
      <c r="E38" s="82"/>
      <c r="F38" s="122"/>
      <c r="G38" s="202"/>
      <c r="H38" s="198" t="str">
        <f t="shared" si="0"/>
        <v/>
      </c>
      <c r="I38" s="97"/>
      <c r="J38" s="97"/>
      <c r="K38" s="91"/>
      <c r="L38" s="91"/>
      <c r="M38" s="97"/>
      <c r="N38" s="91"/>
      <c r="O38" s="97"/>
      <c r="P38" s="90"/>
      <c r="Q38" s="97"/>
      <c r="R38" s="97"/>
      <c r="S38" s="90"/>
      <c r="T38" s="97"/>
      <c r="U38" s="147"/>
      <c r="V38" s="91"/>
      <c r="W38" s="97"/>
      <c r="X38" s="97"/>
      <c r="Y38" s="90"/>
      <c r="Z38" s="90"/>
      <c r="AA38" s="229"/>
      <c r="AB38" s="122"/>
      <c r="AC38" s="226"/>
      <c r="AD38" s="264"/>
      <c r="AE38" s="264"/>
      <c r="AF38" s="265"/>
      <c r="AG38" s="265"/>
      <c r="AH38" s="265"/>
      <c r="AI38" s="265"/>
      <c r="AJ38" s="265"/>
      <c r="AK38" s="265"/>
    </row>
    <row r="39" spans="1:37" s="179" customFormat="1" x14ac:dyDescent="0.25">
      <c r="A39" s="71">
        <v>11</v>
      </c>
      <c r="B39" s="89"/>
      <c r="C39" s="82"/>
      <c r="D39" s="89"/>
      <c r="E39" s="82"/>
      <c r="F39" s="122"/>
      <c r="G39" s="202"/>
      <c r="H39" s="198" t="str">
        <f t="shared" si="0"/>
        <v/>
      </c>
      <c r="I39" s="97"/>
      <c r="J39" s="97"/>
      <c r="K39" s="91"/>
      <c r="L39" s="91"/>
      <c r="M39" s="97"/>
      <c r="N39" s="91"/>
      <c r="O39" s="97"/>
      <c r="P39" s="90"/>
      <c r="Q39" s="97"/>
      <c r="R39" s="97"/>
      <c r="S39" s="90"/>
      <c r="T39" s="97"/>
      <c r="U39" s="147"/>
      <c r="V39" s="91"/>
      <c r="W39" s="97"/>
      <c r="X39" s="97"/>
      <c r="Y39" s="90"/>
      <c r="Z39" s="90"/>
      <c r="AA39" s="229"/>
      <c r="AB39" s="122"/>
      <c r="AC39" s="226"/>
      <c r="AD39" s="264"/>
      <c r="AE39" s="264"/>
      <c r="AF39" s="265"/>
      <c r="AG39" s="265"/>
      <c r="AH39" s="265"/>
      <c r="AI39" s="265"/>
      <c r="AJ39" s="265"/>
      <c r="AK39" s="265"/>
    </row>
    <row r="40" spans="1:37" s="179" customFormat="1" x14ac:dyDescent="0.25">
      <c r="A40" s="71">
        <v>12</v>
      </c>
      <c r="B40" s="89"/>
      <c r="C40" s="82"/>
      <c r="D40" s="89"/>
      <c r="E40" s="82"/>
      <c r="F40" s="122"/>
      <c r="G40" s="202"/>
      <c r="H40" s="198" t="str">
        <f t="shared" si="0"/>
        <v/>
      </c>
      <c r="I40" s="97"/>
      <c r="J40" s="97"/>
      <c r="K40" s="91"/>
      <c r="L40" s="91"/>
      <c r="M40" s="97"/>
      <c r="N40" s="91"/>
      <c r="O40" s="97"/>
      <c r="P40" s="90"/>
      <c r="Q40" s="97"/>
      <c r="R40" s="97"/>
      <c r="S40" s="90"/>
      <c r="T40" s="97"/>
      <c r="U40" s="147"/>
      <c r="V40" s="91"/>
      <c r="W40" s="97"/>
      <c r="X40" s="97"/>
      <c r="Y40" s="90"/>
      <c r="Z40" s="90"/>
      <c r="AA40" s="229"/>
      <c r="AB40" s="122"/>
      <c r="AC40" s="226"/>
      <c r="AD40" s="264"/>
      <c r="AE40" s="264"/>
      <c r="AF40" s="265"/>
      <c r="AG40" s="265"/>
      <c r="AH40" s="265"/>
      <c r="AI40" s="265"/>
      <c r="AJ40" s="265"/>
      <c r="AK40" s="265"/>
    </row>
    <row r="41" spans="1:37" s="179" customFormat="1" x14ac:dyDescent="0.25">
      <c r="A41" s="71">
        <v>13</v>
      </c>
      <c r="B41" s="89"/>
      <c r="C41" s="82"/>
      <c r="D41" s="89"/>
      <c r="E41" s="82"/>
      <c r="F41" s="122"/>
      <c r="G41" s="202"/>
      <c r="H41" s="198" t="str">
        <f t="shared" si="0"/>
        <v/>
      </c>
      <c r="I41" s="97"/>
      <c r="J41" s="97"/>
      <c r="K41" s="91"/>
      <c r="L41" s="91"/>
      <c r="M41" s="97"/>
      <c r="N41" s="91"/>
      <c r="O41" s="97"/>
      <c r="P41" s="90"/>
      <c r="Q41" s="97"/>
      <c r="R41" s="97"/>
      <c r="S41" s="90"/>
      <c r="T41" s="97"/>
      <c r="U41" s="147"/>
      <c r="V41" s="91"/>
      <c r="W41" s="97"/>
      <c r="X41" s="97"/>
      <c r="Y41" s="90"/>
      <c r="Z41" s="90"/>
      <c r="AA41" s="229"/>
      <c r="AB41" s="122"/>
      <c r="AC41" s="226"/>
      <c r="AD41" s="264"/>
      <c r="AE41" s="264"/>
      <c r="AF41" s="265"/>
      <c r="AG41" s="265"/>
      <c r="AH41" s="265"/>
      <c r="AI41" s="265"/>
      <c r="AJ41" s="265"/>
      <c r="AK41" s="265"/>
    </row>
    <row r="42" spans="1:37" s="179" customFormat="1" x14ac:dyDescent="0.25">
      <c r="A42" s="71">
        <v>14</v>
      </c>
      <c r="B42" s="89"/>
      <c r="C42" s="82"/>
      <c r="D42" s="89"/>
      <c r="E42" s="82"/>
      <c r="F42" s="122"/>
      <c r="G42" s="202"/>
      <c r="H42" s="198" t="str">
        <f t="shared" si="0"/>
        <v/>
      </c>
      <c r="I42" s="97"/>
      <c r="J42" s="97"/>
      <c r="K42" s="91"/>
      <c r="L42" s="91"/>
      <c r="M42" s="97"/>
      <c r="N42" s="91"/>
      <c r="O42" s="97"/>
      <c r="P42" s="90"/>
      <c r="Q42" s="97"/>
      <c r="R42" s="97"/>
      <c r="S42" s="90"/>
      <c r="T42" s="97"/>
      <c r="U42" s="147"/>
      <c r="V42" s="91"/>
      <c r="W42" s="97"/>
      <c r="X42" s="97"/>
      <c r="Y42" s="90"/>
      <c r="Z42" s="90"/>
      <c r="AA42" s="229"/>
      <c r="AB42" s="122"/>
      <c r="AC42" s="226"/>
      <c r="AD42" s="264"/>
      <c r="AE42" s="264"/>
      <c r="AF42" s="265"/>
      <c r="AG42" s="265"/>
      <c r="AH42" s="265"/>
      <c r="AI42" s="265"/>
      <c r="AJ42" s="265"/>
      <c r="AK42" s="265"/>
    </row>
    <row r="43" spans="1:37" s="179" customFormat="1" x14ac:dyDescent="0.25">
      <c r="A43" s="71">
        <v>15</v>
      </c>
      <c r="B43" s="89"/>
      <c r="C43" s="82"/>
      <c r="D43" s="89"/>
      <c r="E43" s="82"/>
      <c r="F43" s="122"/>
      <c r="G43" s="202"/>
      <c r="H43" s="198" t="str">
        <f t="shared" si="0"/>
        <v/>
      </c>
      <c r="I43" s="97"/>
      <c r="J43" s="97"/>
      <c r="K43" s="91"/>
      <c r="L43" s="91"/>
      <c r="M43" s="97"/>
      <c r="N43" s="91"/>
      <c r="O43" s="97"/>
      <c r="P43" s="90"/>
      <c r="Q43" s="97"/>
      <c r="R43" s="97"/>
      <c r="S43" s="90"/>
      <c r="T43" s="97"/>
      <c r="U43" s="147"/>
      <c r="V43" s="91"/>
      <c r="W43" s="97"/>
      <c r="X43" s="97"/>
      <c r="Y43" s="90"/>
      <c r="Z43" s="90"/>
      <c r="AA43" s="229"/>
      <c r="AB43" s="122"/>
      <c r="AC43" s="226"/>
      <c r="AD43" s="264"/>
      <c r="AE43" s="264"/>
      <c r="AF43" s="265"/>
      <c r="AG43" s="265"/>
      <c r="AH43" s="265"/>
      <c r="AI43" s="265"/>
      <c r="AJ43" s="265"/>
      <c r="AK43" s="265"/>
    </row>
    <row r="44" spans="1:37" s="179" customFormat="1" x14ac:dyDescent="0.25">
      <c r="A44" s="71">
        <v>16</v>
      </c>
      <c r="B44" s="89"/>
      <c r="C44" s="82"/>
      <c r="D44" s="89"/>
      <c r="E44" s="82"/>
      <c r="F44" s="122"/>
      <c r="G44" s="202"/>
      <c r="H44" s="198" t="str">
        <f t="shared" si="0"/>
        <v/>
      </c>
      <c r="I44" s="97"/>
      <c r="J44" s="97"/>
      <c r="K44" s="91"/>
      <c r="L44" s="91"/>
      <c r="M44" s="97"/>
      <c r="N44" s="91"/>
      <c r="O44" s="97"/>
      <c r="P44" s="90"/>
      <c r="Q44" s="97"/>
      <c r="R44" s="97"/>
      <c r="S44" s="90"/>
      <c r="T44" s="97"/>
      <c r="U44" s="147"/>
      <c r="V44" s="91"/>
      <c r="W44" s="97"/>
      <c r="X44" s="97"/>
      <c r="Y44" s="90"/>
      <c r="Z44" s="90"/>
      <c r="AA44" s="229"/>
      <c r="AB44" s="122"/>
      <c r="AC44" s="226"/>
      <c r="AD44" s="264"/>
      <c r="AE44" s="264"/>
      <c r="AF44" s="265"/>
      <c r="AG44" s="265"/>
      <c r="AH44" s="265"/>
      <c r="AI44" s="265"/>
      <c r="AJ44" s="265"/>
      <c r="AK44" s="265"/>
    </row>
    <row r="45" spans="1:37" s="179" customFormat="1" x14ac:dyDescent="0.25">
      <c r="A45" s="71">
        <v>17</v>
      </c>
      <c r="B45" s="89"/>
      <c r="C45" s="82"/>
      <c r="D45" s="89"/>
      <c r="E45" s="82"/>
      <c r="F45" s="122"/>
      <c r="G45" s="202"/>
      <c r="H45" s="198" t="str">
        <f t="shared" si="0"/>
        <v/>
      </c>
      <c r="I45" s="97"/>
      <c r="J45" s="97"/>
      <c r="K45" s="91"/>
      <c r="L45" s="91"/>
      <c r="M45" s="97"/>
      <c r="N45" s="91"/>
      <c r="O45" s="97"/>
      <c r="P45" s="90"/>
      <c r="Q45" s="97"/>
      <c r="R45" s="97"/>
      <c r="S45" s="90"/>
      <c r="T45" s="97"/>
      <c r="U45" s="147"/>
      <c r="V45" s="91"/>
      <c r="W45" s="97"/>
      <c r="X45" s="97"/>
      <c r="Y45" s="90"/>
      <c r="Z45" s="90"/>
      <c r="AA45" s="229"/>
      <c r="AB45" s="122"/>
      <c r="AC45" s="226"/>
      <c r="AD45" s="264"/>
      <c r="AE45" s="264"/>
      <c r="AF45" s="265"/>
      <c r="AG45" s="265"/>
      <c r="AH45" s="265"/>
      <c r="AI45" s="265"/>
      <c r="AJ45" s="265"/>
      <c r="AK45" s="265"/>
    </row>
    <row r="46" spans="1:37" s="179" customFormat="1" x14ac:dyDescent="0.25">
      <c r="A46" s="71">
        <v>18</v>
      </c>
      <c r="B46" s="89"/>
      <c r="C46" s="82"/>
      <c r="D46" s="89"/>
      <c r="E46" s="82"/>
      <c r="F46" s="122"/>
      <c r="G46" s="202"/>
      <c r="H46" s="198" t="str">
        <f t="shared" si="0"/>
        <v/>
      </c>
      <c r="I46" s="97"/>
      <c r="J46" s="97"/>
      <c r="K46" s="91"/>
      <c r="L46" s="91"/>
      <c r="M46" s="97"/>
      <c r="N46" s="91"/>
      <c r="O46" s="97"/>
      <c r="P46" s="90"/>
      <c r="Q46" s="97"/>
      <c r="R46" s="97"/>
      <c r="S46" s="90"/>
      <c r="T46" s="97"/>
      <c r="U46" s="147"/>
      <c r="V46" s="91"/>
      <c r="W46" s="97"/>
      <c r="X46" s="97"/>
      <c r="Y46" s="90"/>
      <c r="Z46" s="90"/>
      <c r="AA46" s="229"/>
      <c r="AB46" s="122"/>
      <c r="AC46" s="226"/>
      <c r="AD46" s="264"/>
      <c r="AE46" s="264"/>
      <c r="AF46" s="265"/>
      <c r="AG46" s="265"/>
      <c r="AH46" s="265"/>
      <c r="AI46" s="265"/>
      <c r="AJ46" s="265"/>
      <c r="AK46" s="265"/>
    </row>
    <row r="47" spans="1:37" s="179" customFormat="1" x14ac:dyDescent="0.25">
      <c r="A47" s="71">
        <v>19</v>
      </c>
      <c r="B47" s="89"/>
      <c r="C47" s="82"/>
      <c r="D47" s="89"/>
      <c r="E47" s="82"/>
      <c r="F47" s="122"/>
      <c r="G47" s="202"/>
      <c r="H47" s="198" t="str">
        <f t="shared" si="0"/>
        <v/>
      </c>
      <c r="I47" s="97"/>
      <c r="J47" s="97"/>
      <c r="K47" s="91"/>
      <c r="L47" s="91"/>
      <c r="M47" s="97"/>
      <c r="N47" s="91"/>
      <c r="O47" s="97"/>
      <c r="P47" s="90"/>
      <c r="Q47" s="97"/>
      <c r="R47" s="97"/>
      <c r="S47" s="90"/>
      <c r="T47" s="97"/>
      <c r="U47" s="147"/>
      <c r="V47" s="91"/>
      <c r="W47" s="97"/>
      <c r="X47" s="97"/>
      <c r="Y47" s="90"/>
      <c r="Z47" s="90"/>
      <c r="AA47" s="229"/>
      <c r="AB47" s="122"/>
      <c r="AC47" s="226"/>
      <c r="AD47" s="264"/>
      <c r="AE47" s="264"/>
      <c r="AF47" s="265"/>
      <c r="AG47" s="265"/>
      <c r="AH47" s="265"/>
      <c r="AI47" s="265"/>
      <c r="AJ47" s="265"/>
      <c r="AK47" s="265"/>
    </row>
    <row r="48" spans="1:37" s="179" customFormat="1" x14ac:dyDescent="0.25">
      <c r="A48" s="71">
        <v>20</v>
      </c>
      <c r="B48" s="89"/>
      <c r="C48" s="82"/>
      <c r="D48" s="89"/>
      <c r="E48" s="82"/>
      <c r="F48" s="122"/>
      <c r="G48" s="202"/>
      <c r="H48" s="198" t="str">
        <f t="shared" si="0"/>
        <v/>
      </c>
      <c r="I48" s="97"/>
      <c r="J48" s="97"/>
      <c r="K48" s="91"/>
      <c r="L48" s="91"/>
      <c r="M48" s="97"/>
      <c r="N48" s="91"/>
      <c r="O48" s="97"/>
      <c r="P48" s="90"/>
      <c r="Q48" s="97"/>
      <c r="R48" s="97"/>
      <c r="S48" s="90"/>
      <c r="T48" s="97"/>
      <c r="U48" s="147"/>
      <c r="V48" s="91"/>
      <c r="W48" s="97"/>
      <c r="X48" s="97"/>
      <c r="Y48" s="90"/>
      <c r="Z48" s="90"/>
      <c r="AA48" s="229"/>
      <c r="AB48" s="122"/>
      <c r="AC48" s="226"/>
      <c r="AD48" s="264"/>
      <c r="AE48" s="264"/>
      <c r="AF48" s="265"/>
      <c r="AG48" s="265"/>
      <c r="AH48" s="265"/>
      <c r="AI48" s="265"/>
      <c r="AJ48" s="265"/>
      <c r="AK48" s="265"/>
    </row>
    <row r="49" spans="1:37" s="179" customFormat="1" x14ac:dyDescent="0.25">
      <c r="A49" s="71">
        <v>21</v>
      </c>
      <c r="B49" s="89"/>
      <c r="C49" s="82"/>
      <c r="D49" s="89"/>
      <c r="E49" s="82"/>
      <c r="F49" s="122"/>
      <c r="G49" s="202"/>
      <c r="H49" s="198" t="str">
        <f t="shared" si="0"/>
        <v/>
      </c>
      <c r="I49" s="97"/>
      <c r="J49" s="97"/>
      <c r="K49" s="91"/>
      <c r="L49" s="91"/>
      <c r="M49" s="97"/>
      <c r="N49" s="91"/>
      <c r="O49" s="97"/>
      <c r="P49" s="90"/>
      <c r="Q49" s="97"/>
      <c r="R49" s="97"/>
      <c r="S49" s="90"/>
      <c r="T49" s="97"/>
      <c r="U49" s="147"/>
      <c r="V49" s="91"/>
      <c r="W49" s="97"/>
      <c r="X49" s="97"/>
      <c r="Y49" s="90"/>
      <c r="Z49" s="90"/>
      <c r="AA49" s="229"/>
      <c r="AB49" s="122"/>
      <c r="AC49" s="226"/>
      <c r="AD49" s="264"/>
      <c r="AE49" s="264"/>
      <c r="AF49" s="265"/>
      <c r="AG49" s="265"/>
      <c r="AH49" s="265"/>
      <c r="AI49" s="265"/>
      <c r="AJ49" s="265"/>
      <c r="AK49" s="265"/>
    </row>
    <row r="50" spans="1:37" s="179" customFormat="1" x14ac:dyDescent="0.25">
      <c r="A50" s="71">
        <v>22</v>
      </c>
      <c r="B50" s="89"/>
      <c r="C50" s="82"/>
      <c r="D50" s="89"/>
      <c r="E50" s="82"/>
      <c r="F50" s="122"/>
      <c r="G50" s="202"/>
      <c r="H50" s="198" t="str">
        <f t="shared" si="0"/>
        <v/>
      </c>
      <c r="I50" s="97"/>
      <c r="J50" s="97"/>
      <c r="K50" s="91"/>
      <c r="L50" s="91"/>
      <c r="M50" s="97"/>
      <c r="N50" s="91"/>
      <c r="O50" s="97"/>
      <c r="P50" s="90"/>
      <c r="Q50" s="97"/>
      <c r="R50" s="97"/>
      <c r="S50" s="90"/>
      <c r="T50" s="97"/>
      <c r="U50" s="147"/>
      <c r="V50" s="91"/>
      <c r="W50" s="97"/>
      <c r="X50" s="97"/>
      <c r="Y50" s="90"/>
      <c r="Z50" s="90"/>
      <c r="AA50" s="229"/>
      <c r="AB50" s="122"/>
      <c r="AC50" s="226"/>
      <c r="AD50" s="264"/>
      <c r="AE50" s="264"/>
      <c r="AF50" s="265"/>
      <c r="AG50" s="265"/>
      <c r="AH50" s="265"/>
      <c r="AI50" s="265"/>
      <c r="AJ50" s="265"/>
      <c r="AK50" s="265"/>
    </row>
    <row r="51" spans="1:37" s="179" customFormat="1" x14ac:dyDescent="0.25">
      <c r="A51" s="71">
        <v>23</v>
      </c>
      <c r="B51" s="89"/>
      <c r="C51" s="82"/>
      <c r="D51" s="89"/>
      <c r="E51" s="82"/>
      <c r="F51" s="122"/>
      <c r="G51" s="202"/>
      <c r="H51" s="198" t="str">
        <f t="shared" si="0"/>
        <v/>
      </c>
      <c r="I51" s="97"/>
      <c r="J51" s="97"/>
      <c r="K51" s="91"/>
      <c r="L51" s="91"/>
      <c r="M51" s="97"/>
      <c r="N51" s="91"/>
      <c r="O51" s="97"/>
      <c r="P51" s="90"/>
      <c r="Q51" s="97"/>
      <c r="R51" s="97"/>
      <c r="S51" s="90"/>
      <c r="T51" s="97"/>
      <c r="U51" s="147"/>
      <c r="V51" s="91"/>
      <c r="W51" s="97"/>
      <c r="X51" s="97"/>
      <c r="Y51" s="90"/>
      <c r="Z51" s="90"/>
      <c r="AA51" s="229"/>
      <c r="AB51" s="122"/>
      <c r="AC51" s="226"/>
      <c r="AD51" s="264"/>
      <c r="AE51" s="264"/>
      <c r="AF51" s="265"/>
      <c r="AG51" s="265"/>
      <c r="AH51" s="265"/>
      <c r="AI51" s="265"/>
      <c r="AJ51" s="265"/>
      <c r="AK51" s="265"/>
    </row>
    <row r="52" spans="1:37" s="179" customFormat="1" x14ac:dyDescent="0.25">
      <c r="A52" s="71">
        <v>24</v>
      </c>
      <c r="B52" s="89"/>
      <c r="C52" s="82"/>
      <c r="D52" s="89"/>
      <c r="E52" s="82"/>
      <c r="F52" s="122"/>
      <c r="G52" s="202"/>
      <c r="H52" s="198" t="str">
        <f t="shared" si="0"/>
        <v/>
      </c>
      <c r="I52" s="97"/>
      <c r="J52" s="97"/>
      <c r="K52" s="91"/>
      <c r="L52" s="91"/>
      <c r="M52" s="97"/>
      <c r="N52" s="91"/>
      <c r="O52" s="97"/>
      <c r="P52" s="90"/>
      <c r="Q52" s="97"/>
      <c r="R52" s="97"/>
      <c r="S52" s="90"/>
      <c r="T52" s="97"/>
      <c r="U52" s="147"/>
      <c r="V52" s="91"/>
      <c r="W52" s="97"/>
      <c r="X52" s="97"/>
      <c r="Y52" s="90"/>
      <c r="Z52" s="90"/>
      <c r="AA52" s="229"/>
      <c r="AB52" s="122"/>
      <c r="AC52" s="226"/>
      <c r="AD52" s="264"/>
      <c r="AE52" s="264"/>
      <c r="AF52" s="265"/>
      <c r="AG52" s="265"/>
      <c r="AH52" s="265"/>
      <c r="AI52" s="265"/>
      <c r="AJ52" s="265"/>
      <c r="AK52" s="265"/>
    </row>
    <row r="53" spans="1:37" s="179" customFormat="1" x14ac:dyDescent="0.25">
      <c r="A53" s="71">
        <v>25</v>
      </c>
      <c r="B53" s="89"/>
      <c r="C53" s="82"/>
      <c r="D53" s="89"/>
      <c r="E53" s="82"/>
      <c r="F53" s="122"/>
      <c r="G53" s="202"/>
      <c r="H53" s="198" t="str">
        <f t="shared" si="0"/>
        <v/>
      </c>
      <c r="I53" s="97"/>
      <c r="J53" s="97"/>
      <c r="K53" s="91"/>
      <c r="L53" s="91"/>
      <c r="M53" s="97"/>
      <c r="N53" s="91"/>
      <c r="O53" s="97"/>
      <c r="P53" s="90"/>
      <c r="Q53" s="97"/>
      <c r="R53" s="97"/>
      <c r="S53" s="90"/>
      <c r="T53" s="97"/>
      <c r="U53" s="147"/>
      <c r="V53" s="91"/>
      <c r="W53" s="97"/>
      <c r="X53" s="97"/>
      <c r="Y53" s="90"/>
      <c r="Z53" s="90"/>
      <c r="AA53" s="229"/>
      <c r="AB53" s="122"/>
      <c r="AC53" s="226"/>
      <c r="AD53" s="264"/>
      <c r="AE53" s="264"/>
      <c r="AF53" s="265"/>
      <c r="AG53" s="265"/>
      <c r="AH53" s="265"/>
      <c r="AI53" s="265"/>
      <c r="AJ53" s="265"/>
      <c r="AK53" s="265"/>
    </row>
    <row r="54" spans="1:37" ht="24" customHeight="1" x14ac:dyDescent="0.25">
      <c r="B54" s="190" t="s">
        <v>67</v>
      </c>
      <c r="C54" s="126"/>
      <c r="D54" s="126"/>
      <c r="E54" s="126"/>
      <c r="F54" s="126"/>
      <c r="G54" s="126"/>
      <c r="H54" s="259" t="str">
        <f>IF(OR(AND(Count_Implemented, Count_FollowUp=0), AND(Count_Implemented=0,COUNTA(I29:AB53)&gt;0))," To be included here, actions must have a Date Implemented and there must be Date(s) of Follow-up above. &gt;&gt;","")</f>
        <v/>
      </c>
      <c r="I54" s="191">
        <f>SUM(I55:I60)</f>
        <v>0</v>
      </c>
      <c r="J54" s="192" t="s">
        <v>129</v>
      </c>
      <c r="K54" s="192" t="s">
        <v>129</v>
      </c>
      <c r="L54" s="192" t="s">
        <v>129</v>
      </c>
      <c r="M54" s="191">
        <f>SUM(M55:M60)</f>
        <v>0</v>
      </c>
      <c r="N54" s="192" t="s">
        <v>129</v>
      </c>
      <c r="O54" s="191">
        <f>SUM(O55:O60)</f>
        <v>0</v>
      </c>
      <c r="P54" s="191">
        <f>SUM(P55:P60)</f>
        <v>0</v>
      </c>
      <c r="Q54" s="191">
        <f t="shared" ref="Q54:W54" si="1">SUM(Q55:Q60)</f>
        <v>0</v>
      </c>
      <c r="R54" s="191">
        <f t="shared" si="1"/>
        <v>0</v>
      </c>
      <c r="S54" s="191">
        <f t="shared" si="1"/>
        <v>0</v>
      </c>
      <c r="T54" s="191">
        <f t="shared" si="1"/>
        <v>0</v>
      </c>
      <c r="U54" s="193">
        <f t="shared" si="1"/>
        <v>0</v>
      </c>
      <c r="V54" s="192" t="s">
        <v>129</v>
      </c>
      <c r="W54" s="191">
        <f t="shared" si="1"/>
        <v>0</v>
      </c>
      <c r="X54" s="192" t="s">
        <v>129</v>
      </c>
      <c r="Y54" s="192" t="s">
        <v>129</v>
      </c>
      <c r="Z54" s="191">
        <f t="shared" ref="Z54" si="2">SUM(Z55:Z60)</f>
        <v>0</v>
      </c>
      <c r="AA54" s="218" t="s">
        <v>129</v>
      </c>
      <c r="AB54" s="217">
        <f>COUNTIF(AB29:AB53,"Y")</f>
        <v>0</v>
      </c>
      <c r="AC54" s="218" t="s">
        <v>129</v>
      </c>
      <c r="AD54" s="266">
        <f t="shared" ref="AD54:AK54" si="3">SUM(AD55:AD60)</f>
        <v>0</v>
      </c>
      <c r="AE54" s="266">
        <f t="shared" si="3"/>
        <v>0</v>
      </c>
      <c r="AF54" s="267">
        <f t="shared" si="3"/>
        <v>0</v>
      </c>
      <c r="AG54" s="267">
        <f t="shared" si="3"/>
        <v>0</v>
      </c>
      <c r="AH54" s="267">
        <f t="shared" si="3"/>
        <v>0</v>
      </c>
      <c r="AI54" s="267">
        <f t="shared" si="3"/>
        <v>0</v>
      </c>
      <c r="AJ54" s="267">
        <f t="shared" si="3"/>
        <v>0</v>
      </c>
      <c r="AK54" s="267">
        <f t="shared" si="3"/>
        <v>0</v>
      </c>
    </row>
    <row r="55" spans="1:37" ht="24" customHeight="1" x14ac:dyDescent="0.25">
      <c r="B55" s="190" t="str">
        <f>"TOTAL REPORTED " &amp; C55</f>
        <v>TOTAL REPORTED 2023</v>
      </c>
      <c r="C55" s="126">
        <v>2023</v>
      </c>
      <c r="D55" s="126"/>
      <c r="E55" s="126"/>
      <c r="F55" s="126"/>
      <c r="G55" s="126"/>
      <c r="H55" s="126"/>
      <c r="I55" s="267">
        <f t="shared" ref="I55:I60" si="4">IF(Count_FollowUp,SUMIFS(I$29:I$53,$F$29:$F$53,"Y",$H$29:$H$53,$C55),0)</f>
        <v>0</v>
      </c>
      <c r="J55" s="192" t="s">
        <v>129</v>
      </c>
      <c r="K55" s="192" t="s">
        <v>129</v>
      </c>
      <c r="L55" s="192" t="s">
        <v>129</v>
      </c>
      <c r="M55" s="267">
        <f t="shared" ref="M55:M60" si="5">IF(Count_FollowUp,SUMIFS(M$29:M$53,$F$29:$F$53,"Y",$H$29:$H$53,$C55),0)</f>
        <v>0</v>
      </c>
      <c r="N55" s="192" t="s">
        <v>129</v>
      </c>
      <c r="O55" s="267">
        <f t="shared" ref="O55:O60" si="6">IF(Count_FollowUp,SUMIFS(O$29:O$53,$F$29:$F$53,"Y",$H$29:$H$53,$C55),0)</f>
        <v>0</v>
      </c>
      <c r="P55" s="191">
        <f t="shared" ref="P55:P60" si="7">IF(Count_FollowUp,COUNTIFS($F$29:$F$53,"Y",$H$29:$H$53,$C55,P$29:P$53,"Yes"),0)</f>
        <v>0</v>
      </c>
      <c r="Q55" s="267">
        <f t="shared" ref="Q55:R60" si="8">IF(Count_FollowUp,SUMIFS(Q$29:Q$53,$F$29:$F$53,"Y",$H$29:$H$53,$C55),0)</f>
        <v>0</v>
      </c>
      <c r="R55" s="267">
        <f t="shared" si="8"/>
        <v>0</v>
      </c>
      <c r="S55" s="191">
        <f t="shared" ref="S55:S60" si="9">IF(Count_FollowUp,COUNTIFS($F$29:$F$53,"Y",$H$29:$H$53,$C55,S$29:S$53,"Yes"),0)</f>
        <v>0</v>
      </c>
      <c r="T55" s="191">
        <f t="shared" ref="T55:T60" si="10">IF(Count_FollowUp,SUMIFS(T$29:T$53,$F$29:$F$53,"Y",$H$29:$H$53,$C55,U$29:U$53,"Units"),0)</f>
        <v>0</v>
      </c>
      <c r="U55" s="193">
        <f t="shared" ref="U55:U60" si="11">IF(Count_FollowUp,SUMIFS(T$29:T$53,$F$29:$F$53,"Y",$H$29:$H$53,$C55,U$29:U$53,"Dollars"),0)</f>
        <v>0</v>
      </c>
      <c r="V55" s="192" t="s">
        <v>129</v>
      </c>
      <c r="W55" s="267">
        <f t="shared" ref="W55:W60" si="12">IF(Count_FollowUp,SUMIFS(W$29:W$53,$F$29:$F$53,"Y",$H$29:$H$53,$C55),0)</f>
        <v>0</v>
      </c>
      <c r="X55" s="192" t="s">
        <v>129</v>
      </c>
      <c r="Y55" s="192" t="s">
        <v>129</v>
      </c>
      <c r="Z55" s="191">
        <f t="shared" ref="Z55:Z60" si="13">IF(Count_FollowUp,COUNTIFS($F$29:$F$53,"Y",$H$29:$H$53,$C55,Z$29:Z$53,"Yes"),0)</f>
        <v>0</v>
      </c>
      <c r="AA55" s="218" t="s">
        <v>129</v>
      </c>
      <c r="AB55" s="217">
        <f t="shared" ref="AB55:AB60" si="14">IF(Count_FollowUp,COUNTIFS($F$29:$F$53,"Y",$H$29:$H$53,$C55,AB$29:AB$53,"Y"),0)</f>
        <v>0</v>
      </c>
      <c r="AC55" s="218" t="s">
        <v>129</v>
      </c>
      <c r="AD55" s="266">
        <f t="shared" ref="AD55:AK60" si="15">IF(Count_FollowUp,SUMIFS(AD$29:AD$53,$F$29:$F$53,"Y",$H$29:$H$53,$C55),0)</f>
        <v>0</v>
      </c>
      <c r="AE55" s="266">
        <f t="shared" si="15"/>
        <v>0</v>
      </c>
      <c r="AF55" s="267">
        <f t="shared" si="15"/>
        <v>0</v>
      </c>
      <c r="AG55" s="267">
        <f t="shared" si="15"/>
        <v>0</v>
      </c>
      <c r="AH55" s="267">
        <f t="shared" si="15"/>
        <v>0</v>
      </c>
      <c r="AI55" s="267">
        <f t="shared" si="15"/>
        <v>0</v>
      </c>
      <c r="AJ55" s="267">
        <f t="shared" si="15"/>
        <v>0</v>
      </c>
      <c r="AK55" s="267">
        <f t="shared" si="15"/>
        <v>0</v>
      </c>
    </row>
    <row r="56" spans="1:37" ht="24" customHeight="1" x14ac:dyDescent="0.25">
      <c r="B56" s="190" t="str">
        <f t="shared" ref="B56:B60" si="16">"TOTAL REPORTED " &amp; C56</f>
        <v>TOTAL REPORTED 2024</v>
      </c>
      <c r="C56" s="126">
        <v>2024</v>
      </c>
      <c r="D56" s="126"/>
      <c r="E56" s="126"/>
      <c r="F56" s="126"/>
      <c r="G56" s="126"/>
      <c r="H56" s="126"/>
      <c r="I56" s="267">
        <f t="shared" si="4"/>
        <v>0</v>
      </c>
      <c r="J56" s="192" t="s">
        <v>129</v>
      </c>
      <c r="K56" s="192" t="s">
        <v>129</v>
      </c>
      <c r="L56" s="192" t="s">
        <v>129</v>
      </c>
      <c r="M56" s="267">
        <f t="shared" si="5"/>
        <v>0</v>
      </c>
      <c r="N56" s="192" t="s">
        <v>129</v>
      </c>
      <c r="O56" s="267">
        <f t="shared" si="6"/>
        <v>0</v>
      </c>
      <c r="P56" s="191">
        <f t="shared" si="7"/>
        <v>0</v>
      </c>
      <c r="Q56" s="267">
        <f t="shared" si="8"/>
        <v>0</v>
      </c>
      <c r="R56" s="267">
        <f t="shared" si="8"/>
        <v>0</v>
      </c>
      <c r="S56" s="191">
        <f t="shared" si="9"/>
        <v>0</v>
      </c>
      <c r="T56" s="191">
        <f t="shared" si="10"/>
        <v>0</v>
      </c>
      <c r="U56" s="193">
        <f t="shared" si="11"/>
        <v>0</v>
      </c>
      <c r="V56" s="192" t="s">
        <v>129</v>
      </c>
      <c r="W56" s="267">
        <f t="shared" si="12"/>
        <v>0</v>
      </c>
      <c r="X56" s="192" t="s">
        <v>129</v>
      </c>
      <c r="Y56" s="192" t="s">
        <v>129</v>
      </c>
      <c r="Z56" s="191">
        <f t="shared" si="13"/>
        <v>0</v>
      </c>
      <c r="AA56" s="218" t="s">
        <v>129</v>
      </c>
      <c r="AB56" s="217">
        <f t="shared" si="14"/>
        <v>0</v>
      </c>
      <c r="AC56" s="218" t="s">
        <v>129</v>
      </c>
      <c r="AD56" s="266">
        <f t="shared" si="15"/>
        <v>0</v>
      </c>
      <c r="AE56" s="266">
        <f t="shared" si="15"/>
        <v>0</v>
      </c>
      <c r="AF56" s="267">
        <f t="shared" si="15"/>
        <v>0</v>
      </c>
      <c r="AG56" s="267">
        <f t="shared" si="15"/>
        <v>0</v>
      </c>
      <c r="AH56" s="267">
        <f t="shared" si="15"/>
        <v>0</v>
      </c>
      <c r="AI56" s="267">
        <f t="shared" si="15"/>
        <v>0</v>
      </c>
      <c r="AJ56" s="267">
        <f t="shared" si="15"/>
        <v>0</v>
      </c>
      <c r="AK56" s="267">
        <f t="shared" si="15"/>
        <v>0</v>
      </c>
    </row>
    <row r="57" spans="1:37" ht="24" customHeight="1" x14ac:dyDescent="0.25">
      <c r="B57" s="190" t="str">
        <f t="shared" si="16"/>
        <v>TOTAL REPORTED 2025</v>
      </c>
      <c r="C57" s="126">
        <v>2025</v>
      </c>
      <c r="D57" s="126"/>
      <c r="E57" s="126"/>
      <c r="F57" s="126"/>
      <c r="G57" s="126"/>
      <c r="H57" s="126"/>
      <c r="I57" s="267">
        <f t="shared" si="4"/>
        <v>0</v>
      </c>
      <c r="J57" s="192" t="s">
        <v>129</v>
      </c>
      <c r="K57" s="192" t="s">
        <v>129</v>
      </c>
      <c r="L57" s="192" t="s">
        <v>129</v>
      </c>
      <c r="M57" s="267">
        <f t="shared" si="5"/>
        <v>0</v>
      </c>
      <c r="N57" s="192" t="s">
        <v>129</v>
      </c>
      <c r="O57" s="267">
        <f t="shared" si="6"/>
        <v>0</v>
      </c>
      <c r="P57" s="191">
        <f t="shared" si="7"/>
        <v>0</v>
      </c>
      <c r="Q57" s="267">
        <f t="shared" si="8"/>
        <v>0</v>
      </c>
      <c r="R57" s="267">
        <f t="shared" si="8"/>
        <v>0</v>
      </c>
      <c r="S57" s="191">
        <f t="shared" si="9"/>
        <v>0</v>
      </c>
      <c r="T57" s="191">
        <f t="shared" si="10"/>
        <v>0</v>
      </c>
      <c r="U57" s="193">
        <f t="shared" si="11"/>
        <v>0</v>
      </c>
      <c r="V57" s="192" t="s">
        <v>129</v>
      </c>
      <c r="W57" s="267">
        <f t="shared" si="12"/>
        <v>0</v>
      </c>
      <c r="X57" s="192" t="s">
        <v>129</v>
      </c>
      <c r="Y57" s="192" t="s">
        <v>129</v>
      </c>
      <c r="Z57" s="191">
        <f t="shared" si="13"/>
        <v>0</v>
      </c>
      <c r="AA57" s="218" t="s">
        <v>129</v>
      </c>
      <c r="AB57" s="217">
        <f t="shared" si="14"/>
        <v>0</v>
      </c>
      <c r="AC57" s="218" t="s">
        <v>129</v>
      </c>
      <c r="AD57" s="266">
        <f t="shared" si="15"/>
        <v>0</v>
      </c>
      <c r="AE57" s="266">
        <f t="shared" si="15"/>
        <v>0</v>
      </c>
      <c r="AF57" s="267">
        <f t="shared" si="15"/>
        <v>0</v>
      </c>
      <c r="AG57" s="267">
        <f t="shared" si="15"/>
        <v>0</v>
      </c>
      <c r="AH57" s="267">
        <f t="shared" si="15"/>
        <v>0</v>
      </c>
      <c r="AI57" s="267">
        <f t="shared" si="15"/>
        <v>0</v>
      </c>
      <c r="AJ57" s="267">
        <f t="shared" si="15"/>
        <v>0</v>
      </c>
      <c r="AK57" s="267">
        <f t="shared" si="15"/>
        <v>0</v>
      </c>
    </row>
    <row r="58" spans="1:37" ht="24" customHeight="1" x14ac:dyDescent="0.25">
      <c r="B58" s="190" t="str">
        <f t="shared" si="16"/>
        <v>TOTAL REPORTED 2026</v>
      </c>
      <c r="C58" s="126">
        <v>2026</v>
      </c>
      <c r="D58" s="126"/>
      <c r="E58" s="126"/>
      <c r="F58" s="126"/>
      <c r="G58" s="126"/>
      <c r="H58" s="126"/>
      <c r="I58" s="267">
        <f t="shared" si="4"/>
        <v>0</v>
      </c>
      <c r="J58" s="192" t="s">
        <v>129</v>
      </c>
      <c r="K58" s="192" t="s">
        <v>129</v>
      </c>
      <c r="L58" s="192" t="s">
        <v>129</v>
      </c>
      <c r="M58" s="267">
        <f t="shared" si="5"/>
        <v>0</v>
      </c>
      <c r="N58" s="192" t="s">
        <v>129</v>
      </c>
      <c r="O58" s="267">
        <f t="shared" si="6"/>
        <v>0</v>
      </c>
      <c r="P58" s="191">
        <f t="shared" si="7"/>
        <v>0</v>
      </c>
      <c r="Q58" s="267">
        <f t="shared" si="8"/>
        <v>0</v>
      </c>
      <c r="R58" s="267">
        <f t="shared" si="8"/>
        <v>0</v>
      </c>
      <c r="S58" s="191">
        <f t="shared" si="9"/>
        <v>0</v>
      </c>
      <c r="T58" s="191">
        <f t="shared" si="10"/>
        <v>0</v>
      </c>
      <c r="U58" s="193">
        <f t="shared" si="11"/>
        <v>0</v>
      </c>
      <c r="V58" s="192" t="s">
        <v>129</v>
      </c>
      <c r="W58" s="267">
        <f t="shared" si="12"/>
        <v>0</v>
      </c>
      <c r="X58" s="192" t="s">
        <v>129</v>
      </c>
      <c r="Y58" s="192" t="s">
        <v>129</v>
      </c>
      <c r="Z58" s="191">
        <f t="shared" si="13"/>
        <v>0</v>
      </c>
      <c r="AA58" s="218" t="s">
        <v>129</v>
      </c>
      <c r="AB58" s="217">
        <f t="shared" si="14"/>
        <v>0</v>
      </c>
      <c r="AC58" s="218" t="s">
        <v>129</v>
      </c>
      <c r="AD58" s="266">
        <f t="shared" si="15"/>
        <v>0</v>
      </c>
      <c r="AE58" s="266">
        <f t="shared" si="15"/>
        <v>0</v>
      </c>
      <c r="AF58" s="267">
        <f t="shared" si="15"/>
        <v>0</v>
      </c>
      <c r="AG58" s="267">
        <f t="shared" si="15"/>
        <v>0</v>
      </c>
      <c r="AH58" s="267">
        <f t="shared" si="15"/>
        <v>0</v>
      </c>
      <c r="AI58" s="267">
        <f t="shared" si="15"/>
        <v>0</v>
      </c>
      <c r="AJ58" s="267">
        <f t="shared" si="15"/>
        <v>0</v>
      </c>
      <c r="AK58" s="267">
        <f t="shared" si="15"/>
        <v>0</v>
      </c>
    </row>
    <row r="59" spans="1:37" ht="24" customHeight="1" x14ac:dyDescent="0.25">
      <c r="B59" s="190" t="str">
        <f t="shared" si="16"/>
        <v>TOTAL REPORTED 2027</v>
      </c>
      <c r="C59" s="126">
        <v>2027</v>
      </c>
      <c r="D59" s="126"/>
      <c r="E59" s="126"/>
      <c r="F59" s="126"/>
      <c r="G59" s="126"/>
      <c r="H59" s="126"/>
      <c r="I59" s="267">
        <f t="shared" si="4"/>
        <v>0</v>
      </c>
      <c r="J59" s="192" t="s">
        <v>129</v>
      </c>
      <c r="K59" s="192" t="s">
        <v>129</v>
      </c>
      <c r="L59" s="192" t="s">
        <v>129</v>
      </c>
      <c r="M59" s="267">
        <f t="shared" si="5"/>
        <v>0</v>
      </c>
      <c r="N59" s="192" t="s">
        <v>129</v>
      </c>
      <c r="O59" s="267">
        <f t="shared" si="6"/>
        <v>0</v>
      </c>
      <c r="P59" s="191">
        <f t="shared" si="7"/>
        <v>0</v>
      </c>
      <c r="Q59" s="267">
        <f t="shared" si="8"/>
        <v>0</v>
      </c>
      <c r="R59" s="267">
        <f t="shared" si="8"/>
        <v>0</v>
      </c>
      <c r="S59" s="191">
        <f t="shared" si="9"/>
        <v>0</v>
      </c>
      <c r="T59" s="191">
        <f t="shared" si="10"/>
        <v>0</v>
      </c>
      <c r="U59" s="193">
        <f t="shared" si="11"/>
        <v>0</v>
      </c>
      <c r="V59" s="192" t="s">
        <v>129</v>
      </c>
      <c r="W59" s="267">
        <f t="shared" si="12"/>
        <v>0</v>
      </c>
      <c r="X59" s="192" t="s">
        <v>129</v>
      </c>
      <c r="Y59" s="192" t="s">
        <v>129</v>
      </c>
      <c r="Z59" s="191">
        <f t="shared" si="13"/>
        <v>0</v>
      </c>
      <c r="AA59" s="218" t="s">
        <v>129</v>
      </c>
      <c r="AB59" s="217">
        <f t="shared" si="14"/>
        <v>0</v>
      </c>
      <c r="AC59" s="218" t="s">
        <v>129</v>
      </c>
      <c r="AD59" s="266">
        <f t="shared" si="15"/>
        <v>0</v>
      </c>
      <c r="AE59" s="266">
        <f t="shared" si="15"/>
        <v>0</v>
      </c>
      <c r="AF59" s="267">
        <f t="shared" si="15"/>
        <v>0</v>
      </c>
      <c r="AG59" s="267">
        <f t="shared" si="15"/>
        <v>0</v>
      </c>
      <c r="AH59" s="267">
        <f t="shared" si="15"/>
        <v>0</v>
      </c>
      <c r="AI59" s="267">
        <f t="shared" si="15"/>
        <v>0</v>
      </c>
      <c r="AJ59" s="267">
        <f t="shared" si="15"/>
        <v>0</v>
      </c>
      <c r="AK59" s="267">
        <f t="shared" si="15"/>
        <v>0</v>
      </c>
    </row>
    <row r="60" spans="1:37" ht="24" customHeight="1" x14ac:dyDescent="0.25">
      <c r="B60" s="190" t="str">
        <f t="shared" si="16"/>
        <v>TOTAL REPORTED 2028</v>
      </c>
      <c r="C60" s="126">
        <v>2028</v>
      </c>
      <c r="D60" s="126"/>
      <c r="E60" s="126"/>
      <c r="F60" s="126"/>
      <c r="G60" s="126"/>
      <c r="H60" s="126"/>
      <c r="I60" s="267">
        <f t="shared" si="4"/>
        <v>0</v>
      </c>
      <c r="J60" s="192" t="s">
        <v>129</v>
      </c>
      <c r="K60" s="192" t="s">
        <v>129</v>
      </c>
      <c r="L60" s="192" t="s">
        <v>129</v>
      </c>
      <c r="M60" s="267">
        <f t="shared" si="5"/>
        <v>0</v>
      </c>
      <c r="N60" s="192" t="s">
        <v>129</v>
      </c>
      <c r="O60" s="267">
        <f t="shared" si="6"/>
        <v>0</v>
      </c>
      <c r="P60" s="191">
        <f t="shared" si="7"/>
        <v>0</v>
      </c>
      <c r="Q60" s="267">
        <f t="shared" si="8"/>
        <v>0</v>
      </c>
      <c r="R60" s="267">
        <f t="shared" si="8"/>
        <v>0</v>
      </c>
      <c r="S60" s="191">
        <f t="shared" si="9"/>
        <v>0</v>
      </c>
      <c r="T60" s="191">
        <f t="shared" si="10"/>
        <v>0</v>
      </c>
      <c r="U60" s="193">
        <f t="shared" si="11"/>
        <v>0</v>
      </c>
      <c r="V60" s="192" t="s">
        <v>129</v>
      </c>
      <c r="W60" s="267">
        <f t="shared" si="12"/>
        <v>0</v>
      </c>
      <c r="X60" s="192" t="s">
        <v>129</v>
      </c>
      <c r="Y60" s="192" t="s">
        <v>129</v>
      </c>
      <c r="Z60" s="191">
        <f t="shared" si="13"/>
        <v>0</v>
      </c>
      <c r="AA60" s="218" t="s">
        <v>129</v>
      </c>
      <c r="AB60" s="217">
        <f t="shared" si="14"/>
        <v>0</v>
      </c>
      <c r="AC60" s="218" t="s">
        <v>129</v>
      </c>
      <c r="AD60" s="266">
        <f t="shared" si="15"/>
        <v>0</v>
      </c>
      <c r="AE60" s="266">
        <f t="shared" si="15"/>
        <v>0</v>
      </c>
      <c r="AF60" s="267">
        <f t="shared" si="15"/>
        <v>0</v>
      </c>
      <c r="AG60" s="267">
        <f t="shared" si="15"/>
        <v>0</v>
      </c>
      <c r="AH60" s="267">
        <f t="shared" si="15"/>
        <v>0</v>
      </c>
      <c r="AI60" s="267">
        <f t="shared" si="15"/>
        <v>0</v>
      </c>
      <c r="AJ60" s="267">
        <f t="shared" si="15"/>
        <v>0</v>
      </c>
      <c r="AK60" s="267">
        <f t="shared" si="15"/>
        <v>0</v>
      </c>
    </row>
    <row r="61" spans="1:37" x14ac:dyDescent="0.25">
      <c r="C61" s="137"/>
    </row>
    <row r="62" spans="1:37" x14ac:dyDescent="0.25">
      <c r="C62" s="137"/>
    </row>
  </sheetData>
  <sheetProtection algorithmName="SHA-512" hashValue="fDcCoKU9DvjAK8dR5v/UAstppATESVOtPW8GDufC7UayRP6o+0h603t5NI8xsuDTke7bmq+fDgaGWO7RLoqu2A==" saltValue="h7kXJA4zpG+bWlUovnB1xw==" spinCount="100000" sheet="1" objects="1" scenarios="1" formatCells="0" formatRows="0" insertHyperlinks="0"/>
  <mergeCells count="28">
    <mergeCell ref="Q26:V26"/>
    <mergeCell ref="W26:AA27"/>
    <mergeCell ref="AD26:AK26"/>
    <mergeCell ref="I27:L27"/>
    <mergeCell ref="M27:N27"/>
    <mergeCell ref="O27:P27"/>
    <mergeCell ref="Q27:S27"/>
    <mergeCell ref="T27:V27"/>
    <mergeCell ref="AD27:AE27"/>
    <mergeCell ref="AF27:AK27"/>
    <mergeCell ref="C18:G18"/>
    <mergeCell ref="C20:G20"/>
    <mergeCell ref="C21:G21"/>
    <mergeCell ref="C22:G22"/>
    <mergeCell ref="C23:G23"/>
    <mergeCell ref="I26:P26"/>
    <mergeCell ref="C12:G12"/>
    <mergeCell ref="C13:G13"/>
    <mergeCell ref="C14:G14"/>
    <mergeCell ref="C15:G15"/>
    <mergeCell ref="C16:G16"/>
    <mergeCell ref="C17:G17"/>
    <mergeCell ref="C3:I3"/>
    <mergeCell ref="C6:G6"/>
    <mergeCell ref="C7:G7"/>
    <mergeCell ref="C8:G8"/>
    <mergeCell ref="C10:G10"/>
    <mergeCell ref="C11:G11"/>
  </mergeCells>
  <conditionalFormatting sqref="I29:L53">
    <cfRule type="expression" dxfId="265" priority="4" stopIfTrue="1">
      <formula>AND($C29&lt;&gt;"",$C29&lt;&gt;"Manufacturer (Production)")</formula>
    </cfRule>
  </conditionalFormatting>
  <conditionalFormatting sqref="M29:N53">
    <cfRule type="expression" dxfId="264" priority="5" stopIfTrue="1">
      <formula>AND($C29&lt;&gt;"",$C29&lt;&gt;"Manufacturer (Certification)")</formula>
    </cfRule>
  </conditionalFormatting>
  <conditionalFormatting sqref="O29:O53 M29:M53 I29:J53 Q29:R53 T29:T53 W29:X53">
    <cfRule type="expression" dxfId="263" priority="7">
      <formula>AND(TRIM(I29)&lt;&gt;"",ISNUMBER(I29)=FALSE)</formula>
    </cfRule>
  </conditionalFormatting>
  <conditionalFormatting sqref="O29:P53">
    <cfRule type="expression" dxfId="262" priority="6" stopIfTrue="1">
      <formula>AND($C29&lt;&gt;"",$C29&lt;&gt;"Manufacturer (Marketing)")</formula>
    </cfRule>
  </conditionalFormatting>
  <conditionalFormatting sqref="Q29:V53">
    <cfRule type="expression" dxfId="261" priority="3">
      <formula>AND($C29&lt;&gt;"",$C29&lt;&gt;"Distributor / Retailer")</formula>
    </cfRule>
  </conditionalFormatting>
  <conditionalFormatting sqref="W29:AA53">
    <cfRule type="expression" dxfId="260" priority="2">
      <formula>AND($C29&lt;&gt;"",$C29&lt;&gt;"Purchaser / User")</formula>
    </cfRule>
  </conditionalFormatting>
  <conditionalFormatting sqref="AD29:AK53">
    <cfRule type="expression" dxfId="259" priority="1">
      <formula>AND(TRIM(AD29)&lt;&gt;"",ISNUMBER(AD29)=FALSE)</formula>
    </cfRule>
  </conditionalFormatting>
  <dataValidations count="21">
    <dataValidation allowBlank="1" showInputMessage="1" showErrorMessage="1" prompt="If the case study is online, provide a link for EPA to view, download and share. Otherwise, please include attachments with report submission." sqref="AC28" xr:uid="{E1D69589-9DA3-4436-8E3C-B3874BB24F26}"/>
    <dataValidation allowBlank="1" showInputMessage="1" showErrorMessage="1" prompt="For P2 actions and outcomes to be summarized on the Results Summary tab, this column must contain a Y. Additionally, a Date Implemented must be included and at least one follw-up date must be included in row 19." sqref="F28" xr:uid="{4906DA59-4B0B-4D5E-8100-DA3913D823F7}"/>
    <dataValidation allowBlank="1" showInputMessage="1" showErrorMessage="1" prompt="Either use the facility’s permit methodology or multiply wastewater gallons by 8.35 to get pounds and divide by 10,000 to eliminate water content." sqref="AI28" xr:uid="{139372F8-3219-4992-947E-895D6506EE89}"/>
    <dataValidation allowBlank="1" showInputMessage="1" showErrorMessage="1" prompt="Annualized reductions of green house gas emissions measured in metric tons of carbon dioxide equivalent (MTCO2e)." sqref="AK28" xr:uid="{A100E7CB-1179-42B3-8D02-A2C345C0F8A7}"/>
    <dataValidation allowBlank="1" showInputMessage="1" showErrorMessage="1" promptTitle="Products Offered for Sale" prompt="This can include products that are anticipated to be offered for sale._x000a__x000a_Report the number of product formulations/designs, not the number of individual units manufactured/sold. The same formulation in different size containers is considered one product." sqref="O28" xr:uid="{AEAE43FF-B828-4F41-AB74-F293BFC6901B}"/>
    <dataValidation type="whole" allowBlank="1" showInputMessage="1" showErrorMessage="1" errorTitle="Facility NAICS Code" error="Please enter at least three digits of the NAICS code." promptTitle="Facility NAICS Code" prompt="Enter the NAICS for this facility. The link at left takes you to the NAICS Search website." sqref="C15:G15" xr:uid="{AC4555F4-32B9-4975-AA29-86ECDB2CCF27}">
      <formula1>100</formula1>
      <formula2>999999</formula2>
    </dataValidation>
    <dataValidation allowBlank="1" showInputMessage="1" showErrorMessage="1" promptTitle="Copy-Pasting into Merged Cells" prompt="To copy-paste into merged cells, either double-click the cell to enable the Edit feature OR select the cell and paste into the formula bar above instead of the cell itself." sqref="C10:G10" xr:uid="{A3ED9752-C075-4789-A578-90DC55BF51AB}"/>
    <dataValidation type="list" allowBlank="1" showDropDown="1" showInputMessage="1" showErrorMessage="1" error="Please enter Y or N." sqref="AB29:AB53 F29:F53" xr:uid="{0BC27583-4667-40B3-8FA5-545D208976A9}">
      <formula1>Lookup_YesNo</formula1>
    </dataValidation>
    <dataValidation type="date" allowBlank="1" showInputMessage="1" showErrorMessage="1" error="Please enter a valid date (mm/dd/yyyy) _x000a_between 10/01/2022 and 09/30/2028." sqref="G29:G53" xr:uid="{C4D0D1DC-BAD3-47A0-BEDF-D334F6FAB5F3}">
      <formula1>44835</formula1>
      <formula2>47026</formula2>
    </dataValidation>
    <dataValidation type="list" allowBlank="1" showDropDown="1" showInputMessage="1" showErrorMessage="1" error="Please enter Yes, No, or Unknown." sqref="C16:G16" xr:uid="{B47A7DAF-731E-480E-93DA-F9F9F1E2C849}">
      <formula1>Lookup_YesNoUnknown</formula1>
    </dataValidation>
    <dataValidation type="list" allowBlank="1" showInputMessage="1" showErrorMessage="1" sqref="U29:U53" xr:uid="{3B5A1BAF-3239-4251-ABFB-35D268A76AAA}">
      <formula1>Lookup_Units_Sales</formula1>
    </dataValidation>
    <dataValidation allowBlank="1" showInputMessage="1" showErrorMessage="1" prompt="Report the number of product formulations or designs, not the number of individual units of that product manufactured or sold. The same formulation sold in different size containers is considered one product" sqref="W28 M28 Q28 I28" xr:uid="{D8A1ED35-12C6-4DB6-BF39-0DF5EA354AFA}"/>
    <dataValidation type="list" allowBlank="1" showInputMessage="1" showErrorMessage="1" sqref="N29:N53" xr:uid="{C03B4DBC-BAFF-499E-A098-9E8A01D8F958}">
      <formula1>Lookup_CertificationStatus</formula1>
    </dataValidation>
    <dataValidation type="list" allowBlank="1" showInputMessage="1" showErrorMessage="1" sqref="L29:L53 V29:V53" xr:uid="{62215459-3AA3-490D-82AC-23FABF8426FF}">
      <formula1>Lookup_Type</formula1>
    </dataValidation>
    <dataValidation type="list" allowBlank="1" showInputMessage="1" showErrorMessage="1" sqref="K29:K53" xr:uid="{63C76C7D-C6CA-49BB-BCED-393C9FD69200}">
      <formula1>Lookup_Units</formula1>
    </dataValidation>
    <dataValidation type="list" allowBlank="1" showInputMessage="1" showErrorMessage="1" promptTitle="Outreach Activity" prompt="If you made contact with the business establishment through an activity noted on the “Outreach Activities” tab, indicate the activity by choosing it from the drop-down provided at right." sqref="C20" xr:uid="{3583CB6A-A339-42BC-832C-5BDA4D9988AE}">
      <formula1>OFFSET(Outreach_Activities_Sorted,0,0,COUNTIF(Outreach_Activities_Sorted,"&lt;&gt;0"))</formula1>
    </dataValidation>
    <dataValidation type="list" allowBlank="1" showInputMessage="1" showErrorMessage="1" sqref="Z29:Z53 S29:S53 P29:P53" xr:uid="{D3CA0A45-B62C-4E10-8CBE-AE7D4D7040D9}">
      <formula1>Lookup_YesNoUnknown</formula1>
    </dataValidation>
    <dataValidation type="list" allowBlank="1" showInputMessage="1" showErrorMessage="1" sqref="C29:C53" xr:uid="{6BE1F72A-AD63-410D-B574-7F79FD8078C7}">
      <formula1>Lookup_Role</formula1>
    </dataValidation>
    <dataValidation type="date" operator="greaterThan" allowBlank="1" showInputMessage="1" showErrorMessage="1" errorTitle="Date Required" error="Please enter a date in mm/dd/yyyy format." sqref="C19:G19" xr:uid="{51302559-A38B-4F84-A234-79975BD42E40}">
      <formula1>36526</formula1>
    </dataValidation>
    <dataValidation type="list" allowBlank="1" showDropDown="1" showInputMessage="1" showErrorMessage="1" sqref="C14" xr:uid="{F22160FA-45A3-41A9-9314-0EF5602FCAFC}">
      <formula1>Lookup_States</formula1>
    </dataValidation>
    <dataValidation allowBlank="1" showInputMessage="1" showErrorMessage="1" prompt="If the action listed is for certifying a new product, you can enter the date the process was initiated. For all other actions, this should be the date of actual implementation." sqref="G28" xr:uid="{7F7D4564-B1DC-4117-BBE1-60D17FED54AB}"/>
  </dataValidations>
  <hyperlinks>
    <hyperlink ref="B15" r:id="rId1" xr:uid="{9FC349E3-2080-497B-9DA8-198B3FADDB25}"/>
    <hyperlink ref="B21" r:id="rId2" display="Description of Funding Mechanism_x000a_EPA is exploring ways to facilitate access to capital for P2 projects. Learn more here: https://www.epa.gov/p2/p2-financing. If known, describe the source of funding this business establishment used (e.g., self-funded, bank loan, external grant, etc.)  in implementing the P2 actions listed in the table below." xr:uid="{0F82F199-9F69-4ACF-8509-18D330B21E2E}"/>
  </hyperlinks>
  <printOptions horizontalCentered="1"/>
  <pageMargins left="0.45" right="0.45" top="0.75" bottom="0.75" header="0.3" footer="0.3"/>
  <pageSetup scale="22" fitToHeight="0" orientation="landscape" r:id="rId3"/>
  <headerFooter>
    <oddHeader>&amp;C&amp;16&amp;F</oddHeader>
    <oddFooter>&amp;C&amp;P of &amp;N</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D69B9-4943-460A-91AF-10904E3F5F81}">
  <sheetPr>
    <tabColor rgb="FF92D050"/>
    <pageSetUpPr fitToPage="1"/>
  </sheetPr>
  <dimension ref="A1:AK62"/>
  <sheetViews>
    <sheetView showGridLines="0" zoomScaleNormal="100" zoomScaleSheetLayoutView="100" workbookViewId="0">
      <pane xSplit="2" ySplit="1" topLeftCell="C2" activePane="bottomRight" state="frozen"/>
      <selection pane="topRight" activeCell="C1" sqref="C1"/>
      <selection pane="bottomLeft" activeCell="A2" sqref="A2"/>
      <selection pane="bottomRight" activeCell="C11" sqref="C11:G11"/>
    </sheetView>
  </sheetViews>
  <sheetFormatPr defaultColWidth="9.140625" defaultRowHeight="15" x14ac:dyDescent="0.25"/>
  <cols>
    <col min="1" max="1" width="4.7109375" style="134" customWidth="1"/>
    <col min="2" max="2" width="56.7109375" style="134" customWidth="1"/>
    <col min="3" max="3" width="20.7109375" style="134" customWidth="1"/>
    <col min="4" max="4" width="32.7109375" style="134" customWidth="1"/>
    <col min="5" max="5" width="20.7109375" style="134" customWidth="1"/>
    <col min="6" max="6" width="15.7109375" style="134" bestFit="1" customWidth="1"/>
    <col min="7" max="7" width="19" style="134" bestFit="1" customWidth="1"/>
    <col min="8" max="8" width="10.28515625" style="134" customWidth="1"/>
    <col min="9" max="9" width="20.28515625" style="134" bestFit="1" customWidth="1"/>
    <col min="10" max="10" width="16.5703125" style="134" bestFit="1" customWidth="1"/>
    <col min="11" max="12" width="10.7109375" style="134" customWidth="1"/>
    <col min="13" max="13" width="20.28515625" style="134" customWidth="1"/>
    <col min="14" max="14" width="10.5703125" style="134" bestFit="1" customWidth="1"/>
    <col min="15" max="15" width="21.7109375" style="134" customWidth="1"/>
    <col min="16" max="16" width="11.5703125" style="134" customWidth="1"/>
    <col min="17" max="17" width="20.28515625" style="134" bestFit="1" customWidth="1"/>
    <col min="18" max="18" width="15" style="134" customWidth="1"/>
    <col min="19" max="19" width="12.7109375" style="134" customWidth="1"/>
    <col min="20" max="20" width="14.7109375" style="134" customWidth="1"/>
    <col min="21" max="22" width="12.7109375" style="134" customWidth="1"/>
    <col min="23" max="23" width="25.140625" style="134" customWidth="1"/>
    <col min="24" max="24" width="17.7109375" style="134" customWidth="1"/>
    <col min="25" max="25" width="14.85546875" style="134" customWidth="1"/>
    <col min="26" max="26" width="16" style="134" bestFit="1" customWidth="1"/>
    <col min="27" max="27" width="60.7109375" style="134" customWidth="1"/>
    <col min="28" max="28" width="10.42578125" style="134" customWidth="1"/>
    <col min="29" max="29" width="30.7109375" style="134" customWidth="1"/>
    <col min="30" max="37" width="13.7109375" style="134" customWidth="1"/>
    <col min="38" max="16384" width="9.140625" style="134"/>
  </cols>
  <sheetData>
    <row r="1" spans="2:30" s="200" customFormat="1" ht="20.100000000000001" customHeight="1" x14ac:dyDescent="0.25">
      <c r="B1" s="199" t="str">
        <f>SUBSTITUTE(TemplateTitle," Reporting Template",": " &amp;B2)</f>
        <v>P2 IIJA Products EJ Grant: Business Establishment 39</v>
      </c>
      <c r="C1" s="199"/>
      <c r="D1" s="199"/>
      <c r="E1" s="199"/>
      <c r="F1" s="199"/>
      <c r="G1" s="199"/>
      <c r="H1" s="199"/>
      <c r="I1" s="199"/>
      <c r="J1" s="201"/>
      <c r="K1" s="201"/>
      <c r="L1" s="201"/>
      <c r="M1" s="201"/>
      <c r="N1" s="201"/>
      <c r="O1" s="201"/>
      <c r="P1" s="201"/>
      <c r="Q1" s="201"/>
      <c r="R1" s="201"/>
      <c r="S1" s="201"/>
      <c r="T1" s="201"/>
      <c r="U1" s="201"/>
      <c r="V1" s="201"/>
      <c r="W1" s="201"/>
      <c r="X1" s="201"/>
      <c r="Y1" s="201"/>
      <c r="Z1" s="201"/>
      <c r="AA1" s="201"/>
    </row>
    <row r="2" spans="2:30" ht="9" customHeight="1" x14ac:dyDescent="0.25">
      <c r="B2" s="244" t="s">
        <v>411</v>
      </c>
      <c r="C2" s="154"/>
      <c r="D2" s="154"/>
      <c r="E2" s="154"/>
      <c r="F2" s="154"/>
      <c r="G2" s="154"/>
      <c r="H2" s="154"/>
      <c r="I2" s="210"/>
      <c r="J2" s="155"/>
    </row>
    <row r="3" spans="2:30" ht="200.1" customHeight="1" x14ac:dyDescent="0.25">
      <c r="B3" s="156" t="s">
        <v>5</v>
      </c>
      <c r="C3" s="355" t="s">
        <v>298</v>
      </c>
      <c r="D3" s="356"/>
      <c r="E3" s="356"/>
      <c r="F3" s="356"/>
      <c r="G3" s="356"/>
      <c r="H3" s="356"/>
      <c r="I3" s="357"/>
      <c r="J3" s="157"/>
    </row>
    <row r="4" spans="2:30" ht="9" customHeight="1" x14ac:dyDescent="0.25">
      <c r="B4" s="158"/>
      <c r="C4" s="159"/>
      <c r="D4" s="159"/>
      <c r="E4" s="159"/>
      <c r="F4" s="159"/>
      <c r="G4" s="159"/>
      <c r="H4" s="159"/>
      <c r="I4" s="211"/>
      <c r="J4" s="160"/>
    </row>
    <row r="5" spans="2:30" ht="15" customHeight="1" x14ac:dyDescent="0.25">
      <c r="B5" s="145"/>
      <c r="C5" s="145"/>
      <c r="D5" s="145"/>
      <c r="E5" s="145"/>
      <c r="F5" s="144"/>
      <c r="G5" s="144"/>
    </row>
    <row r="6" spans="2:30" ht="18.75" x14ac:dyDescent="0.3">
      <c r="B6" s="243" t="s">
        <v>284</v>
      </c>
      <c r="C6" s="358" t="s">
        <v>299</v>
      </c>
      <c r="D6" s="358"/>
      <c r="E6" s="358"/>
      <c r="F6" s="358"/>
      <c r="G6" s="359"/>
    </row>
    <row r="7" spans="2:30" x14ac:dyDescent="0.25">
      <c r="B7" s="161" t="s">
        <v>0</v>
      </c>
      <c r="C7" s="360" t="str">
        <f>IF('Grant Project Data'!D5&lt;&gt;"",'Grant Project Data'!D5,"")</f>
        <v/>
      </c>
      <c r="D7" s="361"/>
      <c r="E7" s="361"/>
      <c r="F7" s="361"/>
      <c r="G7" s="362"/>
    </row>
    <row r="8" spans="2:30" x14ac:dyDescent="0.25">
      <c r="B8" s="163" t="s">
        <v>4</v>
      </c>
      <c r="C8" s="360" t="str">
        <f>IF('Grant Project Data'!D6&lt;&gt;"",'Grant Project Data'!D6,"")</f>
        <v/>
      </c>
      <c r="D8" s="361"/>
      <c r="E8" s="361"/>
      <c r="F8" s="361"/>
      <c r="G8" s="362"/>
    </row>
    <row r="9" spans="2:30" ht="15" customHeight="1" x14ac:dyDescent="0.25">
      <c r="B9" s="145"/>
      <c r="C9" s="145"/>
      <c r="D9" s="145"/>
      <c r="E9" s="145"/>
      <c r="F9" s="144"/>
      <c r="G9" s="144"/>
    </row>
    <row r="10" spans="2:30" ht="18.75" x14ac:dyDescent="0.3">
      <c r="B10" s="243" t="s">
        <v>203</v>
      </c>
      <c r="C10" s="358" t="s">
        <v>355</v>
      </c>
      <c r="D10" s="358"/>
      <c r="E10" s="358"/>
      <c r="F10" s="358"/>
      <c r="G10" s="359"/>
    </row>
    <row r="11" spans="2:30" x14ac:dyDescent="0.25">
      <c r="B11" s="167" t="s">
        <v>236</v>
      </c>
      <c r="C11" s="391"/>
      <c r="D11" s="391"/>
      <c r="E11" s="391"/>
      <c r="F11" s="391"/>
      <c r="G11" s="391"/>
      <c r="H11" s="168"/>
      <c r="I11" s="168"/>
      <c r="J11" s="169"/>
      <c r="K11" s="169"/>
      <c r="L11" s="169"/>
      <c r="M11" s="169"/>
      <c r="N11" s="169"/>
      <c r="O11" s="169"/>
      <c r="P11" s="169"/>
      <c r="Q11" s="169"/>
      <c r="R11" s="169"/>
      <c r="S11" s="169"/>
      <c r="T11" s="169"/>
      <c r="U11" s="169"/>
      <c r="V11" s="169"/>
      <c r="W11" s="169"/>
      <c r="X11" s="169"/>
      <c r="Y11" s="169"/>
      <c r="Z11" s="169"/>
      <c r="AA11" s="169"/>
    </row>
    <row r="12" spans="2:30" ht="15" customHeight="1" x14ac:dyDescent="0.25">
      <c r="B12" s="170" t="s">
        <v>228</v>
      </c>
      <c r="C12" s="391"/>
      <c r="D12" s="391"/>
      <c r="E12" s="391"/>
      <c r="F12" s="391"/>
      <c r="G12" s="391"/>
      <c r="H12" s="168"/>
      <c r="I12" s="168"/>
      <c r="J12" s="169"/>
      <c r="K12" s="169"/>
      <c r="L12" s="169"/>
      <c r="M12" s="169"/>
      <c r="N12" s="169"/>
      <c r="O12" s="169"/>
      <c r="P12" s="169"/>
      <c r="Q12" s="169"/>
      <c r="R12" s="169"/>
      <c r="S12" s="169"/>
      <c r="T12" s="169"/>
      <c r="U12" s="169"/>
      <c r="V12" s="169"/>
      <c r="W12" s="169"/>
      <c r="X12" s="169"/>
      <c r="Y12" s="169"/>
      <c r="Z12" s="169"/>
      <c r="AA12" s="169"/>
    </row>
    <row r="13" spans="2:30" ht="15" customHeight="1" x14ac:dyDescent="0.25">
      <c r="B13" s="170" t="s">
        <v>229</v>
      </c>
      <c r="C13" s="391"/>
      <c r="D13" s="391"/>
      <c r="E13" s="391"/>
      <c r="F13" s="391"/>
      <c r="G13" s="391"/>
      <c r="H13" s="168"/>
      <c r="I13" s="168"/>
      <c r="J13" s="169"/>
      <c r="K13" s="169"/>
      <c r="L13" s="169"/>
      <c r="M13" s="169"/>
      <c r="N13" s="169"/>
      <c r="O13" s="169"/>
      <c r="P13" s="169"/>
      <c r="Q13" s="169"/>
      <c r="R13" s="169"/>
      <c r="S13" s="169"/>
      <c r="T13" s="169"/>
      <c r="U13" s="169"/>
      <c r="V13" s="169"/>
      <c r="W13" s="169"/>
      <c r="X13" s="169"/>
      <c r="Y13" s="169"/>
      <c r="Z13" s="169"/>
      <c r="AA13" s="169"/>
    </row>
    <row r="14" spans="2:30" ht="15" customHeight="1" x14ac:dyDescent="0.25">
      <c r="B14" s="171" t="s">
        <v>230</v>
      </c>
      <c r="C14" s="391"/>
      <c r="D14" s="391"/>
      <c r="E14" s="391"/>
      <c r="F14" s="391"/>
      <c r="G14" s="391"/>
      <c r="H14" s="168"/>
      <c r="I14" s="168"/>
      <c r="J14" s="169"/>
      <c r="K14" s="169"/>
      <c r="L14" s="169"/>
      <c r="M14" s="169"/>
      <c r="N14" s="169"/>
      <c r="O14" s="169"/>
      <c r="P14" s="169"/>
      <c r="Q14" s="169"/>
      <c r="R14" s="169"/>
      <c r="S14" s="169"/>
      <c r="T14" s="169"/>
      <c r="U14" s="169"/>
      <c r="V14" s="169"/>
      <c r="W14" s="169"/>
      <c r="X14" s="169"/>
      <c r="Y14" s="169"/>
      <c r="Z14" s="169"/>
      <c r="AA14" s="169"/>
      <c r="AB14" s="172"/>
    </row>
    <row r="15" spans="2:30" ht="30" x14ac:dyDescent="0.25">
      <c r="B15" s="231" t="s">
        <v>270</v>
      </c>
      <c r="C15" s="392"/>
      <c r="D15" s="392"/>
      <c r="E15" s="392"/>
      <c r="F15" s="392"/>
      <c r="G15" s="392"/>
      <c r="H15" s="173"/>
      <c r="J15" s="169"/>
      <c r="K15" s="169"/>
      <c r="L15" s="169"/>
      <c r="M15" s="169"/>
      <c r="N15" s="169"/>
      <c r="O15" s="169"/>
      <c r="P15" s="169"/>
      <c r="Q15" s="169"/>
      <c r="R15" s="169"/>
      <c r="S15" s="169"/>
      <c r="T15" s="169"/>
      <c r="U15" s="169"/>
      <c r="V15" s="169"/>
      <c r="W15" s="169"/>
      <c r="X15" s="169"/>
      <c r="Y15" s="169"/>
      <c r="Z15" s="169"/>
      <c r="AA15" s="169"/>
      <c r="AB15" s="172"/>
    </row>
    <row r="16" spans="2:30" ht="45" x14ac:dyDescent="0.25">
      <c r="B16" s="203" t="s">
        <v>276</v>
      </c>
      <c r="C16" s="392"/>
      <c r="D16" s="392"/>
      <c r="E16" s="392"/>
      <c r="F16" s="392"/>
      <c r="G16" s="392"/>
      <c r="H16" s="174"/>
      <c r="J16" s="169"/>
      <c r="K16" s="169"/>
      <c r="L16" s="169"/>
      <c r="M16" s="169"/>
      <c r="N16" s="169"/>
      <c r="O16" s="169"/>
      <c r="P16" s="169"/>
      <c r="Q16" s="169"/>
      <c r="R16" s="169"/>
      <c r="S16" s="169"/>
      <c r="T16" s="169"/>
      <c r="U16" s="169"/>
      <c r="V16" s="169"/>
      <c r="W16" s="169"/>
      <c r="X16" s="169"/>
      <c r="Y16" s="169"/>
      <c r="Z16" s="169"/>
      <c r="AA16" s="169"/>
      <c r="AB16" s="162"/>
      <c r="AC16" s="162"/>
      <c r="AD16" s="162"/>
    </row>
    <row r="17" spans="1:37" ht="69.95" customHeight="1" x14ac:dyDescent="0.25">
      <c r="B17" s="127" t="s">
        <v>235</v>
      </c>
      <c r="C17" s="393"/>
      <c r="D17" s="393"/>
      <c r="E17" s="393"/>
      <c r="F17" s="393"/>
      <c r="G17" s="393"/>
      <c r="H17" s="175"/>
      <c r="J17" s="169"/>
      <c r="K17" s="169"/>
      <c r="L17" s="169"/>
      <c r="M17" s="169"/>
      <c r="N17" s="169"/>
      <c r="O17" s="169"/>
      <c r="P17" s="169"/>
      <c r="Q17" s="169"/>
      <c r="R17" s="169"/>
      <c r="S17" s="169"/>
      <c r="T17" s="169"/>
      <c r="U17" s="169"/>
      <c r="V17" s="169"/>
      <c r="W17" s="169"/>
      <c r="X17" s="169"/>
      <c r="Y17" s="169"/>
      <c r="Z17" s="169"/>
      <c r="AA17" s="169"/>
      <c r="AB17" s="162"/>
      <c r="AC17" s="162"/>
      <c r="AD17" s="162"/>
    </row>
    <row r="18" spans="1:37" ht="30" x14ac:dyDescent="0.25">
      <c r="B18" s="127" t="s">
        <v>354</v>
      </c>
      <c r="C18" s="394"/>
      <c r="D18" s="395"/>
      <c r="E18" s="395"/>
      <c r="F18" s="395"/>
      <c r="G18" s="396"/>
      <c r="H18" s="175"/>
      <c r="J18" s="169"/>
      <c r="K18" s="169"/>
      <c r="L18" s="169"/>
      <c r="M18" s="169"/>
      <c r="N18" s="169"/>
      <c r="O18" s="169"/>
      <c r="P18" s="169"/>
      <c r="Q18" s="169"/>
      <c r="R18" s="169"/>
      <c r="S18" s="169"/>
      <c r="T18" s="169"/>
      <c r="U18" s="169"/>
      <c r="V18" s="169"/>
      <c r="W18" s="169"/>
      <c r="X18" s="169"/>
      <c r="Y18" s="169"/>
      <c r="Z18" s="169"/>
      <c r="AA18" s="169"/>
      <c r="AB18" s="162"/>
      <c r="AC18" s="162"/>
      <c r="AD18" s="162"/>
    </row>
    <row r="19" spans="1:37" s="179" customFormat="1" x14ac:dyDescent="0.25">
      <c r="B19" s="176" t="s">
        <v>232</v>
      </c>
      <c r="C19" s="212"/>
      <c r="D19" s="212"/>
      <c r="E19" s="212"/>
      <c r="F19" s="212"/>
      <c r="G19" s="212"/>
      <c r="H19" s="177" t="str">
        <f>IF(AND(E24&gt;0,COUNTA(C19:G19)=0),"&lt;&lt; Your P2 actions below will not be summarized until you enter a date of follow-up.","")</f>
        <v/>
      </c>
      <c r="I19" s="178"/>
      <c r="J19" s="169"/>
      <c r="K19" s="169"/>
      <c r="L19" s="169"/>
      <c r="M19" s="169"/>
      <c r="N19" s="169"/>
      <c r="O19" s="169"/>
      <c r="P19" s="169"/>
      <c r="Q19" s="169"/>
      <c r="R19" s="169"/>
      <c r="S19" s="169"/>
      <c r="T19" s="169"/>
      <c r="U19" s="169"/>
      <c r="V19" s="169"/>
      <c r="W19" s="169"/>
      <c r="X19" s="169"/>
      <c r="Y19" s="169"/>
      <c r="Z19" s="169"/>
      <c r="AA19" s="169"/>
      <c r="AB19" s="96"/>
    </row>
    <row r="20" spans="1:37" ht="53.25" x14ac:dyDescent="0.25">
      <c r="B20" s="213" t="s">
        <v>273</v>
      </c>
      <c r="C20" s="391"/>
      <c r="D20" s="391"/>
      <c r="E20" s="391"/>
      <c r="F20" s="391"/>
      <c r="G20" s="391"/>
      <c r="H20" s="168"/>
      <c r="I20" s="169"/>
      <c r="J20" s="169"/>
      <c r="K20" s="169"/>
      <c r="L20" s="169"/>
      <c r="M20" s="169"/>
      <c r="N20" s="169"/>
      <c r="O20" s="169"/>
      <c r="P20" s="169"/>
      <c r="Q20" s="169"/>
      <c r="R20" s="169"/>
      <c r="S20" s="169"/>
      <c r="T20" s="169"/>
      <c r="U20" s="169"/>
      <c r="V20" s="169"/>
      <c r="W20" s="169"/>
      <c r="X20" s="169"/>
      <c r="Y20" s="169"/>
      <c r="Z20" s="169"/>
      <c r="AA20" s="169"/>
      <c r="AB20" s="162"/>
      <c r="AC20" s="162"/>
      <c r="AD20" s="162"/>
    </row>
    <row r="21" spans="1:37" ht="80.099999999999994" customHeight="1" x14ac:dyDescent="0.25">
      <c r="B21" s="230" t="s">
        <v>271</v>
      </c>
      <c r="C21" s="393"/>
      <c r="D21" s="393"/>
      <c r="E21" s="393"/>
      <c r="F21" s="393"/>
      <c r="G21" s="393"/>
      <c r="H21" s="175"/>
      <c r="J21" s="169"/>
      <c r="K21" s="169"/>
      <c r="L21" s="169"/>
      <c r="M21" s="169"/>
      <c r="N21" s="169"/>
      <c r="O21" s="169"/>
      <c r="P21" s="169"/>
      <c r="Q21" s="169"/>
      <c r="R21" s="169"/>
      <c r="S21" s="169"/>
      <c r="T21" s="169"/>
      <c r="U21" s="169"/>
      <c r="V21" s="169"/>
      <c r="W21" s="169"/>
      <c r="X21" s="169"/>
      <c r="Y21" s="169"/>
      <c r="Z21" s="169"/>
      <c r="AA21" s="169"/>
      <c r="AB21" s="162"/>
      <c r="AC21" s="162"/>
      <c r="AD21" s="162"/>
    </row>
    <row r="22" spans="1:37" ht="69.95" customHeight="1" x14ac:dyDescent="0.25">
      <c r="B22" s="127" t="s">
        <v>272</v>
      </c>
      <c r="C22" s="393"/>
      <c r="D22" s="393"/>
      <c r="E22" s="393"/>
      <c r="F22" s="393"/>
      <c r="G22" s="393"/>
      <c r="H22" s="175"/>
      <c r="J22" s="169"/>
      <c r="K22" s="169"/>
      <c r="L22" s="169"/>
      <c r="M22" s="169"/>
      <c r="N22" s="169"/>
      <c r="O22" s="169"/>
      <c r="P22" s="169"/>
      <c r="Q22" s="169"/>
      <c r="R22" s="169"/>
      <c r="S22" s="169"/>
      <c r="T22" s="169"/>
      <c r="U22" s="169"/>
      <c r="V22" s="169"/>
      <c r="W22" s="169"/>
      <c r="X22" s="169"/>
      <c r="Y22" s="169"/>
      <c r="Z22" s="169"/>
      <c r="AA22" s="169"/>
      <c r="AB22" s="162"/>
      <c r="AC22" s="162"/>
      <c r="AD22" s="162"/>
    </row>
    <row r="23" spans="1:37" ht="69.95" customHeight="1" x14ac:dyDescent="0.25">
      <c r="B23" s="127" t="s">
        <v>274</v>
      </c>
      <c r="C23" s="393"/>
      <c r="D23" s="393"/>
      <c r="E23" s="393"/>
      <c r="F23" s="393"/>
      <c r="G23" s="393"/>
      <c r="H23" s="175"/>
      <c r="J23" s="169"/>
      <c r="K23" s="169"/>
      <c r="L23" s="169"/>
      <c r="M23" s="169"/>
      <c r="N23" s="169"/>
      <c r="O23" s="169"/>
      <c r="P23" s="169"/>
      <c r="Q23" s="169"/>
      <c r="R23" s="169"/>
      <c r="S23" s="169"/>
      <c r="T23" s="169"/>
      <c r="U23" s="169"/>
      <c r="V23" s="169"/>
      <c r="W23" s="169"/>
      <c r="X23" s="169"/>
      <c r="Y23" s="169"/>
      <c r="Z23" s="169"/>
      <c r="AA23" s="169"/>
      <c r="AB23" s="162"/>
      <c r="AC23" s="162"/>
      <c r="AD23" s="162"/>
    </row>
    <row r="24" spans="1:37" ht="15" customHeight="1" x14ac:dyDescent="0.25">
      <c r="C24" s="194">
        <f>IF(COUNTA(C11:G23,B29:G53,I29:AC53)&gt;0,1,0)</f>
        <v>0</v>
      </c>
      <c r="D24" s="194">
        <f>IF(COUNTA(C19:G19)&gt;0,1,0)</f>
        <v>0</v>
      </c>
      <c r="E24" s="194">
        <f>IF(COUNTA(G29:G53)&gt;0,1,0)</f>
        <v>0</v>
      </c>
      <c r="F24" s="268"/>
      <c r="H24" s="144"/>
      <c r="I24" s="144"/>
      <c r="J24" s="169"/>
      <c r="K24" s="169"/>
      <c r="L24" s="169"/>
      <c r="M24" s="169"/>
      <c r="N24" s="169"/>
      <c r="O24" s="169"/>
      <c r="P24" s="169"/>
      <c r="Q24" s="169"/>
      <c r="R24" s="169"/>
      <c r="S24" s="169"/>
      <c r="T24" s="169"/>
      <c r="U24" s="169"/>
      <c r="V24" s="169"/>
      <c r="W24" s="169"/>
      <c r="X24" s="169"/>
      <c r="Y24" s="169"/>
      <c r="Z24" s="169"/>
      <c r="AA24" s="169"/>
    </row>
    <row r="25" spans="1:37" ht="18.75" customHeight="1" x14ac:dyDescent="0.3">
      <c r="B25" s="243" t="s">
        <v>1</v>
      </c>
      <c r="C25" s="164"/>
      <c r="D25" s="164"/>
      <c r="E25" s="164"/>
      <c r="F25" s="164"/>
      <c r="G25" s="164"/>
      <c r="H25" s="164"/>
      <c r="I25" s="165"/>
      <c r="J25" s="165"/>
      <c r="K25" s="165"/>
      <c r="L25" s="165"/>
      <c r="M25" s="165"/>
      <c r="N25" s="165"/>
      <c r="O25" s="165"/>
      <c r="P25" s="165"/>
      <c r="Q25" s="165"/>
      <c r="R25" s="165"/>
      <c r="S25" s="165"/>
      <c r="T25" s="165"/>
      <c r="U25" s="165"/>
      <c r="V25" s="165"/>
      <c r="W25" s="165"/>
      <c r="X25" s="165"/>
      <c r="Y25" s="165"/>
      <c r="Z25" s="165"/>
      <c r="AA25" s="165"/>
      <c r="AB25" s="165"/>
      <c r="AC25" s="165"/>
      <c r="AD25" s="165"/>
      <c r="AE25" s="165"/>
      <c r="AF25" s="165"/>
      <c r="AG25" s="165"/>
      <c r="AH25" s="165"/>
      <c r="AI25" s="165"/>
      <c r="AJ25" s="165"/>
      <c r="AK25" s="166"/>
    </row>
    <row r="26" spans="1:37" ht="39.950000000000003" customHeight="1" x14ac:dyDescent="0.25">
      <c r="B26" s="204"/>
      <c r="C26" s="205"/>
      <c r="D26" s="205"/>
      <c r="E26" s="205"/>
      <c r="F26" s="205"/>
      <c r="G26" s="205"/>
      <c r="H26" s="205"/>
      <c r="I26" s="365" t="s">
        <v>103</v>
      </c>
      <c r="J26" s="366"/>
      <c r="K26" s="366"/>
      <c r="L26" s="366"/>
      <c r="M26" s="366"/>
      <c r="N26" s="366"/>
      <c r="O26" s="366"/>
      <c r="P26" s="367"/>
      <c r="Q26" s="388" t="s">
        <v>104</v>
      </c>
      <c r="R26" s="389"/>
      <c r="S26" s="389"/>
      <c r="T26" s="389"/>
      <c r="U26" s="389"/>
      <c r="V26" s="390"/>
      <c r="W26" s="368" t="s">
        <v>105</v>
      </c>
      <c r="X26" s="369"/>
      <c r="Y26" s="369"/>
      <c r="Z26" s="369"/>
      <c r="AA26" s="370"/>
      <c r="AB26" s="204"/>
      <c r="AC26" s="206"/>
      <c r="AD26" s="401" t="s">
        <v>340</v>
      </c>
      <c r="AE26" s="402"/>
      <c r="AF26" s="402"/>
      <c r="AG26" s="402"/>
      <c r="AH26" s="402"/>
      <c r="AI26" s="402"/>
      <c r="AJ26" s="402"/>
      <c r="AK26" s="403"/>
    </row>
    <row r="27" spans="1:37" ht="15" customHeight="1" x14ac:dyDescent="0.25">
      <c r="B27" s="256" t="s">
        <v>341</v>
      </c>
      <c r="C27" s="208"/>
      <c r="D27" s="208"/>
      <c r="E27" s="208"/>
      <c r="F27" s="208"/>
      <c r="G27" s="208"/>
      <c r="H27" s="208"/>
      <c r="I27" s="377" t="s">
        <v>108</v>
      </c>
      <c r="J27" s="378"/>
      <c r="K27" s="378"/>
      <c r="L27" s="379"/>
      <c r="M27" s="380" t="s">
        <v>109</v>
      </c>
      <c r="N27" s="380"/>
      <c r="O27" s="377" t="s">
        <v>111</v>
      </c>
      <c r="P27" s="379"/>
      <c r="Q27" s="381" t="s">
        <v>111</v>
      </c>
      <c r="R27" s="382"/>
      <c r="S27" s="382"/>
      <c r="T27" s="383" t="s">
        <v>110</v>
      </c>
      <c r="U27" s="383"/>
      <c r="V27" s="383"/>
      <c r="W27" s="371"/>
      <c r="X27" s="372"/>
      <c r="Y27" s="372"/>
      <c r="Z27" s="372"/>
      <c r="AA27" s="373"/>
      <c r="AB27" s="207"/>
      <c r="AC27" s="209"/>
      <c r="AD27" s="397" t="s">
        <v>332</v>
      </c>
      <c r="AE27" s="397"/>
      <c r="AF27" s="398" t="s">
        <v>333</v>
      </c>
      <c r="AG27" s="399"/>
      <c r="AH27" s="399"/>
      <c r="AI27" s="399"/>
      <c r="AJ27" s="399"/>
      <c r="AK27" s="400"/>
    </row>
    <row r="28" spans="1:37" s="189" customFormat="1" ht="51" customHeight="1" x14ac:dyDescent="0.2">
      <c r="B28" s="277" t="s">
        <v>353</v>
      </c>
      <c r="C28" s="180" t="s">
        <v>216</v>
      </c>
      <c r="D28" s="180" t="s">
        <v>99</v>
      </c>
      <c r="E28" s="180" t="s">
        <v>262</v>
      </c>
      <c r="F28" s="269" t="s">
        <v>356</v>
      </c>
      <c r="G28" s="215" t="s">
        <v>357</v>
      </c>
      <c r="H28" s="181" t="s">
        <v>233</v>
      </c>
      <c r="I28" s="182" t="s">
        <v>358</v>
      </c>
      <c r="J28" s="182" t="s">
        <v>251</v>
      </c>
      <c r="K28" s="182" t="s">
        <v>107</v>
      </c>
      <c r="L28" s="182" t="s">
        <v>100</v>
      </c>
      <c r="M28" s="183" t="s">
        <v>359</v>
      </c>
      <c r="N28" s="183" t="s">
        <v>121</v>
      </c>
      <c r="O28" s="182" t="s">
        <v>360</v>
      </c>
      <c r="P28" s="182" t="s">
        <v>127</v>
      </c>
      <c r="Q28" s="184" t="s">
        <v>361</v>
      </c>
      <c r="R28" s="185" t="s">
        <v>126</v>
      </c>
      <c r="S28" s="216" t="s">
        <v>128</v>
      </c>
      <c r="T28" s="187" t="s">
        <v>250</v>
      </c>
      <c r="U28" s="188" t="s">
        <v>107</v>
      </c>
      <c r="V28" s="187" t="s">
        <v>125</v>
      </c>
      <c r="W28" s="183" t="s">
        <v>362</v>
      </c>
      <c r="X28" s="183" t="s">
        <v>252</v>
      </c>
      <c r="Y28" s="183" t="s">
        <v>206</v>
      </c>
      <c r="Z28" s="183" t="s">
        <v>102</v>
      </c>
      <c r="AA28" s="228" t="s">
        <v>263</v>
      </c>
      <c r="AB28" s="214" t="s">
        <v>294</v>
      </c>
      <c r="AC28" s="214" t="s">
        <v>373</v>
      </c>
      <c r="AD28" s="262" t="s">
        <v>334</v>
      </c>
      <c r="AE28" s="262" t="s">
        <v>335</v>
      </c>
      <c r="AF28" s="263" t="s">
        <v>336</v>
      </c>
      <c r="AG28" s="263" t="s">
        <v>337</v>
      </c>
      <c r="AH28" s="263" t="s">
        <v>338</v>
      </c>
      <c r="AI28" s="263" t="s">
        <v>363</v>
      </c>
      <c r="AJ28" s="263" t="s">
        <v>339</v>
      </c>
      <c r="AK28" s="263" t="s">
        <v>364</v>
      </c>
    </row>
    <row r="29" spans="1:37" s="179" customFormat="1" x14ac:dyDescent="0.25">
      <c r="A29" s="71">
        <v>1</v>
      </c>
      <c r="B29" s="89"/>
      <c r="C29" s="82"/>
      <c r="D29" s="89"/>
      <c r="E29" s="82"/>
      <c r="F29" s="122"/>
      <c r="G29" s="202"/>
      <c r="H29" s="198" t="str">
        <f>IF(G29="","",IF(MONTH(G29)&gt;=10,YEAR(G29) + 1,YEAR(G29)))</f>
        <v/>
      </c>
      <c r="I29" s="97"/>
      <c r="J29" s="97"/>
      <c r="K29" s="90"/>
      <c r="L29" s="91"/>
      <c r="M29" s="97"/>
      <c r="N29" s="91"/>
      <c r="O29" s="97"/>
      <c r="P29" s="90"/>
      <c r="Q29" s="97"/>
      <c r="R29" s="97"/>
      <c r="S29" s="90"/>
      <c r="T29" s="97"/>
      <c r="U29" s="147"/>
      <c r="V29" s="91"/>
      <c r="W29" s="97"/>
      <c r="X29" s="97"/>
      <c r="Y29" s="90"/>
      <c r="Z29" s="90"/>
      <c r="AA29" s="229"/>
      <c r="AB29" s="122"/>
      <c r="AC29" s="227"/>
      <c r="AD29" s="264"/>
      <c r="AE29" s="264"/>
      <c r="AF29" s="265"/>
      <c r="AG29" s="265"/>
      <c r="AH29" s="265"/>
      <c r="AI29" s="265"/>
      <c r="AJ29" s="265"/>
      <c r="AK29" s="265"/>
    </row>
    <row r="30" spans="1:37" s="179" customFormat="1" x14ac:dyDescent="0.25">
      <c r="A30" s="71">
        <v>2</v>
      </c>
      <c r="B30" s="89"/>
      <c r="C30" s="82"/>
      <c r="D30" s="89"/>
      <c r="E30" s="82"/>
      <c r="F30" s="122"/>
      <c r="G30" s="202"/>
      <c r="H30" s="198" t="str">
        <f>IF(G30="","",IF(MONTH(G30)&gt;=10,YEAR(G30) + 1,YEAR(G30)))</f>
        <v/>
      </c>
      <c r="I30" s="97"/>
      <c r="J30" s="97"/>
      <c r="K30" s="91"/>
      <c r="L30" s="91"/>
      <c r="M30" s="97"/>
      <c r="N30" s="91"/>
      <c r="O30" s="97"/>
      <c r="P30" s="90"/>
      <c r="Q30" s="97"/>
      <c r="R30" s="97"/>
      <c r="S30" s="90"/>
      <c r="T30" s="97"/>
      <c r="U30" s="147"/>
      <c r="V30" s="91"/>
      <c r="W30" s="97"/>
      <c r="X30" s="97"/>
      <c r="Y30" s="90"/>
      <c r="Z30" s="90"/>
      <c r="AA30" s="229"/>
      <c r="AB30" s="122"/>
      <c r="AC30" s="226"/>
      <c r="AD30" s="264"/>
      <c r="AE30" s="264"/>
      <c r="AF30" s="265"/>
      <c r="AG30" s="265"/>
      <c r="AH30" s="265"/>
      <c r="AI30" s="265"/>
      <c r="AJ30" s="265"/>
      <c r="AK30" s="265"/>
    </row>
    <row r="31" spans="1:37" s="179" customFormat="1" x14ac:dyDescent="0.25">
      <c r="A31" s="71">
        <v>3</v>
      </c>
      <c r="B31" s="89"/>
      <c r="C31" s="82"/>
      <c r="D31" s="89"/>
      <c r="E31" s="82"/>
      <c r="F31" s="122"/>
      <c r="G31" s="202"/>
      <c r="H31" s="198" t="str">
        <f t="shared" ref="H31:H53" si="0">IF(G31="","",IF(MONTH(G31)&gt;=10,YEAR(G31) + 1,YEAR(G31)))</f>
        <v/>
      </c>
      <c r="I31" s="97"/>
      <c r="J31" s="97"/>
      <c r="K31" s="90"/>
      <c r="L31" s="90"/>
      <c r="M31" s="97"/>
      <c r="N31" s="90"/>
      <c r="O31" s="97"/>
      <c r="P31" s="90"/>
      <c r="Q31" s="97"/>
      <c r="R31" s="97"/>
      <c r="S31" s="90"/>
      <c r="T31" s="97"/>
      <c r="U31" s="147"/>
      <c r="V31" s="90"/>
      <c r="W31" s="97"/>
      <c r="X31" s="97"/>
      <c r="Y31" s="90"/>
      <c r="Z31" s="90"/>
      <c r="AA31" s="229"/>
      <c r="AB31" s="122"/>
      <c r="AC31" s="226"/>
      <c r="AD31" s="264"/>
      <c r="AE31" s="264"/>
      <c r="AF31" s="265"/>
      <c r="AG31" s="265"/>
      <c r="AH31" s="265"/>
      <c r="AI31" s="265"/>
      <c r="AJ31" s="265"/>
      <c r="AK31" s="265"/>
    </row>
    <row r="32" spans="1:37" s="179" customFormat="1" x14ac:dyDescent="0.25">
      <c r="A32" s="71">
        <v>4</v>
      </c>
      <c r="B32" s="89"/>
      <c r="C32" s="82"/>
      <c r="D32" s="89"/>
      <c r="E32" s="82"/>
      <c r="F32" s="122"/>
      <c r="G32" s="202"/>
      <c r="H32" s="198" t="str">
        <f t="shared" si="0"/>
        <v/>
      </c>
      <c r="I32" s="97"/>
      <c r="J32" s="97"/>
      <c r="K32" s="91"/>
      <c r="L32" s="91"/>
      <c r="M32" s="97"/>
      <c r="N32" s="91"/>
      <c r="O32" s="97"/>
      <c r="P32" s="90"/>
      <c r="Q32" s="97"/>
      <c r="R32" s="97"/>
      <c r="S32" s="90"/>
      <c r="T32" s="97"/>
      <c r="U32" s="147"/>
      <c r="V32" s="91"/>
      <c r="W32" s="97"/>
      <c r="X32" s="97"/>
      <c r="Y32" s="90"/>
      <c r="Z32" s="90"/>
      <c r="AA32" s="229"/>
      <c r="AB32" s="122"/>
      <c r="AC32" s="226"/>
      <c r="AD32" s="264"/>
      <c r="AE32" s="264"/>
      <c r="AF32" s="265"/>
      <c r="AG32" s="265"/>
      <c r="AH32" s="265"/>
      <c r="AI32" s="265"/>
      <c r="AJ32" s="265"/>
      <c r="AK32" s="265"/>
    </row>
    <row r="33" spans="1:37" s="179" customFormat="1" x14ac:dyDescent="0.25">
      <c r="A33" s="71">
        <v>5</v>
      </c>
      <c r="B33" s="89"/>
      <c r="C33" s="82"/>
      <c r="D33" s="89"/>
      <c r="E33" s="82"/>
      <c r="F33" s="122"/>
      <c r="G33" s="202"/>
      <c r="H33" s="198" t="str">
        <f t="shared" si="0"/>
        <v/>
      </c>
      <c r="I33" s="97"/>
      <c r="J33" s="97"/>
      <c r="K33" s="91"/>
      <c r="L33" s="91"/>
      <c r="M33" s="97"/>
      <c r="N33" s="91"/>
      <c r="O33" s="97"/>
      <c r="P33" s="90"/>
      <c r="Q33" s="97"/>
      <c r="R33" s="97"/>
      <c r="S33" s="90"/>
      <c r="T33" s="97"/>
      <c r="U33" s="147"/>
      <c r="V33" s="91"/>
      <c r="W33" s="97"/>
      <c r="X33" s="97"/>
      <c r="Y33" s="90"/>
      <c r="Z33" s="90"/>
      <c r="AA33" s="229"/>
      <c r="AB33" s="122"/>
      <c r="AC33" s="226"/>
      <c r="AD33" s="264"/>
      <c r="AE33" s="264"/>
      <c r="AF33" s="265"/>
      <c r="AG33" s="265"/>
      <c r="AH33" s="265"/>
      <c r="AI33" s="265"/>
      <c r="AJ33" s="265"/>
      <c r="AK33" s="265"/>
    </row>
    <row r="34" spans="1:37" s="179" customFormat="1" x14ac:dyDescent="0.25">
      <c r="A34" s="71">
        <v>6</v>
      </c>
      <c r="B34" s="89"/>
      <c r="C34" s="82"/>
      <c r="D34" s="89"/>
      <c r="E34" s="82"/>
      <c r="F34" s="122"/>
      <c r="G34" s="202"/>
      <c r="H34" s="198" t="str">
        <f t="shared" si="0"/>
        <v/>
      </c>
      <c r="I34" s="97"/>
      <c r="J34" s="97"/>
      <c r="K34" s="91"/>
      <c r="L34" s="91"/>
      <c r="M34" s="97"/>
      <c r="N34" s="91"/>
      <c r="O34" s="97"/>
      <c r="P34" s="90"/>
      <c r="Q34" s="97"/>
      <c r="R34" s="97"/>
      <c r="S34" s="90"/>
      <c r="T34" s="97"/>
      <c r="U34" s="147"/>
      <c r="V34" s="91"/>
      <c r="W34" s="97"/>
      <c r="X34" s="97"/>
      <c r="Y34" s="90"/>
      <c r="Z34" s="90"/>
      <c r="AA34" s="229"/>
      <c r="AB34" s="122"/>
      <c r="AC34" s="226"/>
      <c r="AD34" s="264"/>
      <c r="AE34" s="264"/>
      <c r="AF34" s="265"/>
      <c r="AG34" s="265"/>
      <c r="AH34" s="265"/>
      <c r="AI34" s="265"/>
      <c r="AJ34" s="265"/>
      <c r="AK34" s="265"/>
    </row>
    <row r="35" spans="1:37" s="179" customFormat="1" x14ac:dyDescent="0.25">
      <c r="A35" s="71">
        <v>7</v>
      </c>
      <c r="B35" s="89"/>
      <c r="C35" s="82"/>
      <c r="D35" s="89"/>
      <c r="E35" s="82"/>
      <c r="F35" s="122"/>
      <c r="G35" s="202"/>
      <c r="H35" s="198" t="str">
        <f t="shared" si="0"/>
        <v/>
      </c>
      <c r="I35" s="97"/>
      <c r="J35" s="97"/>
      <c r="K35" s="91"/>
      <c r="L35" s="91"/>
      <c r="M35" s="97"/>
      <c r="N35" s="91"/>
      <c r="O35" s="97"/>
      <c r="P35" s="90"/>
      <c r="Q35" s="97"/>
      <c r="R35" s="97"/>
      <c r="S35" s="90"/>
      <c r="T35" s="97"/>
      <c r="U35" s="147"/>
      <c r="V35" s="91"/>
      <c r="W35" s="97"/>
      <c r="X35" s="97"/>
      <c r="Y35" s="90"/>
      <c r="Z35" s="90"/>
      <c r="AA35" s="229"/>
      <c r="AB35" s="122"/>
      <c r="AC35" s="226"/>
      <c r="AD35" s="264"/>
      <c r="AE35" s="264"/>
      <c r="AF35" s="265"/>
      <c r="AG35" s="265"/>
      <c r="AH35" s="265"/>
      <c r="AI35" s="265"/>
      <c r="AJ35" s="265"/>
      <c r="AK35" s="265"/>
    </row>
    <row r="36" spans="1:37" s="179" customFormat="1" x14ac:dyDescent="0.25">
      <c r="A36" s="71">
        <v>8</v>
      </c>
      <c r="B36" s="89"/>
      <c r="C36" s="82"/>
      <c r="D36" s="89"/>
      <c r="E36" s="82"/>
      <c r="F36" s="122"/>
      <c r="G36" s="202"/>
      <c r="H36" s="198" t="str">
        <f t="shared" si="0"/>
        <v/>
      </c>
      <c r="I36" s="97"/>
      <c r="J36" s="97"/>
      <c r="K36" s="91"/>
      <c r="L36" s="91"/>
      <c r="M36" s="97"/>
      <c r="N36" s="91"/>
      <c r="O36" s="97"/>
      <c r="P36" s="90"/>
      <c r="Q36" s="97"/>
      <c r="R36" s="97"/>
      <c r="S36" s="90"/>
      <c r="T36" s="97"/>
      <c r="U36" s="147"/>
      <c r="V36" s="91"/>
      <c r="W36" s="97"/>
      <c r="X36" s="97"/>
      <c r="Y36" s="90"/>
      <c r="Z36" s="90"/>
      <c r="AA36" s="229"/>
      <c r="AB36" s="122"/>
      <c r="AC36" s="226"/>
      <c r="AD36" s="264"/>
      <c r="AE36" s="264"/>
      <c r="AF36" s="265"/>
      <c r="AG36" s="265"/>
      <c r="AH36" s="265"/>
      <c r="AI36" s="265"/>
      <c r="AJ36" s="265"/>
      <c r="AK36" s="265"/>
    </row>
    <row r="37" spans="1:37" s="179" customFormat="1" x14ac:dyDescent="0.25">
      <c r="A37" s="71">
        <v>9</v>
      </c>
      <c r="B37" s="89"/>
      <c r="C37" s="82"/>
      <c r="D37" s="89"/>
      <c r="E37" s="82"/>
      <c r="F37" s="122"/>
      <c r="G37" s="202"/>
      <c r="H37" s="198" t="str">
        <f t="shared" si="0"/>
        <v/>
      </c>
      <c r="I37" s="97"/>
      <c r="J37" s="97"/>
      <c r="K37" s="91"/>
      <c r="L37" s="91"/>
      <c r="M37" s="97"/>
      <c r="N37" s="91"/>
      <c r="O37" s="97"/>
      <c r="P37" s="90"/>
      <c r="Q37" s="97"/>
      <c r="R37" s="97"/>
      <c r="S37" s="90"/>
      <c r="T37" s="97"/>
      <c r="U37" s="147"/>
      <c r="V37" s="91"/>
      <c r="W37" s="97"/>
      <c r="X37" s="97"/>
      <c r="Y37" s="90"/>
      <c r="Z37" s="90"/>
      <c r="AA37" s="229"/>
      <c r="AB37" s="122"/>
      <c r="AC37" s="226"/>
      <c r="AD37" s="264"/>
      <c r="AE37" s="264"/>
      <c r="AF37" s="265"/>
      <c r="AG37" s="265"/>
      <c r="AH37" s="265"/>
      <c r="AI37" s="265"/>
      <c r="AJ37" s="265"/>
      <c r="AK37" s="265"/>
    </row>
    <row r="38" spans="1:37" s="179" customFormat="1" x14ac:dyDescent="0.25">
      <c r="A38" s="71">
        <v>10</v>
      </c>
      <c r="B38" s="89"/>
      <c r="C38" s="82"/>
      <c r="D38" s="89"/>
      <c r="E38" s="82"/>
      <c r="F38" s="122"/>
      <c r="G38" s="202"/>
      <c r="H38" s="198" t="str">
        <f t="shared" si="0"/>
        <v/>
      </c>
      <c r="I38" s="97"/>
      <c r="J38" s="97"/>
      <c r="K38" s="91"/>
      <c r="L38" s="91"/>
      <c r="M38" s="97"/>
      <c r="N38" s="91"/>
      <c r="O38" s="97"/>
      <c r="P38" s="90"/>
      <c r="Q38" s="97"/>
      <c r="R38" s="97"/>
      <c r="S38" s="90"/>
      <c r="T38" s="97"/>
      <c r="U38" s="147"/>
      <c r="V38" s="91"/>
      <c r="W38" s="97"/>
      <c r="X38" s="97"/>
      <c r="Y38" s="90"/>
      <c r="Z38" s="90"/>
      <c r="AA38" s="229"/>
      <c r="AB38" s="122"/>
      <c r="AC38" s="226"/>
      <c r="AD38" s="264"/>
      <c r="AE38" s="264"/>
      <c r="AF38" s="265"/>
      <c r="AG38" s="265"/>
      <c r="AH38" s="265"/>
      <c r="AI38" s="265"/>
      <c r="AJ38" s="265"/>
      <c r="AK38" s="265"/>
    </row>
    <row r="39" spans="1:37" s="179" customFormat="1" x14ac:dyDescent="0.25">
      <c r="A39" s="71">
        <v>11</v>
      </c>
      <c r="B39" s="89"/>
      <c r="C39" s="82"/>
      <c r="D39" s="89"/>
      <c r="E39" s="82"/>
      <c r="F39" s="122"/>
      <c r="G39" s="202"/>
      <c r="H39" s="198" t="str">
        <f t="shared" si="0"/>
        <v/>
      </c>
      <c r="I39" s="97"/>
      <c r="J39" s="97"/>
      <c r="K39" s="91"/>
      <c r="L39" s="91"/>
      <c r="M39" s="97"/>
      <c r="N39" s="91"/>
      <c r="O39" s="97"/>
      <c r="P39" s="90"/>
      <c r="Q39" s="97"/>
      <c r="R39" s="97"/>
      <c r="S39" s="90"/>
      <c r="T39" s="97"/>
      <c r="U39" s="147"/>
      <c r="V39" s="91"/>
      <c r="W39" s="97"/>
      <c r="X39" s="97"/>
      <c r="Y39" s="90"/>
      <c r="Z39" s="90"/>
      <c r="AA39" s="229"/>
      <c r="AB39" s="122"/>
      <c r="AC39" s="226"/>
      <c r="AD39" s="264"/>
      <c r="AE39" s="264"/>
      <c r="AF39" s="265"/>
      <c r="AG39" s="265"/>
      <c r="AH39" s="265"/>
      <c r="AI39" s="265"/>
      <c r="AJ39" s="265"/>
      <c r="AK39" s="265"/>
    </row>
    <row r="40" spans="1:37" s="179" customFormat="1" x14ac:dyDescent="0.25">
      <c r="A40" s="71">
        <v>12</v>
      </c>
      <c r="B40" s="89"/>
      <c r="C40" s="82"/>
      <c r="D40" s="89"/>
      <c r="E40" s="82"/>
      <c r="F40" s="122"/>
      <c r="G40" s="202"/>
      <c r="H40" s="198" t="str">
        <f t="shared" si="0"/>
        <v/>
      </c>
      <c r="I40" s="97"/>
      <c r="J40" s="97"/>
      <c r="K40" s="91"/>
      <c r="L40" s="91"/>
      <c r="M40" s="97"/>
      <c r="N40" s="91"/>
      <c r="O40" s="97"/>
      <c r="P40" s="90"/>
      <c r="Q40" s="97"/>
      <c r="R40" s="97"/>
      <c r="S40" s="90"/>
      <c r="T40" s="97"/>
      <c r="U40" s="147"/>
      <c r="V40" s="91"/>
      <c r="W40" s="97"/>
      <c r="X40" s="97"/>
      <c r="Y40" s="90"/>
      <c r="Z40" s="90"/>
      <c r="AA40" s="229"/>
      <c r="AB40" s="122"/>
      <c r="AC40" s="226"/>
      <c r="AD40" s="264"/>
      <c r="AE40" s="264"/>
      <c r="AF40" s="265"/>
      <c r="AG40" s="265"/>
      <c r="AH40" s="265"/>
      <c r="AI40" s="265"/>
      <c r="AJ40" s="265"/>
      <c r="AK40" s="265"/>
    </row>
    <row r="41" spans="1:37" s="179" customFormat="1" x14ac:dyDescent="0.25">
      <c r="A41" s="71">
        <v>13</v>
      </c>
      <c r="B41" s="89"/>
      <c r="C41" s="82"/>
      <c r="D41" s="89"/>
      <c r="E41" s="82"/>
      <c r="F41" s="122"/>
      <c r="G41" s="202"/>
      <c r="H41" s="198" t="str">
        <f t="shared" si="0"/>
        <v/>
      </c>
      <c r="I41" s="97"/>
      <c r="J41" s="97"/>
      <c r="K41" s="91"/>
      <c r="L41" s="91"/>
      <c r="M41" s="97"/>
      <c r="N41" s="91"/>
      <c r="O41" s="97"/>
      <c r="P41" s="90"/>
      <c r="Q41" s="97"/>
      <c r="R41" s="97"/>
      <c r="S41" s="90"/>
      <c r="T41" s="97"/>
      <c r="U41" s="147"/>
      <c r="V41" s="91"/>
      <c r="W41" s="97"/>
      <c r="X41" s="97"/>
      <c r="Y41" s="90"/>
      <c r="Z41" s="90"/>
      <c r="AA41" s="229"/>
      <c r="AB41" s="122"/>
      <c r="AC41" s="226"/>
      <c r="AD41" s="264"/>
      <c r="AE41" s="264"/>
      <c r="AF41" s="265"/>
      <c r="AG41" s="265"/>
      <c r="AH41" s="265"/>
      <c r="AI41" s="265"/>
      <c r="AJ41" s="265"/>
      <c r="AK41" s="265"/>
    </row>
    <row r="42" spans="1:37" s="179" customFormat="1" x14ac:dyDescent="0.25">
      <c r="A42" s="71">
        <v>14</v>
      </c>
      <c r="B42" s="89"/>
      <c r="C42" s="82"/>
      <c r="D42" s="89"/>
      <c r="E42" s="82"/>
      <c r="F42" s="122"/>
      <c r="G42" s="202"/>
      <c r="H42" s="198" t="str">
        <f t="shared" si="0"/>
        <v/>
      </c>
      <c r="I42" s="97"/>
      <c r="J42" s="97"/>
      <c r="K42" s="91"/>
      <c r="L42" s="91"/>
      <c r="M42" s="97"/>
      <c r="N42" s="91"/>
      <c r="O42" s="97"/>
      <c r="P42" s="90"/>
      <c r="Q42" s="97"/>
      <c r="R42" s="97"/>
      <c r="S42" s="90"/>
      <c r="T42" s="97"/>
      <c r="U42" s="147"/>
      <c r="V42" s="91"/>
      <c r="W42" s="97"/>
      <c r="X42" s="97"/>
      <c r="Y42" s="90"/>
      <c r="Z42" s="90"/>
      <c r="AA42" s="229"/>
      <c r="AB42" s="122"/>
      <c r="AC42" s="226"/>
      <c r="AD42" s="264"/>
      <c r="AE42" s="264"/>
      <c r="AF42" s="265"/>
      <c r="AG42" s="265"/>
      <c r="AH42" s="265"/>
      <c r="AI42" s="265"/>
      <c r="AJ42" s="265"/>
      <c r="AK42" s="265"/>
    </row>
    <row r="43" spans="1:37" s="179" customFormat="1" x14ac:dyDescent="0.25">
      <c r="A43" s="71">
        <v>15</v>
      </c>
      <c r="B43" s="89"/>
      <c r="C43" s="82"/>
      <c r="D43" s="89"/>
      <c r="E43" s="82"/>
      <c r="F43" s="122"/>
      <c r="G43" s="202"/>
      <c r="H43" s="198" t="str">
        <f t="shared" si="0"/>
        <v/>
      </c>
      <c r="I43" s="97"/>
      <c r="J43" s="97"/>
      <c r="K43" s="91"/>
      <c r="L43" s="91"/>
      <c r="M43" s="97"/>
      <c r="N43" s="91"/>
      <c r="O43" s="97"/>
      <c r="P43" s="90"/>
      <c r="Q43" s="97"/>
      <c r="R43" s="97"/>
      <c r="S43" s="90"/>
      <c r="T43" s="97"/>
      <c r="U43" s="147"/>
      <c r="V43" s="91"/>
      <c r="W43" s="97"/>
      <c r="X43" s="97"/>
      <c r="Y43" s="90"/>
      <c r="Z43" s="90"/>
      <c r="AA43" s="229"/>
      <c r="AB43" s="122"/>
      <c r="AC43" s="226"/>
      <c r="AD43" s="264"/>
      <c r="AE43" s="264"/>
      <c r="AF43" s="265"/>
      <c r="AG43" s="265"/>
      <c r="AH43" s="265"/>
      <c r="AI43" s="265"/>
      <c r="AJ43" s="265"/>
      <c r="AK43" s="265"/>
    </row>
    <row r="44" spans="1:37" s="179" customFormat="1" x14ac:dyDescent="0.25">
      <c r="A44" s="71">
        <v>16</v>
      </c>
      <c r="B44" s="89"/>
      <c r="C44" s="82"/>
      <c r="D44" s="89"/>
      <c r="E44" s="82"/>
      <c r="F44" s="122"/>
      <c r="G44" s="202"/>
      <c r="H44" s="198" t="str">
        <f t="shared" si="0"/>
        <v/>
      </c>
      <c r="I44" s="97"/>
      <c r="J44" s="97"/>
      <c r="K44" s="91"/>
      <c r="L44" s="91"/>
      <c r="M44" s="97"/>
      <c r="N44" s="91"/>
      <c r="O44" s="97"/>
      <c r="P44" s="90"/>
      <c r="Q44" s="97"/>
      <c r="R44" s="97"/>
      <c r="S44" s="90"/>
      <c r="T44" s="97"/>
      <c r="U44" s="147"/>
      <c r="V44" s="91"/>
      <c r="W44" s="97"/>
      <c r="X44" s="97"/>
      <c r="Y44" s="90"/>
      <c r="Z44" s="90"/>
      <c r="AA44" s="229"/>
      <c r="AB44" s="122"/>
      <c r="AC44" s="226"/>
      <c r="AD44" s="264"/>
      <c r="AE44" s="264"/>
      <c r="AF44" s="265"/>
      <c r="AG44" s="265"/>
      <c r="AH44" s="265"/>
      <c r="AI44" s="265"/>
      <c r="AJ44" s="265"/>
      <c r="AK44" s="265"/>
    </row>
    <row r="45" spans="1:37" s="179" customFormat="1" x14ac:dyDescent="0.25">
      <c r="A45" s="71">
        <v>17</v>
      </c>
      <c r="B45" s="89"/>
      <c r="C45" s="82"/>
      <c r="D45" s="89"/>
      <c r="E45" s="82"/>
      <c r="F45" s="122"/>
      <c r="G45" s="202"/>
      <c r="H45" s="198" t="str">
        <f t="shared" si="0"/>
        <v/>
      </c>
      <c r="I45" s="97"/>
      <c r="J45" s="97"/>
      <c r="K45" s="91"/>
      <c r="L45" s="91"/>
      <c r="M45" s="97"/>
      <c r="N45" s="91"/>
      <c r="O45" s="97"/>
      <c r="P45" s="90"/>
      <c r="Q45" s="97"/>
      <c r="R45" s="97"/>
      <c r="S45" s="90"/>
      <c r="T45" s="97"/>
      <c r="U45" s="147"/>
      <c r="V45" s="91"/>
      <c r="W45" s="97"/>
      <c r="X45" s="97"/>
      <c r="Y45" s="90"/>
      <c r="Z45" s="90"/>
      <c r="AA45" s="229"/>
      <c r="AB45" s="122"/>
      <c r="AC45" s="226"/>
      <c r="AD45" s="264"/>
      <c r="AE45" s="264"/>
      <c r="AF45" s="265"/>
      <c r="AG45" s="265"/>
      <c r="AH45" s="265"/>
      <c r="AI45" s="265"/>
      <c r="AJ45" s="265"/>
      <c r="AK45" s="265"/>
    </row>
    <row r="46" spans="1:37" s="179" customFormat="1" x14ac:dyDescent="0.25">
      <c r="A46" s="71">
        <v>18</v>
      </c>
      <c r="B46" s="89"/>
      <c r="C46" s="82"/>
      <c r="D46" s="89"/>
      <c r="E46" s="82"/>
      <c r="F46" s="122"/>
      <c r="G46" s="202"/>
      <c r="H46" s="198" t="str">
        <f t="shared" si="0"/>
        <v/>
      </c>
      <c r="I46" s="97"/>
      <c r="J46" s="97"/>
      <c r="K46" s="91"/>
      <c r="L46" s="91"/>
      <c r="M46" s="97"/>
      <c r="N46" s="91"/>
      <c r="O46" s="97"/>
      <c r="P46" s="90"/>
      <c r="Q46" s="97"/>
      <c r="R46" s="97"/>
      <c r="S46" s="90"/>
      <c r="T46" s="97"/>
      <c r="U46" s="147"/>
      <c r="V46" s="91"/>
      <c r="W46" s="97"/>
      <c r="X46" s="97"/>
      <c r="Y46" s="90"/>
      <c r="Z46" s="90"/>
      <c r="AA46" s="229"/>
      <c r="AB46" s="122"/>
      <c r="AC46" s="226"/>
      <c r="AD46" s="264"/>
      <c r="AE46" s="264"/>
      <c r="AF46" s="265"/>
      <c r="AG46" s="265"/>
      <c r="AH46" s="265"/>
      <c r="AI46" s="265"/>
      <c r="AJ46" s="265"/>
      <c r="AK46" s="265"/>
    </row>
    <row r="47" spans="1:37" s="179" customFormat="1" x14ac:dyDescent="0.25">
      <c r="A47" s="71">
        <v>19</v>
      </c>
      <c r="B47" s="89"/>
      <c r="C47" s="82"/>
      <c r="D47" s="89"/>
      <c r="E47" s="82"/>
      <c r="F47" s="122"/>
      <c r="G47" s="202"/>
      <c r="H47" s="198" t="str">
        <f t="shared" si="0"/>
        <v/>
      </c>
      <c r="I47" s="97"/>
      <c r="J47" s="97"/>
      <c r="K47" s="91"/>
      <c r="L47" s="91"/>
      <c r="M47" s="97"/>
      <c r="N47" s="91"/>
      <c r="O47" s="97"/>
      <c r="P47" s="90"/>
      <c r="Q47" s="97"/>
      <c r="R47" s="97"/>
      <c r="S47" s="90"/>
      <c r="T47" s="97"/>
      <c r="U47" s="147"/>
      <c r="V47" s="91"/>
      <c r="W47" s="97"/>
      <c r="X47" s="97"/>
      <c r="Y47" s="90"/>
      <c r="Z47" s="90"/>
      <c r="AA47" s="229"/>
      <c r="AB47" s="122"/>
      <c r="AC47" s="226"/>
      <c r="AD47" s="264"/>
      <c r="AE47" s="264"/>
      <c r="AF47" s="265"/>
      <c r="AG47" s="265"/>
      <c r="AH47" s="265"/>
      <c r="AI47" s="265"/>
      <c r="AJ47" s="265"/>
      <c r="AK47" s="265"/>
    </row>
    <row r="48" spans="1:37" s="179" customFormat="1" x14ac:dyDescent="0.25">
      <c r="A48" s="71">
        <v>20</v>
      </c>
      <c r="B48" s="89"/>
      <c r="C48" s="82"/>
      <c r="D48" s="89"/>
      <c r="E48" s="82"/>
      <c r="F48" s="122"/>
      <c r="G48" s="202"/>
      <c r="H48" s="198" t="str">
        <f t="shared" si="0"/>
        <v/>
      </c>
      <c r="I48" s="97"/>
      <c r="J48" s="97"/>
      <c r="K48" s="91"/>
      <c r="L48" s="91"/>
      <c r="M48" s="97"/>
      <c r="N48" s="91"/>
      <c r="O48" s="97"/>
      <c r="P48" s="90"/>
      <c r="Q48" s="97"/>
      <c r="R48" s="97"/>
      <c r="S48" s="90"/>
      <c r="T48" s="97"/>
      <c r="U48" s="147"/>
      <c r="V48" s="91"/>
      <c r="W48" s="97"/>
      <c r="X48" s="97"/>
      <c r="Y48" s="90"/>
      <c r="Z48" s="90"/>
      <c r="AA48" s="229"/>
      <c r="AB48" s="122"/>
      <c r="AC48" s="226"/>
      <c r="AD48" s="264"/>
      <c r="AE48" s="264"/>
      <c r="AF48" s="265"/>
      <c r="AG48" s="265"/>
      <c r="AH48" s="265"/>
      <c r="AI48" s="265"/>
      <c r="AJ48" s="265"/>
      <c r="AK48" s="265"/>
    </row>
    <row r="49" spans="1:37" s="179" customFormat="1" x14ac:dyDescent="0.25">
      <c r="A49" s="71">
        <v>21</v>
      </c>
      <c r="B49" s="89"/>
      <c r="C49" s="82"/>
      <c r="D49" s="89"/>
      <c r="E49" s="82"/>
      <c r="F49" s="122"/>
      <c r="G49" s="202"/>
      <c r="H49" s="198" t="str">
        <f t="shared" si="0"/>
        <v/>
      </c>
      <c r="I49" s="97"/>
      <c r="J49" s="97"/>
      <c r="K49" s="91"/>
      <c r="L49" s="91"/>
      <c r="M49" s="97"/>
      <c r="N49" s="91"/>
      <c r="O49" s="97"/>
      <c r="P49" s="90"/>
      <c r="Q49" s="97"/>
      <c r="R49" s="97"/>
      <c r="S49" s="90"/>
      <c r="T49" s="97"/>
      <c r="U49" s="147"/>
      <c r="V49" s="91"/>
      <c r="W49" s="97"/>
      <c r="X49" s="97"/>
      <c r="Y49" s="90"/>
      <c r="Z49" s="90"/>
      <c r="AA49" s="229"/>
      <c r="AB49" s="122"/>
      <c r="AC49" s="226"/>
      <c r="AD49" s="264"/>
      <c r="AE49" s="264"/>
      <c r="AF49" s="265"/>
      <c r="AG49" s="265"/>
      <c r="AH49" s="265"/>
      <c r="AI49" s="265"/>
      <c r="AJ49" s="265"/>
      <c r="AK49" s="265"/>
    </row>
    <row r="50" spans="1:37" s="179" customFormat="1" x14ac:dyDescent="0.25">
      <c r="A50" s="71">
        <v>22</v>
      </c>
      <c r="B50" s="89"/>
      <c r="C50" s="82"/>
      <c r="D50" s="89"/>
      <c r="E50" s="82"/>
      <c r="F50" s="122"/>
      <c r="G50" s="202"/>
      <c r="H50" s="198" t="str">
        <f t="shared" si="0"/>
        <v/>
      </c>
      <c r="I50" s="97"/>
      <c r="J50" s="97"/>
      <c r="K50" s="91"/>
      <c r="L50" s="91"/>
      <c r="M50" s="97"/>
      <c r="N50" s="91"/>
      <c r="O50" s="97"/>
      <c r="P50" s="90"/>
      <c r="Q50" s="97"/>
      <c r="R50" s="97"/>
      <c r="S50" s="90"/>
      <c r="T50" s="97"/>
      <c r="U50" s="147"/>
      <c r="V50" s="91"/>
      <c r="W50" s="97"/>
      <c r="X50" s="97"/>
      <c r="Y50" s="90"/>
      <c r="Z50" s="90"/>
      <c r="AA50" s="229"/>
      <c r="AB50" s="122"/>
      <c r="AC50" s="226"/>
      <c r="AD50" s="264"/>
      <c r="AE50" s="264"/>
      <c r="AF50" s="265"/>
      <c r="AG50" s="265"/>
      <c r="AH50" s="265"/>
      <c r="AI50" s="265"/>
      <c r="AJ50" s="265"/>
      <c r="AK50" s="265"/>
    </row>
    <row r="51" spans="1:37" s="179" customFormat="1" x14ac:dyDescent="0.25">
      <c r="A51" s="71">
        <v>23</v>
      </c>
      <c r="B51" s="89"/>
      <c r="C51" s="82"/>
      <c r="D51" s="89"/>
      <c r="E51" s="82"/>
      <c r="F51" s="122"/>
      <c r="G51" s="202"/>
      <c r="H51" s="198" t="str">
        <f t="shared" si="0"/>
        <v/>
      </c>
      <c r="I51" s="97"/>
      <c r="J51" s="97"/>
      <c r="K51" s="91"/>
      <c r="L51" s="91"/>
      <c r="M51" s="97"/>
      <c r="N51" s="91"/>
      <c r="O51" s="97"/>
      <c r="P51" s="90"/>
      <c r="Q51" s="97"/>
      <c r="R51" s="97"/>
      <c r="S51" s="90"/>
      <c r="T51" s="97"/>
      <c r="U51" s="147"/>
      <c r="V51" s="91"/>
      <c r="W51" s="97"/>
      <c r="X51" s="97"/>
      <c r="Y51" s="90"/>
      <c r="Z51" s="90"/>
      <c r="AA51" s="229"/>
      <c r="AB51" s="122"/>
      <c r="AC51" s="226"/>
      <c r="AD51" s="264"/>
      <c r="AE51" s="264"/>
      <c r="AF51" s="265"/>
      <c r="AG51" s="265"/>
      <c r="AH51" s="265"/>
      <c r="AI51" s="265"/>
      <c r="AJ51" s="265"/>
      <c r="AK51" s="265"/>
    </row>
    <row r="52" spans="1:37" s="179" customFormat="1" x14ac:dyDescent="0.25">
      <c r="A52" s="71">
        <v>24</v>
      </c>
      <c r="B52" s="89"/>
      <c r="C52" s="82"/>
      <c r="D52" s="89"/>
      <c r="E52" s="82"/>
      <c r="F52" s="122"/>
      <c r="G52" s="202"/>
      <c r="H52" s="198" t="str">
        <f t="shared" si="0"/>
        <v/>
      </c>
      <c r="I52" s="97"/>
      <c r="J52" s="97"/>
      <c r="K52" s="91"/>
      <c r="L52" s="91"/>
      <c r="M52" s="97"/>
      <c r="N52" s="91"/>
      <c r="O52" s="97"/>
      <c r="P52" s="90"/>
      <c r="Q52" s="97"/>
      <c r="R52" s="97"/>
      <c r="S52" s="90"/>
      <c r="T52" s="97"/>
      <c r="U52" s="147"/>
      <c r="V52" s="91"/>
      <c r="W52" s="97"/>
      <c r="X52" s="97"/>
      <c r="Y52" s="90"/>
      <c r="Z52" s="90"/>
      <c r="AA52" s="229"/>
      <c r="AB52" s="122"/>
      <c r="AC52" s="226"/>
      <c r="AD52" s="264"/>
      <c r="AE52" s="264"/>
      <c r="AF52" s="265"/>
      <c r="AG52" s="265"/>
      <c r="AH52" s="265"/>
      <c r="AI52" s="265"/>
      <c r="AJ52" s="265"/>
      <c r="AK52" s="265"/>
    </row>
    <row r="53" spans="1:37" s="179" customFormat="1" x14ac:dyDescent="0.25">
      <c r="A53" s="71">
        <v>25</v>
      </c>
      <c r="B53" s="89"/>
      <c r="C53" s="82"/>
      <c r="D53" s="89"/>
      <c r="E53" s="82"/>
      <c r="F53" s="122"/>
      <c r="G53" s="202"/>
      <c r="H53" s="198" t="str">
        <f t="shared" si="0"/>
        <v/>
      </c>
      <c r="I53" s="97"/>
      <c r="J53" s="97"/>
      <c r="K53" s="91"/>
      <c r="L53" s="91"/>
      <c r="M53" s="97"/>
      <c r="N53" s="91"/>
      <c r="O53" s="97"/>
      <c r="P53" s="90"/>
      <c r="Q53" s="97"/>
      <c r="R53" s="97"/>
      <c r="S53" s="90"/>
      <c r="T53" s="97"/>
      <c r="U53" s="147"/>
      <c r="V53" s="91"/>
      <c r="W53" s="97"/>
      <c r="X53" s="97"/>
      <c r="Y53" s="90"/>
      <c r="Z53" s="90"/>
      <c r="AA53" s="229"/>
      <c r="AB53" s="122"/>
      <c r="AC53" s="226"/>
      <c r="AD53" s="264"/>
      <c r="AE53" s="264"/>
      <c r="AF53" s="265"/>
      <c r="AG53" s="265"/>
      <c r="AH53" s="265"/>
      <c r="AI53" s="265"/>
      <c r="AJ53" s="265"/>
      <c r="AK53" s="265"/>
    </row>
    <row r="54" spans="1:37" ht="24" customHeight="1" x14ac:dyDescent="0.25">
      <c r="B54" s="190" t="s">
        <v>67</v>
      </c>
      <c r="C54" s="126"/>
      <c r="D54" s="126"/>
      <c r="E54" s="126"/>
      <c r="F54" s="126"/>
      <c r="G54" s="126"/>
      <c r="H54" s="259" t="str">
        <f>IF(OR(AND(Count_Implemented, Count_FollowUp=0), AND(Count_Implemented=0,COUNTA(I29:AB53)&gt;0))," To be included here, actions must have a Date Implemented and there must be Date(s) of Follow-up above. &gt;&gt;","")</f>
        <v/>
      </c>
      <c r="I54" s="191">
        <f>SUM(I55:I60)</f>
        <v>0</v>
      </c>
      <c r="J54" s="192" t="s">
        <v>129</v>
      </c>
      <c r="K54" s="192" t="s">
        <v>129</v>
      </c>
      <c r="L54" s="192" t="s">
        <v>129</v>
      </c>
      <c r="M54" s="191">
        <f>SUM(M55:M60)</f>
        <v>0</v>
      </c>
      <c r="N54" s="192" t="s">
        <v>129</v>
      </c>
      <c r="O54" s="191">
        <f>SUM(O55:O60)</f>
        <v>0</v>
      </c>
      <c r="P54" s="191">
        <f>SUM(P55:P60)</f>
        <v>0</v>
      </c>
      <c r="Q54" s="191">
        <f t="shared" ref="Q54:W54" si="1">SUM(Q55:Q60)</f>
        <v>0</v>
      </c>
      <c r="R54" s="191">
        <f t="shared" si="1"/>
        <v>0</v>
      </c>
      <c r="S54" s="191">
        <f t="shared" si="1"/>
        <v>0</v>
      </c>
      <c r="T54" s="191">
        <f t="shared" si="1"/>
        <v>0</v>
      </c>
      <c r="U54" s="193">
        <f t="shared" si="1"/>
        <v>0</v>
      </c>
      <c r="V54" s="192" t="s">
        <v>129</v>
      </c>
      <c r="W54" s="191">
        <f t="shared" si="1"/>
        <v>0</v>
      </c>
      <c r="X54" s="192" t="s">
        <v>129</v>
      </c>
      <c r="Y54" s="192" t="s">
        <v>129</v>
      </c>
      <c r="Z54" s="191">
        <f t="shared" ref="Z54" si="2">SUM(Z55:Z60)</f>
        <v>0</v>
      </c>
      <c r="AA54" s="218" t="s">
        <v>129</v>
      </c>
      <c r="AB54" s="217">
        <f>COUNTIF(AB29:AB53,"Y")</f>
        <v>0</v>
      </c>
      <c r="AC54" s="218" t="s">
        <v>129</v>
      </c>
      <c r="AD54" s="266">
        <f t="shared" ref="AD54:AK54" si="3">SUM(AD55:AD60)</f>
        <v>0</v>
      </c>
      <c r="AE54" s="266">
        <f t="shared" si="3"/>
        <v>0</v>
      </c>
      <c r="AF54" s="267">
        <f t="shared" si="3"/>
        <v>0</v>
      </c>
      <c r="AG54" s="267">
        <f t="shared" si="3"/>
        <v>0</v>
      </c>
      <c r="AH54" s="267">
        <f t="shared" si="3"/>
        <v>0</v>
      </c>
      <c r="AI54" s="267">
        <f t="shared" si="3"/>
        <v>0</v>
      </c>
      <c r="AJ54" s="267">
        <f t="shared" si="3"/>
        <v>0</v>
      </c>
      <c r="AK54" s="267">
        <f t="shared" si="3"/>
        <v>0</v>
      </c>
    </row>
    <row r="55" spans="1:37" ht="24" customHeight="1" x14ac:dyDescent="0.25">
      <c r="B55" s="190" t="str">
        <f>"TOTAL REPORTED " &amp; C55</f>
        <v>TOTAL REPORTED 2023</v>
      </c>
      <c r="C55" s="126">
        <v>2023</v>
      </c>
      <c r="D55" s="126"/>
      <c r="E55" s="126"/>
      <c r="F55" s="126"/>
      <c r="G55" s="126"/>
      <c r="H55" s="126"/>
      <c r="I55" s="267">
        <f t="shared" ref="I55:I60" si="4">IF(Count_FollowUp,SUMIFS(I$29:I$53,$F$29:$F$53,"Y",$H$29:$H$53,$C55),0)</f>
        <v>0</v>
      </c>
      <c r="J55" s="192" t="s">
        <v>129</v>
      </c>
      <c r="K55" s="192" t="s">
        <v>129</v>
      </c>
      <c r="L55" s="192" t="s">
        <v>129</v>
      </c>
      <c r="M55" s="267">
        <f t="shared" ref="M55:M60" si="5">IF(Count_FollowUp,SUMIFS(M$29:M$53,$F$29:$F$53,"Y",$H$29:$H$53,$C55),0)</f>
        <v>0</v>
      </c>
      <c r="N55" s="192" t="s">
        <v>129</v>
      </c>
      <c r="O55" s="267">
        <f t="shared" ref="O55:O60" si="6">IF(Count_FollowUp,SUMIFS(O$29:O$53,$F$29:$F$53,"Y",$H$29:$H$53,$C55),0)</f>
        <v>0</v>
      </c>
      <c r="P55" s="191">
        <f t="shared" ref="P55:P60" si="7">IF(Count_FollowUp,COUNTIFS($F$29:$F$53,"Y",$H$29:$H$53,$C55,P$29:P$53,"Yes"),0)</f>
        <v>0</v>
      </c>
      <c r="Q55" s="267">
        <f t="shared" ref="Q55:R60" si="8">IF(Count_FollowUp,SUMIFS(Q$29:Q$53,$F$29:$F$53,"Y",$H$29:$H$53,$C55),0)</f>
        <v>0</v>
      </c>
      <c r="R55" s="267">
        <f t="shared" si="8"/>
        <v>0</v>
      </c>
      <c r="S55" s="191">
        <f t="shared" ref="S55:S60" si="9">IF(Count_FollowUp,COUNTIFS($F$29:$F$53,"Y",$H$29:$H$53,$C55,S$29:S$53,"Yes"),0)</f>
        <v>0</v>
      </c>
      <c r="T55" s="191">
        <f t="shared" ref="T55:T60" si="10">IF(Count_FollowUp,SUMIFS(T$29:T$53,$F$29:$F$53,"Y",$H$29:$H$53,$C55,U$29:U$53,"Units"),0)</f>
        <v>0</v>
      </c>
      <c r="U55" s="193">
        <f t="shared" ref="U55:U60" si="11">IF(Count_FollowUp,SUMIFS(T$29:T$53,$F$29:$F$53,"Y",$H$29:$H$53,$C55,U$29:U$53,"Dollars"),0)</f>
        <v>0</v>
      </c>
      <c r="V55" s="192" t="s">
        <v>129</v>
      </c>
      <c r="W55" s="267">
        <f t="shared" ref="W55:W60" si="12">IF(Count_FollowUp,SUMIFS(W$29:W$53,$F$29:$F$53,"Y",$H$29:$H$53,$C55),0)</f>
        <v>0</v>
      </c>
      <c r="X55" s="192" t="s">
        <v>129</v>
      </c>
      <c r="Y55" s="192" t="s">
        <v>129</v>
      </c>
      <c r="Z55" s="191">
        <f t="shared" ref="Z55:Z60" si="13">IF(Count_FollowUp,COUNTIFS($F$29:$F$53,"Y",$H$29:$H$53,$C55,Z$29:Z$53,"Yes"),0)</f>
        <v>0</v>
      </c>
      <c r="AA55" s="218" t="s">
        <v>129</v>
      </c>
      <c r="AB55" s="217">
        <f t="shared" ref="AB55:AB60" si="14">IF(Count_FollowUp,COUNTIFS($F$29:$F$53,"Y",$H$29:$H$53,$C55,AB$29:AB$53,"Y"),0)</f>
        <v>0</v>
      </c>
      <c r="AC55" s="218" t="s">
        <v>129</v>
      </c>
      <c r="AD55" s="266">
        <f t="shared" ref="AD55:AK60" si="15">IF(Count_FollowUp,SUMIFS(AD$29:AD$53,$F$29:$F$53,"Y",$H$29:$H$53,$C55),0)</f>
        <v>0</v>
      </c>
      <c r="AE55" s="266">
        <f t="shared" si="15"/>
        <v>0</v>
      </c>
      <c r="AF55" s="267">
        <f t="shared" si="15"/>
        <v>0</v>
      </c>
      <c r="AG55" s="267">
        <f t="shared" si="15"/>
        <v>0</v>
      </c>
      <c r="AH55" s="267">
        <f t="shared" si="15"/>
        <v>0</v>
      </c>
      <c r="AI55" s="267">
        <f t="shared" si="15"/>
        <v>0</v>
      </c>
      <c r="AJ55" s="267">
        <f t="shared" si="15"/>
        <v>0</v>
      </c>
      <c r="AK55" s="267">
        <f t="shared" si="15"/>
        <v>0</v>
      </c>
    </row>
    <row r="56" spans="1:37" ht="24" customHeight="1" x14ac:dyDescent="0.25">
      <c r="B56" s="190" t="str">
        <f t="shared" ref="B56:B60" si="16">"TOTAL REPORTED " &amp; C56</f>
        <v>TOTAL REPORTED 2024</v>
      </c>
      <c r="C56" s="126">
        <v>2024</v>
      </c>
      <c r="D56" s="126"/>
      <c r="E56" s="126"/>
      <c r="F56" s="126"/>
      <c r="G56" s="126"/>
      <c r="H56" s="126"/>
      <c r="I56" s="267">
        <f t="shared" si="4"/>
        <v>0</v>
      </c>
      <c r="J56" s="192" t="s">
        <v>129</v>
      </c>
      <c r="K56" s="192" t="s">
        <v>129</v>
      </c>
      <c r="L56" s="192" t="s">
        <v>129</v>
      </c>
      <c r="M56" s="267">
        <f t="shared" si="5"/>
        <v>0</v>
      </c>
      <c r="N56" s="192" t="s">
        <v>129</v>
      </c>
      <c r="O56" s="267">
        <f t="shared" si="6"/>
        <v>0</v>
      </c>
      <c r="P56" s="191">
        <f t="shared" si="7"/>
        <v>0</v>
      </c>
      <c r="Q56" s="267">
        <f t="shared" si="8"/>
        <v>0</v>
      </c>
      <c r="R56" s="267">
        <f t="shared" si="8"/>
        <v>0</v>
      </c>
      <c r="S56" s="191">
        <f t="shared" si="9"/>
        <v>0</v>
      </c>
      <c r="T56" s="191">
        <f t="shared" si="10"/>
        <v>0</v>
      </c>
      <c r="U56" s="193">
        <f t="shared" si="11"/>
        <v>0</v>
      </c>
      <c r="V56" s="192" t="s">
        <v>129</v>
      </c>
      <c r="W56" s="267">
        <f t="shared" si="12"/>
        <v>0</v>
      </c>
      <c r="X56" s="192" t="s">
        <v>129</v>
      </c>
      <c r="Y56" s="192" t="s">
        <v>129</v>
      </c>
      <c r="Z56" s="191">
        <f t="shared" si="13"/>
        <v>0</v>
      </c>
      <c r="AA56" s="218" t="s">
        <v>129</v>
      </c>
      <c r="AB56" s="217">
        <f t="shared" si="14"/>
        <v>0</v>
      </c>
      <c r="AC56" s="218" t="s">
        <v>129</v>
      </c>
      <c r="AD56" s="266">
        <f t="shared" si="15"/>
        <v>0</v>
      </c>
      <c r="AE56" s="266">
        <f t="shared" si="15"/>
        <v>0</v>
      </c>
      <c r="AF56" s="267">
        <f t="shared" si="15"/>
        <v>0</v>
      </c>
      <c r="AG56" s="267">
        <f t="shared" si="15"/>
        <v>0</v>
      </c>
      <c r="AH56" s="267">
        <f t="shared" si="15"/>
        <v>0</v>
      </c>
      <c r="AI56" s="267">
        <f t="shared" si="15"/>
        <v>0</v>
      </c>
      <c r="AJ56" s="267">
        <f t="shared" si="15"/>
        <v>0</v>
      </c>
      <c r="AK56" s="267">
        <f t="shared" si="15"/>
        <v>0</v>
      </c>
    </row>
    <row r="57" spans="1:37" ht="24" customHeight="1" x14ac:dyDescent="0.25">
      <c r="B57" s="190" t="str">
        <f t="shared" si="16"/>
        <v>TOTAL REPORTED 2025</v>
      </c>
      <c r="C57" s="126">
        <v>2025</v>
      </c>
      <c r="D57" s="126"/>
      <c r="E57" s="126"/>
      <c r="F57" s="126"/>
      <c r="G57" s="126"/>
      <c r="H57" s="126"/>
      <c r="I57" s="267">
        <f t="shared" si="4"/>
        <v>0</v>
      </c>
      <c r="J57" s="192" t="s">
        <v>129</v>
      </c>
      <c r="K57" s="192" t="s">
        <v>129</v>
      </c>
      <c r="L57" s="192" t="s">
        <v>129</v>
      </c>
      <c r="M57" s="267">
        <f t="shared" si="5"/>
        <v>0</v>
      </c>
      <c r="N57" s="192" t="s">
        <v>129</v>
      </c>
      <c r="O57" s="267">
        <f t="shared" si="6"/>
        <v>0</v>
      </c>
      <c r="P57" s="191">
        <f t="shared" si="7"/>
        <v>0</v>
      </c>
      <c r="Q57" s="267">
        <f t="shared" si="8"/>
        <v>0</v>
      </c>
      <c r="R57" s="267">
        <f t="shared" si="8"/>
        <v>0</v>
      </c>
      <c r="S57" s="191">
        <f t="shared" si="9"/>
        <v>0</v>
      </c>
      <c r="T57" s="191">
        <f t="shared" si="10"/>
        <v>0</v>
      </c>
      <c r="U57" s="193">
        <f t="shared" si="11"/>
        <v>0</v>
      </c>
      <c r="V57" s="192" t="s">
        <v>129</v>
      </c>
      <c r="W57" s="267">
        <f t="shared" si="12"/>
        <v>0</v>
      </c>
      <c r="X57" s="192" t="s">
        <v>129</v>
      </c>
      <c r="Y57" s="192" t="s">
        <v>129</v>
      </c>
      <c r="Z57" s="191">
        <f t="shared" si="13"/>
        <v>0</v>
      </c>
      <c r="AA57" s="218" t="s">
        <v>129</v>
      </c>
      <c r="AB57" s="217">
        <f t="shared" si="14"/>
        <v>0</v>
      </c>
      <c r="AC57" s="218" t="s">
        <v>129</v>
      </c>
      <c r="AD57" s="266">
        <f t="shared" si="15"/>
        <v>0</v>
      </c>
      <c r="AE57" s="266">
        <f t="shared" si="15"/>
        <v>0</v>
      </c>
      <c r="AF57" s="267">
        <f t="shared" si="15"/>
        <v>0</v>
      </c>
      <c r="AG57" s="267">
        <f t="shared" si="15"/>
        <v>0</v>
      </c>
      <c r="AH57" s="267">
        <f t="shared" si="15"/>
        <v>0</v>
      </c>
      <c r="AI57" s="267">
        <f t="shared" si="15"/>
        <v>0</v>
      </c>
      <c r="AJ57" s="267">
        <f t="shared" si="15"/>
        <v>0</v>
      </c>
      <c r="AK57" s="267">
        <f t="shared" si="15"/>
        <v>0</v>
      </c>
    </row>
    <row r="58" spans="1:37" ht="24" customHeight="1" x14ac:dyDescent="0.25">
      <c r="B58" s="190" t="str">
        <f t="shared" si="16"/>
        <v>TOTAL REPORTED 2026</v>
      </c>
      <c r="C58" s="126">
        <v>2026</v>
      </c>
      <c r="D58" s="126"/>
      <c r="E58" s="126"/>
      <c r="F58" s="126"/>
      <c r="G58" s="126"/>
      <c r="H58" s="126"/>
      <c r="I58" s="267">
        <f t="shared" si="4"/>
        <v>0</v>
      </c>
      <c r="J58" s="192" t="s">
        <v>129</v>
      </c>
      <c r="K58" s="192" t="s">
        <v>129</v>
      </c>
      <c r="L58" s="192" t="s">
        <v>129</v>
      </c>
      <c r="M58" s="267">
        <f t="shared" si="5"/>
        <v>0</v>
      </c>
      <c r="N58" s="192" t="s">
        <v>129</v>
      </c>
      <c r="O58" s="267">
        <f t="shared" si="6"/>
        <v>0</v>
      </c>
      <c r="P58" s="191">
        <f t="shared" si="7"/>
        <v>0</v>
      </c>
      <c r="Q58" s="267">
        <f t="shared" si="8"/>
        <v>0</v>
      </c>
      <c r="R58" s="267">
        <f t="shared" si="8"/>
        <v>0</v>
      </c>
      <c r="S58" s="191">
        <f t="shared" si="9"/>
        <v>0</v>
      </c>
      <c r="T58" s="191">
        <f t="shared" si="10"/>
        <v>0</v>
      </c>
      <c r="U58" s="193">
        <f t="shared" si="11"/>
        <v>0</v>
      </c>
      <c r="V58" s="192" t="s">
        <v>129</v>
      </c>
      <c r="W58" s="267">
        <f t="shared" si="12"/>
        <v>0</v>
      </c>
      <c r="X58" s="192" t="s">
        <v>129</v>
      </c>
      <c r="Y58" s="192" t="s">
        <v>129</v>
      </c>
      <c r="Z58" s="191">
        <f t="shared" si="13"/>
        <v>0</v>
      </c>
      <c r="AA58" s="218" t="s">
        <v>129</v>
      </c>
      <c r="AB58" s="217">
        <f t="shared" si="14"/>
        <v>0</v>
      </c>
      <c r="AC58" s="218" t="s">
        <v>129</v>
      </c>
      <c r="AD58" s="266">
        <f t="shared" si="15"/>
        <v>0</v>
      </c>
      <c r="AE58" s="266">
        <f t="shared" si="15"/>
        <v>0</v>
      </c>
      <c r="AF58" s="267">
        <f t="shared" si="15"/>
        <v>0</v>
      </c>
      <c r="AG58" s="267">
        <f t="shared" si="15"/>
        <v>0</v>
      </c>
      <c r="AH58" s="267">
        <f t="shared" si="15"/>
        <v>0</v>
      </c>
      <c r="AI58" s="267">
        <f t="shared" si="15"/>
        <v>0</v>
      </c>
      <c r="AJ58" s="267">
        <f t="shared" si="15"/>
        <v>0</v>
      </c>
      <c r="AK58" s="267">
        <f t="shared" si="15"/>
        <v>0</v>
      </c>
    </row>
    <row r="59" spans="1:37" ht="24" customHeight="1" x14ac:dyDescent="0.25">
      <c r="B59" s="190" t="str">
        <f t="shared" si="16"/>
        <v>TOTAL REPORTED 2027</v>
      </c>
      <c r="C59" s="126">
        <v>2027</v>
      </c>
      <c r="D59" s="126"/>
      <c r="E59" s="126"/>
      <c r="F59" s="126"/>
      <c r="G59" s="126"/>
      <c r="H59" s="126"/>
      <c r="I59" s="267">
        <f t="shared" si="4"/>
        <v>0</v>
      </c>
      <c r="J59" s="192" t="s">
        <v>129</v>
      </c>
      <c r="K59" s="192" t="s">
        <v>129</v>
      </c>
      <c r="L59" s="192" t="s">
        <v>129</v>
      </c>
      <c r="M59" s="267">
        <f t="shared" si="5"/>
        <v>0</v>
      </c>
      <c r="N59" s="192" t="s">
        <v>129</v>
      </c>
      <c r="O59" s="267">
        <f t="shared" si="6"/>
        <v>0</v>
      </c>
      <c r="P59" s="191">
        <f t="shared" si="7"/>
        <v>0</v>
      </c>
      <c r="Q59" s="267">
        <f t="shared" si="8"/>
        <v>0</v>
      </c>
      <c r="R59" s="267">
        <f t="shared" si="8"/>
        <v>0</v>
      </c>
      <c r="S59" s="191">
        <f t="shared" si="9"/>
        <v>0</v>
      </c>
      <c r="T59" s="191">
        <f t="shared" si="10"/>
        <v>0</v>
      </c>
      <c r="U59" s="193">
        <f t="shared" si="11"/>
        <v>0</v>
      </c>
      <c r="V59" s="192" t="s">
        <v>129</v>
      </c>
      <c r="W59" s="267">
        <f t="shared" si="12"/>
        <v>0</v>
      </c>
      <c r="X59" s="192" t="s">
        <v>129</v>
      </c>
      <c r="Y59" s="192" t="s">
        <v>129</v>
      </c>
      <c r="Z59" s="191">
        <f t="shared" si="13"/>
        <v>0</v>
      </c>
      <c r="AA59" s="218" t="s">
        <v>129</v>
      </c>
      <c r="AB59" s="217">
        <f t="shared" si="14"/>
        <v>0</v>
      </c>
      <c r="AC59" s="218" t="s">
        <v>129</v>
      </c>
      <c r="AD59" s="266">
        <f t="shared" si="15"/>
        <v>0</v>
      </c>
      <c r="AE59" s="266">
        <f t="shared" si="15"/>
        <v>0</v>
      </c>
      <c r="AF59" s="267">
        <f t="shared" si="15"/>
        <v>0</v>
      </c>
      <c r="AG59" s="267">
        <f t="shared" si="15"/>
        <v>0</v>
      </c>
      <c r="AH59" s="267">
        <f t="shared" si="15"/>
        <v>0</v>
      </c>
      <c r="AI59" s="267">
        <f t="shared" si="15"/>
        <v>0</v>
      </c>
      <c r="AJ59" s="267">
        <f t="shared" si="15"/>
        <v>0</v>
      </c>
      <c r="AK59" s="267">
        <f t="shared" si="15"/>
        <v>0</v>
      </c>
    </row>
    <row r="60" spans="1:37" ht="24" customHeight="1" x14ac:dyDescent="0.25">
      <c r="B60" s="190" t="str">
        <f t="shared" si="16"/>
        <v>TOTAL REPORTED 2028</v>
      </c>
      <c r="C60" s="126">
        <v>2028</v>
      </c>
      <c r="D60" s="126"/>
      <c r="E60" s="126"/>
      <c r="F60" s="126"/>
      <c r="G60" s="126"/>
      <c r="H60" s="126"/>
      <c r="I60" s="267">
        <f t="shared" si="4"/>
        <v>0</v>
      </c>
      <c r="J60" s="192" t="s">
        <v>129</v>
      </c>
      <c r="K60" s="192" t="s">
        <v>129</v>
      </c>
      <c r="L60" s="192" t="s">
        <v>129</v>
      </c>
      <c r="M60" s="267">
        <f t="shared" si="5"/>
        <v>0</v>
      </c>
      <c r="N60" s="192" t="s">
        <v>129</v>
      </c>
      <c r="O60" s="267">
        <f t="shared" si="6"/>
        <v>0</v>
      </c>
      <c r="P60" s="191">
        <f t="shared" si="7"/>
        <v>0</v>
      </c>
      <c r="Q60" s="267">
        <f t="shared" si="8"/>
        <v>0</v>
      </c>
      <c r="R60" s="267">
        <f t="shared" si="8"/>
        <v>0</v>
      </c>
      <c r="S60" s="191">
        <f t="shared" si="9"/>
        <v>0</v>
      </c>
      <c r="T60" s="191">
        <f t="shared" si="10"/>
        <v>0</v>
      </c>
      <c r="U60" s="193">
        <f t="shared" si="11"/>
        <v>0</v>
      </c>
      <c r="V60" s="192" t="s">
        <v>129</v>
      </c>
      <c r="W60" s="267">
        <f t="shared" si="12"/>
        <v>0</v>
      </c>
      <c r="X60" s="192" t="s">
        <v>129</v>
      </c>
      <c r="Y60" s="192" t="s">
        <v>129</v>
      </c>
      <c r="Z60" s="191">
        <f t="shared" si="13"/>
        <v>0</v>
      </c>
      <c r="AA60" s="218" t="s">
        <v>129</v>
      </c>
      <c r="AB60" s="217">
        <f t="shared" si="14"/>
        <v>0</v>
      </c>
      <c r="AC60" s="218" t="s">
        <v>129</v>
      </c>
      <c r="AD60" s="266">
        <f t="shared" si="15"/>
        <v>0</v>
      </c>
      <c r="AE60" s="266">
        <f t="shared" si="15"/>
        <v>0</v>
      </c>
      <c r="AF60" s="267">
        <f t="shared" si="15"/>
        <v>0</v>
      </c>
      <c r="AG60" s="267">
        <f t="shared" si="15"/>
        <v>0</v>
      </c>
      <c r="AH60" s="267">
        <f t="shared" si="15"/>
        <v>0</v>
      </c>
      <c r="AI60" s="267">
        <f t="shared" si="15"/>
        <v>0</v>
      </c>
      <c r="AJ60" s="267">
        <f t="shared" si="15"/>
        <v>0</v>
      </c>
      <c r="AK60" s="267">
        <f t="shared" si="15"/>
        <v>0</v>
      </c>
    </row>
    <row r="61" spans="1:37" x14ac:dyDescent="0.25">
      <c r="C61" s="137"/>
    </row>
    <row r="62" spans="1:37" x14ac:dyDescent="0.25">
      <c r="C62" s="137"/>
    </row>
  </sheetData>
  <sheetProtection algorithmName="SHA-512" hashValue="thc5qt/rZJRYKsF7vkDqw8dJcAw97G4kxlh38Yztc4xXTX1c9zGRfDlICy8ClR6f7T06XikiOwOk4Hncq8pHjQ==" saltValue="+QQTx1h/3D8AnvYNI53otA==" spinCount="100000" sheet="1" objects="1" scenarios="1" formatCells="0" formatRows="0" insertHyperlinks="0"/>
  <mergeCells count="28">
    <mergeCell ref="Q26:V26"/>
    <mergeCell ref="W26:AA27"/>
    <mergeCell ref="AD26:AK26"/>
    <mergeCell ref="I27:L27"/>
    <mergeCell ref="M27:N27"/>
    <mergeCell ref="O27:P27"/>
    <mergeCell ref="Q27:S27"/>
    <mergeCell ref="T27:V27"/>
    <mergeCell ref="AD27:AE27"/>
    <mergeCell ref="AF27:AK27"/>
    <mergeCell ref="C18:G18"/>
    <mergeCell ref="C20:G20"/>
    <mergeCell ref="C21:G21"/>
    <mergeCell ref="C22:G22"/>
    <mergeCell ref="C23:G23"/>
    <mergeCell ref="I26:P26"/>
    <mergeCell ref="C12:G12"/>
    <mergeCell ref="C13:G13"/>
    <mergeCell ref="C14:G14"/>
    <mergeCell ref="C15:G15"/>
    <mergeCell ref="C16:G16"/>
    <mergeCell ref="C17:G17"/>
    <mergeCell ref="C3:I3"/>
    <mergeCell ref="C6:G6"/>
    <mergeCell ref="C7:G7"/>
    <mergeCell ref="C8:G8"/>
    <mergeCell ref="C10:G10"/>
    <mergeCell ref="C11:G11"/>
  </mergeCells>
  <conditionalFormatting sqref="I29:L53">
    <cfRule type="expression" dxfId="258" priority="4" stopIfTrue="1">
      <formula>AND($C29&lt;&gt;"",$C29&lt;&gt;"Manufacturer (Production)")</formula>
    </cfRule>
  </conditionalFormatting>
  <conditionalFormatting sqref="M29:N53">
    <cfRule type="expression" dxfId="257" priority="5" stopIfTrue="1">
      <formula>AND($C29&lt;&gt;"",$C29&lt;&gt;"Manufacturer (Certification)")</formula>
    </cfRule>
  </conditionalFormatting>
  <conditionalFormatting sqref="O29:O53 M29:M53 I29:J53 Q29:R53 T29:T53 W29:X53">
    <cfRule type="expression" dxfId="256" priority="7">
      <formula>AND(TRIM(I29)&lt;&gt;"",ISNUMBER(I29)=FALSE)</formula>
    </cfRule>
  </conditionalFormatting>
  <conditionalFormatting sqref="O29:P53">
    <cfRule type="expression" dxfId="255" priority="6" stopIfTrue="1">
      <formula>AND($C29&lt;&gt;"",$C29&lt;&gt;"Manufacturer (Marketing)")</formula>
    </cfRule>
  </conditionalFormatting>
  <conditionalFormatting sqref="Q29:V53">
    <cfRule type="expression" dxfId="254" priority="3">
      <formula>AND($C29&lt;&gt;"",$C29&lt;&gt;"Distributor / Retailer")</formula>
    </cfRule>
  </conditionalFormatting>
  <conditionalFormatting sqref="W29:AA53">
    <cfRule type="expression" dxfId="253" priority="2">
      <formula>AND($C29&lt;&gt;"",$C29&lt;&gt;"Purchaser / User")</formula>
    </cfRule>
  </conditionalFormatting>
  <conditionalFormatting sqref="AD29:AK53">
    <cfRule type="expression" dxfId="252" priority="1">
      <formula>AND(TRIM(AD29)&lt;&gt;"",ISNUMBER(AD29)=FALSE)</formula>
    </cfRule>
  </conditionalFormatting>
  <dataValidations count="21">
    <dataValidation allowBlank="1" showInputMessage="1" showErrorMessage="1" prompt="If the case study is online, provide a link for EPA to view, download and share. Otherwise, please include attachments with report submission." sqref="AC28" xr:uid="{11D15C20-F481-406D-A262-2ADA5154D704}"/>
    <dataValidation allowBlank="1" showInputMessage="1" showErrorMessage="1" prompt="For P2 actions and outcomes to be summarized on the Results Summary tab, this column must contain a Y. Additionally, a Date Implemented must be included and at least one follw-up date must be included in row 19." sqref="F28" xr:uid="{07D2E177-8A24-4764-AC10-9A31F0A54B5D}"/>
    <dataValidation allowBlank="1" showInputMessage="1" showErrorMessage="1" prompt="Either use the facility’s permit methodology or multiply wastewater gallons by 8.35 to get pounds and divide by 10,000 to eliminate water content." sqref="AI28" xr:uid="{DEB91532-5040-4914-91B0-0203A35AC01E}"/>
    <dataValidation allowBlank="1" showInputMessage="1" showErrorMessage="1" prompt="Annualized reductions of green house gas emissions measured in metric tons of carbon dioxide equivalent (MTCO2e)." sqref="AK28" xr:uid="{B559544C-8ACC-487F-8F0F-09783E4C0A44}"/>
    <dataValidation allowBlank="1" showInputMessage="1" showErrorMessage="1" promptTitle="Products Offered for Sale" prompt="This can include products that are anticipated to be offered for sale._x000a__x000a_Report the number of product formulations/designs, not the number of individual units manufactured/sold. The same formulation in different size containers is considered one product." sqref="O28" xr:uid="{39C5A82C-F931-45A1-ADD6-86A91FAD8F5B}"/>
    <dataValidation type="whole" allowBlank="1" showInputMessage="1" showErrorMessage="1" errorTitle="Facility NAICS Code" error="Please enter at least three digits of the NAICS code." promptTitle="Facility NAICS Code" prompt="Enter the NAICS for this facility. The link at left takes you to the NAICS Search website." sqref="C15:G15" xr:uid="{72114E74-032C-42FA-8365-04545B39B1BD}">
      <formula1>100</formula1>
      <formula2>999999</formula2>
    </dataValidation>
    <dataValidation allowBlank="1" showInputMessage="1" showErrorMessage="1" promptTitle="Copy-Pasting into Merged Cells" prompt="To copy-paste into merged cells, either double-click the cell to enable the Edit feature OR select the cell and paste into the formula bar above instead of the cell itself." sqref="C10:G10" xr:uid="{7CDC0B57-C3B0-4DBF-883A-1BE9789B3231}"/>
    <dataValidation type="list" allowBlank="1" showDropDown="1" showInputMessage="1" showErrorMessage="1" error="Please enter Y or N." sqref="AB29:AB53 F29:F53" xr:uid="{E65D80A5-6DC1-40C2-A61A-50322EBEB259}">
      <formula1>Lookup_YesNo</formula1>
    </dataValidation>
    <dataValidation type="date" allowBlank="1" showInputMessage="1" showErrorMessage="1" error="Please enter a valid date (mm/dd/yyyy) _x000a_between 10/01/2022 and 09/30/2028." sqref="G29:G53" xr:uid="{F010C0CD-FDFF-4B86-A2B8-C9A0D8514C96}">
      <formula1>44835</formula1>
      <formula2>47026</formula2>
    </dataValidation>
    <dataValidation type="list" allowBlank="1" showDropDown="1" showInputMessage="1" showErrorMessage="1" error="Please enter Yes, No, or Unknown." sqref="C16:G16" xr:uid="{B70B8641-2CD2-40C7-BFCE-950AA1BF5BE0}">
      <formula1>Lookup_YesNoUnknown</formula1>
    </dataValidation>
    <dataValidation type="list" allowBlank="1" showInputMessage="1" showErrorMessage="1" sqref="U29:U53" xr:uid="{D2C4812B-5C3B-4F5D-A90C-4D2A0B22A17C}">
      <formula1>Lookup_Units_Sales</formula1>
    </dataValidation>
    <dataValidation allowBlank="1" showInputMessage="1" showErrorMessage="1" prompt="Report the number of product formulations or designs, not the number of individual units of that product manufactured or sold. The same formulation sold in different size containers is considered one product" sqref="W28 M28 Q28 I28" xr:uid="{808145E6-D50D-4315-BC33-85CDABC529DF}"/>
    <dataValidation type="list" allowBlank="1" showInputMessage="1" showErrorMessage="1" sqref="N29:N53" xr:uid="{2B5CC3ED-B92F-4057-9C2C-702B8CEF2CD0}">
      <formula1>Lookup_CertificationStatus</formula1>
    </dataValidation>
    <dataValidation type="list" allowBlank="1" showInputMessage="1" showErrorMessage="1" sqref="L29:L53 V29:V53" xr:uid="{822B974C-E0E0-4587-B10C-6896A7BFE1FA}">
      <formula1>Lookup_Type</formula1>
    </dataValidation>
    <dataValidation type="list" allowBlank="1" showInputMessage="1" showErrorMessage="1" sqref="K29:K53" xr:uid="{4796A641-CE8E-41A6-9CCD-88F49F303C68}">
      <formula1>Lookup_Units</formula1>
    </dataValidation>
    <dataValidation type="list" allowBlank="1" showInputMessage="1" showErrorMessage="1" promptTitle="Outreach Activity" prompt="If you made contact with the business establishment through an activity noted on the “Outreach Activities” tab, indicate the activity by choosing it from the drop-down provided at right." sqref="C20" xr:uid="{8BD71539-990D-4442-B7C6-D5F8F6B6118F}">
      <formula1>OFFSET(Outreach_Activities_Sorted,0,0,COUNTIF(Outreach_Activities_Sorted,"&lt;&gt;0"))</formula1>
    </dataValidation>
    <dataValidation type="list" allowBlank="1" showInputMessage="1" showErrorMessage="1" sqref="Z29:Z53 S29:S53 P29:P53" xr:uid="{030F83BC-C2BF-47B1-B33B-5490C090D75A}">
      <formula1>Lookup_YesNoUnknown</formula1>
    </dataValidation>
    <dataValidation type="list" allowBlank="1" showInputMessage="1" showErrorMessage="1" sqref="C29:C53" xr:uid="{1E4C6A22-A12D-4182-A317-9A598AE5B8EE}">
      <formula1>Lookup_Role</formula1>
    </dataValidation>
    <dataValidation type="date" operator="greaterThan" allowBlank="1" showInputMessage="1" showErrorMessage="1" errorTitle="Date Required" error="Please enter a date in mm/dd/yyyy format." sqref="C19:G19" xr:uid="{5F8AF993-391C-4B79-9C01-DDA5395CDCE5}">
      <formula1>36526</formula1>
    </dataValidation>
    <dataValidation type="list" allowBlank="1" showDropDown="1" showInputMessage="1" showErrorMessage="1" sqref="C14" xr:uid="{8B62A55A-1C8F-4CE1-A829-BAF58F68A725}">
      <formula1>Lookup_States</formula1>
    </dataValidation>
    <dataValidation allowBlank="1" showInputMessage="1" showErrorMessage="1" prompt="If the action listed is for certifying a new product, you can enter the date the process was initiated. For all other actions, this should be the date of actual implementation." sqref="G28" xr:uid="{FB25695A-B007-42CE-B9C2-B94912084D2D}"/>
  </dataValidations>
  <hyperlinks>
    <hyperlink ref="B15" r:id="rId1" xr:uid="{A255AE2B-A9DF-4874-9B84-2219CBC090BA}"/>
    <hyperlink ref="B21" r:id="rId2" display="Description of Funding Mechanism_x000a_EPA is exploring ways to facilitate access to capital for P2 projects. Learn more here: https://www.epa.gov/p2/p2-financing. If known, describe the source of funding this business establishment used (e.g., self-funded, bank loan, external grant, etc.)  in implementing the P2 actions listed in the table below." xr:uid="{57927642-B8A9-4309-AC08-7683922A27F2}"/>
  </hyperlinks>
  <printOptions horizontalCentered="1"/>
  <pageMargins left="0.45" right="0.45" top="0.75" bottom="0.75" header="0.3" footer="0.3"/>
  <pageSetup scale="22" fitToHeight="0" orientation="landscape" r:id="rId3"/>
  <headerFooter>
    <oddHeader>&amp;C&amp;16&amp;F</oddHeader>
    <oddFooter>&amp;C&amp;P of &amp;N</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291460-7A4A-465D-B8C5-32F97CE62226}">
  <sheetPr>
    <tabColor rgb="FF92D050"/>
    <pageSetUpPr fitToPage="1"/>
  </sheetPr>
  <dimension ref="A1:AK62"/>
  <sheetViews>
    <sheetView showGridLines="0" zoomScaleNormal="100" zoomScaleSheetLayoutView="100" workbookViewId="0">
      <pane xSplit="2" ySplit="1" topLeftCell="C2" activePane="bottomRight" state="frozen"/>
      <selection pane="topRight" activeCell="C1" sqref="C1"/>
      <selection pane="bottomLeft" activeCell="A2" sqref="A2"/>
      <selection pane="bottomRight" activeCell="C11" sqref="C11:G11"/>
    </sheetView>
  </sheetViews>
  <sheetFormatPr defaultColWidth="9.140625" defaultRowHeight="15" x14ac:dyDescent="0.25"/>
  <cols>
    <col min="1" max="1" width="4.7109375" style="134" customWidth="1"/>
    <col min="2" max="2" width="56.7109375" style="134" customWidth="1"/>
    <col min="3" max="3" width="20.7109375" style="134" customWidth="1"/>
    <col min="4" max="4" width="32.7109375" style="134" customWidth="1"/>
    <col min="5" max="5" width="20.7109375" style="134" customWidth="1"/>
    <col min="6" max="6" width="15.7109375" style="134" bestFit="1" customWidth="1"/>
    <col min="7" max="7" width="19" style="134" bestFit="1" customWidth="1"/>
    <col min="8" max="8" width="10.28515625" style="134" customWidth="1"/>
    <col min="9" max="9" width="20.28515625" style="134" bestFit="1" customWidth="1"/>
    <col min="10" max="10" width="16.5703125" style="134" bestFit="1" customWidth="1"/>
    <col min="11" max="12" width="10.7109375" style="134" customWidth="1"/>
    <col min="13" max="13" width="20.28515625" style="134" customWidth="1"/>
    <col min="14" max="14" width="10.5703125" style="134" bestFit="1" customWidth="1"/>
    <col min="15" max="15" width="21.7109375" style="134" customWidth="1"/>
    <col min="16" max="16" width="11.5703125" style="134" customWidth="1"/>
    <col min="17" max="17" width="20.28515625" style="134" bestFit="1" customWidth="1"/>
    <col min="18" max="18" width="15" style="134" customWidth="1"/>
    <col min="19" max="19" width="12.7109375" style="134" customWidth="1"/>
    <col min="20" max="20" width="14.7109375" style="134" customWidth="1"/>
    <col min="21" max="22" width="12.7109375" style="134" customWidth="1"/>
    <col min="23" max="23" width="25.140625" style="134" customWidth="1"/>
    <col min="24" max="24" width="17.7109375" style="134" customWidth="1"/>
    <col min="25" max="25" width="14.85546875" style="134" customWidth="1"/>
    <col min="26" max="26" width="16" style="134" bestFit="1" customWidth="1"/>
    <col min="27" max="27" width="60.7109375" style="134" customWidth="1"/>
    <col min="28" max="28" width="10.42578125" style="134" customWidth="1"/>
    <col min="29" max="29" width="30.7109375" style="134" customWidth="1"/>
    <col min="30" max="37" width="13.7109375" style="134" customWidth="1"/>
    <col min="38" max="16384" width="9.140625" style="134"/>
  </cols>
  <sheetData>
    <row r="1" spans="2:30" s="200" customFormat="1" ht="20.100000000000001" customHeight="1" x14ac:dyDescent="0.25">
      <c r="B1" s="199" t="str">
        <f>SUBSTITUTE(TemplateTitle," Reporting Template",": " &amp;B2)</f>
        <v>P2 IIJA Products EJ Grant: Business Establishment 40</v>
      </c>
      <c r="C1" s="199"/>
      <c r="D1" s="199"/>
      <c r="E1" s="199"/>
      <c r="F1" s="199"/>
      <c r="G1" s="199"/>
      <c r="H1" s="199"/>
      <c r="I1" s="199"/>
      <c r="J1" s="201"/>
      <c r="K1" s="201"/>
      <c r="L1" s="201"/>
      <c r="M1" s="201"/>
      <c r="N1" s="201"/>
      <c r="O1" s="201"/>
      <c r="P1" s="201"/>
      <c r="Q1" s="201"/>
      <c r="R1" s="201"/>
      <c r="S1" s="201"/>
      <c r="T1" s="201"/>
      <c r="U1" s="201"/>
      <c r="V1" s="201"/>
      <c r="W1" s="201"/>
      <c r="X1" s="201"/>
      <c r="Y1" s="201"/>
      <c r="Z1" s="201"/>
      <c r="AA1" s="201"/>
    </row>
    <row r="2" spans="2:30" ht="9" customHeight="1" x14ac:dyDescent="0.25">
      <c r="B2" s="244" t="s">
        <v>412</v>
      </c>
      <c r="C2" s="154"/>
      <c r="D2" s="154"/>
      <c r="E2" s="154"/>
      <c r="F2" s="154"/>
      <c r="G2" s="154"/>
      <c r="H2" s="154"/>
      <c r="I2" s="210"/>
      <c r="J2" s="155"/>
    </row>
    <row r="3" spans="2:30" ht="200.1" customHeight="1" x14ac:dyDescent="0.25">
      <c r="B3" s="156" t="s">
        <v>5</v>
      </c>
      <c r="C3" s="355" t="s">
        <v>298</v>
      </c>
      <c r="D3" s="356"/>
      <c r="E3" s="356"/>
      <c r="F3" s="356"/>
      <c r="G3" s="356"/>
      <c r="H3" s="356"/>
      <c r="I3" s="357"/>
      <c r="J3" s="157"/>
    </row>
    <row r="4" spans="2:30" ht="9" customHeight="1" x14ac:dyDescent="0.25">
      <c r="B4" s="158"/>
      <c r="C4" s="159"/>
      <c r="D4" s="159"/>
      <c r="E4" s="159"/>
      <c r="F4" s="159"/>
      <c r="G4" s="159"/>
      <c r="H4" s="159"/>
      <c r="I4" s="211"/>
      <c r="J4" s="160"/>
    </row>
    <row r="5" spans="2:30" ht="15" customHeight="1" x14ac:dyDescent="0.25">
      <c r="B5" s="145"/>
      <c r="C5" s="145"/>
      <c r="D5" s="145"/>
      <c r="E5" s="145"/>
      <c r="F5" s="144"/>
      <c r="G5" s="144"/>
    </row>
    <row r="6" spans="2:30" ht="18.75" x14ac:dyDescent="0.3">
      <c r="B6" s="243" t="s">
        <v>284</v>
      </c>
      <c r="C6" s="358" t="s">
        <v>299</v>
      </c>
      <c r="D6" s="358"/>
      <c r="E6" s="358"/>
      <c r="F6" s="358"/>
      <c r="G6" s="359"/>
    </row>
    <row r="7" spans="2:30" x14ac:dyDescent="0.25">
      <c r="B7" s="161" t="s">
        <v>0</v>
      </c>
      <c r="C7" s="360" t="str">
        <f>IF('Grant Project Data'!D5&lt;&gt;"",'Grant Project Data'!D5,"")</f>
        <v/>
      </c>
      <c r="D7" s="361"/>
      <c r="E7" s="361"/>
      <c r="F7" s="361"/>
      <c r="G7" s="362"/>
    </row>
    <row r="8" spans="2:30" x14ac:dyDescent="0.25">
      <c r="B8" s="163" t="s">
        <v>4</v>
      </c>
      <c r="C8" s="360" t="str">
        <f>IF('Grant Project Data'!D6&lt;&gt;"",'Grant Project Data'!D6,"")</f>
        <v/>
      </c>
      <c r="D8" s="361"/>
      <c r="E8" s="361"/>
      <c r="F8" s="361"/>
      <c r="G8" s="362"/>
    </row>
    <row r="9" spans="2:30" ht="15" customHeight="1" x14ac:dyDescent="0.25">
      <c r="B9" s="145"/>
      <c r="C9" s="145"/>
      <c r="D9" s="145"/>
      <c r="E9" s="145"/>
      <c r="F9" s="144"/>
      <c r="G9" s="144"/>
    </row>
    <row r="10" spans="2:30" ht="18.75" x14ac:dyDescent="0.3">
      <c r="B10" s="243" t="s">
        <v>203</v>
      </c>
      <c r="C10" s="358" t="s">
        <v>355</v>
      </c>
      <c r="D10" s="358"/>
      <c r="E10" s="358"/>
      <c r="F10" s="358"/>
      <c r="G10" s="359"/>
    </row>
    <row r="11" spans="2:30" x14ac:dyDescent="0.25">
      <c r="B11" s="167" t="s">
        <v>236</v>
      </c>
      <c r="C11" s="391"/>
      <c r="D11" s="391"/>
      <c r="E11" s="391"/>
      <c r="F11" s="391"/>
      <c r="G11" s="391"/>
      <c r="H11" s="168"/>
      <c r="I11" s="168"/>
      <c r="J11" s="169"/>
      <c r="K11" s="169"/>
      <c r="L11" s="169"/>
      <c r="M11" s="169"/>
      <c r="N11" s="169"/>
      <c r="O11" s="169"/>
      <c r="P11" s="169"/>
      <c r="Q11" s="169"/>
      <c r="R11" s="169"/>
      <c r="S11" s="169"/>
      <c r="T11" s="169"/>
      <c r="U11" s="169"/>
      <c r="V11" s="169"/>
      <c r="W11" s="169"/>
      <c r="X11" s="169"/>
      <c r="Y11" s="169"/>
      <c r="Z11" s="169"/>
      <c r="AA11" s="169"/>
    </row>
    <row r="12" spans="2:30" ht="15" customHeight="1" x14ac:dyDescent="0.25">
      <c r="B12" s="170" t="s">
        <v>228</v>
      </c>
      <c r="C12" s="391"/>
      <c r="D12" s="391"/>
      <c r="E12" s="391"/>
      <c r="F12" s="391"/>
      <c r="G12" s="391"/>
      <c r="H12" s="168"/>
      <c r="I12" s="168"/>
      <c r="J12" s="169"/>
      <c r="K12" s="169"/>
      <c r="L12" s="169"/>
      <c r="M12" s="169"/>
      <c r="N12" s="169"/>
      <c r="O12" s="169"/>
      <c r="P12" s="169"/>
      <c r="Q12" s="169"/>
      <c r="R12" s="169"/>
      <c r="S12" s="169"/>
      <c r="T12" s="169"/>
      <c r="U12" s="169"/>
      <c r="V12" s="169"/>
      <c r="W12" s="169"/>
      <c r="X12" s="169"/>
      <c r="Y12" s="169"/>
      <c r="Z12" s="169"/>
      <c r="AA12" s="169"/>
    </row>
    <row r="13" spans="2:30" ht="15" customHeight="1" x14ac:dyDescent="0.25">
      <c r="B13" s="170" t="s">
        <v>229</v>
      </c>
      <c r="C13" s="391"/>
      <c r="D13" s="391"/>
      <c r="E13" s="391"/>
      <c r="F13" s="391"/>
      <c r="G13" s="391"/>
      <c r="H13" s="168"/>
      <c r="I13" s="168"/>
      <c r="J13" s="169"/>
      <c r="K13" s="169"/>
      <c r="L13" s="169"/>
      <c r="M13" s="169"/>
      <c r="N13" s="169"/>
      <c r="O13" s="169"/>
      <c r="P13" s="169"/>
      <c r="Q13" s="169"/>
      <c r="R13" s="169"/>
      <c r="S13" s="169"/>
      <c r="T13" s="169"/>
      <c r="U13" s="169"/>
      <c r="V13" s="169"/>
      <c r="W13" s="169"/>
      <c r="X13" s="169"/>
      <c r="Y13" s="169"/>
      <c r="Z13" s="169"/>
      <c r="AA13" s="169"/>
    </row>
    <row r="14" spans="2:30" ht="15" customHeight="1" x14ac:dyDescent="0.25">
      <c r="B14" s="171" t="s">
        <v>230</v>
      </c>
      <c r="C14" s="391"/>
      <c r="D14" s="391"/>
      <c r="E14" s="391"/>
      <c r="F14" s="391"/>
      <c r="G14" s="391"/>
      <c r="H14" s="168"/>
      <c r="I14" s="168"/>
      <c r="J14" s="169"/>
      <c r="K14" s="169"/>
      <c r="L14" s="169"/>
      <c r="M14" s="169"/>
      <c r="N14" s="169"/>
      <c r="O14" s="169"/>
      <c r="P14" s="169"/>
      <c r="Q14" s="169"/>
      <c r="R14" s="169"/>
      <c r="S14" s="169"/>
      <c r="T14" s="169"/>
      <c r="U14" s="169"/>
      <c r="V14" s="169"/>
      <c r="W14" s="169"/>
      <c r="X14" s="169"/>
      <c r="Y14" s="169"/>
      <c r="Z14" s="169"/>
      <c r="AA14" s="169"/>
      <c r="AB14" s="172"/>
    </row>
    <row r="15" spans="2:30" ht="30" x14ac:dyDescent="0.25">
      <c r="B15" s="231" t="s">
        <v>270</v>
      </c>
      <c r="C15" s="392"/>
      <c r="D15" s="392"/>
      <c r="E15" s="392"/>
      <c r="F15" s="392"/>
      <c r="G15" s="392"/>
      <c r="H15" s="173"/>
      <c r="J15" s="169"/>
      <c r="K15" s="169"/>
      <c r="L15" s="169"/>
      <c r="M15" s="169"/>
      <c r="N15" s="169"/>
      <c r="O15" s="169"/>
      <c r="P15" s="169"/>
      <c r="Q15" s="169"/>
      <c r="R15" s="169"/>
      <c r="S15" s="169"/>
      <c r="T15" s="169"/>
      <c r="U15" s="169"/>
      <c r="V15" s="169"/>
      <c r="W15" s="169"/>
      <c r="X15" s="169"/>
      <c r="Y15" s="169"/>
      <c r="Z15" s="169"/>
      <c r="AA15" s="169"/>
      <c r="AB15" s="172"/>
    </row>
    <row r="16" spans="2:30" ht="45" x14ac:dyDescent="0.25">
      <c r="B16" s="203" t="s">
        <v>276</v>
      </c>
      <c r="C16" s="392"/>
      <c r="D16" s="392"/>
      <c r="E16" s="392"/>
      <c r="F16" s="392"/>
      <c r="G16" s="392"/>
      <c r="H16" s="174"/>
      <c r="J16" s="169"/>
      <c r="K16" s="169"/>
      <c r="L16" s="169"/>
      <c r="M16" s="169"/>
      <c r="N16" s="169"/>
      <c r="O16" s="169"/>
      <c r="P16" s="169"/>
      <c r="Q16" s="169"/>
      <c r="R16" s="169"/>
      <c r="S16" s="169"/>
      <c r="T16" s="169"/>
      <c r="U16" s="169"/>
      <c r="V16" s="169"/>
      <c r="W16" s="169"/>
      <c r="X16" s="169"/>
      <c r="Y16" s="169"/>
      <c r="Z16" s="169"/>
      <c r="AA16" s="169"/>
      <c r="AB16" s="162"/>
      <c r="AC16" s="162"/>
      <c r="AD16" s="162"/>
    </row>
    <row r="17" spans="1:37" ht="69.95" customHeight="1" x14ac:dyDescent="0.25">
      <c r="B17" s="127" t="s">
        <v>235</v>
      </c>
      <c r="C17" s="393"/>
      <c r="D17" s="393"/>
      <c r="E17" s="393"/>
      <c r="F17" s="393"/>
      <c r="G17" s="393"/>
      <c r="H17" s="175"/>
      <c r="J17" s="169"/>
      <c r="K17" s="169"/>
      <c r="L17" s="169"/>
      <c r="M17" s="169"/>
      <c r="N17" s="169"/>
      <c r="O17" s="169"/>
      <c r="P17" s="169"/>
      <c r="Q17" s="169"/>
      <c r="R17" s="169"/>
      <c r="S17" s="169"/>
      <c r="T17" s="169"/>
      <c r="U17" s="169"/>
      <c r="V17" s="169"/>
      <c r="W17" s="169"/>
      <c r="X17" s="169"/>
      <c r="Y17" s="169"/>
      <c r="Z17" s="169"/>
      <c r="AA17" s="169"/>
      <c r="AB17" s="162"/>
      <c r="AC17" s="162"/>
      <c r="AD17" s="162"/>
    </row>
    <row r="18" spans="1:37" ht="30" x14ac:dyDescent="0.25">
      <c r="B18" s="127" t="s">
        <v>354</v>
      </c>
      <c r="C18" s="394"/>
      <c r="D18" s="395"/>
      <c r="E18" s="395"/>
      <c r="F18" s="395"/>
      <c r="G18" s="396"/>
      <c r="H18" s="175"/>
      <c r="J18" s="169"/>
      <c r="K18" s="169"/>
      <c r="L18" s="169"/>
      <c r="M18" s="169"/>
      <c r="N18" s="169"/>
      <c r="O18" s="169"/>
      <c r="P18" s="169"/>
      <c r="Q18" s="169"/>
      <c r="R18" s="169"/>
      <c r="S18" s="169"/>
      <c r="T18" s="169"/>
      <c r="U18" s="169"/>
      <c r="V18" s="169"/>
      <c r="W18" s="169"/>
      <c r="X18" s="169"/>
      <c r="Y18" s="169"/>
      <c r="Z18" s="169"/>
      <c r="AA18" s="169"/>
      <c r="AB18" s="162"/>
      <c r="AC18" s="162"/>
      <c r="AD18" s="162"/>
    </row>
    <row r="19" spans="1:37" s="179" customFormat="1" x14ac:dyDescent="0.25">
      <c r="B19" s="176" t="s">
        <v>232</v>
      </c>
      <c r="C19" s="212"/>
      <c r="D19" s="212"/>
      <c r="E19" s="212"/>
      <c r="F19" s="212"/>
      <c r="G19" s="212"/>
      <c r="H19" s="177" t="str">
        <f>IF(AND(E24&gt;0,COUNTA(C19:G19)=0),"&lt;&lt; Your P2 actions below will not be summarized until you enter a date of follow-up.","")</f>
        <v/>
      </c>
      <c r="I19" s="178"/>
      <c r="J19" s="169"/>
      <c r="K19" s="169"/>
      <c r="L19" s="169"/>
      <c r="M19" s="169"/>
      <c r="N19" s="169"/>
      <c r="O19" s="169"/>
      <c r="P19" s="169"/>
      <c r="Q19" s="169"/>
      <c r="R19" s="169"/>
      <c r="S19" s="169"/>
      <c r="T19" s="169"/>
      <c r="U19" s="169"/>
      <c r="V19" s="169"/>
      <c r="W19" s="169"/>
      <c r="X19" s="169"/>
      <c r="Y19" s="169"/>
      <c r="Z19" s="169"/>
      <c r="AA19" s="169"/>
      <c r="AB19" s="96"/>
    </row>
    <row r="20" spans="1:37" ht="53.25" x14ac:dyDescent="0.25">
      <c r="B20" s="213" t="s">
        <v>273</v>
      </c>
      <c r="C20" s="391"/>
      <c r="D20" s="391"/>
      <c r="E20" s="391"/>
      <c r="F20" s="391"/>
      <c r="G20" s="391"/>
      <c r="H20" s="168"/>
      <c r="I20" s="169"/>
      <c r="J20" s="169"/>
      <c r="K20" s="169"/>
      <c r="L20" s="169"/>
      <c r="M20" s="169"/>
      <c r="N20" s="169"/>
      <c r="O20" s="169"/>
      <c r="P20" s="169"/>
      <c r="Q20" s="169"/>
      <c r="R20" s="169"/>
      <c r="S20" s="169"/>
      <c r="T20" s="169"/>
      <c r="U20" s="169"/>
      <c r="V20" s="169"/>
      <c r="W20" s="169"/>
      <c r="X20" s="169"/>
      <c r="Y20" s="169"/>
      <c r="Z20" s="169"/>
      <c r="AA20" s="169"/>
      <c r="AB20" s="162"/>
      <c r="AC20" s="162"/>
      <c r="AD20" s="162"/>
    </row>
    <row r="21" spans="1:37" ht="80.099999999999994" customHeight="1" x14ac:dyDescent="0.25">
      <c r="B21" s="230" t="s">
        <v>271</v>
      </c>
      <c r="C21" s="393"/>
      <c r="D21" s="393"/>
      <c r="E21" s="393"/>
      <c r="F21" s="393"/>
      <c r="G21" s="393"/>
      <c r="H21" s="175"/>
      <c r="J21" s="169"/>
      <c r="K21" s="169"/>
      <c r="L21" s="169"/>
      <c r="M21" s="169"/>
      <c r="N21" s="169"/>
      <c r="O21" s="169"/>
      <c r="P21" s="169"/>
      <c r="Q21" s="169"/>
      <c r="R21" s="169"/>
      <c r="S21" s="169"/>
      <c r="T21" s="169"/>
      <c r="U21" s="169"/>
      <c r="V21" s="169"/>
      <c r="W21" s="169"/>
      <c r="X21" s="169"/>
      <c r="Y21" s="169"/>
      <c r="Z21" s="169"/>
      <c r="AA21" s="169"/>
      <c r="AB21" s="162"/>
      <c r="AC21" s="162"/>
      <c r="AD21" s="162"/>
    </row>
    <row r="22" spans="1:37" ht="69.95" customHeight="1" x14ac:dyDescent="0.25">
      <c r="B22" s="127" t="s">
        <v>272</v>
      </c>
      <c r="C22" s="393"/>
      <c r="D22" s="393"/>
      <c r="E22" s="393"/>
      <c r="F22" s="393"/>
      <c r="G22" s="393"/>
      <c r="H22" s="175"/>
      <c r="J22" s="169"/>
      <c r="K22" s="169"/>
      <c r="L22" s="169"/>
      <c r="M22" s="169"/>
      <c r="N22" s="169"/>
      <c r="O22" s="169"/>
      <c r="P22" s="169"/>
      <c r="Q22" s="169"/>
      <c r="R22" s="169"/>
      <c r="S22" s="169"/>
      <c r="T22" s="169"/>
      <c r="U22" s="169"/>
      <c r="V22" s="169"/>
      <c r="W22" s="169"/>
      <c r="X22" s="169"/>
      <c r="Y22" s="169"/>
      <c r="Z22" s="169"/>
      <c r="AA22" s="169"/>
      <c r="AB22" s="162"/>
      <c r="AC22" s="162"/>
      <c r="AD22" s="162"/>
    </row>
    <row r="23" spans="1:37" ht="69.95" customHeight="1" x14ac:dyDescent="0.25">
      <c r="B23" s="127" t="s">
        <v>274</v>
      </c>
      <c r="C23" s="393"/>
      <c r="D23" s="393"/>
      <c r="E23" s="393"/>
      <c r="F23" s="393"/>
      <c r="G23" s="393"/>
      <c r="H23" s="175"/>
      <c r="J23" s="169"/>
      <c r="K23" s="169"/>
      <c r="L23" s="169"/>
      <c r="M23" s="169"/>
      <c r="N23" s="169"/>
      <c r="O23" s="169"/>
      <c r="P23" s="169"/>
      <c r="Q23" s="169"/>
      <c r="R23" s="169"/>
      <c r="S23" s="169"/>
      <c r="T23" s="169"/>
      <c r="U23" s="169"/>
      <c r="V23" s="169"/>
      <c r="W23" s="169"/>
      <c r="X23" s="169"/>
      <c r="Y23" s="169"/>
      <c r="Z23" s="169"/>
      <c r="AA23" s="169"/>
      <c r="AB23" s="162"/>
      <c r="AC23" s="162"/>
      <c r="AD23" s="162"/>
    </row>
    <row r="24" spans="1:37" ht="15" customHeight="1" x14ac:dyDescent="0.25">
      <c r="C24" s="194">
        <f>IF(COUNTA(C11:G23,B29:G53,I29:AC53)&gt;0,1,0)</f>
        <v>0</v>
      </c>
      <c r="D24" s="194">
        <f>IF(COUNTA(C19:G19)&gt;0,1,0)</f>
        <v>0</v>
      </c>
      <c r="E24" s="194">
        <f>IF(COUNTA(G29:G53)&gt;0,1,0)</f>
        <v>0</v>
      </c>
      <c r="F24" s="268"/>
      <c r="H24" s="144"/>
      <c r="I24" s="144"/>
      <c r="J24" s="169"/>
      <c r="K24" s="169"/>
      <c r="L24" s="169"/>
      <c r="M24" s="169"/>
      <c r="N24" s="169"/>
      <c r="O24" s="169"/>
      <c r="P24" s="169"/>
      <c r="Q24" s="169"/>
      <c r="R24" s="169"/>
      <c r="S24" s="169"/>
      <c r="T24" s="169"/>
      <c r="U24" s="169"/>
      <c r="V24" s="169"/>
      <c r="W24" s="169"/>
      <c r="X24" s="169"/>
      <c r="Y24" s="169"/>
      <c r="Z24" s="169"/>
      <c r="AA24" s="169"/>
    </row>
    <row r="25" spans="1:37" ht="18.75" customHeight="1" x14ac:dyDescent="0.3">
      <c r="B25" s="243" t="s">
        <v>1</v>
      </c>
      <c r="C25" s="164"/>
      <c r="D25" s="164"/>
      <c r="E25" s="164"/>
      <c r="F25" s="164"/>
      <c r="G25" s="164"/>
      <c r="H25" s="164"/>
      <c r="I25" s="165"/>
      <c r="J25" s="165"/>
      <c r="K25" s="165"/>
      <c r="L25" s="165"/>
      <c r="M25" s="165"/>
      <c r="N25" s="165"/>
      <c r="O25" s="165"/>
      <c r="P25" s="165"/>
      <c r="Q25" s="165"/>
      <c r="R25" s="165"/>
      <c r="S25" s="165"/>
      <c r="T25" s="165"/>
      <c r="U25" s="165"/>
      <c r="V25" s="165"/>
      <c r="W25" s="165"/>
      <c r="X25" s="165"/>
      <c r="Y25" s="165"/>
      <c r="Z25" s="165"/>
      <c r="AA25" s="165"/>
      <c r="AB25" s="165"/>
      <c r="AC25" s="165"/>
      <c r="AD25" s="165"/>
      <c r="AE25" s="165"/>
      <c r="AF25" s="165"/>
      <c r="AG25" s="165"/>
      <c r="AH25" s="165"/>
      <c r="AI25" s="165"/>
      <c r="AJ25" s="165"/>
      <c r="AK25" s="166"/>
    </row>
    <row r="26" spans="1:37" ht="39.950000000000003" customHeight="1" x14ac:dyDescent="0.25">
      <c r="B26" s="204"/>
      <c r="C26" s="205"/>
      <c r="D26" s="205"/>
      <c r="E26" s="205"/>
      <c r="F26" s="205"/>
      <c r="G26" s="205"/>
      <c r="H26" s="205"/>
      <c r="I26" s="365" t="s">
        <v>103</v>
      </c>
      <c r="J26" s="366"/>
      <c r="K26" s="366"/>
      <c r="L26" s="366"/>
      <c r="M26" s="366"/>
      <c r="N26" s="366"/>
      <c r="O26" s="366"/>
      <c r="P26" s="367"/>
      <c r="Q26" s="388" t="s">
        <v>104</v>
      </c>
      <c r="R26" s="389"/>
      <c r="S26" s="389"/>
      <c r="T26" s="389"/>
      <c r="U26" s="389"/>
      <c r="V26" s="390"/>
      <c r="W26" s="368" t="s">
        <v>105</v>
      </c>
      <c r="X26" s="369"/>
      <c r="Y26" s="369"/>
      <c r="Z26" s="369"/>
      <c r="AA26" s="370"/>
      <c r="AB26" s="204"/>
      <c r="AC26" s="206"/>
      <c r="AD26" s="401" t="s">
        <v>340</v>
      </c>
      <c r="AE26" s="402"/>
      <c r="AF26" s="402"/>
      <c r="AG26" s="402"/>
      <c r="AH26" s="402"/>
      <c r="AI26" s="402"/>
      <c r="AJ26" s="402"/>
      <c r="AK26" s="403"/>
    </row>
    <row r="27" spans="1:37" ht="15" customHeight="1" x14ac:dyDescent="0.25">
      <c r="B27" s="256" t="s">
        <v>341</v>
      </c>
      <c r="C27" s="208"/>
      <c r="D27" s="208"/>
      <c r="E27" s="208"/>
      <c r="F27" s="208"/>
      <c r="G27" s="208"/>
      <c r="H27" s="208"/>
      <c r="I27" s="377" t="s">
        <v>108</v>
      </c>
      <c r="J27" s="378"/>
      <c r="K27" s="378"/>
      <c r="L27" s="379"/>
      <c r="M27" s="380" t="s">
        <v>109</v>
      </c>
      <c r="N27" s="380"/>
      <c r="O27" s="377" t="s">
        <v>111</v>
      </c>
      <c r="P27" s="379"/>
      <c r="Q27" s="381" t="s">
        <v>111</v>
      </c>
      <c r="R27" s="382"/>
      <c r="S27" s="382"/>
      <c r="T27" s="383" t="s">
        <v>110</v>
      </c>
      <c r="U27" s="383"/>
      <c r="V27" s="383"/>
      <c r="W27" s="371"/>
      <c r="X27" s="372"/>
      <c r="Y27" s="372"/>
      <c r="Z27" s="372"/>
      <c r="AA27" s="373"/>
      <c r="AB27" s="207"/>
      <c r="AC27" s="209"/>
      <c r="AD27" s="397" t="s">
        <v>332</v>
      </c>
      <c r="AE27" s="397"/>
      <c r="AF27" s="398" t="s">
        <v>333</v>
      </c>
      <c r="AG27" s="399"/>
      <c r="AH27" s="399"/>
      <c r="AI27" s="399"/>
      <c r="AJ27" s="399"/>
      <c r="AK27" s="400"/>
    </row>
    <row r="28" spans="1:37" s="189" customFormat="1" ht="51" customHeight="1" x14ac:dyDescent="0.2">
      <c r="B28" s="277" t="s">
        <v>353</v>
      </c>
      <c r="C28" s="180" t="s">
        <v>216</v>
      </c>
      <c r="D28" s="180" t="s">
        <v>99</v>
      </c>
      <c r="E28" s="180" t="s">
        <v>262</v>
      </c>
      <c r="F28" s="269" t="s">
        <v>356</v>
      </c>
      <c r="G28" s="215" t="s">
        <v>357</v>
      </c>
      <c r="H28" s="181" t="s">
        <v>233</v>
      </c>
      <c r="I28" s="182" t="s">
        <v>358</v>
      </c>
      <c r="J28" s="182" t="s">
        <v>251</v>
      </c>
      <c r="K28" s="182" t="s">
        <v>107</v>
      </c>
      <c r="L28" s="182" t="s">
        <v>100</v>
      </c>
      <c r="M28" s="183" t="s">
        <v>359</v>
      </c>
      <c r="N28" s="183" t="s">
        <v>121</v>
      </c>
      <c r="O28" s="182" t="s">
        <v>360</v>
      </c>
      <c r="P28" s="182" t="s">
        <v>127</v>
      </c>
      <c r="Q28" s="184" t="s">
        <v>361</v>
      </c>
      <c r="R28" s="185" t="s">
        <v>126</v>
      </c>
      <c r="S28" s="216" t="s">
        <v>128</v>
      </c>
      <c r="T28" s="187" t="s">
        <v>250</v>
      </c>
      <c r="U28" s="188" t="s">
        <v>107</v>
      </c>
      <c r="V28" s="187" t="s">
        <v>125</v>
      </c>
      <c r="W28" s="183" t="s">
        <v>362</v>
      </c>
      <c r="X28" s="183" t="s">
        <v>252</v>
      </c>
      <c r="Y28" s="183" t="s">
        <v>206</v>
      </c>
      <c r="Z28" s="183" t="s">
        <v>102</v>
      </c>
      <c r="AA28" s="228" t="s">
        <v>263</v>
      </c>
      <c r="AB28" s="214" t="s">
        <v>294</v>
      </c>
      <c r="AC28" s="214" t="s">
        <v>373</v>
      </c>
      <c r="AD28" s="262" t="s">
        <v>334</v>
      </c>
      <c r="AE28" s="262" t="s">
        <v>335</v>
      </c>
      <c r="AF28" s="263" t="s">
        <v>336</v>
      </c>
      <c r="AG28" s="263" t="s">
        <v>337</v>
      </c>
      <c r="AH28" s="263" t="s">
        <v>338</v>
      </c>
      <c r="AI28" s="263" t="s">
        <v>363</v>
      </c>
      <c r="AJ28" s="263" t="s">
        <v>339</v>
      </c>
      <c r="AK28" s="263" t="s">
        <v>364</v>
      </c>
    </row>
    <row r="29" spans="1:37" s="179" customFormat="1" x14ac:dyDescent="0.25">
      <c r="A29" s="71">
        <v>1</v>
      </c>
      <c r="B29" s="89"/>
      <c r="C29" s="82"/>
      <c r="D29" s="89"/>
      <c r="E29" s="82"/>
      <c r="F29" s="122"/>
      <c r="G29" s="202"/>
      <c r="H29" s="198" t="str">
        <f>IF(G29="","",IF(MONTH(G29)&gt;=10,YEAR(G29) + 1,YEAR(G29)))</f>
        <v/>
      </c>
      <c r="I29" s="97"/>
      <c r="J29" s="97"/>
      <c r="K29" s="90"/>
      <c r="L29" s="91"/>
      <c r="M29" s="97"/>
      <c r="N29" s="91"/>
      <c r="O29" s="97"/>
      <c r="P29" s="90"/>
      <c r="Q29" s="97"/>
      <c r="R29" s="97"/>
      <c r="S29" s="90"/>
      <c r="T29" s="97"/>
      <c r="U29" s="147"/>
      <c r="V29" s="91"/>
      <c r="W29" s="97"/>
      <c r="X29" s="97"/>
      <c r="Y29" s="90"/>
      <c r="Z29" s="90"/>
      <c r="AA29" s="229"/>
      <c r="AB29" s="122"/>
      <c r="AC29" s="227"/>
      <c r="AD29" s="264"/>
      <c r="AE29" s="264"/>
      <c r="AF29" s="265"/>
      <c r="AG29" s="265"/>
      <c r="AH29" s="265"/>
      <c r="AI29" s="265"/>
      <c r="AJ29" s="265"/>
      <c r="AK29" s="265"/>
    </row>
    <row r="30" spans="1:37" s="179" customFormat="1" x14ac:dyDescent="0.25">
      <c r="A30" s="71">
        <v>2</v>
      </c>
      <c r="B30" s="89"/>
      <c r="C30" s="82"/>
      <c r="D30" s="89"/>
      <c r="E30" s="82"/>
      <c r="F30" s="122"/>
      <c r="G30" s="202"/>
      <c r="H30" s="198" t="str">
        <f>IF(G30="","",IF(MONTH(G30)&gt;=10,YEAR(G30) + 1,YEAR(G30)))</f>
        <v/>
      </c>
      <c r="I30" s="97"/>
      <c r="J30" s="97"/>
      <c r="K30" s="91"/>
      <c r="L30" s="91"/>
      <c r="M30" s="97"/>
      <c r="N30" s="91"/>
      <c r="O30" s="97"/>
      <c r="P30" s="90"/>
      <c r="Q30" s="97"/>
      <c r="R30" s="97"/>
      <c r="S30" s="90"/>
      <c r="T30" s="97"/>
      <c r="U30" s="147"/>
      <c r="V30" s="91"/>
      <c r="W30" s="97"/>
      <c r="X30" s="97"/>
      <c r="Y30" s="90"/>
      <c r="Z30" s="90"/>
      <c r="AA30" s="229"/>
      <c r="AB30" s="122"/>
      <c r="AC30" s="226"/>
      <c r="AD30" s="264"/>
      <c r="AE30" s="264"/>
      <c r="AF30" s="265"/>
      <c r="AG30" s="265"/>
      <c r="AH30" s="265"/>
      <c r="AI30" s="265"/>
      <c r="AJ30" s="265"/>
      <c r="AK30" s="265"/>
    </row>
    <row r="31" spans="1:37" s="179" customFormat="1" x14ac:dyDescent="0.25">
      <c r="A31" s="71">
        <v>3</v>
      </c>
      <c r="B31" s="89"/>
      <c r="C31" s="82"/>
      <c r="D31" s="89"/>
      <c r="E31" s="82"/>
      <c r="F31" s="122"/>
      <c r="G31" s="202"/>
      <c r="H31" s="198" t="str">
        <f t="shared" ref="H31:H53" si="0">IF(G31="","",IF(MONTH(G31)&gt;=10,YEAR(G31) + 1,YEAR(G31)))</f>
        <v/>
      </c>
      <c r="I31" s="97"/>
      <c r="J31" s="97"/>
      <c r="K31" s="90"/>
      <c r="L31" s="90"/>
      <c r="M31" s="97"/>
      <c r="N31" s="90"/>
      <c r="O31" s="97"/>
      <c r="P31" s="90"/>
      <c r="Q31" s="97"/>
      <c r="R31" s="97"/>
      <c r="S31" s="90"/>
      <c r="T31" s="97"/>
      <c r="U31" s="147"/>
      <c r="V31" s="90"/>
      <c r="W31" s="97"/>
      <c r="X31" s="97"/>
      <c r="Y31" s="90"/>
      <c r="Z31" s="90"/>
      <c r="AA31" s="229"/>
      <c r="AB31" s="122"/>
      <c r="AC31" s="226"/>
      <c r="AD31" s="264"/>
      <c r="AE31" s="264"/>
      <c r="AF31" s="265"/>
      <c r="AG31" s="265"/>
      <c r="AH31" s="265"/>
      <c r="AI31" s="265"/>
      <c r="AJ31" s="265"/>
      <c r="AK31" s="265"/>
    </row>
    <row r="32" spans="1:37" s="179" customFormat="1" x14ac:dyDescent="0.25">
      <c r="A32" s="71">
        <v>4</v>
      </c>
      <c r="B32" s="89"/>
      <c r="C32" s="82"/>
      <c r="D32" s="89"/>
      <c r="E32" s="82"/>
      <c r="F32" s="122"/>
      <c r="G32" s="202"/>
      <c r="H32" s="198" t="str">
        <f t="shared" si="0"/>
        <v/>
      </c>
      <c r="I32" s="97"/>
      <c r="J32" s="97"/>
      <c r="K32" s="91"/>
      <c r="L32" s="91"/>
      <c r="M32" s="97"/>
      <c r="N32" s="91"/>
      <c r="O32" s="97"/>
      <c r="P32" s="90"/>
      <c r="Q32" s="97"/>
      <c r="R32" s="97"/>
      <c r="S32" s="90"/>
      <c r="T32" s="97"/>
      <c r="U32" s="147"/>
      <c r="V32" s="91"/>
      <c r="W32" s="97"/>
      <c r="X32" s="97"/>
      <c r="Y32" s="90"/>
      <c r="Z32" s="90"/>
      <c r="AA32" s="229"/>
      <c r="AB32" s="122"/>
      <c r="AC32" s="226"/>
      <c r="AD32" s="264"/>
      <c r="AE32" s="264"/>
      <c r="AF32" s="265"/>
      <c r="AG32" s="265"/>
      <c r="AH32" s="265"/>
      <c r="AI32" s="265"/>
      <c r="AJ32" s="265"/>
      <c r="AK32" s="265"/>
    </row>
    <row r="33" spans="1:37" s="179" customFormat="1" x14ac:dyDescent="0.25">
      <c r="A33" s="71">
        <v>5</v>
      </c>
      <c r="B33" s="89"/>
      <c r="C33" s="82"/>
      <c r="D33" s="89"/>
      <c r="E33" s="82"/>
      <c r="F33" s="122"/>
      <c r="G33" s="202"/>
      <c r="H33" s="198" t="str">
        <f t="shared" si="0"/>
        <v/>
      </c>
      <c r="I33" s="97"/>
      <c r="J33" s="97"/>
      <c r="K33" s="91"/>
      <c r="L33" s="91"/>
      <c r="M33" s="97"/>
      <c r="N33" s="91"/>
      <c r="O33" s="97"/>
      <c r="P33" s="90"/>
      <c r="Q33" s="97"/>
      <c r="R33" s="97"/>
      <c r="S33" s="90"/>
      <c r="T33" s="97"/>
      <c r="U33" s="147"/>
      <c r="V33" s="91"/>
      <c r="W33" s="97"/>
      <c r="X33" s="97"/>
      <c r="Y33" s="90"/>
      <c r="Z33" s="90"/>
      <c r="AA33" s="229"/>
      <c r="AB33" s="122"/>
      <c r="AC33" s="226"/>
      <c r="AD33" s="264"/>
      <c r="AE33" s="264"/>
      <c r="AF33" s="265"/>
      <c r="AG33" s="265"/>
      <c r="AH33" s="265"/>
      <c r="AI33" s="265"/>
      <c r="AJ33" s="265"/>
      <c r="AK33" s="265"/>
    </row>
    <row r="34" spans="1:37" s="179" customFormat="1" x14ac:dyDescent="0.25">
      <c r="A34" s="71">
        <v>6</v>
      </c>
      <c r="B34" s="89"/>
      <c r="C34" s="82"/>
      <c r="D34" s="89"/>
      <c r="E34" s="82"/>
      <c r="F34" s="122"/>
      <c r="G34" s="202"/>
      <c r="H34" s="198" t="str">
        <f t="shared" si="0"/>
        <v/>
      </c>
      <c r="I34" s="97"/>
      <c r="J34" s="97"/>
      <c r="K34" s="91"/>
      <c r="L34" s="91"/>
      <c r="M34" s="97"/>
      <c r="N34" s="91"/>
      <c r="O34" s="97"/>
      <c r="P34" s="90"/>
      <c r="Q34" s="97"/>
      <c r="R34" s="97"/>
      <c r="S34" s="90"/>
      <c r="T34" s="97"/>
      <c r="U34" s="147"/>
      <c r="V34" s="91"/>
      <c r="W34" s="97"/>
      <c r="X34" s="97"/>
      <c r="Y34" s="90"/>
      <c r="Z34" s="90"/>
      <c r="AA34" s="229"/>
      <c r="AB34" s="122"/>
      <c r="AC34" s="226"/>
      <c r="AD34" s="264"/>
      <c r="AE34" s="264"/>
      <c r="AF34" s="265"/>
      <c r="AG34" s="265"/>
      <c r="AH34" s="265"/>
      <c r="AI34" s="265"/>
      <c r="AJ34" s="265"/>
      <c r="AK34" s="265"/>
    </row>
    <row r="35" spans="1:37" s="179" customFormat="1" x14ac:dyDescent="0.25">
      <c r="A35" s="71">
        <v>7</v>
      </c>
      <c r="B35" s="89"/>
      <c r="C35" s="82"/>
      <c r="D35" s="89"/>
      <c r="E35" s="82"/>
      <c r="F35" s="122"/>
      <c r="G35" s="202"/>
      <c r="H35" s="198" t="str">
        <f t="shared" si="0"/>
        <v/>
      </c>
      <c r="I35" s="97"/>
      <c r="J35" s="97"/>
      <c r="K35" s="91"/>
      <c r="L35" s="91"/>
      <c r="M35" s="97"/>
      <c r="N35" s="91"/>
      <c r="O35" s="97"/>
      <c r="P35" s="90"/>
      <c r="Q35" s="97"/>
      <c r="R35" s="97"/>
      <c r="S35" s="90"/>
      <c r="T35" s="97"/>
      <c r="U35" s="147"/>
      <c r="V35" s="91"/>
      <c r="W35" s="97"/>
      <c r="X35" s="97"/>
      <c r="Y35" s="90"/>
      <c r="Z35" s="90"/>
      <c r="AA35" s="229"/>
      <c r="AB35" s="122"/>
      <c r="AC35" s="226"/>
      <c r="AD35" s="264"/>
      <c r="AE35" s="264"/>
      <c r="AF35" s="265"/>
      <c r="AG35" s="265"/>
      <c r="AH35" s="265"/>
      <c r="AI35" s="265"/>
      <c r="AJ35" s="265"/>
      <c r="AK35" s="265"/>
    </row>
    <row r="36" spans="1:37" s="179" customFormat="1" x14ac:dyDescent="0.25">
      <c r="A36" s="71">
        <v>8</v>
      </c>
      <c r="B36" s="89"/>
      <c r="C36" s="82"/>
      <c r="D36" s="89"/>
      <c r="E36" s="82"/>
      <c r="F36" s="122"/>
      <c r="G36" s="202"/>
      <c r="H36" s="198" t="str">
        <f t="shared" si="0"/>
        <v/>
      </c>
      <c r="I36" s="97"/>
      <c r="J36" s="97"/>
      <c r="K36" s="91"/>
      <c r="L36" s="91"/>
      <c r="M36" s="97"/>
      <c r="N36" s="91"/>
      <c r="O36" s="97"/>
      <c r="P36" s="90"/>
      <c r="Q36" s="97"/>
      <c r="R36" s="97"/>
      <c r="S36" s="90"/>
      <c r="T36" s="97"/>
      <c r="U36" s="147"/>
      <c r="V36" s="91"/>
      <c r="W36" s="97"/>
      <c r="X36" s="97"/>
      <c r="Y36" s="90"/>
      <c r="Z36" s="90"/>
      <c r="AA36" s="229"/>
      <c r="AB36" s="122"/>
      <c r="AC36" s="226"/>
      <c r="AD36" s="264"/>
      <c r="AE36" s="264"/>
      <c r="AF36" s="265"/>
      <c r="AG36" s="265"/>
      <c r="AH36" s="265"/>
      <c r="AI36" s="265"/>
      <c r="AJ36" s="265"/>
      <c r="AK36" s="265"/>
    </row>
    <row r="37" spans="1:37" s="179" customFormat="1" x14ac:dyDescent="0.25">
      <c r="A37" s="71">
        <v>9</v>
      </c>
      <c r="B37" s="89"/>
      <c r="C37" s="82"/>
      <c r="D37" s="89"/>
      <c r="E37" s="82"/>
      <c r="F37" s="122"/>
      <c r="G37" s="202"/>
      <c r="H37" s="198" t="str">
        <f t="shared" si="0"/>
        <v/>
      </c>
      <c r="I37" s="97"/>
      <c r="J37" s="97"/>
      <c r="K37" s="91"/>
      <c r="L37" s="91"/>
      <c r="M37" s="97"/>
      <c r="N37" s="91"/>
      <c r="O37" s="97"/>
      <c r="P37" s="90"/>
      <c r="Q37" s="97"/>
      <c r="R37" s="97"/>
      <c r="S37" s="90"/>
      <c r="T37" s="97"/>
      <c r="U37" s="147"/>
      <c r="V37" s="91"/>
      <c r="W37" s="97"/>
      <c r="X37" s="97"/>
      <c r="Y37" s="90"/>
      <c r="Z37" s="90"/>
      <c r="AA37" s="229"/>
      <c r="AB37" s="122"/>
      <c r="AC37" s="226"/>
      <c r="AD37" s="264"/>
      <c r="AE37" s="264"/>
      <c r="AF37" s="265"/>
      <c r="AG37" s="265"/>
      <c r="AH37" s="265"/>
      <c r="AI37" s="265"/>
      <c r="AJ37" s="265"/>
      <c r="AK37" s="265"/>
    </row>
    <row r="38" spans="1:37" s="179" customFormat="1" x14ac:dyDescent="0.25">
      <c r="A38" s="71">
        <v>10</v>
      </c>
      <c r="B38" s="89"/>
      <c r="C38" s="82"/>
      <c r="D38" s="89"/>
      <c r="E38" s="82"/>
      <c r="F38" s="122"/>
      <c r="G38" s="202"/>
      <c r="H38" s="198" t="str">
        <f t="shared" si="0"/>
        <v/>
      </c>
      <c r="I38" s="97"/>
      <c r="J38" s="97"/>
      <c r="K38" s="91"/>
      <c r="L38" s="91"/>
      <c r="M38" s="97"/>
      <c r="N38" s="91"/>
      <c r="O38" s="97"/>
      <c r="P38" s="90"/>
      <c r="Q38" s="97"/>
      <c r="R38" s="97"/>
      <c r="S38" s="90"/>
      <c r="T38" s="97"/>
      <c r="U38" s="147"/>
      <c r="V38" s="91"/>
      <c r="W38" s="97"/>
      <c r="X38" s="97"/>
      <c r="Y38" s="90"/>
      <c r="Z38" s="90"/>
      <c r="AA38" s="229"/>
      <c r="AB38" s="122"/>
      <c r="AC38" s="226"/>
      <c r="AD38" s="264"/>
      <c r="AE38" s="264"/>
      <c r="AF38" s="265"/>
      <c r="AG38" s="265"/>
      <c r="AH38" s="265"/>
      <c r="AI38" s="265"/>
      <c r="AJ38" s="265"/>
      <c r="AK38" s="265"/>
    </row>
    <row r="39" spans="1:37" s="179" customFormat="1" x14ac:dyDescent="0.25">
      <c r="A39" s="71">
        <v>11</v>
      </c>
      <c r="B39" s="89"/>
      <c r="C39" s="82"/>
      <c r="D39" s="89"/>
      <c r="E39" s="82"/>
      <c r="F39" s="122"/>
      <c r="G39" s="202"/>
      <c r="H39" s="198" t="str">
        <f t="shared" si="0"/>
        <v/>
      </c>
      <c r="I39" s="97"/>
      <c r="J39" s="97"/>
      <c r="K39" s="91"/>
      <c r="L39" s="91"/>
      <c r="M39" s="97"/>
      <c r="N39" s="91"/>
      <c r="O39" s="97"/>
      <c r="P39" s="90"/>
      <c r="Q39" s="97"/>
      <c r="R39" s="97"/>
      <c r="S39" s="90"/>
      <c r="T39" s="97"/>
      <c r="U39" s="147"/>
      <c r="V39" s="91"/>
      <c r="W39" s="97"/>
      <c r="X39" s="97"/>
      <c r="Y39" s="90"/>
      <c r="Z39" s="90"/>
      <c r="AA39" s="229"/>
      <c r="AB39" s="122"/>
      <c r="AC39" s="226"/>
      <c r="AD39" s="264"/>
      <c r="AE39" s="264"/>
      <c r="AF39" s="265"/>
      <c r="AG39" s="265"/>
      <c r="AH39" s="265"/>
      <c r="AI39" s="265"/>
      <c r="AJ39" s="265"/>
      <c r="AK39" s="265"/>
    </row>
    <row r="40" spans="1:37" s="179" customFormat="1" x14ac:dyDescent="0.25">
      <c r="A40" s="71">
        <v>12</v>
      </c>
      <c r="B40" s="89"/>
      <c r="C40" s="82"/>
      <c r="D40" s="89"/>
      <c r="E40" s="82"/>
      <c r="F40" s="122"/>
      <c r="G40" s="202"/>
      <c r="H40" s="198" t="str">
        <f t="shared" si="0"/>
        <v/>
      </c>
      <c r="I40" s="97"/>
      <c r="J40" s="97"/>
      <c r="K40" s="91"/>
      <c r="L40" s="91"/>
      <c r="M40" s="97"/>
      <c r="N40" s="91"/>
      <c r="O40" s="97"/>
      <c r="P40" s="90"/>
      <c r="Q40" s="97"/>
      <c r="R40" s="97"/>
      <c r="S40" s="90"/>
      <c r="T40" s="97"/>
      <c r="U40" s="147"/>
      <c r="V40" s="91"/>
      <c r="W40" s="97"/>
      <c r="X40" s="97"/>
      <c r="Y40" s="90"/>
      <c r="Z40" s="90"/>
      <c r="AA40" s="229"/>
      <c r="AB40" s="122"/>
      <c r="AC40" s="226"/>
      <c r="AD40" s="264"/>
      <c r="AE40" s="264"/>
      <c r="AF40" s="265"/>
      <c r="AG40" s="265"/>
      <c r="AH40" s="265"/>
      <c r="AI40" s="265"/>
      <c r="AJ40" s="265"/>
      <c r="AK40" s="265"/>
    </row>
    <row r="41" spans="1:37" s="179" customFormat="1" x14ac:dyDescent="0.25">
      <c r="A41" s="71">
        <v>13</v>
      </c>
      <c r="B41" s="89"/>
      <c r="C41" s="82"/>
      <c r="D41" s="89"/>
      <c r="E41" s="82"/>
      <c r="F41" s="122"/>
      <c r="G41" s="202"/>
      <c r="H41" s="198" t="str">
        <f t="shared" si="0"/>
        <v/>
      </c>
      <c r="I41" s="97"/>
      <c r="J41" s="97"/>
      <c r="K41" s="91"/>
      <c r="L41" s="91"/>
      <c r="M41" s="97"/>
      <c r="N41" s="91"/>
      <c r="O41" s="97"/>
      <c r="P41" s="90"/>
      <c r="Q41" s="97"/>
      <c r="R41" s="97"/>
      <c r="S41" s="90"/>
      <c r="T41" s="97"/>
      <c r="U41" s="147"/>
      <c r="V41" s="91"/>
      <c r="W41" s="97"/>
      <c r="X41" s="97"/>
      <c r="Y41" s="90"/>
      <c r="Z41" s="90"/>
      <c r="AA41" s="229"/>
      <c r="AB41" s="122"/>
      <c r="AC41" s="226"/>
      <c r="AD41" s="264"/>
      <c r="AE41" s="264"/>
      <c r="AF41" s="265"/>
      <c r="AG41" s="265"/>
      <c r="AH41" s="265"/>
      <c r="AI41" s="265"/>
      <c r="AJ41" s="265"/>
      <c r="AK41" s="265"/>
    </row>
    <row r="42" spans="1:37" s="179" customFormat="1" x14ac:dyDescent="0.25">
      <c r="A42" s="71">
        <v>14</v>
      </c>
      <c r="B42" s="89"/>
      <c r="C42" s="82"/>
      <c r="D42" s="89"/>
      <c r="E42" s="82"/>
      <c r="F42" s="122"/>
      <c r="G42" s="202"/>
      <c r="H42" s="198" t="str">
        <f t="shared" si="0"/>
        <v/>
      </c>
      <c r="I42" s="97"/>
      <c r="J42" s="97"/>
      <c r="K42" s="91"/>
      <c r="L42" s="91"/>
      <c r="M42" s="97"/>
      <c r="N42" s="91"/>
      <c r="O42" s="97"/>
      <c r="P42" s="90"/>
      <c r="Q42" s="97"/>
      <c r="R42" s="97"/>
      <c r="S42" s="90"/>
      <c r="T42" s="97"/>
      <c r="U42" s="147"/>
      <c r="V42" s="91"/>
      <c r="W42" s="97"/>
      <c r="X42" s="97"/>
      <c r="Y42" s="90"/>
      <c r="Z42" s="90"/>
      <c r="AA42" s="229"/>
      <c r="AB42" s="122"/>
      <c r="AC42" s="226"/>
      <c r="AD42" s="264"/>
      <c r="AE42" s="264"/>
      <c r="AF42" s="265"/>
      <c r="AG42" s="265"/>
      <c r="AH42" s="265"/>
      <c r="AI42" s="265"/>
      <c r="AJ42" s="265"/>
      <c r="AK42" s="265"/>
    </row>
    <row r="43" spans="1:37" s="179" customFormat="1" x14ac:dyDescent="0.25">
      <c r="A43" s="71">
        <v>15</v>
      </c>
      <c r="B43" s="89"/>
      <c r="C43" s="82"/>
      <c r="D43" s="89"/>
      <c r="E43" s="82"/>
      <c r="F43" s="122"/>
      <c r="G43" s="202"/>
      <c r="H43" s="198" t="str">
        <f t="shared" si="0"/>
        <v/>
      </c>
      <c r="I43" s="97"/>
      <c r="J43" s="97"/>
      <c r="K43" s="91"/>
      <c r="L43" s="91"/>
      <c r="M43" s="97"/>
      <c r="N43" s="91"/>
      <c r="O43" s="97"/>
      <c r="P43" s="90"/>
      <c r="Q43" s="97"/>
      <c r="R43" s="97"/>
      <c r="S43" s="90"/>
      <c r="T43" s="97"/>
      <c r="U43" s="147"/>
      <c r="V43" s="91"/>
      <c r="W43" s="97"/>
      <c r="X43" s="97"/>
      <c r="Y43" s="90"/>
      <c r="Z43" s="90"/>
      <c r="AA43" s="229"/>
      <c r="AB43" s="122"/>
      <c r="AC43" s="226"/>
      <c r="AD43" s="264"/>
      <c r="AE43" s="264"/>
      <c r="AF43" s="265"/>
      <c r="AG43" s="265"/>
      <c r="AH43" s="265"/>
      <c r="AI43" s="265"/>
      <c r="AJ43" s="265"/>
      <c r="AK43" s="265"/>
    </row>
    <row r="44" spans="1:37" s="179" customFormat="1" x14ac:dyDescent="0.25">
      <c r="A44" s="71">
        <v>16</v>
      </c>
      <c r="B44" s="89"/>
      <c r="C44" s="82"/>
      <c r="D44" s="89"/>
      <c r="E44" s="82"/>
      <c r="F44" s="122"/>
      <c r="G44" s="202"/>
      <c r="H44" s="198" t="str">
        <f t="shared" si="0"/>
        <v/>
      </c>
      <c r="I44" s="97"/>
      <c r="J44" s="97"/>
      <c r="K44" s="91"/>
      <c r="L44" s="91"/>
      <c r="M44" s="97"/>
      <c r="N44" s="91"/>
      <c r="O44" s="97"/>
      <c r="P44" s="90"/>
      <c r="Q44" s="97"/>
      <c r="R44" s="97"/>
      <c r="S44" s="90"/>
      <c r="T44" s="97"/>
      <c r="U44" s="147"/>
      <c r="V44" s="91"/>
      <c r="W44" s="97"/>
      <c r="X44" s="97"/>
      <c r="Y44" s="90"/>
      <c r="Z44" s="90"/>
      <c r="AA44" s="229"/>
      <c r="AB44" s="122"/>
      <c r="AC44" s="226"/>
      <c r="AD44" s="264"/>
      <c r="AE44" s="264"/>
      <c r="AF44" s="265"/>
      <c r="AG44" s="265"/>
      <c r="AH44" s="265"/>
      <c r="AI44" s="265"/>
      <c r="AJ44" s="265"/>
      <c r="AK44" s="265"/>
    </row>
    <row r="45" spans="1:37" s="179" customFormat="1" x14ac:dyDescent="0.25">
      <c r="A45" s="71">
        <v>17</v>
      </c>
      <c r="B45" s="89"/>
      <c r="C45" s="82"/>
      <c r="D45" s="89"/>
      <c r="E45" s="82"/>
      <c r="F45" s="122"/>
      <c r="G45" s="202"/>
      <c r="H45" s="198" t="str">
        <f t="shared" si="0"/>
        <v/>
      </c>
      <c r="I45" s="97"/>
      <c r="J45" s="97"/>
      <c r="K45" s="91"/>
      <c r="L45" s="91"/>
      <c r="M45" s="97"/>
      <c r="N45" s="91"/>
      <c r="O45" s="97"/>
      <c r="P45" s="90"/>
      <c r="Q45" s="97"/>
      <c r="R45" s="97"/>
      <c r="S45" s="90"/>
      <c r="T45" s="97"/>
      <c r="U45" s="147"/>
      <c r="V45" s="91"/>
      <c r="W45" s="97"/>
      <c r="X45" s="97"/>
      <c r="Y45" s="90"/>
      <c r="Z45" s="90"/>
      <c r="AA45" s="229"/>
      <c r="AB45" s="122"/>
      <c r="AC45" s="226"/>
      <c r="AD45" s="264"/>
      <c r="AE45" s="264"/>
      <c r="AF45" s="265"/>
      <c r="AG45" s="265"/>
      <c r="AH45" s="265"/>
      <c r="AI45" s="265"/>
      <c r="AJ45" s="265"/>
      <c r="AK45" s="265"/>
    </row>
    <row r="46" spans="1:37" s="179" customFormat="1" x14ac:dyDescent="0.25">
      <c r="A46" s="71">
        <v>18</v>
      </c>
      <c r="B46" s="89"/>
      <c r="C46" s="82"/>
      <c r="D46" s="89"/>
      <c r="E46" s="82"/>
      <c r="F46" s="122"/>
      <c r="G46" s="202"/>
      <c r="H46" s="198" t="str">
        <f t="shared" si="0"/>
        <v/>
      </c>
      <c r="I46" s="97"/>
      <c r="J46" s="97"/>
      <c r="K46" s="91"/>
      <c r="L46" s="91"/>
      <c r="M46" s="97"/>
      <c r="N46" s="91"/>
      <c r="O46" s="97"/>
      <c r="P46" s="90"/>
      <c r="Q46" s="97"/>
      <c r="R46" s="97"/>
      <c r="S46" s="90"/>
      <c r="T46" s="97"/>
      <c r="U46" s="147"/>
      <c r="V46" s="91"/>
      <c r="W46" s="97"/>
      <c r="X46" s="97"/>
      <c r="Y46" s="90"/>
      <c r="Z46" s="90"/>
      <c r="AA46" s="229"/>
      <c r="AB46" s="122"/>
      <c r="AC46" s="226"/>
      <c r="AD46" s="264"/>
      <c r="AE46" s="264"/>
      <c r="AF46" s="265"/>
      <c r="AG46" s="265"/>
      <c r="AH46" s="265"/>
      <c r="AI46" s="265"/>
      <c r="AJ46" s="265"/>
      <c r="AK46" s="265"/>
    </row>
    <row r="47" spans="1:37" s="179" customFormat="1" x14ac:dyDescent="0.25">
      <c r="A47" s="71">
        <v>19</v>
      </c>
      <c r="B47" s="89"/>
      <c r="C47" s="82"/>
      <c r="D47" s="89"/>
      <c r="E47" s="82"/>
      <c r="F47" s="122"/>
      <c r="G47" s="202"/>
      <c r="H47" s="198" t="str">
        <f t="shared" si="0"/>
        <v/>
      </c>
      <c r="I47" s="97"/>
      <c r="J47" s="97"/>
      <c r="K47" s="91"/>
      <c r="L47" s="91"/>
      <c r="M47" s="97"/>
      <c r="N47" s="91"/>
      <c r="O47" s="97"/>
      <c r="P47" s="90"/>
      <c r="Q47" s="97"/>
      <c r="R47" s="97"/>
      <c r="S47" s="90"/>
      <c r="T47" s="97"/>
      <c r="U47" s="147"/>
      <c r="V47" s="91"/>
      <c r="W47" s="97"/>
      <c r="X47" s="97"/>
      <c r="Y47" s="90"/>
      <c r="Z47" s="90"/>
      <c r="AA47" s="229"/>
      <c r="AB47" s="122"/>
      <c r="AC47" s="226"/>
      <c r="AD47" s="264"/>
      <c r="AE47" s="264"/>
      <c r="AF47" s="265"/>
      <c r="AG47" s="265"/>
      <c r="AH47" s="265"/>
      <c r="AI47" s="265"/>
      <c r="AJ47" s="265"/>
      <c r="AK47" s="265"/>
    </row>
    <row r="48" spans="1:37" s="179" customFormat="1" x14ac:dyDescent="0.25">
      <c r="A48" s="71">
        <v>20</v>
      </c>
      <c r="B48" s="89"/>
      <c r="C48" s="82"/>
      <c r="D48" s="89"/>
      <c r="E48" s="82"/>
      <c r="F48" s="122"/>
      <c r="G48" s="202"/>
      <c r="H48" s="198" t="str">
        <f t="shared" si="0"/>
        <v/>
      </c>
      <c r="I48" s="97"/>
      <c r="J48" s="97"/>
      <c r="K48" s="91"/>
      <c r="L48" s="91"/>
      <c r="M48" s="97"/>
      <c r="N48" s="91"/>
      <c r="O48" s="97"/>
      <c r="P48" s="90"/>
      <c r="Q48" s="97"/>
      <c r="R48" s="97"/>
      <c r="S48" s="90"/>
      <c r="T48" s="97"/>
      <c r="U48" s="147"/>
      <c r="V48" s="91"/>
      <c r="W48" s="97"/>
      <c r="X48" s="97"/>
      <c r="Y48" s="90"/>
      <c r="Z48" s="90"/>
      <c r="AA48" s="229"/>
      <c r="AB48" s="122"/>
      <c r="AC48" s="226"/>
      <c r="AD48" s="264"/>
      <c r="AE48" s="264"/>
      <c r="AF48" s="265"/>
      <c r="AG48" s="265"/>
      <c r="AH48" s="265"/>
      <c r="AI48" s="265"/>
      <c r="AJ48" s="265"/>
      <c r="AK48" s="265"/>
    </row>
    <row r="49" spans="1:37" s="179" customFormat="1" x14ac:dyDescent="0.25">
      <c r="A49" s="71">
        <v>21</v>
      </c>
      <c r="B49" s="89"/>
      <c r="C49" s="82"/>
      <c r="D49" s="89"/>
      <c r="E49" s="82"/>
      <c r="F49" s="122"/>
      <c r="G49" s="202"/>
      <c r="H49" s="198" t="str">
        <f t="shared" si="0"/>
        <v/>
      </c>
      <c r="I49" s="97"/>
      <c r="J49" s="97"/>
      <c r="K49" s="91"/>
      <c r="L49" s="91"/>
      <c r="M49" s="97"/>
      <c r="N49" s="91"/>
      <c r="O49" s="97"/>
      <c r="P49" s="90"/>
      <c r="Q49" s="97"/>
      <c r="R49" s="97"/>
      <c r="S49" s="90"/>
      <c r="T49" s="97"/>
      <c r="U49" s="147"/>
      <c r="V49" s="91"/>
      <c r="W49" s="97"/>
      <c r="X49" s="97"/>
      <c r="Y49" s="90"/>
      <c r="Z49" s="90"/>
      <c r="AA49" s="229"/>
      <c r="AB49" s="122"/>
      <c r="AC49" s="226"/>
      <c r="AD49" s="264"/>
      <c r="AE49" s="264"/>
      <c r="AF49" s="265"/>
      <c r="AG49" s="265"/>
      <c r="AH49" s="265"/>
      <c r="AI49" s="265"/>
      <c r="AJ49" s="265"/>
      <c r="AK49" s="265"/>
    </row>
    <row r="50" spans="1:37" s="179" customFormat="1" x14ac:dyDescent="0.25">
      <c r="A50" s="71">
        <v>22</v>
      </c>
      <c r="B50" s="89"/>
      <c r="C50" s="82"/>
      <c r="D50" s="89"/>
      <c r="E50" s="82"/>
      <c r="F50" s="122"/>
      <c r="G50" s="202"/>
      <c r="H50" s="198" t="str">
        <f t="shared" si="0"/>
        <v/>
      </c>
      <c r="I50" s="97"/>
      <c r="J50" s="97"/>
      <c r="K50" s="91"/>
      <c r="L50" s="91"/>
      <c r="M50" s="97"/>
      <c r="N50" s="91"/>
      <c r="O50" s="97"/>
      <c r="P50" s="90"/>
      <c r="Q50" s="97"/>
      <c r="R50" s="97"/>
      <c r="S50" s="90"/>
      <c r="T50" s="97"/>
      <c r="U50" s="147"/>
      <c r="V50" s="91"/>
      <c r="W50" s="97"/>
      <c r="X50" s="97"/>
      <c r="Y50" s="90"/>
      <c r="Z50" s="90"/>
      <c r="AA50" s="229"/>
      <c r="AB50" s="122"/>
      <c r="AC50" s="226"/>
      <c r="AD50" s="264"/>
      <c r="AE50" s="264"/>
      <c r="AF50" s="265"/>
      <c r="AG50" s="265"/>
      <c r="AH50" s="265"/>
      <c r="AI50" s="265"/>
      <c r="AJ50" s="265"/>
      <c r="AK50" s="265"/>
    </row>
    <row r="51" spans="1:37" s="179" customFormat="1" x14ac:dyDescent="0.25">
      <c r="A51" s="71">
        <v>23</v>
      </c>
      <c r="B51" s="89"/>
      <c r="C51" s="82"/>
      <c r="D51" s="89"/>
      <c r="E51" s="82"/>
      <c r="F51" s="122"/>
      <c r="G51" s="202"/>
      <c r="H51" s="198" t="str">
        <f t="shared" si="0"/>
        <v/>
      </c>
      <c r="I51" s="97"/>
      <c r="J51" s="97"/>
      <c r="K51" s="91"/>
      <c r="L51" s="91"/>
      <c r="M51" s="97"/>
      <c r="N51" s="91"/>
      <c r="O51" s="97"/>
      <c r="P51" s="90"/>
      <c r="Q51" s="97"/>
      <c r="R51" s="97"/>
      <c r="S51" s="90"/>
      <c r="T51" s="97"/>
      <c r="U51" s="147"/>
      <c r="V51" s="91"/>
      <c r="W51" s="97"/>
      <c r="X51" s="97"/>
      <c r="Y51" s="90"/>
      <c r="Z51" s="90"/>
      <c r="AA51" s="229"/>
      <c r="AB51" s="122"/>
      <c r="AC51" s="226"/>
      <c r="AD51" s="264"/>
      <c r="AE51" s="264"/>
      <c r="AF51" s="265"/>
      <c r="AG51" s="265"/>
      <c r="AH51" s="265"/>
      <c r="AI51" s="265"/>
      <c r="AJ51" s="265"/>
      <c r="AK51" s="265"/>
    </row>
    <row r="52" spans="1:37" s="179" customFormat="1" x14ac:dyDescent="0.25">
      <c r="A52" s="71">
        <v>24</v>
      </c>
      <c r="B52" s="89"/>
      <c r="C52" s="82"/>
      <c r="D52" s="89"/>
      <c r="E52" s="82"/>
      <c r="F52" s="122"/>
      <c r="G52" s="202"/>
      <c r="H52" s="198" t="str">
        <f t="shared" si="0"/>
        <v/>
      </c>
      <c r="I52" s="97"/>
      <c r="J52" s="97"/>
      <c r="K52" s="91"/>
      <c r="L52" s="91"/>
      <c r="M52" s="97"/>
      <c r="N52" s="91"/>
      <c r="O52" s="97"/>
      <c r="P52" s="90"/>
      <c r="Q52" s="97"/>
      <c r="R52" s="97"/>
      <c r="S52" s="90"/>
      <c r="T52" s="97"/>
      <c r="U52" s="147"/>
      <c r="V52" s="91"/>
      <c r="W52" s="97"/>
      <c r="X52" s="97"/>
      <c r="Y52" s="90"/>
      <c r="Z52" s="90"/>
      <c r="AA52" s="229"/>
      <c r="AB52" s="122"/>
      <c r="AC52" s="226"/>
      <c r="AD52" s="264"/>
      <c r="AE52" s="264"/>
      <c r="AF52" s="265"/>
      <c r="AG52" s="265"/>
      <c r="AH52" s="265"/>
      <c r="AI52" s="265"/>
      <c r="AJ52" s="265"/>
      <c r="AK52" s="265"/>
    </row>
    <row r="53" spans="1:37" s="179" customFormat="1" x14ac:dyDescent="0.25">
      <c r="A53" s="71">
        <v>25</v>
      </c>
      <c r="B53" s="89"/>
      <c r="C53" s="82"/>
      <c r="D53" s="89"/>
      <c r="E53" s="82"/>
      <c r="F53" s="122"/>
      <c r="G53" s="202"/>
      <c r="H53" s="198" t="str">
        <f t="shared" si="0"/>
        <v/>
      </c>
      <c r="I53" s="97"/>
      <c r="J53" s="97"/>
      <c r="K53" s="91"/>
      <c r="L53" s="91"/>
      <c r="M53" s="97"/>
      <c r="N53" s="91"/>
      <c r="O53" s="97"/>
      <c r="P53" s="90"/>
      <c r="Q53" s="97"/>
      <c r="R53" s="97"/>
      <c r="S53" s="90"/>
      <c r="T53" s="97"/>
      <c r="U53" s="147"/>
      <c r="V53" s="91"/>
      <c r="W53" s="97"/>
      <c r="X53" s="97"/>
      <c r="Y53" s="90"/>
      <c r="Z53" s="90"/>
      <c r="AA53" s="229"/>
      <c r="AB53" s="122"/>
      <c r="AC53" s="226"/>
      <c r="AD53" s="264"/>
      <c r="AE53" s="264"/>
      <c r="AF53" s="265"/>
      <c r="AG53" s="265"/>
      <c r="AH53" s="265"/>
      <c r="AI53" s="265"/>
      <c r="AJ53" s="265"/>
      <c r="AK53" s="265"/>
    </row>
    <row r="54" spans="1:37" ht="24" customHeight="1" x14ac:dyDescent="0.25">
      <c r="B54" s="190" t="s">
        <v>67</v>
      </c>
      <c r="C54" s="126"/>
      <c r="D54" s="126"/>
      <c r="E54" s="126"/>
      <c r="F54" s="126"/>
      <c r="G54" s="126"/>
      <c r="H54" s="259" t="str">
        <f>IF(OR(AND(Count_Implemented, Count_FollowUp=0), AND(Count_Implemented=0,COUNTA(I29:AB53)&gt;0))," To be included here, actions must have a Date Implemented and there must be Date(s) of Follow-up above. &gt;&gt;","")</f>
        <v/>
      </c>
      <c r="I54" s="191">
        <f>SUM(I55:I60)</f>
        <v>0</v>
      </c>
      <c r="J54" s="192" t="s">
        <v>129</v>
      </c>
      <c r="K54" s="192" t="s">
        <v>129</v>
      </c>
      <c r="L54" s="192" t="s">
        <v>129</v>
      </c>
      <c r="M54" s="191">
        <f>SUM(M55:M60)</f>
        <v>0</v>
      </c>
      <c r="N54" s="192" t="s">
        <v>129</v>
      </c>
      <c r="O54" s="191">
        <f>SUM(O55:O60)</f>
        <v>0</v>
      </c>
      <c r="P54" s="191">
        <f>SUM(P55:P60)</f>
        <v>0</v>
      </c>
      <c r="Q54" s="191">
        <f t="shared" ref="Q54:W54" si="1">SUM(Q55:Q60)</f>
        <v>0</v>
      </c>
      <c r="R54" s="191">
        <f t="shared" si="1"/>
        <v>0</v>
      </c>
      <c r="S54" s="191">
        <f t="shared" si="1"/>
        <v>0</v>
      </c>
      <c r="T54" s="191">
        <f t="shared" si="1"/>
        <v>0</v>
      </c>
      <c r="U54" s="193">
        <f t="shared" si="1"/>
        <v>0</v>
      </c>
      <c r="V54" s="192" t="s">
        <v>129</v>
      </c>
      <c r="W54" s="191">
        <f t="shared" si="1"/>
        <v>0</v>
      </c>
      <c r="X54" s="192" t="s">
        <v>129</v>
      </c>
      <c r="Y54" s="192" t="s">
        <v>129</v>
      </c>
      <c r="Z54" s="191">
        <f t="shared" ref="Z54" si="2">SUM(Z55:Z60)</f>
        <v>0</v>
      </c>
      <c r="AA54" s="218" t="s">
        <v>129</v>
      </c>
      <c r="AB54" s="217">
        <f>COUNTIF(AB29:AB53,"Y")</f>
        <v>0</v>
      </c>
      <c r="AC54" s="218" t="s">
        <v>129</v>
      </c>
      <c r="AD54" s="266">
        <f t="shared" ref="AD54:AK54" si="3">SUM(AD55:AD60)</f>
        <v>0</v>
      </c>
      <c r="AE54" s="266">
        <f t="shared" si="3"/>
        <v>0</v>
      </c>
      <c r="AF54" s="267">
        <f t="shared" si="3"/>
        <v>0</v>
      </c>
      <c r="AG54" s="267">
        <f t="shared" si="3"/>
        <v>0</v>
      </c>
      <c r="AH54" s="267">
        <f t="shared" si="3"/>
        <v>0</v>
      </c>
      <c r="AI54" s="267">
        <f t="shared" si="3"/>
        <v>0</v>
      </c>
      <c r="AJ54" s="267">
        <f t="shared" si="3"/>
        <v>0</v>
      </c>
      <c r="AK54" s="267">
        <f t="shared" si="3"/>
        <v>0</v>
      </c>
    </row>
    <row r="55" spans="1:37" ht="24" customHeight="1" x14ac:dyDescent="0.25">
      <c r="B55" s="190" t="str">
        <f>"TOTAL REPORTED " &amp; C55</f>
        <v>TOTAL REPORTED 2023</v>
      </c>
      <c r="C55" s="126">
        <v>2023</v>
      </c>
      <c r="D55" s="126"/>
      <c r="E55" s="126"/>
      <c r="F55" s="126"/>
      <c r="G55" s="126"/>
      <c r="H55" s="126"/>
      <c r="I55" s="267">
        <f t="shared" ref="I55:I60" si="4">IF(Count_FollowUp,SUMIFS(I$29:I$53,$F$29:$F$53,"Y",$H$29:$H$53,$C55),0)</f>
        <v>0</v>
      </c>
      <c r="J55" s="192" t="s">
        <v>129</v>
      </c>
      <c r="K55" s="192" t="s">
        <v>129</v>
      </c>
      <c r="L55" s="192" t="s">
        <v>129</v>
      </c>
      <c r="M55" s="267">
        <f t="shared" ref="M55:M60" si="5">IF(Count_FollowUp,SUMIFS(M$29:M$53,$F$29:$F$53,"Y",$H$29:$H$53,$C55),0)</f>
        <v>0</v>
      </c>
      <c r="N55" s="192" t="s">
        <v>129</v>
      </c>
      <c r="O55" s="267">
        <f t="shared" ref="O55:O60" si="6">IF(Count_FollowUp,SUMIFS(O$29:O$53,$F$29:$F$53,"Y",$H$29:$H$53,$C55),0)</f>
        <v>0</v>
      </c>
      <c r="P55" s="191">
        <f t="shared" ref="P55:P60" si="7">IF(Count_FollowUp,COUNTIFS($F$29:$F$53,"Y",$H$29:$H$53,$C55,P$29:P$53,"Yes"),0)</f>
        <v>0</v>
      </c>
      <c r="Q55" s="267">
        <f t="shared" ref="Q55:R60" si="8">IF(Count_FollowUp,SUMIFS(Q$29:Q$53,$F$29:$F$53,"Y",$H$29:$H$53,$C55),0)</f>
        <v>0</v>
      </c>
      <c r="R55" s="267">
        <f t="shared" si="8"/>
        <v>0</v>
      </c>
      <c r="S55" s="191">
        <f t="shared" ref="S55:S60" si="9">IF(Count_FollowUp,COUNTIFS($F$29:$F$53,"Y",$H$29:$H$53,$C55,S$29:S$53,"Yes"),0)</f>
        <v>0</v>
      </c>
      <c r="T55" s="191">
        <f t="shared" ref="T55:T60" si="10">IF(Count_FollowUp,SUMIFS(T$29:T$53,$F$29:$F$53,"Y",$H$29:$H$53,$C55,U$29:U$53,"Units"),0)</f>
        <v>0</v>
      </c>
      <c r="U55" s="193">
        <f t="shared" ref="U55:U60" si="11">IF(Count_FollowUp,SUMIFS(T$29:T$53,$F$29:$F$53,"Y",$H$29:$H$53,$C55,U$29:U$53,"Dollars"),0)</f>
        <v>0</v>
      </c>
      <c r="V55" s="192" t="s">
        <v>129</v>
      </c>
      <c r="W55" s="267">
        <f t="shared" ref="W55:W60" si="12">IF(Count_FollowUp,SUMIFS(W$29:W$53,$F$29:$F$53,"Y",$H$29:$H$53,$C55),0)</f>
        <v>0</v>
      </c>
      <c r="X55" s="192" t="s">
        <v>129</v>
      </c>
      <c r="Y55" s="192" t="s">
        <v>129</v>
      </c>
      <c r="Z55" s="191">
        <f t="shared" ref="Z55:Z60" si="13">IF(Count_FollowUp,COUNTIFS($F$29:$F$53,"Y",$H$29:$H$53,$C55,Z$29:Z$53,"Yes"),0)</f>
        <v>0</v>
      </c>
      <c r="AA55" s="218" t="s">
        <v>129</v>
      </c>
      <c r="AB55" s="217">
        <f t="shared" ref="AB55:AB60" si="14">IF(Count_FollowUp,COUNTIFS($F$29:$F$53,"Y",$H$29:$H$53,$C55,AB$29:AB$53,"Y"),0)</f>
        <v>0</v>
      </c>
      <c r="AC55" s="218" t="s">
        <v>129</v>
      </c>
      <c r="AD55" s="266">
        <f t="shared" ref="AD55:AK60" si="15">IF(Count_FollowUp,SUMIFS(AD$29:AD$53,$F$29:$F$53,"Y",$H$29:$H$53,$C55),0)</f>
        <v>0</v>
      </c>
      <c r="AE55" s="266">
        <f t="shared" si="15"/>
        <v>0</v>
      </c>
      <c r="AF55" s="267">
        <f t="shared" si="15"/>
        <v>0</v>
      </c>
      <c r="AG55" s="267">
        <f t="shared" si="15"/>
        <v>0</v>
      </c>
      <c r="AH55" s="267">
        <f t="shared" si="15"/>
        <v>0</v>
      </c>
      <c r="AI55" s="267">
        <f t="shared" si="15"/>
        <v>0</v>
      </c>
      <c r="AJ55" s="267">
        <f t="shared" si="15"/>
        <v>0</v>
      </c>
      <c r="AK55" s="267">
        <f t="shared" si="15"/>
        <v>0</v>
      </c>
    </row>
    <row r="56" spans="1:37" ht="24" customHeight="1" x14ac:dyDescent="0.25">
      <c r="B56" s="190" t="str">
        <f t="shared" ref="B56:B60" si="16">"TOTAL REPORTED " &amp; C56</f>
        <v>TOTAL REPORTED 2024</v>
      </c>
      <c r="C56" s="126">
        <v>2024</v>
      </c>
      <c r="D56" s="126"/>
      <c r="E56" s="126"/>
      <c r="F56" s="126"/>
      <c r="G56" s="126"/>
      <c r="H56" s="126"/>
      <c r="I56" s="267">
        <f t="shared" si="4"/>
        <v>0</v>
      </c>
      <c r="J56" s="192" t="s">
        <v>129</v>
      </c>
      <c r="K56" s="192" t="s">
        <v>129</v>
      </c>
      <c r="L56" s="192" t="s">
        <v>129</v>
      </c>
      <c r="M56" s="267">
        <f t="shared" si="5"/>
        <v>0</v>
      </c>
      <c r="N56" s="192" t="s">
        <v>129</v>
      </c>
      <c r="O56" s="267">
        <f t="shared" si="6"/>
        <v>0</v>
      </c>
      <c r="P56" s="191">
        <f t="shared" si="7"/>
        <v>0</v>
      </c>
      <c r="Q56" s="267">
        <f t="shared" si="8"/>
        <v>0</v>
      </c>
      <c r="R56" s="267">
        <f t="shared" si="8"/>
        <v>0</v>
      </c>
      <c r="S56" s="191">
        <f t="shared" si="9"/>
        <v>0</v>
      </c>
      <c r="T56" s="191">
        <f t="shared" si="10"/>
        <v>0</v>
      </c>
      <c r="U56" s="193">
        <f t="shared" si="11"/>
        <v>0</v>
      </c>
      <c r="V56" s="192" t="s">
        <v>129</v>
      </c>
      <c r="W56" s="267">
        <f t="shared" si="12"/>
        <v>0</v>
      </c>
      <c r="X56" s="192" t="s">
        <v>129</v>
      </c>
      <c r="Y56" s="192" t="s">
        <v>129</v>
      </c>
      <c r="Z56" s="191">
        <f t="shared" si="13"/>
        <v>0</v>
      </c>
      <c r="AA56" s="218" t="s">
        <v>129</v>
      </c>
      <c r="AB56" s="217">
        <f t="shared" si="14"/>
        <v>0</v>
      </c>
      <c r="AC56" s="218" t="s">
        <v>129</v>
      </c>
      <c r="AD56" s="266">
        <f t="shared" si="15"/>
        <v>0</v>
      </c>
      <c r="AE56" s="266">
        <f t="shared" si="15"/>
        <v>0</v>
      </c>
      <c r="AF56" s="267">
        <f t="shared" si="15"/>
        <v>0</v>
      </c>
      <c r="AG56" s="267">
        <f t="shared" si="15"/>
        <v>0</v>
      </c>
      <c r="AH56" s="267">
        <f t="shared" si="15"/>
        <v>0</v>
      </c>
      <c r="AI56" s="267">
        <f t="shared" si="15"/>
        <v>0</v>
      </c>
      <c r="AJ56" s="267">
        <f t="shared" si="15"/>
        <v>0</v>
      </c>
      <c r="AK56" s="267">
        <f t="shared" si="15"/>
        <v>0</v>
      </c>
    </row>
    <row r="57" spans="1:37" ht="24" customHeight="1" x14ac:dyDescent="0.25">
      <c r="B57" s="190" t="str">
        <f t="shared" si="16"/>
        <v>TOTAL REPORTED 2025</v>
      </c>
      <c r="C57" s="126">
        <v>2025</v>
      </c>
      <c r="D57" s="126"/>
      <c r="E57" s="126"/>
      <c r="F57" s="126"/>
      <c r="G57" s="126"/>
      <c r="H57" s="126"/>
      <c r="I57" s="267">
        <f t="shared" si="4"/>
        <v>0</v>
      </c>
      <c r="J57" s="192" t="s">
        <v>129</v>
      </c>
      <c r="K57" s="192" t="s">
        <v>129</v>
      </c>
      <c r="L57" s="192" t="s">
        <v>129</v>
      </c>
      <c r="M57" s="267">
        <f t="shared" si="5"/>
        <v>0</v>
      </c>
      <c r="N57" s="192" t="s">
        <v>129</v>
      </c>
      <c r="O57" s="267">
        <f t="shared" si="6"/>
        <v>0</v>
      </c>
      <c r="P57" s="191">
        <f t="shared" si="7"/>
        <v>0</v>
      </c>
      <c r="Q57" s="267">
        <f t="shared" si="8"/>
        <v>0</v>
      </c>
      <c r="R57" s="267">
        <f t="shared" si="8"/>
        <v>0</v>
      </c>
      <c r="S57" s="191">
        <f t="shared" si="9"/>
        <v>0</v>
      </c>
      <c r="T57" s="191">
        <f t="shared" si="10"/>
        <v>0</v>
      </c>
      <c r="U57" s="193">
        <f t="shared" si="11"/>
        <v>0</v>
      </c>
      <c r="V57" s="192" t="s">
        <v>129</v>
      </c>
      <c r="W57" s="267">
        <f t="shared" si="12"/>
        <v>0</v>
      </c>
      <c r="X57" s="192" t="s">
        <v>129</v>
      </c>
      <c r="Y57" s="192" t="s">
        <v>129</v>
      </c>
      <c r="Z57" s="191">
        <f t="shared" si="13"/>
        <v>0</v>
      </c>
      <c r="AA57" s="218" t="s">
        <v>129</v>
      </c>
      <c r="AB57" s="217">
        <f t="shared" si="14"/>
        <v>0</v>
      </c>
      <c r="AC57" s="218" t="s">
        <v>129</v>
      </c>
      <c r="AD57" s="266">
        <f t="shared" si="15"/>
        <v>0</v>
      </c>
      <c r="AE57" s="266">
        <f t="shared" si="15"/>
        <v>0</v>
      </c>
      <c r="AF57" s="267">
        <f t="shared" si="15"/>
        <v>0</v>
      </c>
      <c r="AG57" s="267">
        <f t="shared" si="15"/>
        <v>0</v>
      </c>
      <c r="AH57" s="267">
        <f t="shared" si="15"/>
        <v>0</v>
      </c>
      <c r="AI57" s="267">
        <f t="shared" si="15"/>
        <v>0</v>
      </c>
      <c r="AJ57" s="267">
        <f t="shared" si="15"/>
        <v>0</v>
      </c>
      <c r="AK57" s="267">
        <f t="shared" si="15"/>
        <v>0</v>
      </c>
    </row>
    <row r="58" spans="1:37" ht="24" customHeight="1" x14ac:dyDescent="0.25">
      <c r="B58" s="190" t="str">
        <f t="shared" si="16"/>
        <v>TOTAL REPORTED 2026</v>
      </c>
      <c r="C58" s="126">
        <v>2026</v>
      </c>
      <c r="D58" s="126"/>
      <c r="E58" s="126"/>
      <c r="F58" s="126"/>
      <c r="G58" s="126"/>
      <c r="H58" s="126"/>
      <c r="I58" s="267">
        <f t="shared" si="4"/>
        <v>0</v>
      </c>
      <c r="J58" s="192" t="s">
        <v>129</v>
      </c>
      <c r="K58" s="192" t="s">
        <v>129</v>
      </c>
      <c r="L58" s="192" t="s">
        <v>129</v>
      </c>
      <c r="M58" s="267">
        <f t="shared" si="5"/>
        <v>0</v>
      </c>
      <c r="N58" s="192" t="s">
        <v>129</v>
      </c>
      <c r="O58" s="267">
        <f t="shared" si="6"/>
        <v>0</v>
      </c>
      <c r="P58" s="191">
        <f t="shared" si="7"/>
        <v>0</v>
      </c>
      <c r="Q58" s="267">
        <f t="shared" si="8"/>
        <v>0</v>
      </c>
      <c r="R58" s="267">
        <f t="shared" si="8"/>
        <v>0</v>
      </c>
      <c r="S58" s="191">
        <f t="shared" si="9"/>
        <v>0</v>
      </c>
      <c r="T58" s="191">
        <f t="shared" si="10"/>
        <v>0</v>
      </c>
      <c r="U58" s="193">
        <f t="shared" si="11"/>
        <v>0</v>
      </c>
      <c r="V58" s="192" t="s">
        <v>129</v>
      </c>
      <c r="W58" s="267">
        <f t="shared" si="12"/>
        <v>0</v>
      </c>
      <c r="X58" s="192" t="s">
        <v>129</v>
      </c>
      <c r="Y58" s="192" t="s">
        <v>129</v>
      </c>
      <c r="Z58" s="191">
        <f t="shared" si="13"/>
        <v>0</v>
      </c>
      <c r="AA58" s="218" t="s">
        <v>129</v>
      </c>
      <c r="AB58" s="217">
        <f t="shared" si="14"/>
        <v>0</v>
      </c>
      <c r="AC58" s="218" t="s">
        <v>129</v>
      </c>
      <c r="AD58" s="266">
        <f t="shared" si="15"/>
        <v>0</v>
      </c>
      <c r="AE58" s="266">
        <f t="shared" si="15"/>
        <v>0</v>
      </c>
      <c r="AF58" s="267">
        <f t="shared" si="15"/>
        <v>0</v>
      </c>
      <c r="AG58" s="267">
        <f t="shared" si="15"/>
        <v>0</v>
      </c>
      <c r="AH58" s="267">
        <f t="shared" si="15"/>
        <v>0</v>
      </c>
      <c r="AI58" s="267">
        <f t="shared" si="15"/>
        <v>0</v>
      </c>
      <c r="AJ58" s="267">
        <f t="shared" si="15"/>
        <v>0</v>
      </c>
      <c r="AK58" s="267">
        <f t="shared" si="15"/>
        <v>0</v>
      </c>
    </row>
    <row r="59" spans="1:37" ht="24" customHeight="1" x14ac:dyDescent="0.25">
      <c r="B59" s="190" t="str">
        <f t="shared" si="16"/>
        <v>TOTAL REPORTED 2027</v>
      </c>
      <c r="C59" s="126">
        <v>2027</v>
      </c>
      <c r="D59" s="126"/>
      <c r="E59" s="126"/>
      <c r="F59" s="126"/>
      <c r="G59" s="126"/>
      <c r="H59" s="126"/>
      <c r="I59" s="267">
        <f t="shared" si="4"/>
        <v>0</v>
      </c>
      <c r="J59" s="192" t="s">
        <v>129</v>
      </c>
      <c r="K59" s="192" t="s">
        <v>129</v>
      </c>
      <c r="L59" s="192" t="s">
        <v>129</v>
      </c>
      <c r="M59" s="267">
        <f t="shared" si="5"/>
        <v>0</v>
      </c>
      <c r="N59" s="192" t="s">
        <v>129</v>
      </c>
      <c r="O59" s="267">
        <f t="shared" si="6"/>
        <v>0</v>
      </c>
      <c r="P59" s="191">
        <f t="shared" si="7"/>
        <v>0</v>
      </c>
      <c r="Q59" s="267">
        <f t="shared" si="8"/>
        <v>0</v>
      </c>
      <c r="R59" s="267">
        <f t="shared" si="8"/>
        <v>0</v>
      </c>
      <c r="S59" s="191">
        <f t="shared" si="9"/>
        <v>0</v>
      </c>
      <c r="T59" s="191">
        <f t="shared" si="10"/>
        <v>0</v>
      </c>
      <c r="U59" s="193">
        <f t="shared" si="11"/>
        <v>0</v>
      </c>
      <c r="V59" s="192" t="s">
        <v>129</v>
      </c>
      <c r="W59" s="267">
        <f t="shared" si="12"/>
        <v>0</v>
      </c>
      <c r="X59" s="192" t="s">
        <v>129</v>
      </c>
      <c r="Y59" s="192" t="s">
        <v>129</v>
      </c>
      <c r="Z59" s="191">
        <f t="shared" si="13"/>
        <v>0</v>
      </c>
      <c r="AA59" s="218" t="s">
        <v>129</v>
      </c>
      <c r="AB59" s="217">
        <f t="shared" si="14"/>
        <v>0</v>
      </c>
      <c r="AC59" s="218" t="s">
        <v>129</v>
      </c>
      <c r="AD59" s="266">
        <f t="shared" si="15"/>
        <v>0</v>
      </c>
      <c r="AE59" s="266">
        <f t="shared" si="15"/>
        <v>0</v>
      </c>
      <c r="AF59" s="267">
        <f t="shared" si="15"/>
        <v>0</v>
      </c>
      <c r="AG59" s="267">
        <f t="shared" si="15"/>
        <v>0</v>
      </c>
      <c r="AH59" s="267">
        <f t="shared" si="15"/>
        <v>0</v>
      </c>
      <c r="AI59" s="267">
        <f t="shared" si="15"/>
        <v>0</v>
      </c>
      <c r="AJ59" s="267">
        <f t="shared" si="15"/>
        <v>0</v>
      </c>
      <c r="AK59" s="267">
        <f t="shared" si="15"/>
        <v>0</v>
      </c>
    </row>
    <row r="60" spans="1:37" ht="24" customHeight="1" x14ac:dyDescent="0.25">
      <c r="B60" s="190" t="str">
        <f t="shared" si="16"/>
        <v>TOTAL REPORTED 2028</v>
      </c>
      <c r="C60" s="126">
        <v>2028</v>
      </c>
      <c r="D60" s="126"/>
      <c r="E60" s="126"/>
      <c r="F60" s="126"/>
      <c r="G60" s="126"/>
      <c r="H60" s="126"/>
      <c r="I60" s="267">
        <f t="shared" si="4"/>
        <v>0</v>
      </c>
      <c r="J60" s="192" t="s">
        <v>129</v>
      </c>
      <c r="K60" s="192" t="s">
        <v>129</v>
      </c>
      <c r="L60" s="192" t="s">
        <v>129</v>
      </c>
      <c r="M60" s="267">
        <f t="shared" si="5"/>
        <v>0</v>
      </c>
      <c r="N60" s="192" t="s">
        <v>129</v>
      </c>
      <c r="O60" s="267">
        <f t="shared" si="6"/>
        <v>0</v>
      </c>
      <c r="P60" s="191">
        <f t="shared" si="7"/>
        <v>0</v>
      </c>
      <c r="Q60" s="267">
        <f t="shared" si="8"/>
        <v>0</v>
      </c>
      <c r="R60" s="267">
        <f t="shared" si="8"/>
        <v>0</v>
      </c>
      <c r="S60" s="191">
        <f t="shared" si="9"/>
        <v>0</v>
      </c>
      <c r="T60" s="191">
        <f t="shared" si="10"/>
        <v>0</v>
      </c>
      <c r="U60" s="193">
        <f t="shared" si="11"/>
        <v>0</v>
      </c>
      <c r="V60" s="192" t="s">
        <v>129</v>
      </c>
      <c r="W60" s="267">
        <f t="shared" si="12"/>
        <v>0</v>
      </c>
      <c r="X60" s="192" t="s">
        <v>129</v>
      </c>
      <c r="Y60" s="192" t="s">
        <v>129</v>
      </c>
      <c r="Z60" s="191">
        <f t="shared" si="13"/>
        <v>0</v>
      </c>
      <c r="AA60" s="218" t="s">
        <v>129</v>
      </c>
      <c r="AB60" s="217">
        <f t="shared" si="14"/>
        <v>0</v>
      </c>
      <c r="AC60" s="218" t="s">
        <v>129</v>
      </c>
      <c r="AD60" s="266">
        <f t="shared" si="15"/>
        <v>0</v>
      </c>
      <c r="AE60" s="266">
        <f t="shared" si="15"/>
        <v>0</v>
      </c>
      <c r="AF60" s="267">
        <f t="shared" si="15"/>
        <v>0</v>
      </c>
      <c r="AG60" s="267">
        <f t="shared" si="15"/>
        <v>0</v>
      </c>
      <c r="AH60" s="267">
        <f t="shared" si="15"/>
        <v>0</v>
      </c>
      <c r="AI60" s="267">
        <f t="shared" si="15"/>
        <v>0</v>
      </c>
      <c r="AJ60" s="267">
        <f t="shared" si="15"/>
        <v>0</v>
      </c>
      <c r="AK60" s="267">
        <f t="shared" si="15"/>
        <v>0</v>
      </c>
    </row>
    <row r="61" spans="1:37" x14ac:dyDescent="0.25">
      <c r="C61" s="137"/>
    </row>
    <row r="62" spans="1:37" x14ac:dyDescent="0.25">
      <c r="C62" s="137"/>
    </row>
  </sheetData>
  <sheetProtection algorithmName="SHA-512" hashValue="Tnw8Fx29Ammlna6Sgzz9dVKO6TC/zWXHQPQxQ5bPRKb/5wFp01J4mVa9BWb8YSfrvSoYzzYdzUOR4jq7Ki60xQ==" saltValue="522xPChiVTZSRDcwsteWKg==" spinCount="100000" sheet="1" objects="1" scenarios="1" formatCells="0" formatRows="0" insertHyperlinks="0"/>
  <mergeCells count="28">
    <mergeCell ref="Q26:V26"/>
    <mergeCell ref="W26:AA27"/>
    <mergeCell ref="AD26:AK26"/>
    <mergeCell ref="I27:L27"/>
    <mergeCell ref="M27:N27"/>
    <mergeCell ref="O27:P27"/>
    <mergeCell ref="Q27:S27"/>
    <mergeCell ref="T27:V27"/>
    <mergeCell ref="AD27:AE27"/>
    <mergeCell ref="AF27:AK27"/>
    <mergeCell ref="C18:G18"/>
    <mergeCell ref="C20:G20"/>
    <mergeCell ref="C21:G21"/>
    <mergeCell ref="C22:G22"/>
    <mergeCell ref="C23:G23"/>
    <mergeCell ref="I26:P26"/>
    <mergeCell ref="C12:G12"/>
    <mergeCell ref="C13:G13"/>
    <mergeCell ref="C14:G14"/>
    <mergeCell ref="C15:G15"/>
    <mergeCell ref="C16:G16"/>
    <mergeCell ref="C17:G17"/>
    <mergeCell ref="C3:I3"/>
    <mergeCell ref="C6:G6"/>
    <mergeCell ref="C7:G7"/>
    <mergeCell ref="C8:G8"/>
    <mergeCell ref="C10:G10"/>
    <mergeCell ref="C11:G11"/>
  </mergeCells>
  <conditionalFormatting sqref="I29:L53">
    <cfRule type="expression" dxfId="251" priority="4" stopIfTrue="1">
      <formula>AND($C29&lt;&gt;"",$C29&lt;&gt;"Manufacturer (Production)")</formula>
    </cfRule>
  </conditionalFormatting>
  <conditionalFormatting sqref="M29:N53">
    <cfRule type="expression" dxfId="250" priority="5" stopIfTrue="1">
      <formula>AND($C29&lt;&gt;"",$C29&lt;&gt;"Manufacturer (Certification)")</formula>
    </cfRule>
  </conditionalFormatting>
  <conditionalFormatting sqref="O29:O53 M29:M53 I29:J53 Q29:R53 T29:T53 W29:X53">
    <cfRule type="expression" dxfId="249" priority="7">
      <formula>AND(TRIM(I29)&lt;&gt;"",ISNUMBER(I29)=FALSE)</formula>
    </cfRule>
  </conditionalFormatting>
  <conditionalFormatting sqref="O29:P53">
    <cfRule type="expression" dxfId="248" priority="6" stopIfTrue="1">
      <formula>AND($C29&lt;&gt;"",$C29&lt;&gt;"Manufacturer (Marketing)")</formula>
    </cfRule>
  </conditionalFormatting>
  <conditionalFormatting sqref="Q29:V53">
    <cfRule type="expression" dxfId="247" priority="3">
      <formula>AND($C29&lt;&gt;"",$C29&lt;&gt;"Distributor / Retailer")</formula>
    </cfRule>
  </conditionalFormatting>
  <conditionalFormatting sqref="W29:AA53">
    <cfRule type="expression" dxfId="246" priority="2">
      <formula>AND($C29&lt;&gt;"",$C29&lt;&gt;"Purchaser / User")</formula>
    </cfRule>
  </conditionalFormatting>
  <conditionalFormatting sqref="AD29:AK53">
    <cfRule type="expression" dxfId="245" priority="1">
      <formula>AND(TRIM(AD29)&lt;&gt;"",ISNUMBER(AD29)=FALSE)</formula>
    </cfRule>
  </conditionalFormatting>
  <dataValidations count="21">
    <dataValidation allowBlank="1" showInputMessage="1" showErrorMessage="1" prompt="If the case study is online, provide a link for EPA to view, download and share. Otherwise, please include attachments with report submission." sqref="AC28" xr:uid="{3945AA72-E207-4A41-9884-A5B17B9991BB}"/>
    <dataValidation allowBlank="1" showInputMessage="1" showErrorMessage="1" prompt="For P2 actions and outcomes to be summarized on the Results Summary tab, this column must contain a Y. Additionally, a Date Implemented must be included and at least one follw-up date must be included in row 19." sqref="F28" xr:uid="{85F51E71-DD95-48F5-B931-43FCE0F88A58}"/>
    <dataValidation allowBlank="1" showInputMessage="1" showErrorMessage="1" prompt="Either use the facility’s permit methodology or multiply wastewater gallons by 8.35 to get pounds and divide by 10,000 to eliminate water content." sqref="AI28" xr:uid="{6EED79D5-7040-4E4B-A793-E300D9DA3FF4}"/>
    <dataValidation allowBlank="1" showInputMessage="1" showErrorMessage="1" prompt="Annualized reductions of green house gas emissions measured in metric tons of carbon dioxide equivalent (MTCO2e)." sqref="AK28" xr:uid="{9498386C-D3A3-4EB7-88F4-EB91959EB145}"/>
    <dataValidation allowBlank="1" showInputMessage="1" showErrorMessage="1" promptTitle="Products Offered for Sale" prompt="This can include products that are anticipated to be offered for sale._x000a__x000a_Report the number of product formulations/designs, not the number of individual units manufactured/sold. The same formulation in different size containers is considered one product." sqref="O28" xr:uid="{0E4E42C3-F162-4A03-A5D5-EADE01EB371C}"/>
    <dataValidation type="whole" allowBlank="1" showInputMessage="1" showErrorMessage="1" errorTitle="Facility NAICS Code" error="Please enter at least three digits of the NAICS code." promptTitle="Facility NAICS Code" prompt="Enter the NAICS for this facility. The link at left takes you to the NAICS Search website." sqref="C15:G15" xr:uid="{5470D5D5-FFB9-40BD-9A60-2DEFACC5D415}">
      <formula1>100</formula1>
      <formula2>999999</formula2>
    </dataValidation>
    <dataValidation allowBlank="1" showInputMessage="1" showErrorMessage="1" promptTitle="Copy-Pasting into Merged Cells" prompt="To copy-paste into merged cells, either double-click the cell to enable the Edit feature OR select the cell and paste into the formula bar above instead of the cell itself." sqref="C10:G10" xr:uid="{B08EF4F6-04D4-465F-B849-E2FC4ECA24FA}"/>
    <dataValidation type="list" allowBlank="1" showDropDown="1" showInputMessage="1" showErrorMessage="1" error="Please enter Y or N." sqref="AB29:AB53 F29:F53" xr:uid="{2F1DD103-A0C5-4C51-99B0-AE85A1DE7482}">
      <formula1>Lookup_YesNo</formula1>
    </dataValidation>
    <dataValidation type="date" allowBlank="1" showInputMessage="1" showErrorMessage="1" error="Please enter a valid date (mm/dd/yyyy) _x000a_between 10/01/2022 and 09/30/2028." sqref="G29:G53" xr:uid="{589E73A7-460E-48EF-9BB6-6BFA3DA22ADA}">
      <formula1>44835</formula1>
      <formula2>47026</formula2>
    </dataValidation>
    <dataValidation type="list" allowBlank="1" showDropDown="1" showInputMessage="1" showErrorMessage="1" error="Please enter Yes, No, or Unknown." sqref="C16:G16" xr:uid="{909EF3F8-A874-4298-9841-DA03A87E565B}">
      <formula1>Lookup_YesNoUnknown</formula1>
    </dataValidation>
    <dataValidation type="list" allowBlank="1" showInputMessage="1" showErrorMessage="1" sqref="U29:U53" xr:uid="{D0305E25-39B6-49AF-9E2D-3D7EF362EEE4}">
      <formula1>Lookup_Units_Sales</formula1>
    </dataValidation>
    <dataValidation allowBlank="1" showInputMessage="1" showErrorMessage="1" prompt="Report the number of product formulations or designs, not the number of individual units of that product manufactured or sold. The same formulation sold in different size containers is considered one product" sqref="W28 M28 Q28 I28" xr:uid="{241D1FF0-ED4E-478F-8693-5633B32CEEEF}"/>
    <dataValidation type="list" allowBlank="1" showInputMessage="1" showErrorMessage="1" sqref="N29:N53" xr:uid="{5CB62360-FF9B-49DA-8CAE-1F2A790C0E9D}">
      <formula1>Lookup_CertificationStatus</formula1>
    </dataValidation>
    <dataValidation type="list" allowBlank="1" showInputMessage="1" showErrorMessage="1" sqref="L29:L53 V29:V53" xr:uid="{D078B75D-64D3-4C3A-B727-610C153222A3}">
      <formula1>Lookup_Type</formula1>
    </dataValidation>
    <dataValidation type="list" allowBlank="1" showInputMessage="1" showErrorMessage="1" sqref="K29:K53" xr:uid="{47E97E2E-B439-4D4C-89A4-8D335691AD37}">
      <formula1>Lookup_Units</formula1>
    </dataValidation>
    <dataValidation type="list" allowBlank="1" showInputMessage="1" showErrorMessage="1" promptTitle="Outreach Activity" prompt="If you made contact with the business establishment through an activity noted on the “Outreach Activities” tab, indicate the activity by choosing it from the drop-down provided at right." sqref="C20" xr:uid="{4F8F919F-A5DF-4DA5-9946-9AFAE83FCD78}">
      <formula1>OFFSET(Outreach_Activities_Sorted,0,0,COUNTIF(Outreach_Activities_Sorted,"&lt;&gt;0"))</formula1>
    </dataValidation>
    <dataValidation type="list" allowBlank="1" showInputMessage="1" showErrorMessage="1" sqref="Z29:Z53 S29:S53 P29:P53" xr:uid="{DB9B1A35-11B3-4737-961B-61130F9F0AB3}">
      <formula1>Lookup_YesNoUnknown</formula1>
    </dataValidation>
    <dataValidation type="list" allowBlank="1" showInputMessage="1" showErrorMessage="1" sqref="C29:C53" xr:uid="{5A57648D-5DA7-4433-91BB-F27A4B7A5AAF}">
      <formula1>Lookup_Role</formula1>
    </dataValidation>
    <dataValidation type="date" operator="greaterThan" allowBlank="1" showInputMessage="1" showErrorMessage="1" errorTitle="Date Required" error="Please enter a date in mm/dd/yyyy format." sqref="C19:G19" xr:uid="{D5452CAF-087D-4C9C-BB67-721B2707A5A3}">
      <formula1>36526</formula1>
    </dataValidation>
    <dataValidation type="list" allowBlank="1" showDropDown="1" showInputMessage="1" showErrorMessage="1" sqref="C14" xr:uid="{F8ACA823-D99E-4686-9AA7-67E45C404185}">
      <formula1>Lookup_States</formula1>
    </dataValidation>
    <dataValidation allowBlank="1" showInputMessage="1" showErrorMessage="1" prompt="If the action listed is for certifying a new product, you can enter the date the process was initiated. For all other actions, this should be the date of actual implementation." sqref="G28" xr:uid="{001C37CE-223B-467D-93EE-7E2756DB6A22}"/>
  </dataValidations>
  <hyperlinks>
    <hyperlink ref="B15" r:id="rId1" xr:uid="{06992749-BDD7-4EB9-8173-FD46B12DDA59}"/>
    <hyperlink ref="B21" r:id="rId2" display="Description of Funding Mechanism_x000a_EPA is exploring ways to facilitate access to capital for P2 projects. Learn more here: https://www.epa.gov/p2/p2-financing. If known, describe the source of funding this business establishment used (e.g., self-funded, bank loan, external grant, etc.)  in implementing the P2 actions listed in the table below." xr:uid="{153B49D9-7753-4118-8E27-DED0FF896052}"/>
  </hyperlinks>
  <printOptions horizontalCentered="1"/>
  <pageMargins left="0.45" right="0.45" top="0.75" bottom="0.75" header="0.3" footer="0.3"/>
  <pageSetup scale="22" fitToHeight="0" orientation="landscape" r:id="rId3"/>
  <headerFooter>
    <oddHeader>&amp;C&amp;16&amp;F</oddHeader>
    <oddFooter>&amp;C&amp;P of &amp;N</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9D2BE-141B-4FFC-8950-458FD961AA34}">
  <sheetPr>
    <tabColor rgb="FF92D050"/>
    <pageSetUpPr fitToPage="1"/>
  </sheetPr>
  <dimension ref="A1:AK62"/>
  <sheetViews>
    <sheetView showGridLines="0" zoomScaleNormal="100" zoomScaleSheetLayoutView="100" workbookViewId="0">
      <pane xSplit="2" ySplit="1" topLeftCell="C2" activePane="bottomRight" state="frozen"/>
      <selection pane="topRight" activeCell="C1" sqref="C1"/>
      <selection pane="bottomLeft" activeCell="A2" sqref="A2"/>
      <selection pane="bottomRight" activeCell="C11" sqref="C11:G11"/>
    </sheetView>
  </sheetViews>
  <sheetFormatPr defaultColWidth="9.140625" defaultRowHeight="15" x14ac:dyDescent="0.25"/>
  <cols>
    <col min="1" max="1" width="4.7109375" style="134" customWidth="1"/>
    <col min="2" max="2" width="56.7109375" style="134" customWidth="1"/>
    <col min="3" max="3" width="20.7109375" style="134" customWidth="1"/>
    <col min="4" max="4" width="32.7109375" style="134" customWidth="1"/>
    <col min="5" max="5" width="20.7109375" style="134" customWidth="1"/>
    <col min="6" max="6" width="15.7109375" style="134" bestFit="1" customWidth="1"/>
    <col min="7" max="7" width="19" style="134" bestFit="1" customWidth="1"/>
    <col min="8" max="8" width="10.28515625" style="134" customWidth="1"/>
    <col min="9" max="9" width="20.28515625" style="134" bestFit="1" customWidth="1"/>
    <col min="10" max="10" width="16.5703125" style="134" bestFit="1" customWidth="1"/>
    <col min="11" max="12" width="10.7109375" style="134" customWidth="1"/>
    <col min="13" max="13" width="20.28515625" style="134" customWidth="1"/>
    <col min="14" max="14" width="10.5703125" style="134" bestFit="1" customWidth="1"/>
    <col min="15" max="15" width="21.7109375" style="134" customWidth="1"/>
    <col min="16" max="16" width="11.5703125" style="134" customWidth="1"/>
    <col min="17" max="17" width="20.28515625" style="134" bestFit="1" customWidth="1"/>
    <col min="18" max="18" width="15" style="134" customWidth="1"/>
    <col min="19" max="19" width="12.7109375" style="134" customWidth="1"/>
    <col min="20" max="20" width="14.7109375" style="134" customWidth="1"/>
    <col min="21" max="22" width="12.7109375" style="134" customWidth="1"/>
    <col min="23" max="23" width="25.140625" style="134" customWidth="1"/>
    <col min="24" max="24" width="17.7109375" style="134" customWidth="1"/>
    <col min="25" max="25" width="14.85546875" style="134" customWidth="1"/>
    <col min="26" max="26" width="16" style="134" bestFit="1" customWidth="1"/>
    <col min="27" max="27" width="60.7109375" style="134" customWidth="1"/>
    <col min="28" max="28" width="10.42578125" style="134" customWidth="1"/>
    <col min="29" max="29" width="30.7109375" style="134" customWidth="1"/>
    <col min="30" max="37" width="13.7109375" style="134" customWidth="1"/>
    <col min="38" max="16384" width="9.140625" style="134"/>
  </cols>
  <sheetData>
    <row r="1" spans="2:30" s="200" customFormat="1" ht="20.100000000000001" customHeight="1" x14ac:dyDescent="0.25">
      <c r="B1" s="199" t="str">
        <f>SUBSTITUTE(TemplateTitle," Reporting Template",": " &amp;B2)</f>
        <v>P2 IIJA Products EJ Grant: Business Establishment 41</v>
      </c>
      <c r="C1" s="199"/>
      <c r="D1" s="199"/>
      <c r="E1" s="199"/>
      <c r="F1" s="199"/>
      <c r="G1" s="199"/>
      <c r="H1" s="199"/>
      <c r="I1" s="199"/>
      <c r="J1" s="201"/>
      <c r="K1" s="201"/>
      <c r="L1" s="201"/>
      <c r="M1" s="201"/>
      <c r="N1" s="201"/>
      <c r="O1" s="201"/>
      <c r="P1" s="201"/>
      <c r="Q1" s="201"/>
      <c r="R1" s="201"/>
      <c r="S1" s="201"/>
      <c r="T1" s="201"/>
      <c r="U1" s="201"/>
      <c r="V1" s="201"/>
      <c r="W1" s="201"/>
      <c r="X1" s="201"/>
      <c r="Y1" s="201"/>
      <c r="Z1" s="201"/>
      <c r="AA1" s="201"/>
    </row>
    <row r="2" spans="2:30" ht="9" customHeight="1" x14ac:dyDescent="0.25">
      <c r="B2" s="244" t="s">
        <v>413</v>
      </c>
      <c r="C2" s="154"/>
      <c r="D2" s="154"/>
      <c r="E2" s="154"/>
      <c r="F2" s="154"/>
      <c r="G2" s="154"/>
      <c r="H2" s="154"/>
      <c r="I2" s="210"/>
      <c r="J2" s="155"/>
    </row>
    <row r="3" spans="2:30" ht="200.1" customHeight="1" x14ac:dyDescent="0.25">
      <c r="B3" s="156" t="s">
        <v>5</v>
      </c>
      <c r="C3" s="355" t="s">
        <v>298</v>
      </c>
      <c r="D3" s="356"/>
      <c r="E3" s="356"/>
      <c r="F3" s="356"/>
      <c r="G3" s="356"/>
      <c r="H3" s="356"/>
      <c r="I3" s="357"/>
      <c r="J3" s="157"/>
    </row>
    <row r="4" spans="2:30" ht="9" customHeight="1" x14ac:dyDescent="0.25">
      <c r="B4" s="158"/>
      <c r="C4" s="159"/>
      <c r="D4" s="159"/>
      <c r="E4" s="159"/>
      <c r="F4" s="159"/>
      <c r="G4" s="159"/>
      <c r="H4" s="159"/>
      <c r="I4" s="211"/>
      <c r="J4" s="160"/>
    </row>
    <row r="5" spans="2:30" ht="15" customHeight="1" x14ac:dyDescent="0.25">
      <c r="B5" s="145"/>
      <c r="C5" s="145"/>
      <c r="D5" s="145"/>
      <c r="E5" s="145"/>
      <c r="F5" s="144"/>
      <c r="G5" s="144"/>
    </row>
    <row r="6" spans="2:30" ht="18.75" x14ac:dyDescent="0.3">
      <c r="B6" s="243" t="s">
        <v>284</v>
      </c>
      <c r="C6" s="358" t="s">
        <v>299</v>
      </c>
      <c r="D6" s="358"/>
      <c r="E6" s="358"/>
      <c r="F6" s="358"/>
      <c r="G6" s="359"/>
    </row>
    <row r="7" spans="2:30" x14ac:dyDescent="0.25">
      <c r="B7" s="161" t="s">
        <v>0</v>
      </c>
      <c r="C7" s="360" t="str">
        <f>IF('Grant Project Data'!D5&lt;&gt;"",'Grant Project Data'!D5,"")</f>
        <v/>
      </c>
      <c r="D7" s="361"/>
      <c r="E7" s="361"/>
      <c r="F7" s="361"/>
      <c r="G7" s="362"/>
    </row>
    <row r="8" spans="2:30" x14ac:dyDescent="0.25">
      <c r="B8" s="163" t="s">
        <v>4</v>
      </c>
      <c r="C8" s="360" t="str">
        <f>IF('Grant Project Data'!D6&lt;&gt;"",'Grant Project Data'!D6,"")</f>
        <v/>
      </c>
      <c r="D8" s="361"/>
      <c r="E8" s="361"/>
      <c r="F8" s="361"/>
      <c r="G8" s="362"/>
    </row>
    <row r="9" spans="2:30" ht="15" customHeight="1" x14ac:dyDescent="0.25">
      <c r="B9" s="145"/>
      <c r="C9" s="145"/>
      <c r="D9" s="145"/>
      <c r="E9" s="145"/>
      <c r="F9" s="144"/>
      <c r="G9" s="144"/>
    </row>
    <row r="10" spans="2:30" ht="18.75" x14ac:dyDescent="0.3">
      <c r="B10" s="243" t="s">
        <v>203</v>
      </c>
      <c r="C10" s="358" t="s">
        <v>355</v>
      </c>
      <c r="D10" s="358"/>
      <c r="E10" s="358"/>
      <c r="F10" s="358"/>
      <c r="G10" s="359"/>
    </row>
    <row r="11" spans="2:30" x14ac:dyDescent="0.25">
      <c r="B11" s="167" t="s">
        <v>236</v>
      </c>
      <c r="C11" s="391"/>
      <c r="D11" s="391"/>
      <c r="E11" s="391"/>
      <c r="F11" s="391"/>
      <c r="G11" s="391"/>
      <c r="H11" s="168"/>
      <c r="I11" s="168"/>
      <c r="J11" s="169"/>
      <c r="K11" s="169"/>
      <c r="L11" s="169"/>
      <c r="M11" s="169"/>
      <c r="N11" s="169"/>
      <c r="O11" s="169"/>
      <c r="P11" s="169"/>
      <c r="Q11" s="169"/>
      <c r="R11" s="169"/>
      <c r="S11" s="169"/>
      <c r="T11" s="169"/>
      <c r="U11" s="169"/>
      <c r="V11" s="169"/>
      <c r="W11" s="169"/>
      <c r="X11" s="169"/>
      <c r="Y11" s="169"/>
      <c r="Z11" s="169"/>
      <c r="AA11" s="169"/>
    </row>
    <row r="12" spans="2:30" ht="15" customHeight="1" x14ac:dyDescent="0.25">
      <c r="B12" s="170" t="s">
        <v>228</v>
      </c>
      <c r="C12" s="391"/>
      <c r="D12" s="391"/>
      <c r="E12" s="391"/>
      <c r="F12" s="391"/>
      <c r="G12" s="391"/>
      <c r="H12" s="168"/>
      <c r="I12" s="168"/>
      <c r="J12" s="169"/>
      <c r="K12" s="169"/>
      <c r="L12" s="169"/>
      <c r="M12" s="169"/>
      <c r="N12" s="169"/>
      <c r="O12" s="169"/>
      <c r="P12" s="169"/>
      <c r="Q12" s="169"/>
      <c r="R12" s="169"/>
      <c r="S12" s="169"/>
      <c r="T12" s="169"/>
      <c r="U12" s="169"/>
      <c r="V12" s="169"/>
      <c r="W12" s="169"/>
      <c r="X12" s="169"/>
      <c r="Y12" s="169"/>
      <c r="Z12" s="169"/>
      <c r="AA12" s="169"/>
    </row>
    <row r="13" spans="2:30" ht="15" customHeight="1" x14ac:dyDescent="0.25">
      <c r="B13" s="170" t="s">
        <v>229</v>
      </c>
      <c r="C13" s="391"/>
      <c r="D13" s="391"/>
      <c r="E13" s="391"/>
      <c r="F13" s="391"/>
      <c r="G13" s="391"/>
      <c r="H13" s="168"/>
      <c r="I13" s="168"/>
      <c r="J13" s="169"/>
      <c r="K13" s="169"/>
      <c r="L13" s="169"/>
      <c r="M13" s="169"/>
      <c r="N13" s="169"/>
      <c r="O13" s="169"/>
      <c r="P13" s="169"/>
      <c r="Q13" s="169"/>
      <c r="R13" s="169"/>
      <c r="S13" s="169"/>
      <c r="T13" s="169"/>
      <c r="U13" s="169"/>
      <c r="V13" s="169"/>
      <c r="W13" s="169"/>
      <c r="X13" s="169"/>
      <c r="Y13" s="169"/>
      <c r="Z13" s="169"/>
      <c r="AA13" s="169"/>
    </row>
    <row r="14" spans="2:30" ht="15" customHeight="1" x14ac:dyDescent="0.25">
      <c r="B14" s="171" t="s">
        <v>230</v>
      </c>
      <c r="C14" s="391"/>
      <c r="D14" s="391"/>
      <c r="E14" s="391"/>
      <c r="F14" s="391"/>
      <c r="G14" s="391"/>
      <c r="H14" s="168"/>
      <c r="I14" s="168"/>
      <c r="J14" s="169"/>
      <c r="K14" s="169"/>
      <c r="L14" s="169"/>
      <c r="M14" s="169"/>
      <c r="N14" s="169"/>
      <c r="O14" s="169"/>
      <c r="P14" s="169"/>
      <c r="Q14" s="169"/>
      <c r="R14" s="169"/>
      <c r="S14" s="169"/>
      <c r="T14" s="169"/>
      <c r="U14" s="169"/>
      <c r="V14" s="169"/>
      <c r="W14" s="169"/>
      <c r="X14" s="169"/>
      <c r="Y14" s="169"/>
      <c r="Z14" s="169"/>
      <c r="AA14" s="169"/>
      <c r="AB14" s="172"/>
    </row>
    <row r="15" spans="2:30" ht="30" x14ac:dyDescent="0.25">
      <c r="B15" s="231" t="s">
        <v>270</v>
      </c>
      <c r="C15" s="392"/>
      <c r="D15" s="392"/>
      <c r="E15" s="392"/>
      <c r="F15" s="392"/>
      <c r="G15" s="392"/>
      <c r="H15" s="173"/>
      <c r="J15" s="169"/>
      <c r="K15" s="169"/>
      <c r="L15" s="169"/>
      <c r="M15" s="169"/>
      <c r="N15" s="169"/>
      <c r="O15" s="169"/>
      <c r="P15" s="169"/>
      <c r="Q15" s="169"/>
      <c r="R15" s="169"/>
      <c r="S15" s="169"/>
      <c r="T15" s="169"/>
      <c r="U15" s="169"/>
      <c r="V15" s="169"/>
      <c r="W15" s="169"/>
      <c r="X15" s="169"/>
      <c r="Y15" s="169"/>
      <c r="Z15" s="169"/>
      <c r="AA15" s="169"/>
      <c r="AB15" s="172"/>
    </row>
    <row r="16" spans="2:30" ht="45" x14ac:dyDescent="0.25">
      <c r="B16" s="203" t="s">
        <v>276</v>
      </c>
      <c r="C16" s="392"/>
      <c r="D16" s="392"/>
      <c r="E16" s="392"/>
      <c r="F16" s="392"/>
      <c r="G16" s="392"/>
      <c r="H16" s="174"/>
      <c r="J16" s="169"/>
      <c r="K16" s="169"/>
      <c r="L16" s="169"/>
      <c r="M16" s="169"/>
      <c r="N16" s="169"/>
      <c r="O16" s="169"/>
      <c r="P16" s="169"/>
      <c r="Q16" s="169"/>
      <c r="R16" s="169"/>
      <c r="S16" s="169"/>
      <c r="T16" s="169"/>
      <c r="U16" s="169"/>
      <c r="V16" s="169"/>
      <c r="W16" s="169"/>
      <c r="X16" s="169"/>
      <c r="Y16" s="169"/>
      <c r="Z16" s="169"/>
      <c r="AA16" s="169"/>
      <c r="AB16" s="162"/>
      <c r="AC16" s="162"/>
      <c r="AD16" s="162"/>
    </row>
    <row r="17" spans="1:37" ht="69.95" customHeight="1" x14ac:dyDescent="0.25">
      <c r="B17" s="127" t="s">
        <v>235</v>
      </c>
      <c r="C17" s="393"/>
      <c r="D17" s="393"/>
      <c r="E17" s="393"/>
      <c r="F17" s="393"/>
      <c r="G17" s="393"/>
      <c r="H17" s="175"/>
      <c r="J17" s="169"/>
      <c r="K17" s="169"/>
      <c r="L17" s="169"/>
      <c r="M17" s="169"/>
      <c r="N17" s="169"/>
      <c r="O17" s="169"/>
      <c r="P17" s="169"/>
      <c r="Q17" s="169"/>
      <c r="R17" s="169"/>
      <c r="S17" s="169"/>
      <c r="T17" s="169"/>
      <c r="U17" s="169"/>
      <c r="V17" s="169"/>
      <c r="W17" s="169"/>
      <c r="X17" s="169"/>
      <c r="Y17" s="169"/>
      <c r="Z17" s="169"/>
      <c r="AA17" s="169"/>
      <c r="AB17" s="162"/>
      <c r="AC17" s="162"/>
      <c r="AD17" s="162"/>
    </row>
    <row r="18" spans="1:37" ht="30" x14ac:dyDescent="0.25">
      <c r="B18" s="127" t="s">
        <v>354</v>
      </c>
      <c r="C18" s="394"/>
      <c r="D18" s="395"/>
      <c r="E18" s="395"/>
      <c r="F18" s="395"/>
      <c r="G18" s="396"/>
      <c r="H18" s="175"/>
      <c r="J18" s="169"/>
      <c r="K18" s="169"/>
      <c r="L18" s="169"/>
      <c r="M18" s="169"/>
      <c r="N18" s="169"/>
      <c r="O18" s="169"/>
      <c r="P18" s="169"/>
      <c r="Q18" s="169"/>
      <c r="R18" s="169"/>
      <c r="S18" s="169"/>
      <c r="T18" s="169"/>
      <c r="U18" s="169"/>
      <c r="V18" s="169"/>
      <c r="W18" s="169"/>
      <c r="X18" s="169"/>
      <c r="Y18" s="169"/>
      <c r="Z18" s="169"/>
      <c r="AA18" s="169"/>
      <c r="AB18" s="162"/>
      <c r="AC18" s="162"/>
      <c r="AD18" s="162"/>
    </row>
    <row r="19" spans="1:37" s="179" customFormat="1" x14ac:dyDescent="0.25">
      <c r="B19" s="176" t="s">
        <v>232</v>
      </c>
      <c r="C19" s="212"/>
      <c r="D19" s="212"/>
      <c r="E19" s="212"/>
      <c r="F19" s="212"/>
      <c r="G19" s="212"/>
      <c r="H19" s="177" t="str">
        <f>IF(AND(E24&gt;0,COUNTA(C19:G19)=0),"&lt;&lt; Your P2 actions below will not be summarized until you enter a date of follow-up.","")</f>
        <v/>
      </c>
      <c r="I19" s="178"/>
      <c r="J19" s="169"/>
      <c r="K19" s="169"/>
      <c r="L19" s="169"/>
      <c r="M19" s="169"/>
      <c r="N19" s="169"/>
      <c r="O19" s="169"/>
      <c r="P19" s="169"/>
      <c r="Q19" s="169"/>
      <c r="R19" s="169"/>
      <c r="S19" s="169"/>
      <c r="T19" s="169"/>
      <c r="U19" s="169"/>
      <c r="V19" s="169"/>
      <c r="W19" s="169"/>
      <c r="X19" s="169"/>
      <c r="Y19" s="169"/>
      <c r="Z19" s="169"/>
      <c r="AA19" s="169"/>
      <c r="AB19" s="96"/>
    </row>
    <row r="20" spans="1:37" ht="53.25" x14ac:dyDescent="0.25">
      <c r="B20" s="213" t="s">
        <v>273</v>
      </c>
      <c r="C20" s="391"/>
      <c r="D20" s="391"/>
      <c r="E20" s="391"/>
      <c r="F20" s="391"/>
      <c r="G20" s="391"/>
      <c r="H20" s="168"/>
      <c r="I20" s="169"/>
      <c r="J20" s="169"/>
      <c r="K20" s="169"/>
      <c r="L20" s="169"/>
      <c r="M20" s="169"/>
      <c r="N20" s="169"/>
      <c r="O20" s="169"/>
      <c r="P20" s="169"/>
      <c r="Q20" s="169"/>
      <c r="R20" s="169"/>
      <c r="S20" s="169"/>
      <c r="T20" s="169"/>
      <c r="U20" s="169"/>
      <c r="V20" s="169"/>
      <c r="W20" s="169"/>
      <c r="X20" s="169"/>
      <c r="Y20" s="169"/>
      <c r="Z20" s="169"/>
      <c r="AA20" s="169"/>
      <c r="AB20" s="162"/>
      <c r="AC20" s="162"/>
      <c r="AD20" s="162"/>
    </row>
    <row r="21" spans="1:37" ht="80.099999999999994" customHeight="1" x14ac:dyDescent="0.25">
      <c r="B21" s="230" t="s">
        <v>271</v>
      </c>
      <c r="C21" s="393"/>
      <c r="D21" s="393"/>
      <c r="E21" s="393"/>
      <c r="F21" s="393"/>
      <c r="G21" s="393"/>
      <c r="H21" s="175"/>
      <c r="J21" s="169"/>
      <c r="K21" s="169"/>
      <c r="L21" s="169"/>
      <c r="M21" s="169"/>
      <c r="N21" s="169"/>
      <c r="O21" s="169"/>
      <c r="P21" s="169"/>
      <c r="Q21" s="169"/>
      <c r="R21" s="169"/>
      <c r="S21" s="169"/>
      <c r="T21" s="169"/>
      <c r="U21" s="169"/>
      <c r="V21" s="169"/>
      <c r="W21" s="169"/>
      <c r="X21" s="169"/>
      <c r="Y21" s="169"/>
      <c r="Z21" s="169"/>
      <c r="AA21" s="169"/>
      <c r="AB21" s="162"/>
      <c r="AC21" s="162"/>
      <c r="AD21" s="162"/>
    </row>
    <row r="22" spans="1:37" ht="69.95" customHeight="1" x14ac:dyDescent="0.25">
      <c r="B22" s="127" t="s">
        <v>272</v>
      </c>
      <c r="C22" s="393"/>
      <c r="D22" s="393"/>
      <c r="E22" s="393"/>
      <c r="F22" s="393"/>
      <c r="G22" s="393"/>
      <c r="H22" s="175"/>
      <c r="J22" s="169"/>
      <c r="K22" s="169"/>
      <c r="L22" s="169"/>
      <c r="M22" s="169"/>
      <c r="N22" s="169"/>
      <c r="O22" s="169"/>
      <c r="P22" s="169"/>
      <c r="Q22" s="169"/>
      <c r="R22" s="169"/>
      <c r="S22" s="169"/>
      <c r="T22" s="169"/>
      <c r="U22" s="169"/>
      <c r="V22" s="169"/>
      <c r="W22" s="169"/>
      <c r="X22" s="169"/>
      <c r="Y22" s="169"/>
      <c r="Z22" s="169"/>
      <c r="AA22" s="169"/>
      <c r="AB22" s="162"/>
      <c r="AC22" s="162"/>
      <c r="AD22" s="162"/>
    </row>
    <row r="23" spans="1:37" ht="69.95" customHeight="1" x14ac:dyDescent="0.25">
      <c r="B23" s="127" t="s">
        <v>274</v>
      </c>
      <c r="C23" s="393"/>
      <c r="D23" s="393"/>
      <c r="E23" s="393"/>
      <c r="F23" s="393"/>
      <c r="G23" s="393"/>
      <c r="H23" s="175"/>
      <c r="J23" s="169"/>
      <c r="K23" s="169"/>
      <c r="L23" s="169"/>
      <c r="M23" s="169"/>
      <c r="N23" s="169"/>
      <c r="O23" s="169"/>
      <c r="P23" s="169"/>
      <c r="Q23" s="169"/>
      <c r="R23" s="169"/>
      <c r="S23" s="169"/>
      <c r="T23" s="169"/>
      <c r="U23" s="169"/>
      <c r="V23" s="169"/>
      <c r="W23" s="169"/>
      <c r="X23" s="169"/>
      <c r="Y23" s="169"/>
      <c r="Z23" s="169"/>
      <c r="AA23" s="169"/>
      <c r="AB23" s="162"/>
      <c r="AC23" s="162"/>
      <c r="AD23" s="162"/>
    </row>
    <row r="24" spans="1:37" ht="15" customHeight="1" x14ac:dyDescent="0.25">
      <c r="C24" s="194">
        <f>IF(COUNTA(C11:G23,B29:G53,I29:AC53)&gt;0,1,0)</f>
        <v>0</v>
      </c>
      <c r="D24" s="194">
        <f>IF(COUNTA(C19:G19)&gt;0,1,0)</f>
        <v>0</v>
      </c>
      <c r="E24" s="194">
        <f>IF(COUNTA(G29:G53)&gt;0,1,0)</f>
        <v>0</v>
      </c>
      <c r="F24" s="268"/>
      <c r="H24" s="144"/>
      <c r="I24" s="144"/>
      <c r="J24" s="169"/>
      <c r="K24" s="169"/>
      <c r="L24" s="169"/>
      <c r="M24" s="169"/>
      <c r="N24" s="169"/>
      <c r="O24" s="169"/>
      <c r="P24" s="169"/>
      <c r="Q24" s="169"/>
      <c r="R24" s="169"/>
      <c r="S24" s="169"/>
      <c r="T24" s="169"/>
      <c r="U24" s="169"/>
      <c r="V24" s="169"/>
      <c r="W24" s="169"/>
      <c r="X24" s="169"/>
      <c r="Y24" s="169"/>
      <c r="Z24" s="169"/>
      <c r="AA24" s="169"/>
    </row>
    <row r="25" spans="1:37" ht="18.75" customHeight="1" x14ac:dyDescent="0.3">
      <c r="B25" s="243" t="s">
        <v>1</v>
      </c>
      <c r="C25" s="164"/>
      <c r="D25" s="164"/>
      <c r="E25" s="164"/>
      <c r="F25" s="164"/>
      <c r="G25" s="164"/>
      <c r="H25" s="164"/>
      <c r="I25" s="165"/>
      <c r="J25" s="165"/>
      <c r="K25" s="165"/>
      <c r="L25" s="165"/>
      <c r="M25" s="165"/>
      <c r="N25" s="165"/>
      <c r="O25" s="165"/>
      <c r="P25" s="165"/>
      <c r="Q25" s="165"/>
      <c r="R25" s="165"/>
      <c r="S25" s="165"/>
      <c r="T25" s="165"/>
      <c r="U25" s="165"/>
      <c r="V25" s="165"/>
      <c r="W25" s="165"/>
      <c r="X25" s="165"/>
      <c r="Y25" s="165"/>
      <c r="Z25" s="165"/>
      <c r="AA25" s="165"/>
      <c r="AB25" s="165"/>
      <c r="AC25" s="165"/>
      <c r="AD25" s="165"/>
      <c r="AE25" s="165"/>
      <c r="AF25" s="165"/>
      <c r="AG25" s="165"/>
      <c r="AH25" s="165"/>
      <c r="AI25" s="165"/>
      <c r="AJ25" s="165"/>
      <c r="AK25" s="166"/>
    </row>
    <row r="26" spans="1:37" ht="39.950000000000003" customHeight="1" x14ac:dyDescent="0.25">
      <c r="B26" s="204"/>
      <c r="C26" s="205"/>
      <c r="D26" s="205"/>
      <c r="E26" s="205"/>
      <c r="F26" s="205"/>
      <c r="G26" s="205"/>
      <c r="H26" s="205"/>
      <c r="I26" s="365" t="s">
        <v>103</v>
      </c>
      <c r="J26" s="366"/>
      <c r="K26" s="366"/>
      <c r="L26" s="366"/>
      <c r="M26" s="366"/>
      <c r="N26" s="366"/>
      <c r="O26" s="366"/>
      <c r="P26" s="367"/>
      <c r="Q26" s="388" t="s">
        <v>104</v>
      </c>
      <c r="R26" s="389"/>
      <c r="S26" s="389"/>
      <c r="T26" s="389"/>
      <c r="U26" s="389"/>
      <c r="V26" s="390"/>
      <c r="W26" s="368" t="s">
        <v>105</v>
      </c>
      <c r="X26" s="369"/>
      <c r="Y26" s="369"/>
      <c r="Z26" s="369"/>
      <c r="AA26" s="370"/>
      <c r="AB26" s="204"/>
      <c r="AC26" s="206"/>
      <c r="AD26" s="401" t="s">
        <v>340</v>
      </c>
      <c r="AE26" s="402"/>
      <c r="AF26" s="402"/>
      <c r="AG26" s="402"/>
      <c r="AH26" s="402"/>
      <c r="AI26" s="402"/>
      <c r="AJ26" s="402"/>
      <c r="AK26" s="403"/>
    </row>
    <row r="27" spans="1:37" ht="15" customHeight="1" x14ac:dyDescent="0.25">
      <c r="B27" s="256" t="s">
        <v>341</v>
      </c>
      <c r="C27" s="208"/>
      <c r="D27" s="208"/>
      <c r="E27" s="208"/>
      <c r="F27" s="208"/>
      <c r="G27" s="208"/>
      <c r="H27" s="208"/>
      <c r="I27" s="377" t="s">
        <v>108</v>
      </c>
      <c r="J27" s="378"/>
      <c r="K27" s="378"/>
      <c r="L27" s="379"/>
      <c r="M27" s="380" t="s">
        <v>109</v>
      </c>
      <c r="N27" s="380"/>
      <c r="O27" s="377" t="s">
        <v>111</v>
      </c>
      <c r="P27" s="379"/>
      <c r="Q27" s="381" t="s">
        <v>111</v>
      </c>
      <c r="R27" s="382"/>
      <c r="S27" s="382"/>
      <c r="T27" s="383" t="s">
        <v>110</v>
      </c>
      <c r="U27" s="383"/>
      <c r="V27" s="383"/>
      <c r="W27" s="371"/>
      <c r="X27" s="372"/>
      <c r="Y27" s="372"/>
      <c r="Z27" s="372"/>
      <c r="AA27" s="373"/>
      <c r="AB27" s="207"/>
      <c r="AC27" s="209"/>
      <c r="AD27" s="397" t="s">
        <v>332</v>
      </c>
      <c r="AE27" s="397"/>
      <c r="AF27" s="398" t="s">
        <v>333</v>
      </c>
      <c r="AG27" s="399"/>
      <c r="AH27" s="399"/>
      <c r="AI27" s="399"/>
      <c r="AJ27" s="399"/>
      <c r="AK27" s="400"/>
    </row>
    <row r="28" spans="1:37" s="189" customFormat="1" ht="51" customHeight="1" x14ac:dyDescent="0.2">
      <c r="B28" s="277" t="s">
        <v>353</v>
      </c>
      <c r="C28" s="180" t="s">
        <v>216</v>
      </c>
      <c r="D28" s="180" t="s">
        <v>99</v>
      </c>
      <c r="E28" s="180" t="s">
        <v>262</v>
      </c>
      <c r="F28" s="269" t="s">
        <v>356</v>
      </c>
      <c r="G28" s="215" t="s">
        <v>357</v>
      </c>
      <c r="H28" s="181" t="s">
        <v>233</v>
      </c>
      <c r="I28" s="182" t="s">
        <v>358</v>
      </c>
      <c r="J28" s="182" t="s">
        <v>251</v>
      </c>
      <c r="K28" s="182" t="s">
        <v>107</v>
      </c>
      <c r="L28" s="182" t="s">
        <v>100</v>
      </c>
      <c r="M28" s="183" t="s">
        <v>359</v>
      </c>
      <c r="N28" s="183" t="s">
        <v>121</v>
      </c>
      <c r="O28" s="182" t="s">
        <v>360</v>
      </c>
      <c r="P28" s="182" t="s">
        <v>127</v>
      </c>
      <c r="Q28" s="184" t="s">
        <v>361</v>
      </c>
      <c r="R28" s="185" t="s">
        <v>126</v>
      </c>
      <c r="S28" s="216" t="s">
        <v>128</v>
      </c>
      <c r="T28" s="187" t="s">
        <v>250</v>
      </c>
      <c r="U28" s="188" t="s">
        <v>107</v>
      </c>
      <c r="V28" s="187" t="s">
        <v>125</v>
      </c>
      <c r="W28" s="183" t="s">
        <v>362</v>
      </c>
      <c r="X28" s="183" t="s">
        <v>252</v>
      </c>
      <c r="Y28" s="183" t="s">
        <v>206</v>
      </c>
      <c r="Z28" s="183" t="s">
        <v>102</v>
      </c>
      <c r="AA28" s="228" t="s">
        <v>263</v>
      </c>
      <c r="AB28" s="214" t="s">
        <v>294</v>
      </c>
      <c r="AC28" s="214" t="s">
        <v>373</v>
      </c>
      <c r="AD28" s="262" t="s">
        <v>334</v>
      </c>
      <c r="AE28" s="262" t="s">
        <v>335</v>
      </c>
      <c r="AF28" s="263" t="s">
        <v>336</v>
      </c>
      <c r="AG28" s="263" t="s">
        <v>337</v>
      </c>
      <c r="AH28" s="263" t="s">
        <v>338</v>
      </c>
      <c r="AI28" s="263" t="s">
        <v>363</v>
      </c>
      <c r="AJ28" s="263" t="s">
        <v>339</v>
      </c>
      <c r="AK28" s="263" t="s">
        <v>364</v>
      </c>
    </row>
    <row r="29" spans="1:37" s="179" customFormat="1" x14ac:dyDescent="0.25">
      <c r="A29" s="71">
        <v>1</v>
      </c>
      <c r="B29" s="89"/>
      <c r="C29" s="82"/>
      <c r="D29" s="89"/>
      <c r="E29" s="82"/>
      <c r="F29" s="122"/>
      <c r="G29" s="202"/>
      <c r="H29" s="198" t="str">
        <f>IF(G29="","",IF(MONTH(G29)&gt;=10,YEAR(G29) + 1,YEAR(G29)))</f>
        <v/>
      </c>
      <c r="I29" s="97"/>
      <c r="J29" s="97"/>
      <c r="K29" s="90"/>
      <c r="L29" s="91"/>
      <c r="M29" s="97"/>
      <c r="N29" s="91"/>
      <c r="O29" s="97"/>
      <c r="P29" s="90"/>
      <c r="Q29" s="97"/>
      <c r="R29" s="97"/>
      <c r="S29" s="90"/>
      <c r="T29" s="97"/>
      <c r="U29" s="147"/>
      <c r="V29" s="91"/>
      <c r="W29" s="97"/>
      <c r="X29" s="97"/>
      <c r="Y29" s="90"/>
      <c r="Z29" s="90"/>
      <c r="AA29" s="229"/>
      <c r="AB29" s="122"/>
      <c r="AC29" s="227"/>
      <c r="AD29" s="264"/>
      <c r="AE29" s="264"/>
      <c r="AF29" s="265"/>
      <c r="AG29" s="265"/>
      <c r="AH29" s="265"/>
      <c r="AI29" s="265"/>
      <c r="AJ29" s="265"/>
      <c r="AK29" s="265"/>
    </row>
    <row r="30" spans="1:37" s="179" customFormat="1" x14ac:dyDescent="0.25">
      <c r="A30" s="71">
        <v>2</v>
      </c>
      <c r="B30" s="89"/>
      <c r="C30" s="82"/>
      <c r="D30" s="89"/>
      <c r="E30" s="82"/>
      <c r="F30" s="122"/>
      <c r="G30" s="202"/>
      <c r="H30" s="198" t="str">
        <f>IF(G30="","",IF(MONTH(G30)&gt;=10,YEAR(G30) + 1,YEAR(G30)))</f>
        <v/>
      </c>
      <c r="I30" s="97"/>
      <c r="J30" s="97"/>
      <c r="K30" s="91"/>
      <c r="L30" s="91"/>
      <c r="M30" s="97"/>
      <c r="N30" s="91"/>
      <c r="O30" s="97"/>
      <c r="P30" s="90"/>
      <c r="Q30" s="97"/>
      <c r="R30" s="97"/>
      <c r="S30" s="90"/>
      <c r="T30" s="97"/>
      <c r="U30" s="147"/>
      <c r="V30" s="91"/>
      <c r="W30" s="97"/>
      <c r="X30" s="97"/>
      <c r="Y30" s="90"/>
      <c r="Z30" s="90"/>
      <c r="AA30" s="229"/>
      <c r="AB30" s="122"/>
      <c r="AC30" s="226"/>
      <c r="AD30" s="264"/>
      <c r="AE30" s="264"/>
      <c r="AF30" s="265"/>
      <c r="AG30" s="265"/>
      <c r="AH30" s="265"/>
      <c r="AI30" s="265"/>
      <c r="AJ30" s="265"/>
      <c r="AK30" s="265"/>
    </row>
    <row r="31" spans="1:37" s="179" customFormat="1" x14ac:dyDescent="0.25">
      <c r="A31" s="71">
        <v>3</v>
      </c>
      <c r="B31" s="89"/>
      <c r="C31" s="82"/>
      <c r="D31" s="89"/>
      <c r="E31" s="82"/>
      <c r="F31" s="122"/>
      <c r="G31" s="202"/>
      <c r="H31" s="198" t="str">
        <f t="shared" ref="H31:H53" si="0">IF(G31="","",IF(MONTH(G31)&gt;=10,YEAR(G31) + 1,YEAR(G31)))</f>
        <v/>
      </c>
      <c r="I31" s="97"/>
      <c r="J31" s="97"/>
      <c r="K31" s="90"/>
      <c r="L31" s="90"/>
      <c r="M31" s="97"/>
      <c r="N31" s="90"/>
      <c r="O31" s="97"/>
      <c r="P31" s="90"/>
      <c r="Q31" s="97"/>
      <c r="R31" s="97"/>
      <c r="S31" s="90"/>
      <c r="T31" s="97"/>
      <c r="U31" s="147"/>
      <c r="V31" s="90"/>
      <c r="W31" s="97"/>
      <c r="X31" s="97"/>
      <c r="Y31" s="90"/>
      <c r="Z31" s="90"/>
      <c r="AA31" s="229"/>
      <c r="AB31" s="122"/>
      <c r="AC31" s="226"/>
      <c r="AD31" s="264"/>
      <c r="AE31" s="264"/>
      <c r="AF31" s="265"/>
      <c r="AG31" s="265"/>
      <c r="AH31" s="265"/>
      <c r="AI31" s="265"/>
      <c r="AJ31" s="265"/>
      <c r="AK31" s="265"/>
    </row>
    <row r="32" spans="1:37" s="179" customFormat="1" x14ac:dyDescent="0.25">
      <c r="A32" s="71">
        <v>4</v>
      </c>
      <c r="B32" s="89"/>
      <c r="C32" s="82"/>
      <c r="D32" s="89"/>
      <c r="E32" s="82"/>
      <c r="F32" s="122"/>
      <c r="G32" s="202"/>
      <c r="H32" s="198" t="str">
        <f t="shared" si="0"/>
        <v/>
      </c>
      <c r="I32" s="97"/>
      <c r="J32" s="97"/>
      <c r="K32" s="91"/>
      <c r="L32" s="91"/>
      <c r="M32" s="97"/>
      <c r="N32" s="91"/>
      <c r="O32" s="97"/>
      <c r="P32" s="90"/>
      <c r="Q32" s="97"/>
      <c r="R32" s="97"/>
      <c r="S32" s="90"/>
      <c r="T32" s="97"/>
      <c r="U32" s="147"/>
      <c r="V32" s="91"/>
      <c r="W32" s="97"/>
      <c r="X32" s="97"/>
      <c r="Y32" s="90"/>
      <c r="Z32" s="90"/>
      <c r="AA32" s="229"/>
      <c r="AB32" s="122"/>
      <c r="AC32" s="226"/>
      <c r="AD32" s="264"/>
      <c r="AE32" s="264"/>
      <c r="AF32" s="265"/>
      <c r="AG32" s="265"/>
      <c r="AH32" s="265"/>
      <c r="AI32" s="265"/>
      <c r="AJ32" s="265"/>
      <c r="AK32" s="265"/>
    </row>
    <row r="33" spans="1:37" s="179" customFormat="1" x14ac:dyDescent="0.25">
      <c r="A33" s="71">
        <v>5</v>
      </c>
      <c r="B33" s="89"/>
      <c r="C33" s="82"/>
      <c r="D33" s="89"/>
      <c r="E33" s="82"/>
      <c r="F33" s="122"/>
      <c r="G33" s="202"/>
      <c r="H33" s="198" t="str">
        <f t="shared" si="0"/>
        <v/>
      </c>
      <c r="I33" s="97"/>
      <c r="J33" s="97"/>
      <c r="K33" s="91"/>
      <c r="L33" s="91"/>
      <c r="M33" s="97"/>
      <c r="N33" s="91"/>
      <c r="O33" s="97"/>
      <c r="P33" s="90"/>
      <c r="Q33" s="97"/>
      <c r="R33" s="97"/>
      <c r="S33" s="90"/>
      <c r="T33" s="97"/>
      <c r="U33" s="147"/>
      <c r="V33" s="91"/>
      <c r="W33" s="97"/>
      <c r="X33" s="97"/>
      <c r="Y33" s="90"/>
      <c r="Z33" s="90"/>
      <c r="AA33" s="229"/>
      <c r="AB33" s="122"/>
      <c r="AC33" s="226"/>
      <c r="AD33" s="264"/>
      <c r="AE33" s="264"/>
      <c r="AF33" s="265"/>
      <c r="AG33" s="265"/>
      <c r="AH33" s="265"/>
      <c r="AI33" s="265"/>
      <c r="AJ33" s="265"/>
      <c r="AK33" s="265"/>
    </row>
    <row r="34" spans="1:37" s="179" customFormat="1" x14ac:dyDescent="0.25">
      <c r="A34" s="71">
        <v>6</v>
      </c>
      <c r="B34" s="89"/>
      <c r="C34" s="82"/>
      <c r="D34" s="89"/>
      <c r="E34" s="82"/>
      <c r="F34" s="122"/>
      <c r="G34" s="202"/>
      <c r="H34" s="198" t="str">
        <f t="shared" si="0"/>
        <v/>
      </c>
      <c r="I34" s="97"/>
      <c r="J34" s="97"/>
      <c r="K34" s="91"/>
      <c r="L34" s="91"/>
      <c r="M34" s="97"/>
      <c r="N34" s="91"/>
      <c r="O34" s="97"/>
      <c r="P34" s="90"/>
      <c r="Q34" s="97"/>
      <c r="R34" s="97"/>
      <c r="S34" s="90"/>
      <c r="T34" s="97"/>
      <c r="U34" s="147"/>
      <c r="V34" s="91"/>
      <c r="W34" s="97"/>
      <c r="X34" s="97"/>
      <c r="Y34" s="90"/>
      <c r="Z34" s="90"/>
      <c r="AA34" s="229"/>
      <c r="AB34" s="122"/>
      <c r="AC34" s="226"/>
      <c r="AD34" s="264"/>
      <c r="AE34" s="264"/>
      <c r="AF34" s="265"/>
      <c r="AG34" s="265"/>
      <c r="AH34" s="265"/>
      <c r="AI34" s="265"/>
      <c r="AJ34" s="265"/>
      <c r="AK34" s="265"/>
    </row>
    <row r="35" spans="1:37" s="179" customFormat="1" x14ac:dyDescent="0.25">
      <c r="A35" s="71">
        <v>7</v>
      </c>
      <c r="B35" s="89"/>
      <c r="C35" s="82"/>
      <c r="D35" s="89"/>
      <c r="E35" s="82"/>
      <c r="F35" s="122"/>
      <c r="G35" s="202"/>
      <c r="H35" s="198" t="str">
        <f t="shared" si="0"/>
        <v/>
      </c>
      <c r="I35" s="97"/>
      <c r="J35" s="97"/>
      <c r="K35" s="91"/>
      <c r="L35" s="91"/>
      <c r="M35" s="97"/>
      <c r="N35" s="91"/>
      <c r="O35" s="97"/>
      <c r="P35" s="90"/>
      <c r="Q35" s="97"/>
      <c r="R35" s="97"/>
      <c r="S35" s="90"/>
      <c r="T35" s="97"/>
      <c r="U35" s="147"/>
      <c r="V35" s="91"/>
      <c r="W35" s="97"/>
      <c r="X35" s="97"/>
      <c r="Y35" s="90"/>
      <c r="Z35" s="90"/>
      <c r="AA35" s="229"/>
      <c r="AB35" s="122"/>
      <c r="AC35" s="226"/>
      <c r="AD35" s="264"/>
      <c r="AE35" s="264"/>
      <c r="AF35" s="265"/>
      <c r="AG35" s="265"/>
      <c r="AH35" s="265"/>
      <c r="AI35" s="265"/>
      <c r="AJ35" s="265"/>
      <c r="AK35" s="265"/>
    </row>
    <row r="36" spans="1:37" s="179" customFormat="1" x14ac:dyDescent="0.25">
      <c r="A36" s="71">
        <v>8</v>
      </c>
      <c r="B36" s="89"/>
      <c r="C36" s="82"/>
      <c r="D36" s="89"/>
      <c r="E36" s="82"/>
      <c r="F36" s="122"/>
      <c r="G36" s="202"/>
      <c r="H36" s="198" t="str">
        <f t="shared" si="0"/>
        <v/>
      </c>
      <c r="I36" s="97"/>
      <c r="J36" s="97"/>
      <c r="K36" s="91"/>
      <c r="L36" s="91"/>
      <c r="M36" s="97"/>
      <c r="N36" s="91"/>
      <c r="O36" s="97"/>
      <c r="P36" s="90"/>
      <c r="Q36" s="97"/>
      <c r="R36" s="97"/>
      <c r="S36" s="90"/>
      <c r="T36" s="97"/>
      <c r="U36" s="147"/>
      <c r="V36" s="91"/>
      <c r="W36" s="97"/>
      <c r="X36" s="97"/>
      <c r="Y36" s="90"/>
      <c r="Z36" s="90"/>
      <c r="AA36" s="229"/>
      <c r="AB36" s="122"/>
      <c r="AC36" s="226"/>
      <c r="AD36" s="264"/>
      <c r="AE36" s="264"/>
      <c r="AF36" s="265"/>
      <c r="AG36" s="265"/>
      <c r="AH36" s="265"/>
      <c r="AI36" s="265"/>
      <c r="AJ36" s="265"/>
      <c r="AK36" s="265"/>
    </row>
    <row r="37" spans="1:37" s="179" customFormat="1" x14ac:dyDescent="0.25">
      <c r="A37" s="71">
        <v>9</v>
      </c>
      <c r="B37" s="89"/>
      <c r="C37" s="82"/>
      <c r="D37" s="89"/>
      <c r="E37" s="82"/>
      <c r="F37" s="122"/>
      <c r="G37" s="202"/>
      <c r="H37" s="198" t="str">
        <f t="shared" si="0"/>
        <v/>
      </c>
      <c r="I37" s="97"/>
      <c r="J37" s="97"/>
      <c r="K37" s="91"/>
      <c r="L37" s="91"/>
      <c r="M37" s="97"/>
      <c r="N37" s="91"/>
      <c r="O37" s="97"/>
      <c r="P37" s="90"/>
      <c r="Q37" s="97"/>
      <c r="R37" s="97"/>
      <c r="S37" s="90"/>
      <c r="T37" s="97"/>
      <c r="U37" s="147"/>
      <c r="V37" s="91"/>
      <c r="W37" s="97"/>
      <c r="X37" s="97"/>
      <c r="Y37" s="90"/>
      <c r="Z37" s="90"/>
      <c r="AA37" s="229"/>
      <c r="AB37" s="122"/>
      <c r="AC37" s="226"/>
      <c r="AD37" s="264"/>
      <c r="AE37" s="264"/>
      <c r="AF37" s="265"/>
      <c r="AG37" s="265"/>
      <c r="AH37" s="265"/>
      <c r="AI37" s="265"/>
      <c r="AJ37" s="265"/>
      <c r="AK37" s="265"/>
    </row>
    <row r="38" spans="1:37" s="179" customFormat="1" x14ac:dyDescent="0.25">
      <c r="A38" s="71">
        <v>10</v>
      </c>
      <c r="B38" s="89"/>
      <c r="C38" s="82"/>
      <c r="D38" s="89"/>
      <c r="E38" s="82"/>
      <c r="F38" s="122"/>
      <c r="G38" s="202"/>
      <c r="H38" s="198" t="str">
        <f t="shared" si="0"/>
        <v/>
      </c>
      <c r="I38" s="97"/>
      <c r="J38" s="97"/>
      <c r="K38" s="91"/>
      <c r="L38" s="91"/>
      <c r="M38" s="97"/>
      <c r="N38" s="91"/>
      <c r="O38" s="97"/>
      <c r="P38" s="90"/>
      <c r="Q38" s="97"/>
      <c r="R38" s="97"/>
      <c r="S38" s="90"/>
      <c r="T38" s="97"/>
      <c r="U38" s="147"/>
      <c r="V38" s="91"/>
      <c r="W38" s="97"/>
      <c r="X38" s="97"/>
      <c r="Y38" s="90"/>
      <c r="Z38" s="90"/>
      <c r="AA38" s="229"/>
      <c r="AB38" s="122"/>
      <c r="AC38" s="226"/>
      <c r="AD38" s="264"/>
      <c r="AE38" s="264"/>
      <c r="AF38" s="265"/>
      <c r="AG38" s="265"/>
      <c r="AH38" s="265"/>
      <c r="AI38" s="265"/>
      <c r="AJ38" s="265"/>
      <c r="AK38" s="265"/>
    </row>
    <row r="39" spans="1:37" s="179" customFormat="1" x14ac:dyDescent="0.25">
      <c r="A39" s="71">
        <v>11</v>
      </c>
      <c r="B39" s="89"/>
      <c r="C39" s="82"/>
      <c r="D39" s="89"/>
      <c r="E39" s="82"/>
      <c r="F39" s="122"/>
      <c r="G39" s="202"/>
      <c r="H39" s="198" t="str">
        <f t="shared" si="0"/>
        <v/>
      </c>
      <c r="I39" s="97"/>
      <c r="J39" s="97"/>
      <c r="K39" s="91"/>
      <c r="L39" s="91"/>
      <c r="M39" s="97"/>
      <c r="N39" s="91"/>
      <c r="O39" s="97"/>
      <c r="P39" s="90"/>
      <c r="Q39" s="97"/>
      <c r="R39" s="97"/>
      <c r="S39" s="90"/>
      <c r="T39" s="97"/>
      <c r="U39" s="147"/>
      <c r="V39" s="91"/>
      <c r="W39" s="97"/>
      <c r="X39" s="97"/>
      <c r="Y39" s="90"/>
      <c r="Z39" s="90"/>
      <c r="AA39" s="229"/>
      <c r="AB39" s="122"/>
      <c r="AC39" s="226"/>
      <c r="AD39" s="264"/>
      <c r="AE39" s="264"/>
      <c r="AF39" s="265"/>
      <c r="AG39" s="265"/>
      <c r="AH39" s="265"/>
      <c r="AI39" s="265"/>
      <c r="AJ39" s="265"/>
      <c r="AK39" s="265"/>
    </row>
    <row r="40" spans="1:37" s="179" customFormat="1" x14ac:dyDescent="0.25">
      <c r="A40" s="71">
        <v>12</v>
      </c>
      <c r="B40" s="89"/>
      <c r="C40" s="82"/>
      <c r="D40" s="89"/>
      <c r="E40" s="82"/>
      <c r="F40" s="122"/>
      <c r="G40" s="202"/>
      <c r="H40" s="198" t="str">
        <f t="shared" si="0"/>
        <v/>
      </c>
      <c r="I40" s="97"/>
      <c r="J40" s="97"/>
      <c r="K40" s="91"/>
      <c r="L40" s="91"/>
      <c r="M40" s="97"/>
      <c r="N40" s="91"/>
      <c r="O40" s="97"/>
      <c r="P40" s="90"/>
      <c r="Q40" s="97"/>
      <c r="R40" s="97"/>
      <c r="S40" s="90"/>
      <c r="T40" s="97"/>
      <c r="U40" s="147"/>
      <c r="V40" s="91"/>
      <c r="W40" s="97"/>
      <c r="X40" s="97"/>
      <c r="Y40" s="90"/>
      <c r="Z40" s="90"/>
      <c r="AA40" s="229"/>
      <c r="AB40" s="122"/>
      <c r="AC40" s="226"/>
      <c r="AD40" s="264"/>
      <c r="AE40" s="264"/>
      <c r="AF40" s="265"/>
      <c r="AG40" s="265"/>
      <c r="AH40" s="265"/>
      <c r="AI40" s="265"/>
      <c r="AJ40" s="265"/>
      <c r="AK40" s="265"/>
    </row>
    <row r="41" spans="1:37" s="179" customFormat="1" x14ac:dyDescent="0.25">
      <c r="A41" s="71">
        <v>13</v>
      </c>
      <c r="B41" s="89"/>
      <c r="C41" s="82"/>
      <c r="D41" s="89"/>
      <c r="E41" s="82"/>
      <c r="F41" s="122"/>
      <c r="G41" s="202"/>
      <c r="H41" s="198" t="str">
        <f t="shared" si="0"/>
        <v/>
      </c>
      <c r="I41" s="97"/>
      <c r="J41" s="97"/>
      <c r="K41" s="91"/>
      <c r="L41" s="91"/>
      <c r="M41" s="97"/>
      <c r="N41" s="91"/>
      <c r="O41" s="97"/>
      <c r="P41" s="90"/>
      <c r="Q41" s="97"/>
      <c r="R41" s="97"/>
      <c r="S41" s="90"/>
      <c r="T41" s="97"/>
      <c r="U41" s="147"/>
      <c r="V41" s="91"/>
      <c r="W41" s="97"/>
      <c r="X41" s="97"/>
      <c r="Y41" s="90"/>
      <c r="Z41" s="90"/>
      <c r="AA41" s="229"/>
      <c r="AB41" s="122"/>
      <c r="AC41" s="226"/>
      <c r="AD41" s="264"/>
      <c r="AE41" s="264"/>
      <c r="AF41" s="265"/>
      <c r="AG41" s="265"/>
      <c r="AH41" s="265"/>
      <c r="AI41" s="265"/>
      <c r="AJ41" s="265"/>
      <c r="AK41" s="265"/>
    </row>
    <row r="42" spans="1:37" s="179" customFormat="1" x14ac:dyDescent="0.25">
      <c r="A42" s="71">
        <v>14</v>
      </c>
      <c r="B42" s="89"/>
      <c r="C42" s="82"/>
      <c r="D42" s="89"/>
      <c r="E42" s="82"/>
      <c r="F42" s="122"/>
      <c r="G42" s="202"/>
      <c r="H42" s="198" t="str">
        <f t="shared" si="0"/>
        <v/>
      </c>
      <c r="I42" s="97"/>
      <c r="J42" s="97"/>
      <c r="K42" s="91"/>
      <c r="L42" s="91"/>
      <c r="M42" s="97"/>
      <c r="N42" s="91"/>
      <c r="O42" s="97"/>
      <c r="P42" s="90"/>
      <c r="Q42" s="97"/>
      <c r="R42" s="97"/>
      <c r="S42" s="90"/>
      <c r="T42" s="97"/>
      <c r="U42" s="147"/>
      <c r="V42" s="91"/>
      <c r="W42" s="97"/>
      <c r="X42" s="97"/>
      <c r="Y42" s="90"/>
      <c r="Z42" s="90"/>
      <c r="AA42" s="229"/>
      <c r="AB42" s="122"/>
      <c r="AC42" s="226"/>
      <c r="AD42" s="264"/>
      <c r="AE42" s="264"/>
      <c r="AF42" s="265"/>
      <c r="AG42" s="265"/>
      <c r="AH42" s="265"/>
      <c r="AI42" s="265"/>
      <c r="AJ42" s="265"/>
      <c r="AK42" s="265"/>
    </row>
    <row r="43" spans="1:37" s="179" customFormat="1" x14ac:dyDescent="0.25">
      <c r="A43" s="71">
        <v>15</v>
      </c>
      <c r="B43" s="89"/>
      <c r="C43" s="82"/>
      <c r="D43" s="89"/>
      <c r="E43" s="82"/>
      <c r="F43" s="122"/>
      <c r="G43" s="202"/>
      <c r="H43" s="198" t="str">
        <f t="shared" si="0"/>
        <v/>
      </c>
      <c r="I43" s="97"/>
      <c r="J43" s="97"/>
      <c r="K43" s="91"/>
      <c r="L43" s="91"/>
      <c r="M43" s="97"/>
      <c r="N43" s="91"/>
      <c r="O43" s="97"/>
      <c r="P43" s="90"/>
      <c r="Q43" s="97"/>
      <c r="R43" s="97"/>
      <c r="S43" s="90"/>
      <c r="T43" s="97"/>
      <c r="U43" s="147"/>
      <c r="V43" s="91"/>
      <c r="W43" s="97"/>
      <c r="X43" s="97"/>
      <c r="Y43" s="90"/>
      <c r="Z43" s="90"/>
      <c r="AA43" s="229"/>
      <c r="AB43" s="122"/>
      <c r="AC43" s="226"/>
      <c r="AD43" s="264"/>
      <c r="AE43" s="264"/>
      <c r="AF43" s="265"/>
      <c r="AG43" s="265"/>
      <c r="AH43" s="265"/>
      <c r="AI43" s="265"/>
      <c r="AJ43" s="265"/>
      <c r="AK43" s="265"/>
    </row>
    <row r="44" spans="1:37" s="179" customFormat="1" x14ac:dyDescent="0.25">
      <c r="A44" s="71">
        <v>16</v>
      </c>
      <c r="B44" s="89"/>
      <c r="C44" s="82"/>
      <c r="D44" s="89"/>
      <c r="E44" s="82"/>
      <c r="F44" s="122"/>
      <c r="G44" s="202"/>
      <c r="H44" s="198" t="str">
        <f t="shared" si="0"/>
        <v/>
      </c>
      <c r="I44" s="97"/>
      <c r="J44" s="97"/>
      <c r="K44" s="91"/>
      <c r="L44" s="91"/>
      <c r="M44" s="97"/>
      <c r="N44" s="91"/>
      <c r="O44" s="97"/>
      <c r="P44" s="90"/>
      <c r="Q44" s="97"/>
      <c r="R44" s="97"/>
      <c r="S44" s="90"/>
      <c r="T44" s="97"/>
      <c r="U44" s="147"/>
      <c r="V44" s="91"/>
      <c r="W44" s="97"/>
      <c r="X44" s="97"/>
      <c r="Y44" s="90"/>
      <c r="Z44" s="90"/>
      <c r="AA44" s="229"/>
      <c r="AB44" s="122"/>
      <c r="AC44" s="226"/>
      <c r="AD44" s="264"/>
      <c r="AE44" s="264"/>
      <c r="AF44" s="265"/>
      <c r="AG44" s="265"/>
      <c r="AH44" s="265"/>
      <c r="AI44" s="265"/>
      <c r="AJ44" s="265"/>
      <c r="AK44" s="265"/>
    </row>
    <row r="45" spans="1:37" s="179" customFormat="1" x14ac:dyDescent="0.25">
      <c r="A45" s="71">
        <v>17</v>
      </c>
      <c r="B45" s="89"/>
      <c r="C45" s="82"/>
      <c r="D45" s="89"/>
      <c r="E45" s="82"/>
      <c r="F45" s="122"/>
      <c r="G45" s="202"/>
      <c r="H45" s="198" t="str">
        <f t="shared" si="0"/>
        <v/>
      </c>
      <c r="I45" s="97"/>
      <c r="J45" s="97"/>
      <c r="K45" s="91"/>
      <c r="L45" s="91"/>
      <c r="M45" s="97"/>
      <c r="N45" s="91"/>
      <c r="O45" s="97"/>
      <c r="P45" s="90"/>
      <c r="Q45" s="97"/>
      <c r="R45" s="97"/>
      <c r="S45" s="90"/>
      <c r="T45" s="97"/>
      <c r="U45" s="147"/>
      <c r="V45" s="91"/>
      <c r="W45" s="97"/>
      <c r="X45" s="97"/>
      <c r="Y45" s="90"/>
      <c r="Z45" s="90"/>
      <c r="AA45" s="229"/>
      <c r="AB45" s="122"/>
      <c r="AC45" s="226"/>
      <c r="AD45" s="264"/>
      <c r="AE45" s="264"/>
      <c r="AF45" s="265"/>
      <c r="AG45" s="265"/>
      <c r="AH45" s="265"/>
      <c r="AI45" s="265"/>
      <c r="AJ45" s="265"/>
      <c r="AK45" s="265"/>
    </row>
    <row r="46" spans="1:37" s="179" customFormat="1" x14ac:dyDescent="0.25">
      <c r="A46" s="71">
        <v>18</v>
      </c>
      <c r="B46" s="89"/>
      <c r="C46" s="82"/>
      <c r="D46" s="89"/>
      <c r="E46" s="82"/>
      <c r="F46" s="122"/>
      <c r="G46" s="202"/>
      <c r="H46" s="198" t="str">
        <f t="shared" si="0"/>
        <v/>
      </c>
      <c r="I46" s="97"/>
      <c r="J46" s="97"/>
      <c r="K46" s="91"/>
      <c r="L46" s="91"/>
      <c r="M46" s="97"/>
      <c r="N46" s="91"/>
      <c r="O46" s="97"/>
      <c r="P46" s="90"/>
      <c r="Q46" s="97"/>
      <c r="R46" s="97"/>
      <c r="S46" s="90"/>
      <c r="T46" s="97"/>
      <c r="U46" s="147"/>
      <c r="V46" s="91"/>
      <c r="W46" s="97"/>
      <c r="X46" s="97"/>
      <c r="Y46" s="90"/>
      <c r="Z46" s="90"/>
      <c r="AA46" s="229"/>
      <c r="AB46" s="122"/>
      <c r="AC46" s="226"/>
      <c r="AD46" s="264"/>
      <c r="AE46" s="264"/>
      <c r="AF46" s="265"/>
      <c r="AG46" s="265"/>
      <c r="AH46" s="265"/>
      <c r="AI46" s="265"/>
      <c r="AJ46" s="265"/>
      <c r="AK46" s="265"/>
    </row>
    <row r="47" spans="1:37" s="179" customFormat="1" x14ac:dyDescent="0.25">
      <c r="A47" s="71">
        <v>19</v>
      </c>
      <c r="B47" s="89"/>
      <c r="C47" s="82"/>
      <c r="D47" s="89"/>
      <c r="E47" s="82"/>
      <c r="F47" s="122"/>
      <c r="G47" s="202"/>
      <c r="H47" s="198" t="str">
        <f t="shared" si="0"/>
        <v/>
      </c>
      <c r="I47" s="97"/>
      <c r="J47" s="97"/>
      <c r="K47" s="91"/>
      <c r="L47" s="91"/>
      <c r="M47" s="97"/>
      <c r="N47" s="91"/>
      <c r="O47" s="97"/>
      <c r="P47" s="90"/>
      <c r="Q47" s="97"/>
      <c r="R47" s="97"/>
      <c r="S47" s="90"/>
      <c r="T47" s="97"/>
      <c r="U47" s="147"/>
      <c r="V47" s="91"/>
      <c r="W47" s="97"/>
      <c r="X47" s="97"/>
      <c r="Y47" s="90"/>
      <c r="Z47" s="90"/>
      <c r="AA47" s="229"/>
      <c r="AB47" s="122"/>
      <c r="AC47" s="226"/>
      <c r="AD47" s="264"/>
      <c r="AE47" s="264"/>
      <c r="AF47" s="265"/>
      <c r="AG47" s="265"/>
      <c r="AH47" s="265"/>
      <c r="AI47" s="265"/>
      <c r="AJ47" s="265"/>
      <c r="AK47" s="265"/>
    </row>
    <row r="48" spans="1:37" s="179" customFormat="1" x14ac:dyDescent="0.25">
      <c r="A48" s="71">
        <v>20</v>
      </c>
      <c r="B48" s="89"/>
      <c r="C48" s="82"/>
      <c r="D48" s="89"/>
      <c r="E48" s="82"/>
      <c r="F48" s="122"/>
      <c r="G48" s="202"/>
      <c r="H48" s="198" t="str">
        <f t="shared" si="0"/>
        <v/>
      </c>
      <c r="I48" s="97"/>
      <c r="J48" s="97"/>
      <c r="K48" s="91"/>
      <c r="L48" s="91"/>
      <c r="M48" s="97"/>
      <c r="N48" s="91"/>
      <c r="O48" s="97"/>
      <c r="P48" s="90"/>
      <c r="Q48" s="97"/>
      <c r="R48" s="97"/>
      <c r="S48" s="90"/>
      <c r="T48" s="97"/>
      <c r="U48" s="147"/>
      <c r="V48" s="91"/>
      <c r="W48" s="97"/>
      <c r="X48" s="97"/>
      <c r="Y48" s="90"/>
      <c r="Z48" s="90"/>
      <c r="AA48" s="229"/>
      <c r="AB48" s="122"/>
      <c r="AC48" s="226"/>
      <c r="AD48" s="264"/>
      <c r="AE48" s="264"/>
      <c r="AF48" s="265"/>
      <c r="AG48" s="265"/>
      <c r="AH48" s="265"/>
      <c r="AI48" s="265"/>
      <c r="AJ48" s="265"/>
      <c r="AK48" s="265"/>
    </row>
    <row r="49" spans="1:37" s="179" customFormat="1" x14ac:dyDescent="0.25">
      <c r="A49" s="71">
        <v>21</v>
      </c>
      <c r="B49" s="89"/>
      <c r="C49" s="82"/>
      <c r="D49" s="89"/>
      <c r="E49" s="82"/>
      <c r="F49" s="122"/>
      <c r="G49" s="202"/>
      <c r="H49" s="198" t="str">
        <f t="shared" si="0"/>
        <v/>
      </c>
      <c r="I49" s="97"/>
      <c r="J49" s="97"/>
      <c r="K49" s="91"/>
      <c r="L49" s="91"/>
      <c r="M49" s="97"/>
      <c r="N49" s="91"/>
      <c r="O49" s="97"/>
      <c r="P49" s="90"/>
      <c r="Q49" s="97"/>
      <c r="R49" s="97"/>
      <c r="S49" s="90"/>
      <c r="T49" s="97"/>
      <c r="U49" s="147"/>
      <c r="V49" s="91"/>
      <c r="W49" s="97"/>
      <c r="X49" s="97"/>
      <c r="Y49" s="90"/>
      <c r="Z49" s="90"/>
      <c r="AA49" s="229"/>
      <c r="AB49" s="122"/>
      <c r="AC49" s="226"/>
      <c r="AD49" s="264"/>
      <c r="AE49" s="264"/>
      <c r="AF49" s="265"/>
      <c r="AG49" s="265"/>
      <c r="AH49" s="265"/>
      <c r="AI49" s="265"/>
      <c r="AJ49" s="265"/>
      <c r="AK49" s="265"/>
    </row>
    <row r="50" spans="1:37" s="179" customFormat="1" x14ac:dyDescent="0.25">
      <c r="A50" s="71">
        <v>22</v>
      </c>
      <c r="B50" s="89"/>
      <c r="C50" s="82"/>
      <c r="D50" s="89"/>
      <c r="E50" s="82"/>
      <c r="F50" s="122"/>
      <c r="G50" s="202"/>
      <c r="H50" s="198" t="str">
        <f t="shared" si="0"/>
        <v/>
      </c>
      <c r="I50" s="97"/>
      <c r="J50" s="97"/>
      <c r="K50" s="91"/>
      <c r="L50" s="91"/>
      <c r="M50" s="97"/>
      <c r="N50" s="91"/>
      <c r="O50" s="97"/>
      <c r="P50" s="90"/>
      <c r="Q50" s="97"/>
      <c r="R50" s="97"/>
      <c r="S50" s="90"/>
      <c r="T50" s="97"/>
      <c r="U50" s="147"/>
      <c r="V50" s="91"/>
      <c r="W50" s="97"/>
      <c r="X50" s="97"/>
      <c r="Y50" s="90"/>
      <c r="Z50" s="90"/>
      <c r="AA50" s="229"/>
      <c r="AB50" s="122"/>
      <c r="AC50" s="226"/>
      <c r="AD50" s="264"/>
      <c r="AE50" s="264"/>
      <c r="AF50" s="265"/>
      <c r="AG50" s="265"/>
      <c r="AH50" s="265"/>
      <c r="AI50" s="265"/>
      <c r="AJ50" s="265"/>
      <c r="AK50" s="265"/>
    </row>
    <row r="51" spans="1:37" s="179" customFormat="1" x14ac:dyDescent="0.25">
      <c r="A51" s="71">
        <v>23</v>
      </c>
      <c r="B51" s="89"/>
      <c r="C51" s="82"/>
      <c r="D51" s="89"/>
      <c r="E51" s="82"/>
      <c r="F51" s="122"/>
      <c r="G51" s="202"/>
      <c r="H51" s="198" t="str">
        <f t="shared" si="0"/>
        <v/>
      </c>
      <c r="I51" s="97"/>
      <c r="J51" s="97"/>
      <c r="K51" s="91"/>
      <c r="L51" s="91"/>
      <c r="M51" s="97"/>
      <c r="N51" s="91"/>
      <c r="O51" s="97"/>
      <c r="P51" s="90"/>
      <c r="Q51" s="97"/>
      <c r="R51" s="97"/>
      <c r="S51" s="90"/>
      <c r="T51" s="97"/>
      <c r="U51" s="147"/>
      <c r="V51" s="91"/>
      <c r="W51" s="97"/>
      <c r="X51" s="97"/>
      <c r="Y51" s="90"/>
      <c r="Z51" s="90"/>
      <c r="AA51" s="229"/>
      <c r="AB51" s="122"/>
      <c r="AC51" s="226"/>
      <c r="AD51" s="264"/>
      <c r="AE51" s="264"/>
      <c r="AF51" s="265"/>
      <c r="AG51" s="265"/>
      <c r="AH51" s="265"/>
      <c r="AI51" s="265"/>
      <c r="AJ51" s="265"/>
      <c r="AK51" s="265"/>
    </row>
    <row r="52" spans="1:37" s="179" customFormat="1" x14ac:dyDescent="0.25">
      <c r="A52" s="71">
        <v>24</v>
      </c>
      <c r="B52" s="89"/>
      <c r="C52" s="82"/>
      <c r="D52" s="89"/>
      <c r="E52" s="82"/>
      <c r="F52" s="122"/>
      <c r="G52" s="202"/>
      <c r="H52" s="198" t="str">
        <f t="shared" si="0"/>
        <v/>
      </c>
      <c r="I52" s="97"/>
      <c r="J52" s="97"/>
      <c r="K52" s="91"/>
      <c r="L52" s="91"/>
      <c r="M52" s="97"/>
      <c r="N52" s="91"/>
      <c r="O52" s="97"/>
      <c r="P52" s="90"/>
      <c r="Q52" s="97"/>
      <c r="R52" s="97"/>
      <c r="S52" s="90"/>
      <c r="T52" s="97"/>
      <c r="U52" s="147"/>
      <c r="V52" s="91"/>
      <c r="W52" s="97"/>
      <c r="X52" s="97"/>
      <c r="Y52" s="90"/>
      <c r="Z52" s="90"/>
      <c r="AA52" s="229"/>
      <c r="AB52" s="122"/>
      <c r="AC52" s="226"/>
      <c r="AD52" s="264"/>
      <c r="AE52" s="264"/>
      <c r="AF52" s="265"/>
      <c r="AG52" s="265"/>
      <c r="AH52" s="265"/>
      <c r="AI52" s="265"/>
      <c r="AJ52" s="265"/>
      <c r="AK52" s="265"/>
    </row>
    <row r="53" spans="1:37" s="179" customFormat="1" x14ac:dyDescent="0.25">
      <c r="A53" s="71">
        <v>25</v>
      </c>
      <c r="B53" s="89"/>
      <c r="C53" s="82"/>
      <c r="D53" s="89"/>
      <c r="E53" s="82"/>
      <c r="F53" s="122"/>
      <c r="G53" s="202"/>
      <c r="H53" s="198" t="str">
        <f t="shared" si="0"/>
        <v/>
      </c>
      <c r="I53" s="97"/>
      <c r="J53" s="97"/>
      <c r="K53" s="91"/>
      <c r="L53" s="91"/>
      <c r="M53" s="97"/>
      <c r="N53" s="91"/>
      <c r="O53" s="97"/>
      <c r="P53" s="90"/>
      <c r="Q53" s="97"/>
      <c r="R53" s="97"/>
      <c r="S53" s="90"/>
      <c r="T53" s="97"/>
      <c r="U53" s="147"/>
      <c r="V53" s="91"/>
      <c r="W53" s="97"/>
      <c r="X53" s="97"/>
      <c r="Y53" s="90"/>
      <c r="Z53" s="90"/>
      <c r="AA53" s="229"/>
      <c r="AB53" s="122"/>
      <c r="AC53" s="226"/>
      <c r="AD53" s="264"/>
      <c r="AE53" s="264"/>
      <c r="AF53" s="265"/>
      <c r="AG53" s="265"/>
      <c r="AH53" s="265"/>
      <c r="AI53" s="265"/>
      <c r="AJ53" s="265"/>
      <c r="AK53" s="265"/>
    </row>
    <row r="54" spans="1:37" ht="24" customHeight="1" x14ac:dyDescent="0.25">
      <c r="B54" s="190" t="s">
        <v>67</v>
      </c>
      <c r="C54" s="126"/>
      <c r="D54" s="126"/>
      <c r="E54" s="126"/>
      <c r="F54" s="126"/>
      <c r="G54" s="126"/>
      <c r="H54" s="259" t="str">
        <f>IF(OR(AND(Count_Implemented, Count_FollowUp=0), AND(Count_Implemented=0,COUNTA(I29:AB53)&gt;0))," To be included here, actions must have a Date Implemented and there must be Date(s) of Follow-up above. &gt;&gt;","")</f>
        <v/>
      </c>
      <c r="I54" s="191">
        <f>SUM(I55:I60)</f>
        <v>0</v>
      </c>
      <c r="J54" s="192" t="s">
        <v>129</v>
      </c>
      <c r="K54" s="192" t="s">
        <v>129</v>
      </c>
      <c r="L54" s="192" t="s">
        <v>129</v>
      </c>
      <c r="M54" s="191">
        <f>SUM(M55:M60)</f>
        <v>0</v>
      </c>
      <c r="N54" s="192" t="s">
        <v>129</v>
      </c>
      <c r="O54" s="191">
        <f>SUM(O55:O60)</f>
        <v>0</v>
      </c>
      <c r="P54" s="191">
        <f>SUM(P55:P60)</f>
        <v>0</v>
      </c>
      <c r="Q54" s="191">
        <f t="shared" ref="Q54:W54" si="1">SUM(Q55:Q60)</f>
        <v>0</v>
      </c>
      <c r="R54" s="191">
        <f t="shared" si="1"/>
        <v>0</v>
      </c>
      <c r="S54" s="191">
        <f t="shared" si="1"/>
        <v>0</v>
      </c>
      <c r="T54" s="191">
        <f t="shared" si="1"/>
        <v>0</v>
      </c>
      <c r="U54" s="193">
        <f t="shared" si="1"/>
        <v>0</v>
      </c>
      <c r="V54" s="192" t="s">
        <v>129</v>
      </c>
      <c r="W54" s="191">
        <f t="shared" si="1"/>
        <v>0</v>
      </c>
      <c r="X54" s="192" t="s">
        <v>129</v>
      </c>
      <c r="Y54" s="192" t="s">
        <v>129</v>
      </c>
      <c r="Z54" s="191">
        <f t="shared" ref="Z54" si="2">SUM(Z55:Z60)</f>
        <v>0</v>
      </c>
      <c r="AA54" s="218" t="s">
        <v>129</v>
      </c>
      <c r="AB54" s="217">
        <f>COUNTIF(AB29:AB53,"Y")</f>
        <v>0</v>
      </c>
      <c r="AC54" s="218" t="s">
        <v>129</v>
      </c>
      <c r="AD54" s="266">
        <f t="shared" ref="AD54:AK54" si="3">SUM(AD55:AD60)</f>
        <v>0</v>
      </c>
      <c r="AE54" s="266">
        <f t="shared" si="3"/>
        <v>0</v>
      </c>
      <c r="AF54" s="267">
        <f t="shared" si="3"/>
        <v>0</v>
      </c>
      <c r="AG54" s="267">
        <f t="shared" si="3"/>
        <v>0</v>
      </c>
      <c r="AH54" s="267">
        <f t="shared" si="3"/>
        <v>0</v>
      </c>
      <c r="AI54" s="267">
        <f t="shared" si="3"/>
        <v>0</v>
      </c>
      <c r="AJ54" s="267">
        <f t="shared" si="3"/>
        <v>0</v>
      </c>
      <c r="AK54" s="267">
        <f t="shared" si="3"/>
        <v>0</v>
      </c>
    </row>
    <row r="55" spans="1:37" ht="24" customHeight="1" x14ac:dyDescent="0.25">
      <c r="B55" s="190" t="str">
        <f>"TOTAL REPORTED " &amp; C55</f>
        <v>TOTAL REPORTED 2023</v>
      </c>
      <c r="C55" s="126">
        <v>2023</v>
      </c>
      <c r="D55" s="126"/>
      <c r="E55" s="126"/>
      <c r="F55" s="126"/>
      <c r="G55" s="126"/>
      <c r="H55" s="126"/>
      <c r="I55" s="267">
        <f t="shared" ref="I55:I60" si="4">IF(Count_FollowUp,SUMIFS(I$29:I$53,$F$29:$F$53,"Y",$H$29:$H$53,$C55),0)</f>
        <v>0</v>
      </c>
      <c r="J55" s="192" t="s">
        <v>129</v>
      </c>
      <c r="K55" s="192" t="s">
        <v>129</v>
      </c>
      <c r="L55" s="192" t="s">
        <v>129</v>
      </c>
      <c r="M55" s="267">
        <f t="shared" ref="M55:M60" si="5">IF(Count_FollowUp,SUMIFS(M$29:M$53,$F$29:$F$53,"Y",$H$29:$H$53,$C55),0)</f>
        <v>0</v>
      </c>
      <c r="N55" s="192" t="s">
        <v>129</v>
      </c>
      <c r="O55" s="267">
        <f t="shared" ref="O55:O60" si="6">IF(Count_FollowUp,SUMIFS(O$29:O$53,$F$29:$F$53,"Y",$H$29:$H$53,$C55),0)</f>
        <v>0</v>
      </c>
      <c r="P55" s="191">
        <f t="shared" ref="P55:P60" si="7">IF(Count_FollowUp,COUNTIFS($F$29:$F$53,"Y",$H$29:$H$53,$C55,P$29:P$53,"Yes"),0)</f>
        <v>0</v>
      </c>
      <c r="Q55" s="267">
        <f t="shared" ref="Q55:R60" si="8">IF(Count_FollowUp,SUMIFS(Q$29:Q$53,$F$29:$F$53,"Y",$H$29:$H$53,$C55),0)</f>
        <v>0</v>
      </c>
      <c r="R55" s="267">
        <f t="shared" si="8"/>
        <v>0</v>
      </c>
      <c r="S55" s="191">
        <f t="shared" ref="S55:S60" si="9">IF(Count_FollowUp,COUNTIFS($F$29:$F$53,"Y",$H$29:$H$53,$C55,S$29:S$53,"Yes"),0)</f>
        <v>0</v>
      </c>
      <c r="T55" s="191">
        <f t="shared" ref="T55:T60" si="10">IF(Count_FollowUp,SUMIFS(T$29:T$53,$F$29:$F$53,"Y",$H$29:$H$53,$C55,U$29:U$53,"Units"),0)</f>
        <v>0</v>
      </c>
      <c r="U55" s="193">
        <f t="shared" ref="U55:U60" si="11">IF(Count_FollowUp,SUMIFS(T$29:T$53,$F$29:$F$53,"Y",$H$29:$H$53,$C55,U$29:U$53,"Dollars"),0)</f>
        <v>0</v>
      </c>
      <c r="V55" s="192" t="s">
        <v>129</v>
      </c>
      <c r="W55" s="267">
        <f t="shared" ref="W55:W60" si="12">IF(Count_FollowUp,SUMIFS(W$29:W$53,$F$29:$F$53,"Y",$H$29:$H$53,$C55),0)</f>
        <v>0</v>
      </c>
      <c r="X55" s="192" t="s">
        <v>129</v>
      </c>
      <c r="Y55" s="192" t="s">
        <v>129</v>
      </c>
      <c r="Z55" s="191">
        <f t="shared" ref="Z55:Z60" si="13">IF(Count_FollowUp,COUNTIFS($F$29:$F$53,"Y",$H$29:$H$53,$C55,Z$29:Z$53,"Yes"),0)</f>
        <v>0</v>
      </c>
      <c r="AA55" s="218" t="s">
        <v>129</v>
      </c>
      <c r="AB55" s="217">
        <f t="shared" ref="AB55:AB60" si="14">IF(Count_FollowUp,COUNTIFS($F$29:$F$53,"Y",$H$29:$H$53,$C55,AB$29:AB$53,"Y"),0)</f>
        <v>0</v>
      </c>
      <c r="AC55" s="218" t="s">
        <v>129</v>
      </c>
      <c r="AD55" s="266">
        <f t="shared" ref="AD55:AK60" si="15">IF(Count_FollowUp,SUMIFS(AD$29:AD$53,$F$29:$F$53,"Y",$H$29:$H$53,$C55),0)</f>
        <v>0</v>
      </c>
      <c r="AE55" s="266">
        <f t="shared" si="15"/>
        <v>0</v>
      </c>
      <c r="AF55" s="267">
        <f t="shared" si="15"/>
        <v>0</v>
      </c>
      <c r="AG55" s="267">
        <f t="shared" si="15"/>
        <v>0</v>
      </c>
      <c r="AH55" s="267">
        <f t="shared" si="15"/>
        <v>0</v>
      </c>
      <c r="AI55" s="267">
        <f t="shared" si="15"/>
        <v>0</v>
      </c>
      <c r="AJ55" s="267">
        <f t="shared" si="15"/>
        <v>0</v>
      </c>
      <c r="AK55" s="267">
        <f t="shared" si="15"/>
        <v>0</v>
      </c>
    </row>
    <row r="56" spans="1:37" ht="24" customHeight="1" x14ac:dyDescent="0.25">
      <c r="B56" s="190" t="str">
        <f t="shared" ref="B56:B60" si="16">"TOTAL REPORTED " &amp; C56</f>
        <v>TOTAL REPORTED 2024</v>
      </c>
      <c r="C56" s="126">
        <v>2024</v>
      </c>
      <c r="D56" s="126"/>
      <c r="E56" s="126"/>
      <c r="F56" s="126"/>
      <c r="G56" s="126"/>
      <c r="H56" s="126"/>
      <c r="I56" s="267">
        <f t="shared" si="4"/>
        <v>0</v>
      </c>
      <c r="J56" s="192" t="s">
        <v>129</v>
      </c>
      <c r="K56" s="192" t="s">
        <v>129</v>
      </c>
      <c r="L56" s="192" t="s">
        <v>129</v>
      </c>
      <c r="M56" s="267">
        <f t="shared" si="5"/>
        <v>0</v>
      </c>
      <c r="N56" s="192" t="s">
        <v>129</v>
      </c>
      <c r="O56" s="267">
        <f t="shared" si="6"/>
        <v>0</v>
      </c>
      <c r="P56" s="191">
        <f t="shared" si="7"/>
        <v>0</v>
      </c>
      <c r="Q56" s="267">
        <f t="shared" si="8"/>
        <v>0</v>
      </c>
      <c r="R56" s="267">
        <f t="shared" si="8"/>
        <v>0</v>
      </c>
      <c r="S56" s="191">
        <f t="shared" si="9"/>
        <v>0</v>
      </c>
      <c r="T56" s="191">
        <f t="shared" si="10"/>
        <v>0</v>
      </c>
      <c r="U56" s="193">
        <f t="shared" si="11"/>
        <v>0</v>
      </c>
      <c r="V56" s="192" t="s">
        <v>129</v>
      </c>
      <c r="W56" s="267">
        <f t="shared" si="12"/>
        <v>0</v>
      </c>
      <c r="X56" s="192" t="s">
        <v>129</v>
      </c>
      <c r="Y56" s="192" t="s">
        <v>129</v>
      </c>
      <c r="Z56" s="191">
        <f t="shared" si="13"/>
        <v>0</v>
      </c>
      <c r="AA56" s="218" t="s">
        <v>129</v>
      </c>
      <c r="AB56" s="217">
        <f t="shared" si="14"/>
        <v>0</v>
      </c>
      <c r="AC56" s="218" t="s">
        <v>129</v>
      </c>
      <c r="AD56" s="266">
        <f t="shared" si="15"/>
        <v>0</v>
      </c>
      <c r="AE56" s="266">
        <f t="shared" si="15"/>
        <v>0</v>
      </c>
      <c r="AF56" s="267">
        <f t="shared" si="15"/>
        <v>0</v>
      </c>
      <c r="AG56" s="267">
        <f t="shared" si="15"/>
        <v>0</v>
      </c>
      <c r="AH56" s="267">
        <f t="shared" si="15"/>
        <v>0</v>
      </c>
      <c r="AI56" s="267">
        <f t="shared" si="15"/>
        <v>0</v>
      </c>
      <c r="AJ56" s="267">
        <f t="shared" si="15"/>
        <v>0</v>
      </c>
      <c r="AK56" s="267">
        <f t="shared" si="15"/>
        <v>0</v>
      </c>
    </row>
    <row r="57" spans="1:37" ht="24" customHeight="1" x14ac:dyDescent="0.25">
      <c r="B57" s="190" t="str">
        <f t="shared" si="16"/>
        <v>TOTAL REPORTED 2025</v>
      </c>
      <c r="C57" s="126">
        <v>2025</v>
      </c>
      <c r="D57" s="126"/>
      <c r="E57" s="126"/>
      <c r="F57" s="126"/>
      <c r="G57" s="126"/>
      <c r="H57" s="126"/>
      <c r="I57" s="267">
        <f t="shared" si="4"/>
        <v>0</v>
      </c>
      <c r="J57" s="192" t="s">
        <v>129</v>
      </c>
      <c r="K57" s="192" t="s">
        <v>129</v>
      </c>
      <c r="L57" s="192" t="s">
        <v>129</v>
      </c>
      <c r="M57" s="267">
        <f t="shared" si="5"/>
        <v>0</v>
      </c>
      <c r="N57" s="192" t="s">
        <v>129</v>
      </c>
      <c r="O57" s="267">
        <f t="shared" si="6"/>
        <v>0</v>
      </c>
      <c r="P57" s="191">
        <f t="shared" si="7"/>
        <v>0</v>
      </c>
      <c r="Q57" s="267">
        <f t="shared" si="8"/>
        <v>0</v>
      </c>
      <c r="R57" s="267">
        <f t="shared" si="8"/>
        <v>0</v>
      </c>
      <c r="S57" s="191">
        <f t="shared" si="9"/>
        <v>0</v>
      </c>
      <c r="T57" s="191">
        <f t="shared" si="10"/>
        <v>0</v>
      </c>
      <c r="U57" s="193">
        <f t="shared" si="11"/>
        <v>0</v>
      </c>
      <c r="V57" s="192" t="s">
        <v>129</v>
      </c>
      <c r="W57" s="267">
        <f t="shared" si="12"/>
        <v>0</v>
      </c>
      <c r="X57" s="192" t="s">
        <v>129</v>
      </c>
      <c r="Y57" s="192" t="s">
        <v>129</v>
      </c>
      <c r="Z57" s="191">
        <f t="shared" si="13"/>
        <v>0</v>
      </c>
      <c r="AA57" s="218" t="s">
        <v>129</v>
      </c>
      <c r="AB57" s="217">
        <f t="shared" si="14"/>
        <v>0</v>
      </c>
      <c r="AC57" s="218" t="s">
        <v>129</v>
      </c>
      <c r="AD57" s="266">
        <f t="shared" si="15"/>
        <v>0</v>
      </c>
      <c r="AE57" s="266">
        <f t="shared" si="15"/>
        <v>0</v>
      </c>
      <c r="AF57" s="267">
        <f t="shared" si="15"/>
        <v>0</v>
      </c>
      <c r="AG57" s="267">
        <f t="shared" si="15"/>
        <v>0</v>
      </c>
      <c r="AH57" s="267">
        <f t="shared" si="15"/>
        <v>0</v>
      </c>
      <c r="AI57" s="267">
        <f t="shared" si="15"/>
        <v>0</v>
      </c>
      <c r="AJ57" s="267">
        <f t="shared" si="15"/>
        <v>0</v>
      </c>
      <c r="AK57" s="267">
        <f t="shared" si="15"/>
        <v>0</v>
      </c>
    </row>
    <row r="58" spans="1:37" ht="24" customHeight="1" x14ac:dyDescent="0.25">
      <c r="B58" s="190" t="str">
        <f t="shared" si="16"/>
        <v>TOTAL REPORTED 2026</v>
      </c>
      <c r="C58" s="126">
        <v>2026</v>
      </c>
      <c r="D58" s="126"/>
      <c r="E58" s="126"/>
      <c r="F58" s="126"/>
      <c r="G58" s="126"/>
      <c r="H58" s="126"/>
      <c r="I58" s="267">
        <f t="shared" si="4"/>
        <v>0</v>
      </c>
      <c r="J58" s="192" t="s">
        <v>129</v>
      </c>
      <c r="K58" s="192" t="s">
        <v>129</v>
      </c>
      <c r="L58" s="192" t="s">
        <v>129</v>
      </c>
      <c r="M58" s="267">
        <f t="shared" si="5"/>
        <v>0</v>
      </c>
      <c r="N58" s="192" t="s">
        <v>129</v>
      </c>
      <c r="O58" s="267">
        <f t="shared" si="6"/>
        <v>0</v>
      </c>
      <c r="P58" s="191">
        <f t="shared" si="7"/>
        <v>0</v>
      </c>
      <c r="Q58" s="267">
        <f t="shared" si="8"/>
        <v>0</v>
      </c>
      <c r="R58" s="267">
        <f t="shared" si="8"/>
        <v>0</v>
      </c>
      <c r="S58" s="191">
        <f t="shared" si="9"/>
        <v>0</v>
      </c>
      <c r="T58" s="191">
        <f t="shared" si="10"/>
        <v>0</v>
      </c>
      <c r="U58" s="193">
        <f t="shared" si="11"/>
        <v>0</v>
      </c>
      <c r="V58" s="192" t="s">
        <v>129</v>
      </c>
      <c r="W58" s="267">
        <f t="shared" si="12"/>
        <v>0</v>
      </c>
      <c r="X58" s="192" t="s">
        <v>129</v>
      </c>
      <c r="Y58" s="192" t="s">
        <v>129</v>
      </c>
      <c r="Z58" s="191">
        <f t="shared" si="13"/>
        <v>0</v>
      </c>
      <c r="AA58" s="218" t="s">
        <v>129</v>
      </c>
      <c r="AB58" s="217">
        <f t="shared" si="14"/>
        <v>0</v>
      </c>
      <c r="AC58" s="218" t="s">
        <v>129</v>
      </c>
      <c r="AD58" s="266">
        <f t="shared" si="15"/>
        <v>0</v>
      </c>
      <c r="AE58" s="266">
        <f t="shared" si="15"/>
        <v>0</v>
      </c>
      <c r="AF58" s="267">
        <f t="shared" si="15"/>
        <v>0</v>
      </c>
      <c r="AG58" s="267">
        <f t="shared" si="15"/>
        <v>0</v>
      </c>
      <c r="AH58" s="267">
        <f t="shared" si="15"/>
        <v>0</v>
      </c>
      <c r="AI58" s="267">
        <f t="shared" si="15"/>
        <v>0</v>
      </c>
      <c r="AJ58" s="267">
        <f t="shared" si="15"/>
        <v>0</v>
      </c>
      <c r="AK58" s="267">
        <f t="shared" si="15"/>
        <v>0</v>
      </c>
    </row>
    <row r="59" spans="1:37" ht="24" customHeight="1" x14ac:dyDescent="0.25">
      <c r="B59" s="190" t="str">
        <f t="shared" si="16"/>
        <v>TOTAL REPORTED 2027</v>
      </c>
      <c r="C59" s="126">
        <v>2027</v>
      </c>
      <c r="D59" s="126"/>
      <c r="E59" s="126"/>
      <c r="F59" s="126"/>
      <c r="G59" s="126"/>
      <c r="H59" s="126"/>
      <c r="I59" s="267">
        <f t="shared" si="4"/>
        <v>0</v>
      </c>
      <c r="J59" s="192" t="s">
        <v>129</v>
      </c>
      <c r="K59" s="192" t="s">
        <v>129</v>
      </c>
      <c r="L59" s="192" t="s">
        <v>129</v>
      </c>
      <c r="M59" s="267">
        <f t="shared" si="5"/>
        <v>0</v>
      </c>
      <c r="N59" s="192" t="s">
        <v>129</v>
      </c>
      <c r="O59" s="267">
        <f t="shared" si="6"/>
        <v>0</v>
      </c>
      <c r="P59" s="191">
        <f t="shared" si="7"/>
        <v>0</v>
      </c>
      <c r="Q59" s="267">
        <f t="shared" si="8"/>
        <v>0</v>
      </c>
      <c r="R59" s="267">
        <f t="shared" si="8"/>
        <v>0</v>
      </c>
      <c r="S59" s="191">
        <f t="shared" si="9"/>
        <v>0</v>
      </c>
      <c r="T59" s="191">
        <f t="shared" si="10"/>
        <v>0</v>
      </c>
      <c r="U59" s="193">
        <f t="shared" si="11"/>
        <v>0</v>
      </c>
      <c r="V59" s="192" t="s">
        <v>129</v>
      </c>
      <c r="W59" s="267">
        <f t="shared" si="12"/>
        <v>0</v>
      </c>
      <c r="X59" s="192" t="s">
        <v>129</v>
      </c>
      <c r="Y59" s="192" t="s">
        <v>129</v>
      </c>
      <c r="Z59" s="191">
        <f t="shared" si="13"/>
        <v>0</v>
      </c>
      <c r="AA59" s="218" t="s">
        <v>129</v>
      </c>
      <c r="AB59" s="217">
        <f t="shared" si="14"/>
        <v>0</v>
      </c>
      <c r="AC59" s="218" t="s">
        <v>129</v>
      </c>
      <c r="AD59" s="266">
        <f t="shared" si="15"/>
        <v>0</v>
      </c>
      <c r="AE59" s="266">
        <f t="shared" si="15"/>
        <v>0</v>
      </c>
      <c r="AF59" s="267">
        <f t="shared" si="15"/>
        <v>0</v>
      </c>
      <c r="AG59" s="267">
        <f t="shared" si="15"/>
        <v>0</v>
      </c>
      <c r="AH59" s="267">
        <f t="shared" si="15"/>
        <v>0</v>
      </c>
      <c r="AI59" s="267">
        <f t="shared" si="15"/>
        <v>0</v>
      </c>
      <c r="AJ59" s="267">
        <f t="shared" si="15"/>
        <v>0</v>
      </c>
      <c r="AK59" s="267">
        <f t="shared" si="15"/>
        <v>0</v>
      </c>
    </row>
    <row r="60" spans="1:37" ht="24" customHeight="1" x14ac:dyDescent="0.25">
      <c r="B60" s="190" t="str">
        <f t="shared" si="16"/>
        <v>TOTAL REPORTED 2028</v>
      </c>
      <c r="C60" s="126">
        <v>2028</v>
      </c>
      <c r="D60" s="126"/>
      <c r="E60" s="126"/>
      <c r="F60" s="126"/>
      <c r="G60" s="126"/>
      <c r="H60" s="126"/>
      <c r="I60" s="267">
        <f t="shared" si="4"/>
        <v>0</v>
      </c>
      <c r="J60" s="192" t="s">
        <v>129</v>
      </c>
      <c r="K60" s="192" t="s">
        <v>129</v>
      </c>
      <c r="L60" s="192" t="s">
        <v>129</v>
      </c>
      <c r="M60" s="267">
        <f t="shared" si="5"/>
        <v>0</v>
      </c>
      <c r="N60" s="192" t="s">
        <v>129</v>
      </c>
      <c r="O60" s="267">
        <f t="shared" si="6"/>
        <v>0</v>
      </c>
      <c r="P60" s="191">
        <f t="shared" si="7"/>
        <v>0</v>
      </c>
      <c r="Q60" s="267">
        <f t="shared" si="8"/>
        <v>0</v>
      </c>
      <c r="R60" s="267">
        <f t="shared" si="8"/>
        <v>0</v>
      </c>
      <c r="S60" s="191">
        <f t="shared" si="9"/>
        <v>0</v>
      </c>
      <c r="T60" s="191">
        <f t="shared" si="10"/>
        <v>0</v>
      </c>
      <c r="U60" s="193">
        <f t="shared" si="11"/>
        <v>0</v>
      </c>
      <c r="V60" s="192" t="s">
        <v>129</v>
      </c>
      <c r="W60" s="267">
        <f t="shared" si="12"/>
        <v>0</v>
      </c>
      <c r="X60" s="192" t="s">
        <v>129</v>
      </c>
      <c r="Y60" s="192" t="s">
        <v>129</v>
      </c>
      <c r="Z60" s="191">
        <f t="shared" si="13"/>
        <v>0</v>
      </c>
      <c r="AA60" s="218" t="s">
        <v>129</v>
      </c>
      <c r="AB60" s="217">
        <f t="shared" si="14"/>
        <v>0</v>
      </c>
      <c r="AC60" s="218" t="s">
        <v>129</v>
      </c>
      <c r="AD60" s="266">
        <f t="shared" si="15"/>
        <v>0</v>
      </c>
      <c r="AE60" s="266">
        <f t="shared" si="15"/>
        <v>0</v>
      </c>
      <c r="AF60" s="267">
        <f t="shared" si="15"/>
        <v>0</v>
      </c>
      <c r="AG60" s="267">
        <f t="shared" si="15"/>
        <v>0</v>
      </c>
      <c r="AH60" s="267">
        <f t="shared" si="15"/>
        <v>0</v>
      </c>
      <c r="AI60" s="267">
        <f t="shared" si="15"/>
        <v>0</v>
      </c>
      <c r="AJ60" s="267">
        <f t="shared" si="15"/>
        <v>0</v>
      </c>
      <c r="AK60" s="267">
        <f t="shared" si="15"/>
        <v>0</v>
      </c>
    </row>
    <row r="61" spans="1:37" x14ac:dyDescent="0.25">
      <c r="C61" s="137"/>
    </row>
    <row r="62" spans="1:37" x14ac:dyDescent="0.25">
      <c r="C62" s="137"/>
    </row>
  </sheetData>
  <sheetProtection algorithmName="SHA-512" hashValue="jNjppWL29XLTkCtw1GaEqUVjpAUAf5ct/V+DVpwjCflPmafes6pRFFRIAlra/2ZRibZCTpuue5Yd45QjQzoOow==" saltValue="toWB7dG3Pr35MHK4VFatuw==" spinCount="100000" sheet="1" objects="1" scenarios="1" formatCells="0" formatRows="0" insertHyperlinks="0"/>
  <mergeCells count="28">
    <mergeCell ref="Q26:V26"/>
    <mergeCell ref="W26:AA27"/>
    <mergeCell ref="AD26:AK26"/>
    <mergeCell ref="I27:L27"/>
    <mergeCell ref="M27:N27"/>
    <mergeCell ref="O27:P27"/>
    <mergeCell ref="Q27:S27"/>
    <mergeCell ref="T27:V27"/>
    <mergeCell ref="AD27:AE27"/>
    <mergeCell ref="AF27:AK27"/>
    <mergeCell ref="C18:G18"/>
    <mergeCell ref="C20:G20"/>
    <mergeCell ref="C21:G21"/>
    <mergeCell ref="C22:G22"/>
    <mergeCell ref="C23:G23"/>
    <mergeCell ref="I26:P26"/>
    <mergeCell ref="C12:G12"/>
    <mergeCell ref="C13:G13"/>
    <mergeCell ref="C14:G14"/>
    <mergeCell ref="C15:G15"/>
    <mergeCell ref="C16:G16"/>
    <mergeCell ref="C17:G17"/>
    <mergeCell ref="C3:I3"/>
    <mergeCell ref="C6:G6"/>
    <mergeCell ref="C7:G7"/>
    <mergeCell ref="C8:G8"/>
    <mergeCell ref="C10:G10"/>
    <mergeCell ref="C11:G11"/>
  </mergeCells>
  <conditionalFormatting sqref="I29:L53">
    <cfRule type="expression" dxfId="244" priority="4" stopIfTrue="1">
      <formula>AND($C29&lt;&gt;"",$C29&lt;&gt;"Manufacturer (Production)")</formula>
    </cfRule>
  </conditionalFormatting>
  <conditionalFormatting sqref="M29:N53">
    <cfRule type="expression" dxfId="243" priority="5" stopIfTrue="1">
      <formula>AND($C29&lt;&gt;"",$C29&lt;&gt;"Manufacturer (Certification)")</formula>
    </cfRule>
  </conditionalFormatting>
  <conditionalFormatting sqref="O29:O53 M29:M53 I29:J53 Q29:R53 T29:T53 W29:X53">
    <cfRule type="expression" dxfId="242" priority="7">
      <formula>AND(TRIM(I29)&lt;&gt;"",ISNUMBER(I29)=FALSE)</formula>
    </cfRule>
  </conditionalFormatting>
  <conditionalFormatting sqref="O29:P53">
    <cfRule type="expression" dxfId="241" priority="6" stopIfTrue="1">
      <formula>AND($C29&lt;&gt;"",$C29&lt;&gt;"Manufacturer (Marketing)")</formula>
    </cfRule>
  </conditionalFormatting>
  <conditionalFormatting sqref="Q29:V53">
    <cfRule type="expression" dxfId="240" priority="3">
      <formula>AND($C29&lt;&gt;"",$C29&lt;&gt;"Distributor / Retailer")</formula>
    </cfRule>
  </conditionalFormatting>
  <conditionalFormatting sqref="W29:AA53">
    <cfRule type="expression" dxfId="239" priority="2">
      <formula>AND($C29&lt;&gt;"",$C29&lt;&gt;"Purchaser / User")</formula>
    </cfRule>
  </conditionalFormatting>
  <conditionalFormatting sqref="AD29:AK53">
    <cfRule type="expression" dxfId="238" priority="1">
      <formula>AND(TRIM(AD29)&lt;&gt;"",ISNUMBER(AD29)=FALSE)</formula>
    </cfRule>
  </conditionalFormatting>
  <dataValidations count="21">
    <dataValidation allowBlank="1" showInputMessage="1" showErrorMessage="1" prompt="If the case study is online, provide a link for EPA to view, download and share. Otherwise, please include attachments with report submission." sqref="AC28" xr:uid="{00D839A8-1BCD-4AAD-B384-F3CE7736B2F8}"/>
    <dataValidation allowBlank="1" showInputMessage="1" showErrorMessage="1" prompt="For P2 actions and outcomes to be summarized on the Results Summary tab, this column must contain a Y. Additionally, a Date Implemented must be included and at least one follw-up date must be included in row 19." sqref="F28" xr:uid="{ED08C49D-0B11-4DA4-845F-237444429CF5}"/>
    <dataValidation allowBlank="1" showInputMessage="1" showErrorMessage="1" prompt="Either use the facility’s permit methodology or multiply wastewater gallons by 8.35 to get pounds and divide by 10,000 to eliminate water content." sqref="AI28" xr:uid="{377260E7-DA6A-428D-B7D3-B5600ADE1EAD}"/>
    <dataValidation allowBlank="1" showInputMessage="1" showErrorMessage="1" prompt="Annualized reductions of green house gas emissions measured in metric tons of carbon dioxide equivalent (MTCO2e)." sqref="AK28" xr:uid="{3E607605-4B0A-4E7E-95AB-95C69E305202}"/>
    <dataValidation allowBlank="1" showInputMessage="1" showErrorMessage="1" promptTitle="Products Offered for Sale" prompt="This can include products that are anticipated to be offered for sale._x000a__x000a_Report the number of product formulations/designs, not the number of individual units manufactured/sold. The same formulation in different size containers is considered one product." sqref="O28" xr:uid="{FD6446E1-B6F3-4F1B-B814-F01C0AB7A402}"/>
    <dataValidation type="whole" allowBlank="1" showInputMessage="1" showErrorMessage="1" errorTitle="Facility NAICS Code" error="Please enter at least three digits of the NAICS code." promptTitle="Facility NAICS Code" prompt="Enter the NAICS for this facility. The link at left takes you to the NAICS Search website." sqref="C15:G15" xr:uid="{2E27A99C-452A-40DB-B845-57E7A47DF51D}">
      <formula1>100</formula1>
      <formula2>999999</formula2>
    </dataValidation>
    <dataValidation allowBlank="1" showInputMessage="1" showErrorMessage="1" promptTitle="Copy-Pasting into Merged Cells" prompt="To copy-paste into merged cells, either double-click the cell to enable the Edit feature OR select the cell and paste into the formula bar above instead of the cell itself." sqref="C10:G10" xr:uid="{FD18511E-A21C-4C51-80BC-4DFF9255BC9E}"/>
    <dataValidation type="list" allowBlank="1" showDropDown="1" showInputMessage="1" showErrorMessage="1" error="Please enter Y or N." sqref="AB29:AB53 F29:F53" xr:uid="{0B7C9332-5E19-4A80-8386-CF2CE183DFBA}">
      <formula1>Lookup_YesNo</formula1>
    </dataValidation>
    <dataValidation type="date" allowBlank="1" showInputMessage="1" showErrorMessage="1" error="Please enter a valid date (mm/dd/yyyy) _x000a_between 10/01/2022 and 09/30/2028." sqref="G29:G53" xr:uid="{348293D2-5D35-4C30-A9DA-05CC5F7B61D2}">
      <formula1>44835</formula1>
      <formula2>47026</formula2>
    </dataValidation>
    <dataValidation type="list" allowBlank="1" showDropDown="1" showInputMessage="1" showErrorMessage="1" error="Please enter Yes, No, or Unknown." sqref="C16:G16" xr:uid="{A6A4C080-A64B-4125-88DD-07F9B09E343B}">
      <formula1>Lookup_YesNoUnknown</formula1>
    </dataValidation>
    <dataValidation type="list" allowBlank="1" showInputMessage="1" showErrorMessage="1" sqref="U29:U53" xr:uid="{6447485B-5F73-4426-BE6F-B81087236DDF}">
      <formula1>Lookup_Units_Sales</formula1>
    </dataValidation>
    <dataValidation allowBlank="1" showInputMessage="1" showErrorMessage="1" prompt="Report the number of product formulations or designs, not the number of individual units of that product manufactured or sold. The same formulation sold in different size containers is considered one product" sqref="W28 M28 Q28 I28" xr:uid="{5698A802-2FEE-47B4-BE5E-E72D4A36159D}"/>
    <dataValidation type="list" allowBlank="1" showInputMessage="1" showErrorMessage="1" sqref="N29:N53" xr:uid="{3CDAD4C0-E76F-4881-A936-B33EA3479538}">
      <formula1>Lookup_CertificationStatus</formula1>
    </dataValidation>
    <dataValidation type="list" allowBlank="1" showInputMessage="1" showErrorMessage="1" sqref="L29:L53 V29:V53" xr:uid="{35305820-AA2E-4CFB-90BF-FD5BBFC8B5B4}">
      <formula1>Lookup_Type</formula1>
    </dataValidation>
    <dataValidation type="list" allowBlank="1" showInputMessage="1" showErrorMessage="1" sqref="K29:K53" xr:uid="{ADB174CA-1CD9-46AC-B0D8-FE03BEEBAFD2}">
      <formula1>Lookup_Units</formula1>
    </dataValidation>
    <dataValidation type="list" allowBlank="1" showInputMessage="1" showErrorMessage="1" promptTitle="Outreach Activity" prompt="If you made contact with the business establishment through an activity noted on the “Outreach Activities” tab, indicate the activity by choosing it from the drop-down provided at right." sqref="C20" xr:uid="{05C57752-E5E5-4709-8E9E-505499924779}">
      <formula1>OFFSET(Outreach_Activities_Sorted,0,0,COUNTIF(Outreach_Activities_Sorted,"&lt;&gt;0"))</formula1>
    </dataValidation>
    <dataValidation type="list" allowBlank="1" showInputMessage="1" showErrorMessage="1" sqref="Z29:Z53 S29:S53 P29:P53" xr:uid="{3708CF38-3C74-4589-89B3-98BE80171EFD}">
      <formula1>Lookup_YesNoUnknown</formula1>
    </dataValidation>
    <dataValidation type="list" allowBlank="1" showInputMessage="1" showErrorMessage="1" sqref="C29:C53" xr:uid="{870B7B57-636A-43EC-B1ED-A0959923A55A}">
      <formula1>Lookup_Role</formula1>
    </dataValidation>
    <dataValidation type="date" operator="greaterThan" allowBlank="1" showInputMessage="1" showErrorMessage="1" errorTitle="Date Required" error="Please enter a date in mm/dd/yyyy format." sqref="C19:G19" xr:uid="{1175326A-9259-446C-A107-27835D9F0EA8}">
      <formula1>36526</formula1>
    </dataValidation>
    <dataValidation type="list" allowBlank="1" showDropDown="1" showInputMessage="1" showErrorMessage="1" sqref="C14" xr:uid="{8C9C702C-DDF0-49EB-BF5D-736D5A8DD6C1}">
      <formula1>Lookup_States</formula1>
    </dataValidation>
    <dataValidation allowBlank="1" showInputMessage="1" showErrorMessage="1" prompt="If the action listed is for certifying a new product, you can enter the date the process was initiated. For all other actions, this should be the date of actual implementation." sqref="G28" xr:uid="{EBB997D0-54DC-476D-9605-65C3BF427EF8}"/>
  </dataValidations>
  <hyperlinks>
    <hyperlink ref="B15" r:id="rId1" xr:uid="{4F970011-E3F4-49B4-957B-7622F81A57BD}"/>
    <hyperlink ref="B21" r:id="rId2" display="Description of Funding Mechanism_x000a_EPA is exploring ways to facilitate access to capital for P2 projects. Learn more here: https://www.epa.gov/p2/p2-financing. If known, describe the source of funding this business establishment used (e.g., self-funded, bank loan, external grant, etc.)  in implementing the P2 actions listed in the table below." xr:uid="{49B86240-F256-444C-BF5C-886F83A18126}"/>
  </hyperlinks>
  <printOptions horizontalCentered="1"/>
  <pageMargins left="0.45" right="0.45" top="0.75" bottom="0.75" header="0.3" footer="0.3"/>
  <pageSetup scale="22" fitToHeight="0" orientation="landscape" r:id="rId3"/>
  <headerFooter>
    <oddHeader>&amp;C&amp;16&amp;F</oddHeader>
    <oddFooter>&amp;C&amp;P of &amp;N</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22E8C9-0341-4CBA-9638-355E24E52843}">
  <sheetPr>
    <tabColor rgb="FF92D050"/>
    <pageSetUpPr fitToPage="1"/>
  </sheetPr>
  <dimension ref="A1:AK62"/>
  <sheetViews>
    <sheetView showGridLines="0" zoomScaleNormal="100" zoomScaleSheetLayoutView="100" workbookViewId="0">
      <pane xSplit="2" ySplit="1" topLeftCell="C2" activePane="bottomRight" state="frozen"/>
      <selection pane="topRight" activeCell="C1" sqref="C1"/>
      <selection pane="bottomLeft" activeCell="A2" sqref="A2"/>
      <selection pane="bottomRight" activeCell="C11" sqref="C11:G11"/>
    </sheetView>
  </sheetViews>
  <sheetFormatPr defaultColWidth="9.140625" defaultRowHeight="15" x14ac:dyDescent="0.25"/>
  <cols>
    <col min="1" max="1" width="4.7109375" style="134" customWidth="1"/>
    <col min="2" max="2" width="56.7109375" style="134" customWidth="1"/>
    <col min="3" max="3" width="20.7109375" style="134" customWidth="1"/>
    <col min="4" max="4" width="32.7109375" style="134" customWidth="1"/>
    <col min="5" max="5" width="20.7109375" style="134" customWidth="1"/>
    <col min="6" max="6" width="15.7109375" style="134" bestFit="1" customWidth="1"/>
    <col min="7" max="7" width="19" style="134" bestFit="1" customWidth="1"/>
    <col min="8" max="8" width="10.28515625" style="134" customWidth="1"/>
    <col min="9" max="9" width="20.28515625" style="134" bestFit="1" customWidth="1"/>
    <col min="10" max="10" width="16.5703125" style="134" bestFit="1" customWidth="1"/>
    <col min="11" max="12" width="10.7109375" style="134" customWidth="1"/>
    <col min="13" max="13" width="20.28515625" style="134" customWidth="1"/>
    <col min="14" max="14" width="10.5703125" style="134" bestFit="1" customWidth="1"/>
    <col min="15" max="15" width="21.7109375" style="134" customWidth="1"/>
    <col min="16" max="16" width="11.5703125" style="134" customWidth="1"/>
    <col min="17" max="17" width="20.28515625" style="134" bestFit="1" customWidth="1"/>
    <col min="18" max="18" width="15" style="134" customWidth="1"/>
    <col min="19" max="19" width="12.7109375" style="134" customWidth="1"/>
    <col min="20" max="20" width="14.7109375" style="134" customWidth="1"/>
    <col min="21" max="22" width="12.7109375" style="134" customWidth="1"/>
    <col min="23" max="23" width="25.140625" style="134" customWidth="1"/>
    <col min="24" max="24" width="17.7109375" style="134" customWidth="1"/>
    <col min="25" max="25" width="14.85546875" style="134" customWidth="1"/>
    <col min="26" max="26" width="16" style="134" bestFit="1" customWidth="1"/>
    <col min="27" max="27" width="60.7109375" style="134" customWidth="1"/>
    <col min="28" max="28" width="10.42578125" style="134" customWidth="1"/>
    <col min="29" max="29" width="30.7109375" style="134" customWidth="1"/>
    <col min="30" max="37" width="13.7109375" style="134" customWidth="1"/>
    <col min="38" max="16384" width="9.140625" style="134"/>
  </cols>
  <sheetData>
    <row r="1" spans="2:30" s="200" customFormat="1" ht="20.100000000000001" customHeight="1" x14ac:dyDescent="0.25">
      <c r="B1" s="199" t="str">
        <f>SUBSTITUTE(TemplateTitle," Reporting Template",": " &amp;B2)</f>
        <v>P2 IIJA Products EJ Grant: Business Establishment 42</v>
      </c>
      <c r="C1" s="199"/>
      <c r="D1" s="199"/>
      <c r="E1" s="199"/>
      <c r="F1" s="199"/>
      <c r="G1" s="199"/>
      <c r="H1" s="199"/>
      <c r="I1" s="199"/>
      <c r="J1" s="201"/>
      <c r="K1" s="201"/>
      <c r="L1" s="201"/>
      <c r="M1" s="201"/>
      <c r="N1" s="201"/>
      <c r="O1" s="201"/>
      <c r="P1" s="201"/>
      <c r="Q1" s="201"/>
      <c r="R1" s="201"/>
      <c r="S1" s="201"/>
      <c r="T1" s="201"/>
      <c r="U1" s="201"/>
      <c r="V1" s="201"/>
      <c r="W1" s="201"/>
      <c r="X1" s="201"/>
      <c r="Y1" s="201"/>
      <c r="Z1" s="201"/>
      <c r="AA1" s="201"/>
    </row>
    <row r="2" spans="2:30" ht="9" customHeight="1" x14ac:dyDescent="0.25">
      <c r="B2" s="244" t="s">
        <v>414</v>
      </c>
      <c r="C2" s="154"/>
      <c r="D2" s="154"/>
      <c r="E2" s="154"/>
      <c r="F2" s="154"/>
      <c r="G2" s="154"/>
      <c r="H2" s="154"/>
      <c r="I2" s="210"/>
      <c r="J2" s="155"/>
    </row>
    <row r="3" spans="2:30" ht="200.1" customHeight="1" x14ac:dyDescent="0.25">
      <c r="B3" s="156" t="s">
        <v>5</v>
      </c>
      <c r="C3" s="355" t="s">
        <v>298</v>
      </c>
      <c r="D3" s="356"/>
      <c r="E3" s="356"/>
      <c r="F3" s="356"/>
      <c r="G3" s="356"/>
      <c r="H3" s="356"/>
      <c r="I3" s="357"/>
      <c r="J3" s="157"/>
    </row>
    <row r="4" spans="2:30" ht="9" customHeight="1" x14ac:dyDescent="0.25">
      <c r="B4" s="158"/>
      <c r="C4" s="159"/>
      <c r="D4" s="159"/>
      <c r="E4" s="159"/>
      <c r="F4" s="159"/>
      <c r="G4" s="159"/>
      <c r="H4" s="159"/>
      <c r="I4" s="211"/>
      <c r="J4" s="160"/>
    </row>
    <row r="5" spans="2:30" ht="15" customHeight="1" x14ac:dyDescent="0.25">
      <c r="B5" s="145"/>
      <c r="C5" s="145"/>
      <c r="D5" s="145"/>
      <c r="E5" s="145"/>
      <c r="F5" s="144"/>
      <c r="G5" s="144"/>
    </row>
    <row r="6" spans="2:30" ht="18.75" x14ac:dyDescent="0.3">
      <c r="B6" s="243" t="s">
        <v>284</v>
      </c>
      <c r="C6" s="358" t="s">
        <v>299</v>
      </c>
      <c r="D6" s="358"/>
      <c r="E6" s="358"/>
      <c r="F6" s="358"/>
      <c r="G6" s="359"/>
    </row>
    <row r="7" spans="2:30" x14ac:dyDescent="0.25">
      <c r="B7" s="161" t="s">
        <v>0</v>
      </c>
      <c r="C7" s="360" t="str">
        <f>IF('Grant Project Data'!D5&lt;&gt;"",'Grant Project Data'!D5,"")</f>
        <v/>
      </c>
      <c r="D7" s="361"/>
      <c r="E7" s="361"/>
      <c r="F7" s="361"/>
      <c r="G7" s="362"/>
    </row>
    <row r="8" spans="2:30" x14ac:dyDescent="0.25">
      <c r="B8" s="163" t="s">
        <v>4</v>
      </c>
      <c r="C8" s="360" t="str">
        <f>IF('Grant Project Data'!D6&lt;&gt;"",'Grant Project Data'!D6,"")</f>
        <v/>
      </c>
      <c r="D8" s="361"/>
      <c r="E8" s="361"/>
      <c r="F8" s="361"/>
      <c r="G8" s="362"/>
    </row>
    <row r="9" spans="2:30" ht="15" customHeight="1" x14ac:dyDescent="0.25">
      <c r="B9" s="145"/>
      <c r="C9" s="145"/>
      <c r="D9" s="145"/>
      <c r="E9" s="145"/>
      <c r="F9" s="144"/>
      <c r="G9" s="144"/>
    </row>
    <row r="10" spans="2:30" ht="18.75" x14ac:dyDescent="0.3">
      <c r="B10" s="243" t="s">
        <v>203</v>
      </c>
      <c r="C10" s="358" t="s">
        <v>355</v>
      </c>
      <c r="D10" s="358"/>
      <c r="E10" s="358"/>
      <c r="F10" s="358"/>
      <c r="G10" s="359"/>
    </row>
    <row r="11" spans="2:30" x14ac:dyDescent="0.25">
      <c r="B11" s="167" t="s">
        <v>236</v>
      </c>
      <c r="C11" s="391"/>
      <c r="D11" s="391"/>
      <c r="E11" s="391"/>
      <c r="F11" s="391"/>
      <c r="G11" s="391"/>
      <c r="H11" s="168"/>
      <c r="I11" s="168"/>
      <c r="J11" s="169"/>
      <c r="K11" s="169"/>
      <c r="L11" s="169"/>
      <c r="M11" s="169"/>
      <c r="N11" s="169"/>
      <c r="O11" s="169"/>
      <c r="P11" s="169"/>
      <c r="Q11" s="169"/>
      <c r="R11" s="169"/>
      <c r="S11" s="169"/>
      <c r="T11" s="169"/>
      <c r="U11" s="169"/>
      <c r="V11" s="169"/>
      <c r="W11" s="169"/>
      <c r="X11" s="169"/>
      <c r="Y11" s="169"/>
      <c r="Z11" s="169"/>
      <c r="AA11" s="169"/>
    </row>
    <row r="12" spans="2:30" ht="15" customHeight="1" x14ac:dyDescent="0.25">
      <c r="B12" s="170" t="s">
        <v>228</v>
      </c>
      <c r="C12" s="391"/>
      <c r="D12" s="391"/>
      <c r="E12" s="391"/>
      <c r="F12" s="391"/>
      <c r="G12" s="391"/>
      <c r="H12" s="168"/>
      <c r="I12" s="168"/>
      <c r="J12" s="169"/>
      <c r="K12" s="169"/>
      <c r="L12" s="169"/>
      <c r="M12" s="169"/>
      <c r="N12" s="169"/>
      <c r="O12" s="169"/>
      <c r="P12" s="169"/>
      <c r="Q12" s="169"/>
      <c r="R12" s="169"/>
      <c r="S12" s="169"/>
      <c r="T12" s="169"/>
      <c r="U12" s="169"/>
      <c r="V12" s="169"/>
      <c r="W12" s="169"/>
      <c r="X12" s="169"/>
      <c r="Y12" s="169"/>
      <c r="Z12" s="169"/>
      <c r="AA12" s="169"/>
    </row>
    <row r="13" spans="2:30" ht="15" customHeight="1" x14ac:dyDescent="0.25">
      <c r="B13" s="170" t="s">
        <v>229</v>
      </c>
      <c r="C13" s="391"/>
      <c r="D13" s="391"/>
      <c r="E13" s="391"/>
      <c r="F13" s="391"/>
      <c r="G13" s="391"/>
      <c r="H13" s="168"/>
      <c r="I13" s="168"/>
      <c r="J13" s="169"/>
      <c r="K13" s="169"/>
      <c r="L13" s="169"/>
      <c r="M13" s="169"/>
      <c r="N13" s="169"/>
      <c r="O13" s="169"/>
      <c r="P13" s="169"/>
      <c r="Q13" s="169"/>
      <c r="R13" s="169"/>
      <c r="S13" s="169"/>
      <c r="T13" s="169"/>
      <c r="U13" s="169"/>
      <c r="V13" s="169"/>
      <c r="W13" s="169"/>
      <c r="X13" s="169"/>
      <c r="Y13" s="169"/>
      <c r="Z13" s="169"/>
      <c r="AA13" s="169"/>
    </row>
    <row r="14" spans="2:30" ht="15" customHeight="1" x14ac:dyDescent="0.25">
      <c r="B14" s="171" t="s">
        <v>230</v>
      </c>
      <c r="C14" s="391"/>
      <c r="D14" s="391"/>
      <c r="E14" s="391"/>
      <c r="F14" s="391"/>
      <c r="G14" s="391"/>
      <c r="H14" s="168"/>
      <c r="I14" s="168"/>
      <c r="J14" s="169"/>
      <c r="K14" s="169"/>
      <c r="L14" s="169"/>
      <c r="M14" s="169"/>
      <c r="N14" s="169"/>
      <c r="O14" s="169"/>
      <c r="P14" s="169"/>
      <c r="Q14" s="169"/>
      <c r="R14" s="169"/>
      <c r="S14" s="169"/>
      <c r="T14" s="169"/>
      <c r="U14" s="169"/>
      <c r="V14" s="169"/>
      <c r="W14" s="169"/>
      <c r="X14" s="169"/>
      <c r="Y14" s="169"/>
      <c r="Z14" s="169"/>
      <c r="AA14" s="169"/>
      <c r="AB14" s="172"/>
    </row>
    <row r="15" spans="2:30" ht="30" x14ac:dyDescent="0.25">
      <c r="B15" s="231" t="s">
        <v>270</v>
      </c>
      <c r="C15" s="392"/>
      <c r="D15" s="392"/>
      <c r="E15" s="392"/>
      <c r="F15" s="392"/>
      <c r="G15" s="392"/>
      <c r="H15" s="173"/>
      <c r="J15" s="169"/>
      <c r="K15" s="169"/>
      <c r="L15" s="169"/>
      <c r="M15" s="169"/>
      <c r="N15" s="169"/>
      <c r="O15" s="169"/>
      <c r="P15" s="169"/>
      <c r="Q15" s="169"/>
      <c r="R15" s="169"/>
      <c r="S15" s="169"/>
      <c r="T15" s="169"/>
      <c r="U15" s="169"/>
      <c r="V15" s="169"/>
      <c r="W15" s="169"/>
      <c r="X15" s="169"/>
      <c r="Y15" s="169"/>
      <c r="Z15" s="169"/>
      <c r="AA15" s="169"/>
      <c r="AB15" s="172"/>
    </row>
    <row r="16" spans="2:30" ht="45" x14ac:dyDescent="0.25">
      <c r="B16" s="203" t="s">
        <v>276</v>
      </c>
      <c r="C16" s="392"/>
      <c r="D16" s="392"/>
      <c r="E16" s="392"/>
      <c r="F16" s="392"/>
      <c r="G16" s="392"/>
      <c r="H16" s="174"/>
      <c r="J16" s="169"/>
      <c r="K16" s="169"/>
      <c r="L16" s="169"/>
      <c r="M16" s="169"/>
      <c r="N16" s="169"/>
      <c r="O16" s="169"/>
      <c r="P16" s="169"/>
      <c r="Q16" s="169"/>
      <c r="R16" s="169"/>
      <c r="S16" s="169"/>
      <c r="T16" s="169"/>
      <c r="U16" s="169"/>
      <c r="V16" s="169"/>
      <c r="W16" s="169"/>
      <c r="X16" s="169"/>
      <c r="Y16" s="169"/>
      <c r="Z16" s="169"/>
      <c r="AA16" s="169"/>
      <c r="AB16" s="162"/>
      <c r="AC16" s="162"/>
      <c r="AD16" s="162"/>
    </row>
    <row r="17" spans="1:37" ht="69.95" customHeight="1" x14ac:dyDescent="0.25">
      <c r="B17" s="127" t="s">
        <v>235</v>
      </c>
      <c r="C17" s="393"/>
      <c r="D17" s="393"/>
      <c r="E17" s="393"/>
      <c r="F17" s="393"/>
      <c r="G17" s="393"/>
      <c r="H17" s="175"/>
      <c r="J17" s="169"/>
      <c r="K17" s="169"/>
      <c r="L17" s="169"/>
      <c r="M17" s="169"/>
      <c r="N17" s="169"/>
      <c r="O17" s="169"/>
      <c r="P17" s="169"/>
      <c r="Q17" s="169"/>
      <c r="R17" s="169"/>
      <c r="S17" s="169"/>
      <c r="T17" s="169"/>
      <c r="U17" s="169"/>
      <c r="V17" s="169"/>
      <c r="W17" s="169"/>
      <c r="X17" s="169"/>
      <c r="Y17" s="169"/>
      <c r="Z17" s="169"/>
      <c r="AA17" s="169"/>
      <c r="AB17" s="162"/>
      <c r="AC17" s="162"/>
      <c r="AD17" s="162"/>
    </row>
    <row r="18" spans="1:37" ht="30" x14ac:dyDescent="0.25">
      <c r="B18" s="127" t="s">
        <v>354</v>
      </c>
      <c r="C18" s="394"/>
      <c r="D18" s="395"/>
      <c r="E18" s="395"/>
      <c r="F18" s="395"/>
      <c r="G18" s="396"/>
      <c r="H18" s="175"/>
      <c r="J18" s="169"/>
      <c r="K18" s="169"/>
      <c r="L18" s="169"/>
      <c r="M18" s="169"/>
      <c r="N18" s="169"/>
      <c r="O18" s="169"/>
      <c r="P18" s="169"/>
      <c r="Q18" s="169"/>
      <c r="R18" s="169"/>
      <c r="S18" s="169"/>
      <c r="T18" s="169"/>
      <c r="U18" s="169"/>
      <c r="V18" s="169"/>
      <c r="W18" s="169"/>
      <c r="X18" s="169"/>
      <c r="Y18" s="169"/>
      <c r="Z18" s="169"/>
      <c r="AA18" s="169"/>
      <c r="AB18" s="162"/>
      <c r="AC18" s="162"/>
      <c r="AD18" s="162"/>
    </row>
    <row r="19" spans="1:37" s="179" customFormat="1" x14ac:dyDescent="0.25">
      <c r="B19" s="176" t="s">
        <v>232</v>
      </c>
      <c r="C19" s="212"/>
      <c r="D19" s="212"/>
      <c r="E19" s="212"/>
      <c r="F19" s="212"/>
      <c r="G19" s="212"/>
      <c r="H19" s="177" t="str">
        <f>IF(AND(E24&gt;0,COUNTA(C19:G19)=0),"&lt;&lt; Your P2 actions below will not be summarized until you enter a date of follow-up.","")</f>
        <v/>
      </c>
      <c r="I19" s="178"/>
      <c r="J19" s="169"/>
      <c r="K19" s="169"/>
      <c r="L19" s="169"/>
      <c r="M19" s="169"/>
      <c r="N19" s="169"/>
      <c r="O19" s="169"/>
      <c r="P19" s="169"/>
      <c r="Q19" s="169"/>
      <c r="R19" s="169"/>
      <c r="S19" s="169"/>
      <c r="T19" s="169"/>
      <c r="U19" s="169"/>
      <c r="V19" s="169"/>
      <c r="W19" s="169"/>
      <c r="X19" s="169"/>
      <c r="Y19" s="169"/>
      <c r="Z19" s="169"/>
      <c r="AA19" s="169"/>
      <c r="AB19" s="96"/>
    </row>
    <row r="20" spans="1:37" ht="53.25" x14ac:dyDescent="0.25">
      <c r="B20" s="213" t="s">
        <v>273</v>
      </c>
      <c r="C20" s="391"/>
      <c r="D20" s="391"/>
      <c r="E20" s="391"/>
      <c r="F20" s="391"/>
      <c r="G20" s="391"/>
      <c r="H20" s="168"/>
      <c r="I20" s="169"/>
      <c r="J20" s="169"/>
      <c r="K20" s="169"/>
      <c r="L20" s="169"/>
      <c r="M20" s="169"/>
      <c r="N20" s="169"/>
      <c r="O20" s="169"/>
      <c r="P20" s="169"/>
      <c r="Q20" s="169"/>
      <c r="R20" s="169"/>
      <c r="S20" s="169"/>
      <c r="T20" s="169"/>
      <c r="U20" s="169"/>
      <c r="V20" s="169"/>
      <c r="W20" s="169"/>
      <c r="X20" s="169"/>
      <c r="Y20" s="169"/>
      <c r="Z20" s="169"/>
      <c r="AA20" s="169"/>
      <c r="AB20" s="162"/>
      <c r="AC20" s="162"/>
      <c r="AD20" s="162"/>
    </row>
    <row r="21" spans="1:37" ht="80.099999999999994" customHeight="1" x14ac:dyDescent="0.25">
      <c r="B21" s="230" t="s">
        <v>271</v>
      </c>
      <c r="C21" s="393"/>
      <c r="D21" s="393"/>
      <c r="E21" s="393"/>
      <c r="F21" s="393"/>
      <c r="G21" s="393"/>
      <c r="H21" s="175"/>
      <c r="J21" s="169"/>
      <c r="K21" s="169"/>
      <c r="L21" s="169"/>
      <c r="M21" s="169"/>
      <c r="N21" s="169"/>
      <c r="O21" s="169"/>
      <c r="P21" s="169"/>
      <c r="Q21" s="169"/>
      <c r="R21" s="169"/>
      <c r="S21" s="169"/>
      <c r="T21" s="169"/>
      <c r="U21" s="169"/>
      <c r="V21" s="169"/>
      <c r="W21" s="169"/>
      <c r="X21" s="169"/>
      <c r="Y21" s="169"/>
      <c r="Z21" s="169"/>
      <c r="AA21" s="169"/>
      <c r="AB21" s="162"/>
      <c r="AC21" s="162"/>
      <c r="AD21" s="162"/>
    </row>
    <row r="22" spans="1:37" ht="69.95" customHeight="1" x14ac:dyDescent="0.25">
      <c r="B22" s="127" t="s">
        <v>272</v>
      </c>
      <c r="C22" s="393"/>
      <c r="D22" s="393"/>
      <c r="E22" s="393"/>
      <c r="F22" s="393"/>
      <c r="G22" s="393"/>
      <c r="H22" s="175"/>
      <c r="J22" s="169"/>
      <c r="K22" s="169"/>
      <c r="L22" s="169"/>
      <c r="M22" s="169"/>
      <c r="N22" s="169"/>
      <c r="O22" s="169"/>
      <c r="P22" s="169"/>
      <c r="Q22" s="169"/>
      <c r="R22" s="169"/>
      <c r="S22" s="169"/>
      <c r="T22" s="169"/>
      <c r="U22" s="169"/>
      <c r="V22" s="169"/>
      <c r="W22" s="169"/>
      <c r="X22" s="169"/>
      <c r="Y22" s="169"/>
      <c r="Z22" s="169"/>
      <c r="AA22" s="169"/>
      <c r="AB22" s="162"/>
      <c r="AC22" s="162"/>
      <c r="AD22" s="162"/>
    </row>
    <row r="23" spans="1:37" ht="69.95" customHeight="1" x14ac:dyDescent="0.25">
      <c r="B23" s="127" t="s">
        <v>274</v>
      </c>
      <c r="C23" s="393"/>
      <c r="D23" s="393"/>
      <c r="E23" s="393"/>
      <c r="F23" s="393"/>
      <c r="G23" s="393"/>
      <c r="H23" s="175"/>
      <c r="J23" s="169"/>
      <c r="K23" s="169"/>
      <c r="L23" s="169"/>
      <c r="M23" s="169"/>
      <c r="N23" s="169"/>
      <c r="O23" s="169"/>
      <c r="P23" s="169"/>
      <c r="Q23" s="169"/>
      <c r="R23" s="169"/>
      <c r="S23" s="169"/>
      <c r="T23" s="169"/>
      <c r="U23" s="169"/>
      <c r="V23" s="169"/>
      <c r="W23" s="169"/>
      <c r="X23" s="169"/>
      <c r="Y23" s="169"/>
      <c r="Z23" s="169"/>
      <c r="AA23" s="169"/>
      <c r="AB23" s="162"/>
      <c r="AC23" s="162"/>
      <c r="AD23" s="162"/>
    </row>
    <row r="24" spans="1:37" ht="15" customHeight="1" x14ac:dyDescent="0.25">
      <c r="C24" s="194">
        <f>IF(COUNTA(C11:G23,B29:G53,I29:AC53)&gt;0,1,0)</f>
        <v>0</v>
      </c>
      <c r="D24" s="194">
        <f>IF(COUNTA(C19:G19)&gt;0,1,0)</f>
        <v>0</v>
      </c>
      <c r="E24" s="194">
        <f>IF(COUNTA(G29:G53)&gt;0,1,0)</f>
        <v>0</v>
      </c>
      <c r="F24" s="268"/>
      <c r="H24" s="144"/>
      <c r="I24" s="144"/>
      <c r="J24" s="169"/>
      <c r="K24" s="169"/>
      <c r="L24" s="169"/>
      <c r="M24" s="169"/>
      <c r="N24" s="169"/>
      <c r="O24" s="169"/>
      <c r="P24" s="169"/>
      <c r="Q24" s="169"/>
      <c r="R24" s="169"/>
      <c r="S24" s="169"/>
      <c r="T24" s="169"/>
      <c r="U24" s="169"/>
      <c r="V24" s="169"/>
      <c r="W24" s="169"/>
      <c r="X24" s="169"/>
      <c r="Y24" s="169"/>
      <c r="Z24" s="169"/>
      <c r="AA24" s="169"/>
    </row>
    <row r="25" spans="1:37" ht="18.75" customHeight="1" x14ac:dyDescent="0.3">
      <c r="B25" s="243" t="s">
        <v>1</v>
      </c>
      <c r="C25" s="164"/>
      <c r="D25" s="164"/>
      <c r="E25" s="164"/>
      <c r="F25" s="164"/>
      <c r="G25" s="164"/>
      <c r="H25" s="164"/>
      <c r="I25" s="165"/>
      <c r="J25" s="165"/>
      <c r="K25" s="165"/>
      <c r="L25" s="165"/>
      <c r="M25" s="165"/>
      <c r="N25" s="165"/>
      <c r="O25" s="165"/>
      <c r="P25" s="165"/>
      <c r="Q25" s="165"/>
      <c r="R25" s="165"/>
      <c r="S25" s="165"/>
      <c r="T25" s="165"/>
      <c r="U25" s="165"/>
      <c r="V25" s="165"/>
      <c r="W25" s="165"/>
      <c r="X25" s="165"/>
      <c r="Y25" s="165"/>
      <c r="Z25" s="165"/>
      <c r="AA25" s="165"/>
      <c r="AB25" s="165"/>
      <c r="AC25" s="165"/>
      <c r="AD25" s="165"/>
      <c r="AE25" s="165"/>
      <c r="AF25" s="165"/>
      <c r="AG25" s="165"/>
      <c r="AH25" s="165"/>
      <c r="AI25" s="165"/>
      <c r="AJ25" s="165"/>
      <c r="AK25" s="166"/>
    </row>
    <row r="26" spans="1:37" ht="39.950000000000003" customHeight="1" x14ac:dyDescent="0.25">
      <c r="B26" s="204"/>
      <c r="C26" s="205"/>
      <c r="D26" s="205"/>
      <c r="E26" s="205"/>
      <c r="F26" s="205"/>
      <c r="G26" s="205"/>
      <c r="H26" s="205"/>
      <c r="I26" s="365" t="s">
        <v>103</v>
      </c>
      <c r="J26" s="366"/>
      <c r="K26" s="366"/>
      <c r="L26" s="366"/>
      <c r="M26" s="366"/>
      <c r="N26" s="366"/>
      <c r="O26" s="366"/>
      <c r="P26" s="367"/>
      <c r="Q26" s="388" t="s">
        <v>104</v>
      </c>
      <c r="R26" s="389"/>
      <c r="S26" s="389"/>
      <c r="T26" s="389"/>
      <c r="U26" s="389"/>
      <c r="V26" s="390"/>
      <c r="W26" s="368" t="s">
        <v>105</v>
      </c>
      <c r="X26" s="369"/>
      <c r="Y26" s="369"/>
      <c r="Z26" s="369"/>
      <c r="AA26" s="370"/>
      <c r="AB26" s="204"/>
      <c r="AC26" s="206"/>
      <c r="AD26" s="401" t="s">
        <v>340</v>
      </c>
      <c r="AE26" s="402"/>
      <c r="AF26" s="402"/>
      <c r="AG26" s="402"/>
      <c r="AH26" s="402"/>
      <c r="AI26" s="402"/>
      <c r="AJ26" s="402"/>
      <c r="AK26" s="403"/>
    </row>
    <row r="27" spans="1:37" ht="15" customHeight="1" x14ac:dyDescent="0.25">
      <c r="B27" s="256" t="s">
        <v>341</v>
      </c>
      <c r="C27" s="208"/>
      <c r="D27" s="208"/>
      <c r="E27" s="208"/>
      <c r="F27" s="208"/>
      <c r="G27" s="208"/>
      <c r="H27" s="208"/>
      <c r="I27" s="377" t="s">
        <v>108</v>
      </c>
      <c r="J27" s="378"/>
      <c r="K27" s="378"/>
      <c r="L27" s="379"/>
      <c r="M27" s="380" t="s">
        <v>109</v>
      </c>
      <c r="N27" s="380"/>
      <c r="O27" s="377" t="s">
        <v>111</v>
      </c>
      <c r="P27" s="379"/>
      <c r="Q27" s="381" t="s">
        <v>111</v>
      </c>
      <c r="R27" s="382"/>
      <c r="S27" s="382"/>
      <c r="T27" s="383" t="s">
        <v>110</v>
      </c>
      <c r="U27" s="383"/>
      <c r="V27" s="383"/>
      <c r="W27" s="371"/>
      <c r="X27" s="372"/>
      <c r="Y27" s="372"/>
      <c r="Z27" s="372"/>
      <c r="AA27" s="373"/>
      <c r="AB27" s="207"/>
      <c r="AC27" s="209"/>
      <c r="AD27" s="397" t="s">
        <v>332</v>
      </c>
      <c r="AE27" s="397"/>
      <c r="AF27" s="398" t="s">
        <v>333</v>
      </c>
      <c r="AG27" s="399"/>
      <c r="AH27" s="399"/>
      <c r="AI27" s="399"/>
      <c r="AJ27" s="399"/>
      <c r="AK27" s="400"/>
    </row>
    <row r="28" spans="1:37" s="189" customFormat="1" ht="51" customHeight="1" x14ac:dyDescent="0.2">
      <c r="B28" s="277" t="s">
        <v>353</v>
      </c>
      <c r="C28" s="180" t="s">
        <v>216</v>
      </c>
      <c r="D28" s="180" t="s">
        <v>99</v>
      </c>
      <c r="E28" s="180" t="s">
        <v>262</v>
      </c>
      <c r="F28" s="269" t="s">
        <v>356</v>
      </c>
      <c r="G28" s="215" t="s">
        <v>357</v>
      </c>
      <c r="H28" s="181" t="s">
        <v>233</v>
      </c>
      <c r="I28" s="182" t="s">
        <v>358</v>
      </c>
      <c r="J28" s="182" t="s">
        <v>251</v>
      </c>
      <c r="K28" s="182" t="s">
        <v>107</v>
      </c>
      <c r="L28" s="182" t="s">
        <v>100</v>
      </c>
      <c r="M28" s="183" t="s">
        <v>359</v>
      </c>
      <c r="N28" s="183" t="s">
        <v>121</v>
      </c>
      <c r="O28" s="182" t="s">
        <v>360</v>
      </c>
      <c r="P28" s="182" t="s">
        <v>127</v>
      </c>
      <c r="Q28" s="184" t="s">
        <v>361</v>
      </c>
      <c r="R28" s="185" t="s">
        <v>126</v>
      </c>
      <c r="S28" s="216" t="s">
        <v>128</v>
      </c>
      <c r="T28" s="187" t="s">
        <v>250</v>
      </c>
      <c r="U28" s="188" t="s">
        <v>107</v>
      </c>
      <c r="V28" s="187" t="s">
        <v>125</v>
      </c>
      <c r="W28" s="183" t="s">
        <v>362</v>
      </c>
      <c r="X28" s="183" t="s">
        <v>252</v>
      </c>
      <c r="Y28" s="183" t="s">
        <v>206</v>
      </c>
      <c r="Z28" s="183" t="s">
        <v>102</v>
      </c>
      <c r="AA28" s="228" t="s">
        <v>263</v>
      </c>
      <c r="AB28" s="214" t="s">
        <v>294</v>
      </c>
      <c r="AC28" s="214" t="s">
        <v>373</v>
      </c>
      <c r="AD28" s="262" t="s">
        <v>334</v>
      </c>
      <c r="AE28" s="262" t="s">
        <v>335</v>
      </c>
      <c r="AF28" s="263" t="s">
        <v>336</v>
      </c>
      <c r="AG28" s="263" t="s">
        <v>337</v>
      </c>
      <c r="AH28" s="263" t="s">
        <v>338</v>
      </c>
      <c r="AI28" s="263" t="s">
        <v>363</v>
      </c>
      <c r="AJ28" s="263" t="s">
        <v>339</v>
      </c>
      <c r="AK28" s="263" t="s">
        <v>364</v>
      </c>
    </row>
    <row r="29" spans="1:37" s="179" customFormat="1" x14ac:dyDescent="0.25">
      <c r="A29" s="71">
        <v>1</v>
      </c>
      <c r="B29" s="89"/>
      <c r="C29" s="82"/>
      <c r="D29" s="89"/>
      <c r="E29" s="82"/>
      <c r="F29" s="122"/>
      <c r="G29" s="202"/>
      <c r="H29" s="198" t="str">
        <f>IF(G29="","",IF(MONTH(G29)&gt;=10,YEAR(G29) + 1,YEAR(G29)))</f>
        <v/>
      </c>
      <c r="I29" s="97"/>
      <c r="J29" s="97"/>
      <c r="K29" s="90"/>
      <c r="L29" s="91"/>
      <c r="M29" s="97"/>
      <c r="N29" s="91"/>
      <c r="O29" s="97"/>
      <c r="P29" s="90"/>
      <c r="Q29" s="97"/>
      <c r="R29" s="97"/>
      <c r="S29" s="90"/>
      <c r="T29" s="97"/>
      <c r="U29" s="147"/>
      <c r="V29" s="91"/>
      <c r="W29" s="97"/>
      <c r="X29" s="97"/>
      <c r="Y29" s="90"/>
      <c r="Z29" s="90"/>
      <c r="AA29" s="229"/>
      <c r="AB29" s="122"/>
      <c r="AC29" s="227"/>
      <c r="AD29" s="264"/>
      <c r="AE29" s="264"/>
      <c r="AF29" s="265"/>
      <c r="AG29" s="265"/>
      <c r="AH29" s="265"/>
      <c r="AI29" s="265"/>
      <c r="AJ29" s="265"/>
      <c r="AK29" s="265"/>
    </row>
    <row r="30" spans="1:37" s="179" customFormat="1" x14ac:dyDescent="0.25">
      <c r="A30" s="71">
        <v>2</v>
      </c>
      <c r="B30" s="89"/>
      <c r="C30" s="82"/>
      <c r="D30" s="89"/>
      <c r="E30" s="82"/>
      <c r="F30" s="122"/>
      <c r="G30" s="202"/>
      <c r="H30" s="198" t="str">
        <f>IF(G30="","",IF(MONTH(G30)&gt;=10,YEAR(G30) + 1,YEAR(G30)))</f>
        <v/>
      </c>
      <c r="I30" s="97"/>
      <c r="J30" s="97"/>
      <c r="K30" s="91"/>
      <c r="L30" s="91"/>
      <c r="M30" s="97"/>
      <c r="N30" s="91"/>
      <c r="O30" s="97"/>
      <c r="P30" s="90"/>
      <c r="Q30" s="97"/>
      <c r="R30" s="97"/>
      <c r="S30" s="90"/>
      <c r="T30" s="97"/>
      <c r="U30" s="147"/>
      <c r="V30" s="91"/>
      <c r="W30" s="97"/>
      <c r="X30" s="97"/>
      <c r="Y30" s="90"/>
      <c r="Z30" s="90"/>
      <c r="AA30" s="229"/>
      <c r="AB30" s="122"/>
      <c r="AC30" s="226"/>
      <c r="AD30" s="264"/>
      <c r="AE30" s="264"/>
      <c r="AF30" s="265"/>
      <c r="AG30" s="265"/>
      <c r="AH30" s="265"/>
      <c r="AI30" s="265"/>
      <c r="AJ30" s="265"/>
      <c r="AK30" s="265"/>
    </row>
    <row r="31" spans="1:37" s="179" customFormat="1" x14ac:dyDescent="0.25">
      <c r="A31" s="71">
        <v>3</v>
      </c>
      <c r="B31" s="89"/>
      <c r="C31" s="82"/>
      <c r="D31" s="89"/>
      <c r="E31" s="82"/>
      <c r="F31" s="122"/>
      <c r="G31" s="202"/>
      <c r="H31" s="198" t="str">
        <f t="shared" ref="H31:H53" si="0">IF(G31="","",IF(MONTH(G31)&gt;=10,YEAR(G31) + 1,YEAR(G31)))</f>
        <v/>
      </c>
      <c r="I31" s="97"/>
      <c r="J31" s="97"/>
      <c r="K31" s="90"/>
      <c r="L31" s="90"/>
      <c r="M31" s="97"/>
      <c r="N31" s="90"/>
      <c r="O31" s="97"/>
      <c r="P31" s="90"/>
      <c r="Q31" s="97"/>
      <c r="R31" s="97"/>
      <c r="S31" s="90"/>
      <c r="T31" s="97"/>
      <c r="U31" s="147"/>
      <c r="V31" s="90"/>
      <c r="W31" s="97"/>
      <c r="X31" s="97"/>
      <c r="Y31" s="90"/>
      <c r="Z31" s="90"/>
      <c r="AA31" s="229"/>
      <c r="AB31" s="122"/>
      <c r="AC31" s="226"/>
      <c r="AD31" s="264"/>
      <c r="AE31" s="264"/>
      <c r="AF31" s="265"/>
      <c r="AG31" s="265"/>
      <c r="AH31" s="265"/>
      <c r="AI31" s="265"/>
      <c r="AJ31" s="265"/>
      <c r="AK31" s="265"/>
    </row>
    <row r="32" spans="1:37" s="179" customFormat="1" x14ac:dyDescent="0.25">
      <c r="A32" s="71">
        <v>4</v>
      </c>
      <c r="B32" s="89"/>
      <c r="C32" s="82"/>
      <c r="D32" s="89"/>
      <c r="E32" s="82"/>
      <c r="F32" s="122"/>
      <c r="G32" s="202"/>
      <c r="H32" s="198" t="str">
        <f t="shared" si="0"/>
        <v/>
      </c>
      <c r="I32" s="97"/>
      <c r="J32" s="97"/>
      <c r="K32" s="91"/>
      <c r="L32" s="91"/>
      <c r="M32" s="97"/>
      <c r="N32" s="91"/>
      <c r="O32" s="97"/>
      <c r="P32" s="90"/>
      <c r="Q32" s="97"/>
      <c r="R32" s="97"/>
      <c r="S32" s="90"/>
      <c r="T32" s="97"/>
      <c r="U32" s="147"/>
      <c r="V32" s="91"/>
      <c r="W32" s="97"/>
      <c r="X32" s="97"/>
      <c r="Y32" s="90"/>
      <c r="Z32" s="90"/>
      <c r="AA32" s="229"/>
      <c r="AB32" s="122"/>
      <c r="AC32" s="226"/>
      <c r="AD32" s="264"/>
      <c r="AE32" s="264"/>
      <c r="AF32" s="265"/>
      <c r="AG32" s="265"/>
      <c r="AH32" s="265"/>
      <c r="AI32" s="265"/>
      <c r="AJ32" s="265"/>
      <c r="AK32" s="265"/>
    </row>
    <row r="33" spans="1:37" s="179" customFormat="1" x14ac:dyDescent="0.25">
      <c r="A33" s="71">
        <v>5</v>
      </c>
      <c r="B33" s="89"/>
      <c r="C33" s="82"/>
      <c r="D33" s="89"/>
      <c r="E33" s="82"/>
      <c r="F33" s="122"/>
      <c r="G33" s="202"/>
      <c r="H33" s="198" t="str">
        <f t="shared" si="0"/>
        <v/>
      </c>
      <c r="I33" s="97"/>
      <c r="J33" s="97"/>
      <c r="K33" s="91"/>
      <c r="L33" s="91"/>
      <c r="M33" s="97"/>
      <c r="N33" s="91"/>
      <c r="O33" s="97"/>
      <c r="P33" s="90"/>
      <c r="Q33" s="97"/>
      <c r="R33" s="97"/>
      <c r="S33" s="90"/>
      <c r="T33" s="97"/>
      <c r="U33" s="147"/>
      <c r="V33" s="91"/>
      <c r="W33" s="97"/>
      <c r="X33" s="97"/>
      <c r="Y33" s="90"/>
      <c r="Z33" s="90"/>
      <c r="AA33" s="229"/>
      <c r="AB33" s="122"/>
      <c r="AC33" s="226"/>
      <c r="AD33" s="264"/>
      <c r="AE33" s="264"/>
      <c r="AF33" s="265"/>
      <c r="AG33" s="265"/>
      <c r="AH33" s="265"/>
      <c r="AI33" s="265"/>
      <c r="AJ33" s="265"/>
      <c r="AK33" s="265"/>
    </row>
    <row r="34" spans="1:37" s="179" customFormat="1" x14ac:dyDescent="0.25">
      <c r="A34" s="71">
        <v>6</v>
      </c>
      <c r="B34" s="89"/>
      <c r="C34" s="82"/>
      <c r="D34" s="89"/>
      <c r="E34" s="82"/>
      <c r="F34" s="122"/>
      <c r="G34" s="202"/>
      <c r="H34" s="198" t="str">
        <f t="shared" si="0"/>
        <v/>
      </c>
      <c r="I34" s="97"/>
      <c r="J34" s="97"/>
      <c r="K34" s="91"/>
      <c r="L34" s="91"/>
      <c r="M34" s="97"/>
      <c r="N34" s="91"/>
      <c r="O34" s="97"/>
      <c r="P34" s="90"/>
      <c r="Q34" s="97"/>
      <c r="R34" s="97"/>
      <c r="S34" s="90"/>
      <c r="T34" s="97"/>
      <c r="U34" s="147"/>
      <c r="V34" s="91"/>
      <c r="W34" s="97"/>
      <c r="X34" s="97"/>
      <c r="Y34" s="90"/>
      <c r="Z34" s="90"/>
      <c r="AA34" s="229"/>
      <c r="AB34" s="122"/>
      <c r="AC34" s="226"/>
      <c r="AD34" s="264"/>
      <c r="AE34" s="264"/>
      <c r="AF34" s="265"/>
      <c r="AG34" s="265"/>
      <c r="AH34" s="265"/>
      <c r="AI34" s="265"/>
      <c r="AJ34" s="265"/>
      <c r="AK34" s="265"/>
    </row>
    <row r="35" spans="1:37" s="179" customFormat="1" x14ac:dyDescent="0.25">
      <c r="A35" s="71">
        <v>7</v>
      </c>
      <c r="B35" s="89"/>
      <c r="C35" s="82"/>
      <c r="D35" s="89"/>
      <c r="E35" s="82"/>
      <c r="F35" s="122"/>
      <c r="G35" s="202"/>
      <c r="H35" s="198" t="str">
        <f t="shared" si="0"/>
        <v/>
      </c>
      <c r="I35" s="97"/>
      <c r="J35" s="97"/>
      <c r="K35" s="91"/>
      <c r="L35" s="91"/>
      <c r="M35" s="97"/>
      <c r="N35" s="91"/>
      <c r="O35" s="97"/>
      <c r="P35" s="90"/>
      <c r="Q35" s="97"/>
      <c r="R35" s="97"/>
      <c r="S35" s="90"/>
      <c r="T35" s="97"/>
      <c r="U35" s="147"/>
      <c r="V35" s="91"/>
      <c r="W35" s="97"/>
      <c r="X35" s="97"/>
      <c r="Y35" s="90"/>
      <c r="Z35" s="90"/>
      <c r="AA35" s="229"/>
      <c r="AB35" s="122"/>
      <c r="AC35" s="226"/>
      <c r="AD35" s="264"/>
      <c r="AE35" s="264"/>
      <c r="AF35" s="265"/>
      <c r="AG35" s="265"/>
      <c r="AH35" s="265"/>
      <c r="AI35" s="265"/>
      <c r="AJ35" s="265"/>
      <c r="AK35" s="265"/>
    </row>
    <row r="36" spans="1:37" s="179" customFormat="1" x14ac:dyDescent="0.25">
      <c r="A36" s="71">
        <v>8</v>
      </c>
      <c r="B36" s="89"/>
      <c r="C36" s="82"/>
      <c r="D36" s="89"/>
      <c r="E36" s="82"/>
      <c r="F36" s="122"/>
      <c r="G36" s="202"/>
      <c r="H36" s="198" t="str">
        <f t="shared" si="0"/>
        <v/>
      </c>
      <c r="I36" s="97"/>
      <c r="J36" s="97"/>
      <c r="K36" s="91"/>
      <c r="L36" s="91"/>
      <c r="M36" s="97"/>
      <c r="N36" s="91"/>
      <c r="O36" s="97"/>
      <c r="P36" s="90"/>
      <c r="Q36" s="97"/>
      <c r="R36" s="97"/>
      <c r="S36" s="90"/>
      <c r="T36" s="97"/>
      <c r="U36" s="147"/>
      <c r="V36" s="91"/>
      <c r="W36" s="97"/>
      <c r="X36" s="97"/>
      <c r="Y36" s="90"/>
      <c r="Z36" s="90"/>
      <c r="AA36" s="229"/>
      <c r="AB36" s="122"/>
      <c r="AC36" s="226"/>
      <c r="AD36" s="264"/>
      <c r="AE36" s="264"/>
      <c r="AF36" s="265"/>
      <c r="AG36" s="265"/>
      <c r="AH36" s="265"/>
      <c r="AI36" s="265"/>
      <c r="AJ36" s="265"/>
      <c r="AK36" s="265"/>
    </row>
    <row r="37" spans="1:37" s="179" customFormat="1" x14ac:dyDescent="0.25">
      <c r="A37" s="71">
        <v>9</v>
      </c>
      <c r="B37" s="89"/>
      <c r="C37" s="82"/>
      <c r="D37" s="89"/>
      <c r="E37" s="82"/>
      <c r="F37" s="122"/>
      <c r="G37" s="202"/>
      <c r="H37" s="198" t="str">
        <f t="shared" si="0"/>
        <v/>
      </c>
      <c r="I37" s="97"/>
      <c r="J37" s="97"/>
      <c r="K37" s="91"/>
      <c r="L37" s="91"/>
      <c r="M37" s="97"/>
      <c r="N37" s="91"/>
      <c r="O37" s="97"/>
      <c r="P37" s="90"/>
      <c r="Q37" s="97"/>
      <c r="R37" s="97"/>
      <c r="S37" s="90"/>
      <c r="T37" s="97"/>
      <c r="U37" s="147"/>
      <c r="V37" s="91"/>
      <c r="W37" s="97"/>
      <c r="X37" s="97"/>
      <c r="Y37" s="90"/>
      <c r="Z37" s="90"/>
      <c r="AA37" s="229"/>
      <c r="AB37" s="122"/>
      <c r="AC37" s="226"/>
      <c r="AD37" s="264"/>
      <c r="AE37" s="264"/>
      <c r="AF37" s="265"/>
      <c r="AG37" s="265"/>
      <c r="AH37" s="265"/>
      <c r="AI37" s="265"/>
      <c r="AJ37" s="265"/>
      <c r="AK37" s="265"/>
    </row>
    <row r="38" spans="1:37" s="179" customFormat="1" x14ac:dyDescent="0.25">
      <c r="A38" s="71">
        <v>10</v>
      </c>
      <c r="B38" s="89"/>
      <c r="C38" s="82"/>
      <c r="D38" s="89"/>
      <c r="E38" s="82"/>
      <c r="F38" s="122"/>
      <c r="G38" s="202"/>
      <c r="H38" s="198" t="str">
        <f t="shared" si="0"/>
        <v/>
      </c>
      <c r="I38" s="97"/>
      <c r="J38" s="97"/>
      <c r="K38" s="91"/>
      <c r="L38" s="91"/>
      <c r="M38" s="97"/>
      <c r="N38" s="91"/>
      <c r="O38" s="97"/>
      <c r="P38" s="90"/>
      <c r="Q38" s="97"/>
      <c r="R38" s="97"/>
      <c r="S38" s="90"/>
      <c r="T38" s="97"/>
      <c r="U38" s="147"/>
      <c r="V38" s="91"/>
      <c r="W38" s="97"/>
      <c r="X38" s="97"/>
      <c r="Y38" s="90"/>
      <c r="Z38" s="90"/>
      <c r="AA38" s="229"/>
      <c r="AB38" s="122"/>
      <c r="AC38" s="226"/>
      <c r="AD38" s="264"/>
      <c r="AE38" s="264"/>
      <c r="AF38" s="265"/>
      <c r="AG38" s="265"/>
      <c r="AH38" s="265"/>
      <c r="AI38" s="265"/>
      <c r="AJ38" s="265"/>
      <c r="AK38" s="265"/>
    </row>
    <row r="39" spans="1:37" s="179" customFormat="1" x14ac:dyDescent="0.25">
      <c r="A39" s="71">
        <v>11</v>
      </c>
      <c r="B39" s="89"/>
      <c r="C39" s="82"/>
      <c r="D39" s="89"/>
      <c r="E39" s="82"/>
      <c r="F39" s="122"/>
      <c r="G39" s="202"/>
      <c r="H39" s="198" t="str">
        <f t="shared" si="0"/>
        <v/>
      </c>
      <c r="I39" s="97"/>
      <c r="J39" s="97"/>
      <c r="K39" s="91"/>
      <c r="L39" s="91"/>
      <c r="M39" s="97"/>
      <c r="N39" s="91"/>
      <c r="O39" s="97"/>
      <c r="P39" s="90"/>
      <c r="Q39" s="97"/>
      <c r="R39" s="97"/>
      <c r="S39" s="90"/>
      <c r="T39" s="97"/>
      <c r="U39" s="147"/>
      <c r="V39" s="91"/>
      <c r="W39" s="97"/>
      <c r="X39" s="97"/>
      <c r="Y39" s="90"/>
      <c r="Z39" s="90"/>
      <c r="AA39" s="229"/>
      <c r="AB39" s="122"/>
      <c r="AC39" s="226"/>
      <c r="AD39" s="264"/>
      <c r="AE39" s="264"/>
      <c r="AF39" s="265"/>
      <c r="AG39" s="265"/>
      <c r="AH39" s="265"/>
      <c r="AI39" s="265"/>
      <c r="AJ39" s="265"/>
      <c r="AK39" s="265"/>
    </row>
    <row r="40" spans="1:37" s="179" customFormat="1" x14ac:dyDescent="0.25">
      <c r="A40" s="71">
        <v>12</v>
      </c>
      <c r="B40" s="89"/>
      <c r="C40" s="82"/>
      <c r="D40" s="89"/>
      <c r="E40" s="82"/>
      <c r="F40" s="122"/>
      <c r="G40" s="202"/>
      <c r="H40" s="198" t="str">
        <f t="shared" si="0"/>
        <v/>
      </c>
      <c r="I40" s="97"/>
      <c r="J40" s="97"/>
      <c r="K40" s="91"/>
      <c r="L40" s="91"/>
      <c r="M40" s="97"/>
      <c r="N40" s="91"/>
      <c r="O40" s="97"/>
      <c r="P40" s="90"/>
      <c r="Q40" s="97"/>
      <c r="R40" s="97"/>
      <c r="S40" s="90"/>
      <c r="T40" s="97"/>
      <c r="U40" s="147"/>
      <c r="V40" s="91"/>
      <c r="W40" s="97"/>
      <c r="X40" s="97"/>
      <c r="Y40" s="90"/>
      <c r="Z40" s="90"/>
      <c r="AA40" s="229"/>
      <c r="AB40" s="122"/>
      <c r="AC40" s="226"/>
      <c r="AD40" s="264"/>
      <c r="AE40" s="264"/>
      <c r="AF40" s="265"/>
      <c r="AG40" s="265"/>
      <c r="AH40" s="265"/>
      <c r="AI40" s="265"/>
      <c r="AJ40" s="265"/>
      <c r="AK40" s="265"/>
    </row>
    <row r="41" spans="1:37" s="179" customFormat="1" x14ac:dyDescent="0.25">
      <c r="A41" s="71">
        <v>13</v>
      </c>
      <c r="B41" s="89"/>
      <c r="C41" s="82"/>
      <c r="D41" s="89"/>
      <c r="E41" s="82"/>
      <c r="F41" s="122"/>
      <c r="G41" s="202"/>
      <c r="H41" s="198" t="str">
        <f t="shared" si="0"/>
        <v/>
      </c>
      <c r="I41" s="97"/>
      <c r="J41" s="97"/>
      <c r="K41" s="91"/>
      <c r="L41" s="91"/>
      <c r="M41" s="97"/>
      <c r="N41" s="91"/>
      <c r="O41" s="97"/>
      <c r="P41" s="90"/>
      <c r="Q41" s="97"/>
      <c r="R41" s="97"/>
      <c r="S41" s="90"/>
      <c r="T41" s="97"/>
      <c r="U41" s="147"/>
      <c r="V41" s="91"/>
      <c r="W41" s="97"/>
      <c r="X41" s="97"/>
      <c r="Y41" s="90"/>
      <c r="Z41" s="90"/>
      <c r="AA41" s="229"/>
      <c r="AB41" s="122"/>
      <c r="AC41" s="226"/>
      <c r="AD41" s="264"/>
      <c r="AE41" s="264"/>
      <c r="AF41" s="265"/>
      <c r="AG41" s="265"/>
      <c r="AH41" s="265"/>
      <c r="AI41" s="265"/>
      <c r="AJ41" s="265"/>
      <c r="AK41" s="265"/>
    </row>
    <row r="42" spans="1:37" s="179" customFormat="1" x14ac:dyDescent="0.25">
      <c r="A42" s="71">
        <v>14</v>
      </c>
      <c r="B42" s="89"/>
      <c r="C42" s="82"/>
      <c r="D42" s="89"/>
      <c r="E42" s="82"/>
      <c r="F42" s="122"/>
      <c r="G42" s="202"/>
      <c r="H42" s="198" t="str">
        <f t="shared" si="0"/>
        <v/>
      </c>
      <c r="I42" s="97"/>
      <c r="J42" s="97"/>
      <c r="K42" s="91"/>
      <c r="L42" s="91"/>
      <c r="M42" s="97"/>
      <c r="N42" s="91"/>
      <c r="O42" s="97"/>
      <c r="P42" s="90"/>
      <c r="Q42" s="97"/>
      <c r="R42" s="97"/>
      <c r="S42" s="90"/>
      <c r="T42" s="97"/>
      <c r="U42" s="147"/>
      <c r="V42" s="91"/>
      <c r="W42" s="97"/>
      <c r="X42" s="97"/>
      <c r="Y42" s="90"/>
      <c r="Z42" s="90"/>
      <c r="AA42" s="229"/>
      <c r="AB42" s="122"/>
      <c r="AC42" s="226"/>
      <c r="AD42" s="264"/>
      <c r="AE42" s="264"/>
      <c r="AF42" s="265"/>
      <c r="AG42" s="265"/>
      <c r="AH42" s="265"/>
      <c r="AI42" s="265"/>
      <c r="AJ42" s="265"/>
      <c r="AK42" s="265"/>
    </row>
    <row r="43" spans="1:37" s="179" customFormat="1" x14ac:dyDescent="0.25">
      <c r="A43" s="71">
        <v>15</v>
      </c>
      <c r="B43" s="89"/>
      <c r="C43" s="82"/>
      <c r="D43" s="89"/>
      <c r="E43" s="82"/>
      <c r="F43" s="122"/>
      <c r="G43" s="202"/>
      <c r="H43" s="198" t="str">
        <f t="shared" si="0"/>
        <v/>
      </c>
      <c r="I43" s="97"/>
      <c r="J43" s="97"/>
      <c r="K43" s="91"/>
      <c r="L43" s="91"/>
      <c r="M43" s="97"/>
      <c r="N43" s="91"/>
      <c r="O43" s="97"/>
      <c r="P43" s="90"/>
      <c r="Q43" s="97"/>
      <c r="R43" s="97"/>
      <c r="S43" s="90"/>
      <c r="T43" s="97"/>
      <c r="U43" s="147"/>
      <c r="V43" s="91"/>
      <c r="W43" s="97"/>
      <c r="X43" s="97"/>
      <c r="Y43" s="90"/>
      <c r="Z43" s="90"/>
      <c r="AA43" s="229"/>
      <c r="AB43" s="122"/>
      <c r="AC43" s="226"/>
      <c r="AD43" s="264"/>
      <c r="AE43" s="264"/>
      <c r="AF43" s="265"/>
      <c r="AG43" s="265"/>
      <c r="AH43" s="265"/>
      <c r="AI43" s="265"/>
      <c r="AJ43" s="265"/>
      <c r="AK43" s="265"/>
    </row>
    <row r="44" spans="1:37" s="179" customFormat="1" x14ac:dyDescent="0.25">
      <c r="A44" s="71">
        <v>16</v>
      </c>
      <c r="B44" s="89"/>
      <c r="C44" s="82"/>
      <c r="D44" s="89"/>
      <c r="E44" s="82"/>
      <c r="F44" s="122"/>
      <c r="G44" s="202"/>
      <c r="H44" s="198" t="str">
        <f t="shared" si="0"/>
        <v/>
      </c>
      <c r="I44" s="97"/>
      <c r="J44" s="97"/>
      <c r="K44" s="91"/>
      <c r="L44" s="91"/>
      <c r="M44" s="97"/>
      <c r="N44" s="91"/>
      <c r="O44" s="97"/>
      <c r="P44" s="90"/>
      <c r="Q44" s="97"/>
      <c r="R44" s="97"/>
      <c r="S44" s="90"/>
      <c r="T44" s="97"/>
      <c r="U44" s="147"/>
      <c r="V44" s="91"/>
      <c r="W44" s="97"/>
      <c r="X44" s="97"/>
      <c r="Y44" s="90"/>
      <c r="Z44" s="90"/>
      <c r="AA44" s="229"/>
      <c r="AB44" s="122"/>
      <c r="AC44" s="226"/>
      <c r="AD44" s="264"/>
      <c r="AE44" s="264"/>
      <c r="AF44" s="265"/>
      <c r="AG44" s="265"/>
      <c r="AH44" s="265"/>
      <c r="AI44" s="265"/>
      <c r="AJ44" s="265"/>
      <c r="AK44" s="265"/>
    </row>
    <row r="45" spans="1:37" s="179" customFormat="1" x14ac:dyDescent="0.25">
      <c r="A45" s="71">
        <v>17</v>
      </c>
      <c r="B45" s="89"/>
      <c r="C45" s="82"/>
      <c r="D45" s="89"/>
      <c r="E45" s="82"/>
      <c r="F45" s="122"/>
      <c r="G45" s="202"/>
      <c r="H45" s="198" t="str">
        <f t="shared" si="0"/>
        <v/>
      </c>
      <c r="I45" s="97"/>
      <c r="J45" s="97"/>
      <c r="K45" s="91"/>
      <c r="L45" s="91"/>
      <c r="M45" s="97"/>
      <c r="N45" s="91"/>
      <c r="O45" s="97"/>
      <c r="P45" s="90"/>
      <c r="Q45" s="97"/>
      <c r="R45" s="97"/>
      <c r="S45" s="90"/>
      <c r="T45" s="97"/>
      <c r="U45" s="147"/>
      <c r="V45" s="91"/>
      <c r="W45" s="97"/>
      <c r="X45" s="97"/>
      <c r="Y45" s="90"/>
      <c r="Z45" s="90"/>
      <c r="AA45" s="229"/>
      <c r="AB45" s="122"/>
      <c r="AC45" s="226"/>
      <c r="AD45" s="264"/>
      <c r="AE45" s="264"/>
      <c r="AF45" s="265"/>
      <c r="AG45" s="265"/>
      <c r="AH45" s="265"/>
      <c r="AI45" s="265"/>
      <c r="AJ45" s="265"/>
      <c r="AK45" s="265"/>
    </row>
    <row r="46" spans="1:37" s="179" customFormat="1" x14ac:dyDescent="0.25">
      <c r="A46" s="71">
        <v>18</v>
      </c>
      <c r="B46" s="89"/>
      <c r="C46" s="82"/>
      <c r="D46" s="89"/>
      <c r="E46" s="82"/>
      <c r="F46" s="122"/>
      <c r="G46" s="202"/>
      <c r="H46" s="198" t="str">
        <f t="shared" si="0"/>
        <v/>
      </c>
      <c r="I46" s="97"/>
      <c r="J46" s="97"/>
      <c r="K46" s="91"/>
      <c r="L46" s="91"/>
      <c r="M46" s="97"/>
      <c r="N46" s="91"/>
      <c r="O46" s="97"/>
      <c r="P46" s="90"/>
      <c r="Q46" s="97"/>
      <c r="R46" s="97"/>
      <c r="S46" s="90"/>
      <c r="T46" s="97"/>
      <c r="U46" s="147"/>
      <c r="V46" s="91"/>
      <c r="W46" s="97"/>
      <c r="X46" s="97"/>
      <c r="Y46" s="90"/>
      <c r="Z46" s="90"/>
      <c r="AA46" s="229"/>
      <c r="AB46" s="122"/>
      <c r="AC46" s="226"/>
      <c r="AD46" s="264"/>
      <c r="AE46" s="264"/>
      <c r="AF46" s="265"/>
      <c r="AG46" s="265"/>
      <c r="AH46" s="265"/>
      <c r="AI46" s="265"/>
      <c r="AJ46" s="265"/>
      <c r="AK46" s="265"/>
    </row>
    <row r="47" spans="1:37" s="179" customFormat="1" x14ac:dyDescent="0.25">
      <c r="A47" s="71">
        <v>19</v>
      </c>
      <c r="B47" s="89"/>
      <c r="C47" s="82"/>
      <c r="D47" s="89"/>
      <c r="E47" s="82"/>
      <c r="F47" s="122"/>
      <c r="G47" s="202"/>
      <c r="H47" s="198" t="str">
        <f t="shared" si="0"/>
        <v/>
      </c>
      <c r="I47" s="97"/>
      <c r="J47" s="97"/>
      <c r="K47" s="91"/>
      <c r="L47" s="91"/>
      <c r="M47" s="97"/>
      <c r="N47" s="91"/>
      <c r="O47" s="97"/>
      <c r="P47" s="90"/>
      <c r="Q47" s="97"/>
      <c r="R47" s="97"/>
      <c r="S47" s="90"/>
      <c r="T47" s="97"/>
      <c r="U47" s="147"/>
      <c r="V47" s="91"/>
      <c r="W47" s="97"/>
      <c r="X47" s="97"/>
      <c r="Y47" s="90"/>
      <c r="Z47" s="90"/>
      <c r="AA47" s="229"/>
      <c r="AB47" s="122"/>
      <c r="AC47" s="226"/>
      <c r="AD47" s="264"/>
      <c r="AE47" s="264"/>
      <c r="AF47" s="265"/>
      <c r="AG47" s="265"/>
      <c r="AH47" s="265"/>
      <c r="AI47" s="265"/>
      <c r="AJ47" s="265"/>
      <c r="AK47" s="265"/>
    </row>
    <row r="48" spans="1:37" s="179" customFormat="1" x14ac:dyDescent="0.25">
      <c r="A48" s="71">
        <v>20</v>
      </c>
      <c r="B48" s="89"/>
      <c r="C48" s="82"/>
      <c r="D48" s="89"/>
      <c r="E48" s="82"/>
      <c r="F48" s="122"/>
      <c r="G48" s="202"/>
      <c r="H48" s="198" t="str">
        <f t="shared" si="0"/>
        <v/>
      </c>
      <c r="I48" s="97"/>
      <c r="J48" s="97"/>
      <c r="K48" s="91"/>
      <c r="L48" s="91"/>
      <c r="M48" s="97"/>
      <c r="N48" s="91"/>
      <c r="O48" s="97"/>
      <c r="P48" s="90"/>
      <c r="Q48" s="97"/>
      <c r="R48" s="97"/>
      <c r="S48" s="90"/>
      <c r="T48" s="97"/>
      <c r="U48" s="147"/>
      <c r="V48" s="91"/>
      <c r="W48" s="97"/>
      <c r="X48" s="97"/>
      <c r="Y48" s="90"/>
      <c r="Z48" s="90"/>
      <c r="AA48" s="229"/>
      <c r="AB48" s="122"/>
      <c r="AC48" s="226"/>
      <c r="AD48" s="264"/>
      <c r="AE48" s="264"/>
      <c r="AF48" s="265"/>
      <c r="AG48" s="265"/>
      <c r="AH48" s="265"/>
      <c r="AI48" s="265"/>
      <c r="AJ48" s="265"/>
      <c r="AK48" s="265"/>
    </row>
    <row r="49" spans="1:37" s="179" customFormat="1" x14ac:dyDescent="0.25">
      <c r="A49" s="71">
        <v>21</v>
      </c>
      <c r="B49" s="89"/>
      <c r="C49" s="82"/>
      <c r="D49" s="89"/>
      <c r="E49" s="82"/>
      <c r="F49" s="122"/>
      <c r="G49" s="202"/>
      <c r="H49" s="198" t="str">
        <f t="shared" si="0"/>
        <v/>
      </c>
      <c r="I49" s="97"/>
      <c r="J49" s="97"/>
      <c r="K49" s="91"/>
      <c r="L49" s="91"/>
      <c r="M49" s="97"/>
      <c r="N49" s="91"/>
      <c r="O49" s="97"/>
      <c r="P49" s="90"/>
      <c r="Q49" s="97"/>
      <c r="R49" s="97"/>
      <c r="S49" s="90"/>
      <c r="T49" s="97"/>
      <c r="U49" s="147"/>
      <c r="V49" s="91"/>
      <c r="W49" s="97"/>
      <c r="X49" s="97"/>
      <c r="Y49" s="90"/>
      <c r="Z49" s="90"/>
      <c r="AA49" s="229"/>
      <c r="AB49" s="122"/>
      <c r="AC49" s="226"/>
      <c r="AD49" s="264"/>
      <c r="AE49" s="264"/>
      <c r="AF49" s="265"/>
      <c r="AG49" s="265"/>
      <c r="AH49" s="265"/>
      <c r="AI49" s="265"/>
      <c r="AJ49" s="265"/>
      <c r="AK49" s="265"/>
    </row>
    <row r="50" spans="1:37" s="179" customFormat="1" x14ac:dyDescent="0.25">
      <c r="A50" s="71">
        <v>22</v>
      </c>
      <c r="B50" s="89"/>
      <c r="C50" s="82"/>
      <c r="D50" s="89"/>
      <c r="E50" s="82"/>
      <c r="F50" s="122"/>
      <c r="G50" s="202"/>
      <c r="H50" s="198" t="str">
        <f t="shared" si="0"/>
        <v/>
      </c>
      <c r="I50" s="97"/>
      <c r="J50" s="97"/>
      <c r="K50" s="91"/>
      <c r="L50" s="91"/>
      <c r="M50" s="97"/>
      <c r="N50" s="91"/>
      <c r="O50" s="97"/>
      <c r="P50" s="90"/>
      <c r="Q50" s="97"/>
      <c r="R50" s="97"/>
      <c r="S50" s="90"/>
      <c r="T50" s="97"/>
      <c r="U50" s="147"/>
      <c r="V50" s="91"/>
      <c r="W50" s="97"/>
      <c r="X50" s="97"/>
      <c r="Y50" s="90"/>
      <c r="Z50" s="90"/>
      <c r="AA50" s="229"/>
      <c r="AB50" s="122"/>
      <c r="AC50" s="226"/>
      <c r="AD50" s="264"/>
      <c r="AE50" s="264"/>
      <c r="AF50" s="265"/>
      <c r="AG50" s="265"/>
      <c r="AH50" s="265"/>
      <c r="AI50" s="265"/>
      <c r="AJ50" s="265"/>
      <c r="AK50" s="265"/>
    </row>
    <row r="51" spans="1:37" s="179" customFormat="1" x14ac:dyDescent="0.25">
      <c r="A51" s="71">
        <v>23</v>
      </c>
      <c r="B51" s="89"/>
      <c r="C51" s="82"/>
      <c r="D51" s="89"/>
      <c r="E51" s="82"/>
      <c r="F51" s="122"/>
      <c r="G51" s="202"/>
      <c r="H51" s="198" t="str">
        <f t="shared" si="0"/>
        <v/>
      </c>
      <c r="I51" s="97"/>
      <c r="J51" s="97"/>
      <c r="K51" s="91"/>
      <c r="L51" s="91"/>
      <c r="M51" s="97"/>
      <c r="N51" s="91"/>
      <c r="O51" s="97"/>
      <c r="P51" s="90"/>
      <c r="Q51" s="97"/>
      <c r="R51" s="97"/>
      <c r="S51" s="90"/>
      <c r="T51" s="97"/>
      <c r="U51" s="147"/>
      <c r="V51" s="91"/>
      <c r="W51" s="97"/>
      <c r="X51" s="97"/>
      <c r="Y51" s="90"/>
      <c r="Z51" s="90"/>
      <c r="AA51" s="229"/>
      <c r="AB51" s="122"/>
      <c r="AC51" s="226"/>
      <c r="AD51" s="264"/>
      <c r="AE51" s="264"/>
      <c r="AF51" s="265"/>
      <c r="AG51" s="265"/>
      <c r="AH51" s="265"/>
      <c r="AI51" s="265"/>
      <c r="AJ51" s="265"/>
      <c r="AK51" s="265"/>
    </row>
    <row r="52" spans="1:37" s="179" customFormat="1" x14ac:dyDescent="0.25">
      <c r="A52" s="71">
        <v>24</v>
      </c>
      <c r="B52" s="89"/>
      <c r="C52" s="82"/>
      <c r="D52" s="89"/>
      <c r="E52" s="82"/>
      <c r="F52" s="122"/>
      <c r="G52" s="202"/>
      <c r="H52" s="198" t="str">
        <f t="shared" si="0"/>
        <v/>
      </c>
      <c r="I52" s="97"/>
      <c r="J52" s="97"/>
      <c r="K52" s="91"/>
      <c r="L52" s="91"/>
      <c r="M52" s="97"/>
      <c r="N52" s="91"/>
      <c r="O52" s="97"/>
      <c r="P52" s="90"/>
      <c r="Q52" s="97"/>
      <c r="R52" s="97"/>
      <c r="S52" s="90"/>
      <c r="T52" s="97"/>
      <c r="U52" s="147"/>
      <c r="V52" s="91"/>
      <c r="W52" s="97"/>
      <c r="X52" s="97"/>
      <c r="Y52" s="90"/>
      <c r="Z52" s="90"/>
      <c r="AA52" s="229"/>
      <c r="AB52" s="122"/>
      <c r="AC52" s="226"/>
      <c r="AD52" s="264"/>
      <c r="AE52" s="264"/>
      <c r="AF52" s="265"/>
      <c r="AG52" s="265"/>
      <c r="AH52" s="265"/>
      <c r="AI52" s="265"/>
      <c r="AJ52" s="265"/>
      <c r="AK52" s="265"/>
    </row>
    <row r="53" spans="1:37" s="179" customFormat="1" x14ac:dyDescent="0.25">
      <c r="A53" s="71">
        <v>25</v>
      </c>
      <c r="B53" s="89"/>
      <c r="C53" s="82"/>
      <c r="D53" s="89"/>
      <c r="E53" s="82"/>
      <c r="F53" s="122"/>
      <c r="G53" s="202"/>
      <c r="H53" s="198" t="str">
        <f t="shared" si="0"/>
        <v/>
      </c>
      <c r="I53" s="97"/>
      <c r="J53" s="97"/>
      <c r="K53" s="91"/>
      <c r="L53" s="91"/>
      <c r="M53" s="97"/>
      <c r="N53" s="91"/>
      <c r="O53" s="97"/>
      <c r="P53" s="90"/>
      <c r="Q53" s="97"/>
      <c r="R53" s="97"/>
      <c r="S53" s="90"/>
      <c r="T53" s="97"/>
      <c r="U53" s="147"/>
      <c r="V53" s="91"/>
      <c r="W53" s="97"/>
      <c r="X53" s="97"/>
      <c r="Y53" s="90"/>
      <c r="Z53" s="90"/>
      <c r="AA53" s="229"/>
      <c r="AB53" s="122"/>
      <c r="AC53" s="226"/>
      <c r="AD53" s="264"/>
      <c r="AE53" s="264"/>
      <c r="AF53" s="265"/>
      <c r="AG53" s="265"/>
      <c r="AH53" s="265"/>
      <c r="AI53" s="265"/>
      <c r="AJ53" s="265"/>
      <c r="AK53" s="265"/>
    </row>
    <row r="54" spans="1:37" ht="24" customHeight="1" x14ac:dyDescent="0.25">
      <c r="B54" s="190" t="s">
        <v>67</v>
      </c>
      <c r="C54" s="126"/>
      <c r="D54" s="126"/>
      <c r="E54" s="126"/>
      <c r="F54" s="126"/>
      <c r="G54" s="126"/>
      <c r="H54" s="259" t="str">
        <f>IF(OR(AND(Count_Implemented, Count_FollowUp=0), AND(Count_Implemented=0,COUNTA(I29:AB53)&gt;0))," To be included here, actions must have a Date Implemented and there must be Date(s) of Follow-up above. &gt;&gt;","")</f>
        <v/>
      </c>
      <c r="I54" s="191">
        <f>SUM(I55:I60)</f>
        <v>0</v>
      </c>
      <c r="J54" s="192" t="s">
        <v>129</v>
      </c>
      <c r="K54" s="192" t="s">
        <v>129</v>
      </c>
      <c r="L54" s="192" t="s">
        <v>129</v>
      </c>
      <c r="M54" s="191">
        <f>SUM(M55:M60)</f>
        <v>0</v>
      </c>
      <c r="N54" s="192" t="s">
        <v>129</v>
      </c>
      <c r="O54" s="191">
        <f>SUM(O55:O60)</f>
        <v>0</v>
      </c>
      <c r="P54" s="191">
        <f>SUM(P55:P60)</f>
        <v>0</v>
      </c>
      <c r="Q54" s="191">
        <f t="shared" ref="Q54:W54" si="1">SUM(Q55:Q60)</f>
        <v>0</v>
      </c>
      <c r="R54" s="191">
        <f t="shared" si="1"/>
        <v>0</v>
      </c>
      <c r="S54" s="191">
        <f t="shared" si="1"/>
        <v>0</v>
      </c>
      <c r="T54" s="191">
        <f t="shared" si="1"/>
        <v>0</v>
      </c>
      <c r="U54" s="193">
        <f t="shared" si="1"/>
        <v>0</v>
      </c>
      <c r="V54" s="192" t="s">
        <v>129</v>
      </c>
      <c r="W54" s="191">
        <f t="shared" si="1"/>
        <v>0</v>
      </c>
      <c r="X54" s="192" t="s">
        <v>129</v>
      </c>
      <c r="Y54" s="192" t="s">
        <v>129</v>
      </c>
      <c r="Z54" s="191">
        <f t="shared" ref="Z54" si="2">SUM(Z55:Z60)</f>
        <v>0</v>
      </c>
      <c r="AA54" s="218" t="s">
        <v>129</v>
      </c>
      <c r="AB54" s="217">
        <f>COUNTIF(AB29:AB53,"Y")</f>
        <v>0</v>
      </c>
      <c r="AC54" s="218" t="s">
        <v>129</v>
      </c>
      <c r="AD54" s="266">
        <f t="shared" ref="AD54:AK54" si="3">SUM(AD55:AD60)</f>
        <v>0</v>
      </c>
      <c r="AE54" s="266">
        <f t="shared" si="3"/>
        <v>0</v>
      </c>
      <c r="AF54" s="267">
        <f t="shared" si="3"/>
        <v>0</v>
      </c>
      <c r="AG54" s="267">
        <f t="shared" si="3"/>
        <v>0</v>
      </c>
      <c r="AH54" s="267">
        <f t="shared" si="3"/>
        <v>0</v>
      </c>
      <c r="AI54" s="267">
        <f t="shared" si="3"/>
        <v>0</v>
      </c>
      <c r="AJ54" s="267">
        <f t="shared" si="3"/>
        <v>0</v>
      </c>
      <c r="AK54" s="267">
        <f t="shared" si="3"/>
        <v>0</v>
      </c>
    </row>
    <row r="55" spans="1:37" ht="24" customHeight="1" x14ac:dyDescent="0.25">
      <c r="B55" s="190" t="str">
        <f>"TOTAL REPORTED " &amp; C55</f>
        <v>TOTAL REPORTED 2023</v>
      </c>
      <c r="C55" s="126">
        <v>2023</v>
      </c>
      <c r="D55" s="126"/>
      <c r="E55" s="126"/>
      <c r="F55" s="126"/>
      <c r="G55" s="126"/>
      <c r="H55" s="126"/>
      <c r="I55" s="267">
        <f t="shared" ref="I55:I60" si="4">IF(Count_FollowUp,SUMIFS(I$29:I$53,$F$29:$F$53,"Y",$H$29:$H$53,$C55),0)</f>
        <v>0</v>
      </c>
      <c r="J55" s="192" t="s">
        <v>129</v>
      </c>
      <c r="K55" s="192" t="s">
        <v>129</v>
      </c>
      <c r="L55" s="192" t="s">
        <v>129</v>
      </c>
      <c r="M55" s="267">
        <f t="shared" ref="M55:M60" si="5">IF(Count_FollowUp,SUMIFS(M$29:M$53,$F$29:$F$53,"Y",$H$29:$H$53,$C55),0)</f>
        <v>0</v>
      </c>
      <c r="N55" s="192" t="s">
        <v>129</v>
      </c>
      <c r="O55" s="267">
        <f t="shared" ref="O55:O60" si="6">IF(Count_FollowUp,SUMIFS(O$29:O$53,$F$29:$F$53,"Y",$H$29:$H$53,$C55),0)</f>
        <v>0</v>
      </c>
      <c r="P55" s="191">
        <f t="shared" ref="P55:P60" si="7">IF(Count_FollowUp,COUNTIFS($F$29:$F$53,"Y",$H$29:$H$53,$C55,P$29:P$53,"Yes"),0)</f>
        <v>0</v>
      </c>
      <c r="Q55" s="267">
        <f t="shared" ref="Q55:R60" si="8">IF(Count_FollowUp,SUMIFS(Q$29:Q$53,$F$29:$F$53,"Y",$H$29:$H$53,$C55),0)</f>
        <v>0</v>
      </c>
      <c r="R55" s="267">
        <f t="shared" si="8"/>
        <v>0</v>
      </c>
      <c r="S55" s="191">
        <f t="shared" ref="S55:S60" si="9">IF(Count_FollowUp,COUNTIFS($F$29:$F$53,"Y",$H$29:$H$53,$C55,S$29:S$53,"Yes"),0)</f>
        <v>0</v>
      </c>
      <c r="T55" s="191">
        <f t="shared" ref="T55:T60" si="10">IF(Count_FollowUp,SUMIFS(T$29:T$53,$F$29:$F$53,"Y",$H$29:$H$53,$C55,U$29:U$53,"Units"),0)</f>
        <v>0</v>
      </c>
      <c r="U55" s="193">
        <f t="shared" ref="U55:U60" si="11">IF(Count_FollowUp,SUMIFS(T$29:T$53,$F$29:$F$53,"Y",$H$29:$H$53,$C55,U$29:U$53,"Dollars"),0)</f>
        <v>0</v>
      </c>
      <c r="V55" s="192" t="s">
        <v>129</v>
      </c>
      <c r="W55" s="267">
        <f t="shared" ref="W55:W60" si="12">IF(Count_FollowUp,SUMIFS(W$29:W$53,$F$29:$F$53,"Y",$H$29:$H$53,$C55),0)</f>
        <v>0</v>
      </c>
      <c r="X55" s="192" t="s">
        <v>129</v>
      </c>
      <c r="Y55" s="192" t="s">
        <v>129</v>
      </c>
      <c r="Z55" s="191">
        <f t="shared" ref="Z55:Z60" si="13">IF(Count_FollowUp,COUNTIFS($F$29:$F$53,"Y",$H$29:$H$53,$C55,Z$29:Z$53,"Yes"),0)</f>
        <v>0</v>
      </c>
      <c r="AA55" s="218" t="s">
        <v>129</v>
      </c>
      <c r="AB55" s="217">
        <f t="shared" ref="AB55:AB60" si="14">IF(Count_FollowUp,COUNTIFS($F$29:$F$53,"Y",$H$29:$H$53,$C55,AB$29:AB$53,"Y"),0)</f>
        <v>0</v>
      </c>
      <c r="AC55" s="218" t="s">
        <v>129</v>
      </c>
      <c r="AD55" s="266">
        <f t="shared" ref="AD55:AK60" si="15">IF(Count_FollowUp,SUMIFS(AD$29:AD$53,$F$29:$F$53,"Y",$H$29:$H$53,$C55),0)</f>
        <v>0</v>
      </c>
      <c r="AE55" s="266">
        <f t="shared" si="15"/>
        <v>0</v>
      </c>
      <c r="AF55" s="267">
        <f t="shared" si="15"/>
        <v>0</v>
      </c>
      <c r="AG55" s="267">
        <f t="shared" si="15"/>
        <v>0</v>
      </c>
      <c r="AH55" s="267">
        <f t="shared" si="15"/>
        <v>0</v>
      </c>
      <c r="AI55" s="267">
        <f t="shared" si="15"/>
        <v>0</v>
      </c>
      <c r="AJ55" s="267">
        <f t="shared" si="15"/>
        <v>0</v>
      </c>
      <c r="AK55" s="267">
        <f t="shared" si="15"/>
        <v>0</v>
      </c>
    </row>
    <row r="56" spans="1:37" ht="24" customHeight="1" x14ac:dyDescent="0.25">
      <c r="B56" s="190" t="str">
        <f t="shared" ref="B56:B60" si="16">"TOTAL REPORTED " &amp; C56</f>
        <v>TOTAL REPORTED 2024</v>
      </c>
      <c r="C56" s="126">
        <v>2024</v>
      </c>
      <c r="D56" s="126"/>
      <c r="E56" s="126"/>
      <c r="F56" s="126"/>
      <c r="G56" s="126"/>
      <c r="H56" s="126"/>
      <c r="I56" s="267">
        <f t="shared" si="4"/>
        <v>0</v>
      </c>
      <c r="J56" s="192" t="s">
        <v>129</v>
      </c>
      <c r="K56" s="192" t="s">
        <v>129</v>
      </c>
      <c r="L56" s="192" t="s">
        <v>129</v>
      </c>
      <c r="M56" s="267">
        <f t="shared" si="5"/>
        <v>0</v>
      </c>
      <c r="N56" s="192" t="s">
        <v>129</v>
      </c>
      <c r="O56" s="267">
        <f t="shared" si="6"/>
        <v>0</v>
      </c>
      <c r="P56" s="191">
        <f t="shared" si="7"/>
        <v>0</v>
      </c>
      <c r="Q56" s="267">
        <f t="shared" si="8"/>
        <v>0</v>
      </c>
      <c r="R56" s="267">
        <f t="shared" si="8"/>
        <v>0</v>
      </c>
      <c r="S56" s="191">
        <f t="shared" si="9"/>
        <v>0</v>
      </c>
      <c r="T56" s="191">
        <f t="shared" si="10"/>
        <v>0</v>
      </c>
      <c r="U56" s="193">
        <f t="shared" si="11"/>
        <v>0</v>
      </c>
      <c r="V56" s="192" t="s">
        <v>129</v>
      </c>
      <c r="W56" s="267">
        <f t="shared" si="12"/>
        <v>0</v>
      </c>
      <c r="X56" s="192" t="s">
        <v>129</v>
      </c>
      <c r="Y56" s="192" t="s">
        <v>129</v>
      </c>
      <c r="Z56" s="191">
        <f t="shared" si="13"/>
        <v>0</v>
      </c>
      <c r="AA56" s="218" t="s">
        <v>129</v>
      </c>
      <c r="AB56" s="217">
        <f t="shared" si="14"/>
        <v>0</v>
      </c>
      <c r="AC56" s="218" t="s">
        <v>129</v>
      </c>
      <c r="AD56" s="266">
        <f t="shared" si="15"/>
        <v>0</v>
      </c>
      <c r="AE56" s="266">
        <f t="shared" si="15"/>
        <v>0</v>
      </c>
      <c r="AF56" s="267">
        <f t="shared" si="15"/>
        <v>0</v>
      </c>
      <c r="AG56" s="267">
        <f t="shared" si="15"/>
        <v>0</v>
      </c>
      <c r="AH56" s="267">
        <f t="shared" si="15"/>
        <v>0</v>
      </c>
      <c r="AI56" s="267">
        <f t="shared" si="15"/>
        <v>0</v>
      </c>
      <c r="AJ56" s="267">
        <f t="shared" si="15"/>
        <v>0</v>
      </c>
      <c r="AK56" s="267">
        <f t="shared" si="15"/>
        <v>0</v>
      </c>
    </row>
    <row r="57" spans="1:37" ht="24" customHeight="1" x14ac:dyDescent="0.25">
      <c r="B57" s="190" t="str">
        <f t="shared" si="16"/>
        <v>TOTAL REPORTED 2025</v>
      </c>
      <c r="C57" s="126">
        <v>2025</v>
      </c>
      <c r="D57" s="126"/>
      <c r="E57" s="126"/>
      <c r="F57" s="126"/>
      <c r="G57" s="126"/>
      <c r="H57" s="126"/>
      <c r="I57" s="267">
        <f t="shared" si="4"/>
        <v>0</v>
      </c>
      <c r="J57" s="192" t="s">
        <v>129</v>
      </c>
      <c r="K57" s="192" t="s">
        <v>129</v>
      </c>
      <c r="L57" s="192" t="s">
        <v>129</v>
      </c>
      <c r="M57" s="267">
        <f t="shared" si="5"/>
        <v>0</v>
      </c>
      <c r="N57" s="192" t="s">
        <v>129</v>
      </c>
      <c r="O57" s="267">
        <f t="shared" si="6"/>
        <v>0</v>
      </c>
      <c r="P57" s="191">
        <f t="shared" si="7"/>
        <v>0</v>
      </c>
      <c r="Q57" s="267">
        <f t="shared" si="8"/>
        <v>0</v>
      </c>
      <c r="R57" s="267">
        <f t="shared" si="8"/>
        <v>0</v>
      </c>
      <c r="S57" s="191">
        <f t="shared" si="9"/>
        <v>0</v>
      </c>
      <c r="T57" s="191">
        <f t="shared" si="10"/>
        <v>0</v>
      </c>
      <c r="U57" s="193">
        <f t="shared" si="11"/>
        <v>0</v>
      </c>
      <c r="V57" s="192" t="s">
        <v>129</v>
      </c>
      <c r="W57" s="267">
        <f t="shared" si="12"/>
        <v>0</v>
      </c>
      <c r="X57" s="192" t="s">
        <v>129</v>
      </c>
      <c r="Y57" s="192" t="s">
        <v>129</v>
      </c>
      <c r="Z57" s="191">
        <f t="shared" si="13"/>
        <v>0</v>
      </c>
      <c r="AA57" s="218" t="s">
        <v>129</v>
      </c>
      <c r="AB57" s="217">
        <f t="shared" si="14"/>
        <v>0</v>
      </c>
      <c r="AC57" s="218" t="s">
        <v>129</v>
      </c>
      <c r="AD57" s="266">
        <f t="shared" si="15"/>
        <v>0</v>
      </c>
      <c r="AE57" s="266">
        <f t="shared" si="15"/>
        <v>0</v>
      </c>
      <c r="AF57" s="267">
        <f t="shared" si="15"/>
        <v>0</v>
      </c>
      <c r="AG57" s="267">
        <f t="shared" si="15"/>
        <v>0</v>
      </c>
      <c r="AH57" s="267">
        <f t="shared" si="15"/>
        <v>0</v>
      </c>
      <c r="AI57" s="267">
        <f t="shared" si="15"/>
        <v>0</v>
      </c>
      <c r="AJ57" s="267">
        <f t="shared" si="15"/>
        <v>0</v>
      </c>
      <c r="AK57" s="267">
        <f t="shared" si="15"/>
        <v>0</v>
      </c>
    </row>
    <row r="58" spans="1:37" ht="24" customHeight="1" x14ac:dyDescent="0.25">
      <c r="B58" s="190" t="str">
        <f t="shared" si="16"/>
        <v>TOTAL REPORTED 2026</v>
      </c>
      <c r="C58" s="126">
        <v>2026</v>
      </c>
      <c r="D58" s="126"/>
      <c r="E58" s="126"/>
      <c r="F58" s="126"/>
      <c r="G58" s="126"/>
      <c r="H58" s="126"/>
      <c r="I58" s="267">
        <f t="shared" si="4"/>
        <v>0</v>
      </c>
      <c r="J58" s="192" t="s">
        <v>129</v>
      </c>
      <c r="K58" s="192" t="s">
        <v>129</v>
      </c>
      <c r="L58" s="192" t="s">
        <v>129</v>
      </c>
      <c r="M58" s="267">
        <f t="shared" si="5"/>
        <v>0</v>
      </c>
      <c r="N58" s="192" t="s">
        <v>129</v>
      </c>
      <c r="O58" s="267">
        <f t="shared" si="6"/>
        <v>0</v>
      </c>
      <c r="P58" s="191">
        <f t="shared" si="7"/>
        <v>0</v>
      </c>
      <c r="Q58" s="267">
        <f t="shared" si="8"/>
        <v>0</v>
      </c>
      <c r="R58" s="267">
        <f t="shared" si="8"/>
        <v>0</v>
      </c>
      <c r="S58" s="191">
        <f t="shared" si="9"/>
        <v>0</v>
      </c>
      <c r="T58" s="191">
        <f t="shared" si="10"/>
        <v>0</v>
      </c>
      <c r="U58" s="193">
        <f t="shared" si="11"/>
        <v>0</v>
      </c>
      <c r="V58" s="192" t="s">
        <v>129</v>
      </c>
      <c r="W58" s="267">
        <f t="shared" si="12"/>
        <v>0</v>
      </c>
      <c r="X58" s="192" t="s">
        <v>129</v>
      </c>
      <c r="Y58" s="192" t="s">
        <v>129</v>
      </c>
      <c r="Z58" s="191">
        <f t="shared" si="13"/>
        <v>0</v>
      </c>
      <c r="AA58" s="218" t="s">
        <v>129</v>
      </c>
      <c r="AB58" s="217">
        <f t="shared" si="14"/>
        <v>0</v>
      </c>
      <c r="AC58" s="218" t="s">
        <v>129</v>
      </c>
      <c r="AD58" s="266">
        <f t="shared" si="15"/>
        <v>0</v>
      </c>
      <c r="AE58" s="266">
        <f t="shared" si="15"/>
        <v>0</v>
      </c>
      <c r="AF58" s="267">
        <f t="shared" si="15"/>
        <v>0</v>
      </c>
      <c r="AG58" s="267">
        <f t="shared" si="15"/>
        <v>0</v>
      </c>
      <c r="AH58" s="267">
        <f t="shared" si="15"/>
        <v>0</v>
      </c>
      <c r="AI58" s="267">
        <f t="shared" si="15"/>
        <v>0</v>
      </c>
      <c r="AJ58" s="267">
        <f t="shared" si="15"/>
        <v>0</v>
      </c>
      <c r="AK58" s="267">
        <f t="shared" si="15"/>
        <v>0</v>
      </c>
    </row>
    <row r="59" spans="1:37" ht="24" customHeight="1" x14ac:dyDescent="0.25">
      <c r="B59" s="190" t="str">
        <f t="shared" si="16"/>
        <v>TOTAL REPORTED 2027</v>
      </c>
      <c r="C59" s="126">
        <v>2027</v>
      </c>
      <c r="D59" s="126"/>
      <c r="E59" s="126"/>
      <c r="F59" s="126"/>
      <c r="G59" s="126"/>
      <c r="H59" s="126"/>
      <c r="I59" s="267">
        <f t="shared" si="4"/>
        <v>0</v>
      </c>
      <c r="J59" s="192" t="s">
        <v>129</v>
      </c>
      <c r="K59" s="192" t="s">
        <v>129</v>
      </c>
      <c r="L59" s="192" t="s">
        <v>129</v>
      </c>
      <c r="M59" s="267">
        <f t="shared" si="5"/>
        <v>0</v>
      </c>
      <c r="N59" s="192" t="s">
        <v>129</v>
      </c>
      <c r="O59" s="267">
        <f t="shared" si="6"/>
        <v>0</v>
      </c>
      <c r="P59" s="191">
        <f t="shared" si="7"/>
        <v>0</v>
      </c>
      <c r="Q59" s="267">
        <f t="shared" si="8"/>
        <v>0</v>
      </c>
      <c r="R59" s="267">
        <f t="shared" si="8"/>
        <v>0</v>
      </c>
      <c r="S59" s="191">
        <f t="shared" si="9"/>
        <v>0</v>
      </c>
      <c r="T59" s="191">
        <f t="shared" si="10"/>
        <v>0</v>
      </c>
      <c r="U59" s="193">
        <f t="shared" si="11"/>
        <v>0</v>
      </c>
      <c r="V59" s="192" t="s">
        <v>129</v>
      </c>
      <c r="W59" s="267">
        <f t="shared" si="12"/>
        <v>0</v>
      </c>
      <c r="X59" s="192" t="s">
        <v>129</v>
      </c>
      <c r="Y59" s="192" t="s">
        <v>129</v>
      </c>
      <c r="Z59" s="191">
        <f t="shared" si="13"/>
        <v>0</v>
      </c>
      <c r="AA59" s="218" t="s">
        <v>129</v>
      </c>
      <c r="AB59" s="217">
        <f t="shared" si="14"/>
        <v>0</v>
      </c>
      <c r="AC59" s="218" t="s">
        <v>129</v>
      </c>
      <c r="AD59" s="266">
        <f t="shared" si="15"/>
        <v>0</v>
      </c>
      <c r="AE59" s="266">
        <f t="shared" si="15"/>
        <v>0</v>
      </c>
      <c r="AF59" s="267">
        <f t="shared" si="15"/>
        <v>0</v>
      </c>
      <c r="AG59" s="267">
        <f t="shared" si="15"/>
        <v>0</v>
      </c>
      <c r="AH59" s="267">
        <f t="shared" si="15"/>
        <v>0</v>
      </c>
      <c r="AI59" s="267">
        <f t="shared" si="15"/>
        <v>0</v>
      </c>
      <c r="AJ59" s="267">
        <f t="shared" si="15"/>
        <v>0</v>
      </c>
      <c r="AK59" s="267">
        <f t="shared" si="15"/>
        <v>0</v>
      </c>
    </row>
    <row r="60" spans="1:37" ht="24" customHeight="1" x14ac:dyDescent="0.25">
      <c r="B60" s="190" t="str">
        <f t="shared" si="16"/>
        <v>TOTAL REPORTED 2028</v>
      </c>
      <c r="C60" s="126">
        <v>2028</v>
      </c>
      <c r="D60" s="126"/>
      <c r="E60" s="126"/>
      <c r="F60" s="126"/>
      <c r="G60" s="126"/>
      <c r="H60" s="126"/>
      <c r="I60" s="267">
        <f t="shared" si="4"/>
        <v>0</v>
      </c>
      <c r="J60" s="192" t="s">
        <v>129</v>
      </c>
      <c r="K60" s="192" t="s">
        <v>129</v>
      </c>
      <c r="L60" s="192" t="s">
        <v>129</v>
      </c>
      <c r="M60" s="267">
        <f t="shared" si="5"/>
        <v>0</v>
      </c>
      <c r="N60" s="192" t="s">
        <v>129</v>
      </c>
      <c r="O60" s="267">
        <f t="shared" si="6"/>
        <v>0</v>
      </c>
      <c r="P60" s="191">
        <f t="shared" si="7"/>
        <v>0</v>
      </c>
      <c r="Q60" s="267">
        <f t="shared" si="8"/>
        <v>0</v>
      </c>
      <c r="R60" s="267">
        <f t="shared" si="8"/>
        <v>0</v>
      </c>
      <c r="S60" s="191">
        <f t="shared" si="9"/>
        <v>0</v>
      </c>
      <c r="T60" s="191">
        <f t="shared" si="10"/>
        <v>0</v>
      </c>
      <c r="U60" s="193">
        <f t="shared" si="11"/>
        <v>0</v>
      </c>
      <c r="V60" s="192" t="s">
        <v>129</v>
      </c>
      <c r="W60" s="267">
        <f t="shared" si="12"/>
        <v>0</v>
      </c>
      <c r="X60" s="192" t="s">
        <v>129</v>
      </c>
      <c r="Y60" s="192" t="s">
        <v>129</v>
      </c>
      <c r="Z60" s="191">
        <f t="shared" si="13"/>
        <v>0</v>
      </c>
      <c r="AA60" s="218" t="s">
        <v>129</v>
      </c>
      <c r="AB60" s="217">
        <f t="shared" si="14"/>
        <v>0</v>
      </c>
      <c r="AC60" s="218" t="s">
        <v>129</v>
      </c>
      <c r="AD60" s="266">
        <f t="shared" si="15"/>
        <v>0</v>
      </c>
      <c r="AE60" s="266">
        <f t="shared" si="15"/>
        <v>0</v>
      </c>
      <c r="AF60" s="267">
        <f t="shared" si="15"/>
        <v>0</v>
      </c>
      <c r="AG60" s="267">
        <f t="shared" si="15"/>
        <v>0</v>
      </c>
      <c r="AH60" s="267">
        <f t="shared" si="15"/>
        <v>0</v>
      </c>
      <c r="AI60" s="267">
        <f t="shared" si="15"/>
        <v>0</v>
      </c>
      <c r="AJ60" s="267">
        <f t="shared" si="15"/>
        <v>0</v>
      </c>
      <c r="AK60" s="267">
        <f t="shared" si="15"/>
        <v>0</v>
      </c>
    </row>
    <row r="61" spans="1:37" x14ac:dyDescent="0.25">
      <c r="C61" s="137"/>
    </row>
    <row r="62" spans="1:37" x14ac:dyDescent="0.25">
      <c r="C62" s="137"/>
    </row>
  </sheetData>
  <sheetProtection algorithmName="SHA-512" hashValue="vW7eOc8w9JOAsemjJtTeW2mDng1MIuPzhWpHyeuiQkQovrIO4Ss5bxz3jaiKUkQrkw3146BiFRiJ7PZTsGF8jA==" saltValue="rpi31nH6ccHeqAk/Balwyg==" spinCount="100000" sheet="1" objects="1" scenarios="1" formatCells="0" formatRows="0" insertHyperlinks="0"/>
  <mergeCells count="28">
    <mergeCell ref="Q26:V26"/>
    <mergeCell ref="W26:AA27"/>
    <mergeCell ref="AD26:AK26"/>
    <mergeCell ref="I27:L27"/>
    <mergeCell ref="M27:N27"/>
    <mergeCell ref="O27:P27"/>
    <mergeCell ref="Q27:S27"/>
    <mergeCell ref="T27:V27"/>
    <mergeCell ref="AD27:AE27"/>
    <mergeCell ref="AF27:AK27"/>
    <mergeCell ref="C18:G18"/>
    <mergeCell ref="C20:G20"/>
    <mergeCell ref="C21:G21"/>
    <mergeCell ref="C22:G22"/>
    <mergeCell ref="C23:G23"/>
    <mergeCell ref="I26:P26"/>
    <mergeCell ref="C12:G12"/>
    <mergeCell ref="C13:G13"/>
    <mergeCell ref="C14:G14"/>
    <mergeCell ref="C15:G15"/>
    <mergeCell ref="C16:G16"/>
    <mergeCell ref="C17:G17"/>
    <mergeCell ref="C3:I3"/>
    <mergeCell ref="C6:G6"/>
    <mergeCell ref="C7:G7"/>
    <mergeCell ref="C8:G8"/>
    <mergeCell ref="C10:G10"/>
    <mergeCell ref="C11:G11"/>
  </mergeCells>
  <conditionalFormatting sqref="I29:L53">
    <cfRule type="expression" dxfId="237" priority="4" stopIfTrue="1">
      <formula>AND($C29&lt;&gt;"",$C29&lt;&gt;"Manufacturer (Production)")</formula>
    </cfRule>
  </conditionalFormatting>
  <conditionalFormatting sqref="M29:N53">
    <cfRule type="expression" dxfId="236" priority="5" stopIfTrue="1">
      <formula>AND($C29&lt;&gt;"",$C29&lt;&gt;"Manufacturer (Certification)")</formula>
    </cfRule>
  </conditionalFormatting>
  <conditionalFormatting sqref="O29:O53 M29:M53 I29:J53 Q29:R53 T29:T53 W29:X53">
    <cfRule type="expression" dxfId="235" priority="7">
      <formula>AND(TRIM(I29)&lt;&gt;"",ISNUMBER(I29)=FALSE)</formula>
    </cfRule>
  </conditionalFormatting>
  <conditionalFormatting sqref="O29:P53">
    <cfRule type="expression" dxfId="234" priority="6" stopIfTrue="1">
      <formula>AND($C29&lt;&gt;"",$C29&lt;&gt;"Manufacturer (Marketing)")</formula>
    </cfRule>
  </conditionalFormatting>
  <conditionalFormatting sqref="Q29:V53">
    <cfRule type="expression" dxfId="233" priority="3">
      <formula>AND($C29&lt;&gt;"",$C29&lt;&gt;"Distributor / Retailer")</formula>
    </cfRule>
  </conditionalFormatting>
  <conditionalFormatting sqref="W29:AA53">
    <cfRule type="expression" dxfId="232" priority="2">
      <formula>AND($C29&lt;&gt;"",$C29&lt;&gt;"Purchaser / User")</formula>
    </cfRule>
  </conditionalFormatting>
  <conditionalFormatting sqref="AD29:AK53">
    <cfRule type="expression" dxfId="231" priority="1">
      <formula>AND(TRIM(AD29)&lt;&gt;"",ISNUMBER(AD29)=FALSE)</formula>
    </cfRule>
  </conditionalFormatting>
  <dataValidations count="21">
    <dataValidation allowBlank="1" showInputMessage="1" showErrorMessage="1" prompt="If the case study is online, provide a link for EPA to view, download and share. Otherwise, please include attachments with report submission." sqref="AC28" xr:uid="{00185FB4-8353-4ECA-8F62-A40583C837C1}"/>
    <dataValidation allowBlank="1" showInputMessage="1" showErrorMessage="1" prompt="For P2 actions and outcomes to be summarized on the Results Summary tab, this column must contain a Y. Additionally, a Date Implemented must be included and at least one follw-up date must be included in row 19." sqref="F28" xr:uid="{E78E3C9B-2BE1-4069-9CEE-29EBE06E76C9}"/>
    <dataValidation allowBlank="1" showInputMessage="1" showErrorMessage="1" prompt="Either use the facility’s permit methodology or multiply wastewater gallons by 8.35 to get pounds and divide by 10,000 to eliminate water content." sqref="AI28" xr:uid="{5DD6E480-A610-48D5-9BBE-D5FD31CF33CD}"/>
    <dataValidation allowBlank="1" showInputMessage="1" showErrorMessage="1" prompt="Annualized reductions of green house gas emissions measured in metric tons of carbon dioxide equivalent (MTCO2e)." sqref="AK28" xr:uid="{8ABF202E-4B73-450D-9F5E-224CE67E75AB}"/>
    <dataValidation allowBlank="1" showInputMessage="1" showErrorMessage="1" promptTitle="Products Offered for Sale" prompt="This can include products that are anticipated to be offered for sale._x000a__x000a_Report the number of product formulations/designs, not the number of individual units manufactured/sold. The same formulation in different size containers is considered one product." sqref="O28" xr:uid="{8C5C1475-46C1-4855-8CC5-C63A95725C8A}"/>
    <dataValidation type="whole" allowBlank="1" showInputMessage="1" showErrorMessage="1" errorTitle="Facility NAICS Code" error="Please enter at least three digits of the NAICS code." promptTitle="Facility NAICS Code" prompt="Enter the NAICS for this facility. The link at left takes you to the NAICS Search website." sqref="C15:G15" xr:uid="{D27AF43B-ECF8-4755-BE1E-16AE3794693D}">
      <formula1>100</formula1>
      <formula2>999999</formula2>
    </dataValidation>
    <dataValidation allowBlank="1" showInputMessage="1" showErrorMessage="1" promptTitle="Copy-Pasting into Merged Cells" prompt="To copy-paste into merged cells, either double-click the cell to enable the Edit feature OR select the cell and paste into the formula bar above instead of the cell itself." sqref="C10:G10" xr:uid="{41C71892-AB3F-4A0F-9D57-50FBD520E935}"/>
    <dataValidation type="list" allowBlank="1" showDropDown="1" showInputMessage="1" showErrorMessage="1" error="Please enter Y or N." sqref="AB29:AB53 F29:F53" xr:uid="{586C4AF9-2134-4B12-AA8B-615C67ED5F38}">
      <formula1>Lookup_YesNo</formula1>
    </dataValidation>
    <dataValidation type="date" allowBlank="1" showInputMessage="1" showErrorMessage="1" error="Please enter a valid date (mm/dd/yyyy) _x000a_between 10/01/2022 and 09/30/2028." sqref="G29:G53" xr:uid="{8AF11DC9-2F19-476E-AABA-1F5F527001D0}">
      <formula1>44835</formula1>
      <formula2>47026</formula2>
    </dataValidation>
    <dataValidation type="list" allowBlank="1" showDropDown="1" showInputMessage="1" showErrorMessage="1" error="Please enter Yes, No, or Unknown." sqref="C16:G16" xr:uid="{E60151F0-50D0-40E8-8A0D-884EA22CDCE9}">
      <formula1>Lookup_YesNoUnknown</formula1>
    </dataValidation>
    <dataValidation type="list" allowBlank="1" showInputMessage="1" showErrorMessage="1" sqref="U29:U53" xr:uid="{3CAFB80A-80C5-49CD-9F85-3949E76BAE8D}">
      <formula1>Lookup_Units_Sales</formula1>
    </dataValidation>
    <dataValidation allowBlank="1" showInputMessage="1" showErrorMessage="1" prompt="Report the number of product formulations or designs, not the number of individual units of that product manufactured or sold. The same formulation sold in different size containers is considered one product" sqref="W28 M28 Q28 I28" xr:uid="{46A35173-AEA7-42A5-88E9-03449191AA2A}"/>
    <dataValidation type="list" allowBlank="1" showInputMessage="1" showErrorMessage="1" sqref="N29:N53" xr:uid="{DAD8B7DF-4D6A-4222-ACBB-1A18E4687BA1}">
      <formula1>Lookup_CertificationStatus</formula1>
    </dataValidation>
    <dataValidation type="list" allowBlank="1" showInputMessage="1" showErrorMessage="1" sqref="L29:L53 V29:V53" xr:uid="{38236E50-0547-4969-82EE-C2737280F8CE}">
      <formula1>Lookup_Type</formula1>
    </dataValidation>
    <dataValidation type="list" allowBlank="1" showInputMessage="1" showErrorMessage="1" sqref="K29:K53" xr:uid="{DD36C6B1-3AC3-4F1D-9069-CAA43255DD98}">
      <formula1>Lookup_Units</formula1>
    </dataValidation>
    <dataValidation type="list" allowBlank="1" showInputMessage="1" showErrorMessage="1" promptTitle="Outreach Activity" prompt="If you made contact with the business establishment through an activity noted on the “Outreach Activities” tab, indicate the activity by choosing it from the drop-down provided at right." sqref="C20" xr:uid="{CE8BE704-BC0C-45B6-A03F-6EE6CC7CF52E}">
      <formula1>OFFSET(Outreach_Activities_Sorted,0,0,COUNTIF(Outreach_Activities_Sorted,"&lt;&gt;0"))</formula1>
    </dataValidation>
    <dataValidation type="list" allowBlank="1" showInputMessage="1" showErrorMessage="1" sqref="Z29:Z53 S29:S53 P29:P53" xr:uid="{AE16D9F0-5D7C-4B6D-AF0F-17E805502814}">
      <formula1>Lookup_YesNoUnknown</formula1>
    </dataValidation>
    <dataValidation type="list" allowBlank="1" showInputMessage="1" showErrorMessage="1" sqref="C29:C53" xr:uid="{7FD542BD-7D78-4EAA-9D6E-1BB779B8293B}">
      <formula1>Lookup_Role</formula1>
    </dataValidation>
    <dataValidation type="date" operator="greaterThan" allowBlank="1" showInputMessage="1" showErrorMessage="1" errorTitle="Date Required" error="Please enter a date in mm/dd/yyyy format." sqref="C19:G19" xr:uid="{309C8351-E758-4C77-B40E-C51607C4647B}">
      <formula1>36526</formula1>
    </dataValidation>
    <dataValidation type="list" allowBlank="1" showDropDown="1" showInputMessage="1" showErrorMessage="1" sqref="C14" xr:uid="{3A3DB170-74AF-47DE-8CEB-C01980537F61}">
      <formula1>Lookup_States</formula1>
    </dataValidation>
    <dataValidation allowBlank="1" showInputMessage="1" showErrorMessage="1" prompt="If the action listed is for certifying a new product, you can enter the date the process was initiated. For all other actions, this should be the date of actual implementation." sqref="G28" xr:uid="{FA9043FA-C7C4-4717-BDCB-8688C5A9B159}"/>
  </dataValidations>
  <hyperlinks>
    <hyperlink ref="B15" r:id="rId1" xr:uid="{5FE16249-B5D7-4834-9294-6CEEB107D74C}"/>
    <hyperlink ref="B21" r:id="rId2" display="Description of Funding Mechanism_x000a_EPA is exploring ways to facilitate access to capital for P2 projects. Learn more here: https://www.epa.gov/p2/p2-financing. If known, describe the source of funding this business establishment used (e.g., self-funded, bank loan, external grant, etc.)  in implementing the P2 actions listed in the table below." xr:uid="{7C7CEB13-A3E1-4F89-A8C1-AACA89740F2D}"/>
  </hyperlinks>
  <printOptions horizontalCentered="1"/>
  <pageMargins left="0.45" right="0.45" top="0.75" bottom="0.75" header="0.3" footer="0.3"/>
  <pageSetup scale="22" fitToHeight="0" orientation="landscape" r:id="rId3"/>
  <headerFooter>
    <oddHeader>&amp;C&amp;16&amp;F</oddHeader>
    <oddFooter>&amp;C&amp;P of &amp;N</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BE3C5-43E3-4685-B9B3-8DE5F9961D9F}">
  <sheetPr>
    <tabColor rgb="FF92D050"/>
    <pageSetUpPr fitToPage="1"/>
  </sheetPr>
  <dimension ref="A1:AK62"/>
  <sheetViews>
    <sheetView showGridLines="0" zoomScaleNormal="100" zoomScaleSheetLayoutView="100" workbookViewId="0">
      <pane xSplit="2" ySplit="1" topLeftCell="C2" activePane="bottomRight" state="frozen"/>
      <selection pane="topRight" activeCell="C1" sqref="C1"/>
      <selection pane="bottomLeft" activeCell="A2" sqref="A2"/>
      <selection pane="bottomRight" activeCell="C11" sqref="C11:G11"/>
    </sheetView>
  </sheetViews>
  <sheetFormatPr defaultColWidth="9.140625" defaultRowHeight="15" x14ac:dyDescent="0.25"/>
  <cols>
    <col min="1" max="1" width="4.7109375" style="134" customWidth="1"/>
    <col min="2" max="2" width="56.7109375" style="134" customWidth="1"/>
    <col min="3" max="3" width="20.7109375" style="134" customWidth="1"/>
    <col min="4" max="4" width="32.7109375" style="134" customWidth="1"/>
    <col min="5" max="5" width="20.7109375" style="134" customWidth="1"/>
    <col min="6" max="6" width="15.7109375" style="134" bestFit="1" customWidth="1"/>
    <col min="7" max="7" width="19" style="134" bestFit="1" customWidth="1"/>
    <col min="8" max="8" width="10.28515625" style="134" customWidth="1"/>
    <col min="9" max="9" width="20.28515625" style="134" bestFit="1" customWidth="1"/>
    <col min="10" max="10" width="16.5703125" style="134" bestFit="1" customWidth="1"/>
    <col min="11" max="12" width="10.7109375" style="134" customWidth="1"/>
    <col min="13" max="13" width="20.28515625" style="134" customWidth="1"/>
    <col min="14" max="14" width="10.5703125" style="134" bestFit="1" customWidth="1"/>
    <col min="15" max="15" width="21.7109375" style="134" customWidth="1"/>
    <col min="16" max="16" width="11.5703125" style="134" customWidth="1"/>
    <col min="17" max="17" width="20.28515625" style="134" bestFit="1" customWidth="1"/>
    <col min="18" max="18" width="15" style="134" customWidth="1"/>
    <col min="19" max="19" width="12.7109375" style="134" customWidth="1"/>
    <col min="20" max="20" width="14.7109375" style="134" customWidth="1"/>
    <col min="21" max="22" width="12.7109375" style="134" customWidth="1"/>
    <col min="23" max="23" width="25.140625" style="134" customWidth="1"/>
    <col min="24" max="24" width="17.7109375" style="134" customWidth="1"/>
    <col min="25" max="25" width="14.85546875" style="134" customWidth="1"/>
    <col min="26" max="26" width="16" style="134" bestFit="1" customWidth="1"/>
    <col min="27" max="27" width="60.7109375" style="134" customWidth="1"/>
    <col min="28" max="28" width="10.42578125" style="134" customWidth="1"/>
    <col min="29" max="29" width="30.7109375" style="134" customWidth="1"/>
    <col min="30" max="37" width="13.7109375" style="134" customWidth="1"/>
    <col min="38" max="16384" width="9.140625" style="134"/>
  </cols>
  <sheetData>
    <row r="1" spans="2:30" s="200" customFormat="1" ht="20.100000000000001" customHeight="1" x14ac:dyDescent="0.25">
      <c r="B1" s="199" t="str">
        <f>SUBSTITUTE(TemplateTitle," Reporting Template",": " &amp;B2)</f>
        <v>P2 IIJA Products EJ Grant: Business Establishment 43</v>
      </c>
      <c r="C1" s="199"/>
      <c r="D1" s="199"/>
      <c r="E1" s="199"/>
      <c r="F1" s="199"/>
      <c r="G1" s="199"/>
      <c r="H1" s="199"/>
      <c r="I1" s="199"/>
      <c r="J1" s="201"/>
      <c r="K1" s="201"/>
      <c r="L1" s="201"/>
      <c r="M1" s="201"/>
      <c r="N1" s="201"/>
      <c r="O1" s="201"/>
      <c r="P1" s="201"/>
      <c r="Q1" s="201"/>
      <c r="R1" s="201"/>
      <c r="S1" s="201"/>
      <c r="T1" s="201"/>
      <c r="U1" s="201"/>
      <c r="V1" s="201"/>
      <c r="W1" s="201"/>
      <c r="X1" s="201"/>
      <c r="Y1" s="201"/>
      <c r="Z1" s="201"/>
      <c r="AA1" s="201"/>
    </row>
    <row r="2" spans="2:30" ht="9" customHeight="1" x14ac:dyDescent="0.25">
      <c r="B2" s="244" t="s">
        <v>415</v>
      </c>
      <c r="C2" s="154"/>
      <c r="D2" s="154"/>
      <c r="E2" s="154"/>
      <c r="F2" s="154"/>
      <c r="G2" s="154"/>
      <c r="H2" s="154"/>
      <c r="I2" s="210"/>
      <c r="J2" s="155"/>
    </row>
    <row r="3" spans="2:30" ht="200.1" customHeight="1" x14ac:dyDescent="0.25">
      <c r="B3" s="156" t="s">
        <v>5</v>
      </c>
      <c r="C3" s="355" t="s">
        <v>298</v>
      </c>
      <c r="D3" s="356"/>
      <c r="E3" s="356"/>
      <c r="F3" s="356"/>
      <c r="G3" s="356"/>
      <c r="H3" s="356"/>
      <c r="I3" s="357"/>
      <c r="J3" s="157"/>
    </row>
    <row r="4" spans="2:30" ht="9" customHeight="1" x14ac:dyDescent="0.25">
      <c r="B4" s="158"/>
      <c r="C4" s="159"/>
      <c r="D4" s="159"/>
      <c r="E4" s="159"/>
      <c r="F4" s="159"/>
      <c r="G4" s="159"/>
      <c r="H4" s="159"/>
      <c r="I4" s="211"/>
      <c r="J4" s="160"/>
    </row>
    <row r="5" spans="2:30" ht="15" customHeight="1" x14ac:dyDescent="0.25">
      <c r="B5" s="145"/>
      <c r="C5" s="145"/>
      <c r="D5" s="145"/>
      <c r="E5" s="145"/>
      <c r="F5" s="144"/>
      <c r="G5" s="144"/>
    </row>
    <row r="6" spans="2:30" ht="18.75" x14ac:dyDescent="0.3">
      <c r="B6" s="243" t="s">
        <v>284</v>
      </c>
      <c r="C6" s="358" t="s">
        <v>299</v>
      </c>
      <c r="D6" s="358"/>
      <c r="E6" s="358"/>
      <c r="F6" s="358"/>
      <c r="G6" s="359"/>
    </row>
    <row r="7" spans="2:30" x14ac:dyDescent="0.25">
      <c r="B7" s="161" t="s">
        <v>0</v>
      </c>
      <c r="C7" s="360" t="str">
        <f>IF('Grant Project Data'!D5&lt;&gt;"",'Grant Project Data'!D5,"")</f>
        <v/>
      </c>
      <c r="D7" s="361"/>
      <c r="E7" s="361"/>
      <c r="F7" s="361"/>
      <c r="G7" s="362"/>
    </row>
    <row r="8" spans="2:30" x14ac:dyDescent="0.25">
      <c r="B8" s="163" t="s">
        <v>4</v>
      </c>
      <c r="C8" s="360" t="str">
        <f>IF('Grant Project Data'!D6&lt;&gt;"",'Grant Project Data'!D6,"")</f>
        <v/>
      </c>
      <c r="D8" s="361"/>
      <c r="E8" s="361"/>
      <c r="F8" s="361"/>
      <c r="G8" s="362"/>
    </row>
    <row r="9" spans="2:30" ht="15" customHeight="1" x14ac:dyDescent="0.25">
      <c r="B9" s="145"/>
      <c r="C9" s="145"/>
      <c r="D9" s="145"/>
      <c r="E9" s="145"/>
      <c r="F9" s="144"/>
      <c r="G9" s="144"/>
    </row>
    <row r="10" spans="2:30" ht="18.75" x14ac:dyDescent="0.3">
      <c r="B10" s="243" t="s">
        <v>203</v>
      </c>
      <c r="C10" s="358" t="s">
        <v>355</v>
      </c>
      <c r="D10" s="358"/>
      <c r="E10" s="358"/>
      <c r="F10" s="358"/>
      <c r="G10" s="359"/>
    </row>
    <row r="11" spans="2:30" x14ac:dyDescent="0.25">
      <c r="B11" s="167" t="s">
        <v>236</v>
      </c>
      <c r="C11" s="391"/>
      <c r="D11" s="391"/>
      <c r="E11" s="391"/>
      <c r="F11" s="391"/>
      <c r="G11" s="391"/>
      <c r="H11" s="168"/>
      <c r="I11" s="168"/>
      <c r="J11" s="169"/>
      <c r="K11" s="169"/>
      <c r="L11" s="169"/>
      <c r="M11" s="169"/>
      <c r="N11" s="169"/>
      <c r="O11" s="169"/>
      <c r="P11" s="169"/>
      <c r="Q11" s="169"/>
      <c r="R11" s="169"/>
      <c r="S11" s="169"/>
      <c r="T11" s="169"/>
      <c r="U11" s="169"/>
      <c r="V11" s="169"/>
      <c r="W11" s="169"/>
      <c r="X11" s="169"/>
      <c r="Y11" s="169"/>
      <c r="Z11" s="169"/>
      <c r="AA11" s="169"/>
    </row>
    <row r="12" spans="2:30" ht="15" customHeight="1" x14ac:dyDescent="0.25">
      <c r="B12" s="170" t="s">
        <v>228</v>
      </c>
      <c r="C12" s="391"/>
      <c r="D12" s="391"/>
      <c r="E12" s="391"/>
      <c r="F12" s="391"/>
      <c r="G12" s="391"/>
      <c r="H12" s="168"/>
      <c r="I12" s="168"/>
      <c r="J12" s="169"/>
      <c r="K12" s="169"/>
      <c r="L12" s="169"/>
      <c r="M12" s="169"/>
      <c r="N12" s="169"/>
      <c r="O12" s="169"/>
      <c r="P12" s="169"/>
      <c r="Q12" s="169"/>
      <c r="R12" s="169"/>
      <c r="S12" s="169"/>
      <c r="T12" s="169"/>
      <c r="U12" s="169"/>
      <c r="V12" s="169"/>
      <c r="W12" s="169"/>
      <c r="X12" s="169"/>
      <c r="Y12" s="169"/>
      <c r="Z12" s="169"/>
      <c r="AA12" s="169"/>
    </row>
    <row r="13" spans="2:30" ht="15" customHeight="1" x14ac:dyDescent="0.25">
      <c r="B13" s="170" t="s">
        <v>229</v>
      </c>
      <c r="C13" s="391"/>
      <c r="D13" s="391"/>
      <c r="E13" s="391"/>
      <c r="F13" s="391"/>
      <c r="G13" s="391"/>
      <c r="H13" s="168"/>
      <c r="I13" s="168"/>
      <c r="J13" s="169"/>
      <c r="K13" s="169"/>
      <c r="L13" s="169"/>
      <c r="M13" s="169"/>
      <c r="N13" s="169"/>
      <c r="O13" s="169"/>
      <c r="P13" s="169"/>
      <c r="Q13" s="169"/>
      <c r="R13" s="169"/>
      <c r="S13" s="169"/>
      <c r="T13" s="169"/>
      <c r="U13" s="169"/>
      <c r="V13" s="169"/>
      <c r="W13" s="169"/>
      <c r="X13" s="169"/>
      <c r="Y13" s="169"/>
      <c r="Z13" s="169"/>
      <c r="AA13" s="169"/>
    </row>
    <row r="14" spans="2:30" ht="15" customHeight="1" x14ac:dyDescent="0.25">
      <c r="B14" s="171" t="s">
        <v>230</v>
      </c>
      <c r="C14" s="391"/>
      <c r="D14" s="391"/>
      <c r="E14" s="391"/>
      <c r="F14" s="391"/>
      <c r="G14" s="391"/>
      <c r="H14" s="168"/>
      <c r="I14" s="168"/>
      <c r="J14" s="169"/>
      <c r="K14" s="169"/>
      <c r="L14" s="169"/>
      <c r="M14" s="169"/>
      <c r="N14" s="169"/>
      <c r="O14" s="169"/>
      <c r="P14" s="169"/>
      <c r="Q14" s="169"/>
      <c r="R14" s="169"/>
      <c r="S14" s="169"/>
      <c r="T14" s="169"/>
      <c r="U14" s="169"/>
      <c r="V14" s="169"/>
      <c r="W14" s="169"/>
      <c r="X14" s="169"/>
      <c r="Y14" s="169"/>
      <c r="Z14" s="169"/>
      <c r="AA14" s="169"/>
      <c r="AB14" s="172"/>
    </row>
    <row r="15" spans="2:30" ht="30" x14ac:dyDescent="0.25">
      <c r="B15" s="231" t="s">
        <v>270</v>
      </c>
      <c r="C15" s="392"/>
      <c r="D15" s="392"/>
      <c r="E15" s="392"/>
      <c r="F15" s="392"/>
      <c r="G15" s="392"/>
      <c r="H15" s="173"/>
      <c r="J15" s="169"/>
      <c r="K15" s="169"/>
      <c r="L15" s="169"/>
      <c r="M15" s="169"/>
      <c r="N15" s="169"/>
      <c r="O15" s="169"/>
      <c r="P15" s="169"/>
      <c r="Q15" s="169"/>
      <c r="R15" s="169"/>
      <c r="S15" s="169"/>
      <c r="T15" s="169"/>
      <c r="U15" s="169"/>
      <c r="V15" s="169"/>
      <c r="W15" s="169"/>
      <c r="X15" s="169"/>
      <c r="Y15" s="169"/>
      <c r="Z15" s="169"/>
      <c r="AA15" s="169"/>
      <c r="AB15" s="172"/>
    </row>
    <row r="16" spans="2:30" ht="45" x14ac:dyDescent="0.25">
      <c r="B16" s="203" t="s">
        <v>276</v>
      </c>
      <c r="C16" s="392"/>
      <c r="D16" s="392"/>
      <c r="E16" s="392"/>
      <c r="F16" s="392"/>
      <c r="G16" s="392"/>
      <c r="H16" s="174"/>
      <c r="J16" s="169"/>
      <c r="K16" s="169"/>
      <c r="L16" s="169"/>
      <c r="M16" s="169"/>
      <c r="N16" s="169"/>
      <c r="O16" s="169"/>
      <c r="P16" s="169"/>
      <c r="Q16" s="169"/>
      <c r="R16" s="169"/>
      <c r="S16" s="169"/>
      <c r="T16" s="169"/>
      <c r="U16" s="169"/>
      <c r="V16" s="169"/>
      <c r="W16" s="169"/>
      <c r="X16" s="169"/>
      <c r="Y16" s="169"/>
      <c r="Z16" s="169"/>
      <c r="AA16" s="169"/>
      <c r="AB16" s="162"/>
      <c r="AC16" s="162"/>
      <c r="AD16" s="162"/>
    </row>
    <row r="17" spans="1:37" ht="69.95" customHeight="1" x14ac:dyDescent="0.25">
      <c r="B17" s="127" t="s">
        <v>235</v>
      </c>
      <c r="C17" s="393"/>
      <c r="D17" s="393"/>
      <c r="E17" s="393"/>
      <c r="F17" s="393"/>
      <c r="G17" s="393"/>
      <c r="H17" s="175"/>
      <c r="J17" s="169"/>
      <c r="K17" s="169"/>
      <c r="L17" s="169"/>
      <c r="M17" s="169"/>
      <c r="N17" s="169"/>
      <c r="O17" s="169"/>
      <c r="P17" s="169"/>
      <c r="Q17" s="169"/>
      <c r="R17" s="169"/>
      <c r="S17" s="169"/>
      <c r="T17" s="169"/>
      <c r="U17" s="169"/>
      <c r="V17" s="169"/>
      <c r="W17" s="169"/>
      <c r="X17" s="169"/>
      <c r="Y17" s="169"/>
      <c r="Z17" s="169"/>
      <c r="AA17" s="169"/>
      <c r="AB17" s="162"/>
      <c r="AC17" s="162"/>
      <c r="AD17" s="162"/>
    </row>
    <row r="18" spans="1:37" ht="30" x14ac:dyDescent="0.25">
      <c r="B18" s="127" t="s">
        <v>354</v>
      </c>
      <c r="C18" s="394"/>
      <c r="D18" s="395"/>
      <c r="E18" s="395"/>
      <c r="F18" s="395"/>
      <c r="G18" s="396"/>
      <c r="H18" s="175"/>
      <c r="J18" s="169"/>
      <c r="K18" s="169"/>
      <c r="L18" s="169"/>
      <c r="M18" s="169"/>
      <c r="N18" s="169"/>
      <c r="O18" s="169"/>
      <c r="P18" s="169"/>
      <c r="Q18" s="169"/>
      <c r="R18" s="169"/>
      <c r="S18" s="169"/>
      <c r="T18" s="169"/>
      <c r="U18" s="169"/>
      <c r="V18" s="169"/>
      <c r="W18" s="169"/>
      <c r="X18" s="169"/>
      <c r="Y18" s="169"/>
      <c r="Z18" s="169"/>
      <c r="AA18" s="169"/>
      <c r="AB18" s="162"/>
      <c r="AC18" s="162"/>
      <c r="AD18" s="162"/>
    </row>
    <row r="19" spans="1:37" s="179" customFormat="1" x14ac:dyDescent="0.25">
      <c r="B19" s="176" t="s">
        <v>232</v>
      </c>
      <c r="C19" s="212"/>
      <c r="D19" s="212"/>
      <c r="E19" s="212"/>
      <c r="F19" s="212"/>
      <c r="G19" s="212"/>
      <c r="H19" s="177" t="str">
        <f>IF(AND(E24&gt;0,COUNTA(C19:G19)=0),"&lt;&lt; Your P2 actions below will not be summarized until you enter a date of follow-up.","")</f>
        <v/>
      </c>
      <c r="I19" s="178"/>
      <c r="J19" s="169"/>
      <c r="K19" s="169"/>
      <c r="L19" s="169"/>
      <c r="M19" s="169"/>
      <c r="N19" s="169"/>
      <c r="O19" s="169"/>
      <c r="P19" s="169"/>
      <c r="Q19" s="169"/>
      <c r="R19" s="169"/>
      <c r="S19" s="169"/>
      <c r="T19" s="169"/>
      <c r="U19" s="169"/>
      <c r="V19" s="169"/>
      <c r="W19" s="169"/>
      <c r="X19" s="169"/>
      <c r="Y19" s="169"/>
      <c r="Z19" s="169"/>
      <c r="AA19" s="169"/>
      <c r="AB19" s="96"/>
    </row>
    <row r="20" spans="1:37" ht="53.25" x14ac:dyDescent="0.25">
      <c r="B20" s="213" t="s">
        <v>273</v>
      </c>
      <c r="C20" s="391"/>
      <c r="D20" s="391"/>
      <c r="E20" s="391"/>
      <c r="F20" s="391"/>
      <c r="G20" s="391"/>
      <c r="H20" s="168"/>
      <c r="I20" s="169"/>
      <c r="J20" s="169"/>
      <c r="K20" s="169"/>
      <c r="L20" s="169"/>
      <c r="M20" s="169"/>
      <c r="N20" s="169"/>
      <c r="O20" s="169"/>
      <c r="P20" s="169"/>
      <c r="Q20" s="169"/>
      <c r="R20" s="169"/>
      <c r="S20" s="169"/>
      <c r="T20" s="169"/>
      <c r="U20" s="169"/>
      <c r="V20" s="169"/>
      <c r="W20" s="169"/>
      <c r="X20" s="169"/>
      <c r="Y20" s="169"/>
      <c r="Z20" s="169"/>
      <c r="AA20" s="169"/>
      <c r="AB20" s="162"/>
      <c r="AC20" s="162"/>
      <c r="AD20" s="162"/>
    </row>
    <row r="21" spans="1:37" ht="80.099999999999994" customHeight="1" x14ac:dyDescent="0.25">
      <c r="B21" s="230" t="s">
        <v>271</v>
      </c>
      <c r="C21" s="393"/>
      <c r="D21" s="393"/>
      <c r="E21" s="393"/>
      <c r="F21" s="393"/>
      <c r="G21" s="393"/>
      <c r="H21" s="175"/>
      <c r="J21" s="169"/>
      <c r="K21" s="169"/>
      <c r="L21" s="169"/>
      <c r="M21" s="169"/>
      <c r="N21" s="169"/>
      <c r="O21" s="169"/>
      <c r="P21" s="169"/>
      <c r="Q21" s="169"/>
      <c r="R21" s="169"/>
      <c r="S21" s="169"/>
      <c r="T21" s="169"/>
      <c r="U21" s="169"/>
      <c r="V21" s="169"/>
      <c r="W21" s="169"/>
      <c r="X21" s="169"/>
      <c r="Y21" s="169"/>
      <c r="Z21" s="169"/>
      <c r="AA21" s="169"/>
      <c r="AB21" s="162"/>
      <c r="AC21" s="162"/>
      <c r="AD21" s="162"/>
    </row>
    <row r="22" spans="1:37" ht="69.95" customHeight="1" x14ac:dyDescent="0.25">
      <c r="B22" s="127" t="s">
        <v>272</v>
      </c>
      <c r="C22" s="393"/>
      <c r="D22" s="393"/>
      <c r="E22" s="393"/>
      <c r="F22" s="393"/>
      <c r="G22" s="393"/>
      <c r="H22" s="175"/>
      <c r="J22" s="169"/>
      <c r="K22" s="169"/>
      <c r="L22" s="169"/>
      <c r="M22" s="169"/>
      <c r="N22" s="169"/>
      <c r="O22" s="169"/>
      <c r="P22" s="169"/>
      <c r="Q22" s="169"/>
      <c r="R22" s="169"/>
      <c r="S22" s="169"/>
      <c r="T22" s="169"/>
      <c r="U22" s="169"/>
      <c r="V22" s="169"/>
      <c r="W22" s="169"/>
      <c r="X22" s="169"/>
      <c r="Y22" s="169"/>
      <c r="Z22" s="169"/>
      <c r="AA22" s="169"/>
      <c r="AB22" s="162"/>
      <c r="AC22" s="162"/>
      <c r="AD22" s="162"/>
    </row>
    <row r="23" spans="1:37" ht="69.95" customHeight="1" x14ac:dyDescent="0.25">
      <c r="B23" s="127" t="s">
        <v>274</v>
      </c>
      <c r="C23" s="393"/>
      <c r="D23" s="393"/>
      <c r="E23" s="393"/>
      <c r="F23" s="393"/>
      <c r="G23" s="393"/>
      <c r="H23" s="175"/>
      <c r="J23" s="169"/>
      <c r="K23" s="169"/>
      <c r="L23" s="169"/>
      <c r="M23" s="169"/>
      <c r="N23" s="169"/>
      <c r="O23" s="169"/>
      <c r="P23" s="169"/>
      <c r="Q23" s="169"/>
      <c r="R23" s="169"/>
      <c r="S23" s="169"/>
      <c r="T23" s="169"/>
      <c r="U23" s="169"/>
      <c r="V23" s="169"/>
      <c r="W23" s="169"/>
      <c r="X23" s="169"/>
      <c r="Y23" s="169"/>
      <c r="Z23" s="169"/>
      <c r="AA23" s="169"/>
      <c r="AB23" s="162"/>
      <c r="AC23" s="162"/>
      <c r="AD23" s="162"/>
    </row>
    <row r="24" spans="1:37" ht="15" customHeight="1" x14ac:dyDescent="0.25">
      <c r="C24" s="194">
        <f>IF(COUNTA(C11:G23,B29:G53,I29:AC53)&gt;0,1,0)</f>
        <v>0</v>
      </c>
      <c r="D24" s="194">
        <f>IF(COUNTA(C19:G19)&gt;0,1,0)</f>
        <v>0</v>
      </c>
      <c r="E24" s="194">
        <f>IF(COUNTA(G29:G53)&gt;0,1,0)</f>
        <v>0</v>
      </c>
      <c r="F24" s="268"/>
      <c r="H24" s="144"/>
      <c r="I24" s="144"/>
      <c r="J24" s="169"/>
      <c r="K24" s="169"/>
      <c r="L24" s="169"/>
      <c r="M24" s="169"/>
      <c r="N24" s="169"/>
      <c r="O24" s="169"/>
      <c r="P24" s="169"/>
      <c r="Q24" s="169"/>
      <c r="R24" s="169"/>
      <c r="S24" s="169"/>
      <c r="T24" s="169"/>
      <c r="U24" s="169"/>
      <c r="V24" s="169"/>
      <c r="W24" s="169"/>
      <c r="X24" s="169"/>
      <c r="Y24" s="169"/>
      <c r="Z24" s="169"/>
      <c r="AA24" s="169"/>
    </row>
    <row r="25" spans="1:37" ht="18.75" customHeight="1" x14ac:dyDescent="0.3">
      <c r="B25" s="243" t="s">
        <v>1</v>
      </c>
      <c r="C25" s="164"/>
      <c r="D25" s="164"/>
      <c r="E25" s="164"/>
      <c r="F25" s="164"/>
      <c r="G25" s="164"/>
      <c r="H25" s="164"/>
      <c r="I25" s="165"/>
      <c r="J25" s="165"/>
      <c r="K25" s="165"/>
      <c r="L25" s="165"/>
      <c r="M25" s="165"/>
      <c r="N25" s="165"/>
      <c r="O25" s="165"/>
      <c r="P25" s="165"/>
      <c r="Q25" s="165"/>
      <c r="R25" s="165"/>
      <c r="S25" s="165"/>
      <c r="T25" s="165"/>
      <c r="U25" s="165"/>
      <c r="V25" s="165"/>
      <c r="W25" s="165"/>
      <c r="X25" s="165"/>
      <c r="Y25" s="165"/>
      <c r="Z25" s="165"/>
      <c r="AA25" s="165"/>
      <c r="AB25" s="165"/>
      <c r="AC25" s="165"/>
      <c r="AD25" s="165"/>
      <c r="AE25" s="165"/>
      <c r="AF25" s="165"/>
      <c r="AG25" s="165"/>
      <c r="AH25" s="165"/>
      <c r="AI25" s="165"/>
      <c r="AJ25" s="165"/>
      <c r="AK25" s="166"/>
    </row>
    <row r="26" spans="1:37" ht="39.950000000000003" customHeight="1" x14ac:dyDescent="0.25">
      <c r="B26" s="204"/>
      <c r="C26" s="205"/>
      <c r="D26" s="205"/>
      <c r="E26" s="205"/>
      <c r="F26" s="205"/>
      <c r="G26" s="205"/>
      <c r="H26" s="205"/>
      <c r="I26" s="365" t="s">
        <v>103</v>
      </c>
      <c r="J26" s="366"/>
      <c r="K26" s="366"/>
      <c r="L26" s="366"/>
      <c r="M26" s="366"/>
      <c r="N26" s="366"/>
      <c r="O26" s="366"/>
      <c r="P26" s="367"/>
      <c r="Q26" s="388" t="s">
        <v>104</v>
      </c>
      <c r="R26" s="389"/>
      <c r="S26" s="389"/>
      <c r="T26" s="389"/>
      <c r="U26" s="389"/>
      <c r="V26" s="390"/>
      <c r="W26" s="368" t="s">
        <v>105</v>
      </c>
      <c r="X26" s="369"/>
      <c r="Y26" s="369"/>
      <c r="Z26" s="369"/>
      <c r="AA26" s="370"/>
      <c r="AB26" s="204"/>
      <c r="AC26" s="206"/>
      <c r="AD26" s="401" t="s">
        <v>340</v>
      </c>
      <c r="AE26" s="402"/>
      <c r="AF26" s="402"/>
      <c r="AG26" s="402"/>
      <c r="AH26" s="402"/>
      <c r="AI26" s="402"/>
      <c r="AJ26" s="402"/>
      <c r="AK26" s="403"/>
    </row>
    <row r="27" spans="1:37" ht="15" customHeight="1" x14ac:dyDescent="0.25">
      <c r="B27" s="256" t="s">
        <v>341</v>
      </c>
      <c r="C27" s="208"/>
      <c r="D27" s="208"/>
      <c r="E27" s="208"/>
      <c r="F27" s="208"/>
      <c r="G27" s="208"/>
      <c r="H27" s="208"/>
      <c r="I27" s="377" t="s">
        <v>108</v>
      </c>
      <c r="J27" s="378"/>
      <c r="K27" s="378"/>
      <c r="L27" s="379"/>
      <c r="M27" s="380" t="s">
        <v>109</v>
      </c>
      <c r="N27" s="380"/>
      <c r="O27" s="377" t="s">
        <v>111</v>
      </c>
      <c r="P27" s="379"/>
      <c r="Q27" s="381" t="s">
        <v>111</v>
      </c>
      <c r="R27" s="382"/>
      <c r="S27" s="382"/>
      <c r="T27" s="383" t="s">
        <v>110</v>
      </c>
      <c r="U27" s="383"/>
      <c r="V27" s="383"/>
      <c r="W27" s="371"/>
      <c r="X27" s="372"/>
      <c r="Y27" s="372"/>
      <c r="Z27" s="372"/>
      <c r="AA27" s="373"/>
      <c r="AB27" s="207"/>
      <c r="AC27" s="209"/>
      <c r="AD27" s="397" t="s">
        <v>332</v>
      </c>
      <c r="AE27" s="397"/>
      <c r="AF27" s="398" t="s">
        <v>333</v>
      </c>
      <c r="AG27" s="399"/>
      <c r="AH27" s="399"/>
      <c r="AI27" s="399"/>
      <c r="AJ27" s="399"/>
      <c r="AK27" s="400"/>
    </row>
    <row r="28" spans="1:37" s="189" customFormat="1" ht="51" customHeight="1" x14ac:dyDescent="0.2">
      <c r="B28" s="277" t="s">
        <v>353</v>
      </c>
      <c r="C28" s="180" t="s">
        <v>216</v>
      </c>
      <c r="D28" s="180" t="s">
        <v>99</v>
      </c>
      <c r="E28" s="180" t="s">
        <v>262</v>
      </c>
      <c r="F28" s="269" t="s">
        <v>356</v>
      </c>
      <c r="G28" s="215" t="s">
        <v>357</v>
      </c>
      <c r="H28" s="181" t="s">
        <v>233</v>
      </c>
      <c r="I28" s="182" t="s">
        <v>358</v>
      </c>
      <c r="J28" s="182" t="s">
        <v>251</v>
      </c>
      <c r="K28" s="182" t="s">
        <v>107</v>
      </c>
      <c r="L28" s="182" t="s">
        <v>100</v>
      </c>
      <c r="M28" s="183" t="s">
        <v>359</v>
      </c>
      <c r="N28" s="183" t="s">
        <v>121</v>
      </c>
      <c r="O28" s="182" t="s">
        <v>360</v>
      </c>
      <c r="P28" s="182" t="s">
        <v>127</v>
      </c>
      <c r="Q28" s="184" t="s">
        <v>361</v>
      </c>
      <c r="R28" s="185" t="s">
        <v>126</v>
      </c>
      <c r="S28" s="216" t="s">
        <v>128</v>
      </c>
      <c r="T28" s="187" t="s">
        <v>250</v>
      </c>
      <c r="U28" s="188" t="s">
        <v>107</v>
      </c>
      <c r="V28" s="187" t="s">
        <v>125</v>
      </c>
      <c r="W28" s="183" t="s">
        <v>362</v>
      </c>
      <c r="X28" s="183" t="s">
        <v>252</v>
      </c>
      <c r="Y28" s="183" t="s">
        <v>206</v>
      </c>
      <c r="Z28" s="183" t="s">
        <v>102</v>
      </c>
      <c r="AA28" s="228" t="s">
        <v>263</v>
      </c>
      <c r="AB28" s="214" t="s">
        <v>294</v>
      </c>
      <c r="AC28" s="214" t="s">
        <v>373</v>
      </c>
      <c r="AD28" s="262" t="s">
        <v>334</v>
      </c>
      <c r="AE28" s="262" t="s">
        <v>335</v>
      </c>
      <c r="AF28" s="263" t="s">
        <v>336</v>
      </c>
      <c r="AG28" s="263" t="s">
        <v>337</v>
      </c>
      <c r="AH28" s="263" t="s">
        <v>338</v>
      </c>
      <c r="AI28" s="263" t="s">
        <v>363</v>
      </c>
      <c r="AJ28" s="263" t="s">
        <v>339</v>
      </c>
      <c r="AK28" s="263" t="s">
        <v>364</v>
      </c>
    </row>
    <row r="29" spans="1:37" s="179" customFormat="1" x14ac:dyDescent="0.25">
      <c r="A29" s="71">
        <v>1</v>
      </c>
      <c r="B29" s="89"/>
      <c r="C29" s="82"/>
      <c r="D29" s="89"/>
      <c r="E29" s="82"/>
      <c r="F29" s="122"/>
      <c r="G29" s="202"/>
      <c r="H29" s="198" t="str">
        <f>IF(G29="","",IF(MONTH(G29)&gt;=10,YEAR(G29) + 1,YEAR(G29)))</f>
        <v/>
      </c>
      <c r="I29" s="97"/>
      <c r="J29" s="97"/>
      <c r="K29" s="90"/>
      <c r="L29" s="91"/>
      <c r="M29" s="97"/>
      <c r="N29" s="91"/>
      <c r="O29" s="97"/>
      <c r="P29" s="90"/>
      <c r="Q29" s="97"/>
      <c r="R29" s="97"/>
      <c r="S29" s="90"/>
      <c r="T29" s="97"/>
      <c r="U29" s="147"/>
      <c r="V29" s="91"/>
      <c r="W29" s="97"/>
      <c r="X29" s="97"/>
      <c r="Y29" s="90"/>
      <c r="Z29" s="90"/>
      <c r="AA29" s="229"/>
      <c r="AB29" s="122"/>
      <c r="AC29" s="227"/>
      <c r="AD29" s="264"/>
      <c r="AE29" s="264"/>
      <c r="AF29" s="265"/>
      <c r="AG29" s="265"/>
      <c r="AH29" s="265"/>
      <c r="AI29" s="265"/>
      <c r="AJ29" s="265"/>
      <c r="AK29" s="265"/>
    </row>
    <row r="30" spans="1:37" s="179" customFormat="1" x14ac:dyDescent="0.25">
      <c r="A30" s="71">
        <v>2</v>
      </c>
      <c r="B30" s="89"/>
      <c r="C30" s="82"/>
      <c r="D30" s="89"/>
      <c r="E30" s="82"/>
      <c r="F30" s="122"/>
      <c r="G30" s="202"/>
      <c r="H30" s="198" t="str">
        <f>IF(G30="","",IF(MONTH(G30)&gt;=10,YEAR(G30) + 1,YEAR(G30)))</f>
        <v/>
      </c>
      <c r="I30" s="97"/>
      <c r="J30" s="97"/>
      <c r="K30" s="91"/>
      <c r="L30" s="91"/>
      <c r="M30" s="97"/>
      <c r="N30" s="91"/>
      <c r="O30" s="97"/>
      <c r="P30" s="90"/>
      <c r="Q30" s="97"/>
      <c r="R30" s="97"/>
      <c r="S30" s="90"/>
      <c r="T30" s="97"/>
      <c r="U30" s="147"/>
      <c r="V30" s="91"/>
      <c r="W30" s="97"/>
      <c r="X30" s="97"/>
      <c r="Y30" s="90"/>
      <c r="Z30" s="90"/>
      <c r="AA30" s="229"/>
      <c r="AB30" s="122"/>
      <c r="AC30" s="226"/>
      <c r="AD30" s="264"/>
      <c r="AE30" s="264"/>
      <c r="AF30" s="265"/>
      <c r="AG30" s="265"/>
      <c r="AH30" s="265"/>
      <c r="AI30" s="265"/>
      <c r="AJ30" s="265"/>
      <c r="AK30" s="265"/>
    </row>
    <row r="31" spans="1:37" s="179" customFormat="1" x14ac:dyDescent="0.25">
      <c r="A31" s="71">
        <v>3</v>
      </c>
      <c r="B31" s="89"/>
      <c r="C31" s="82"/>
      <c r="D31" s="89"/>
      <c r="E31" s="82"/>
      <c r="F31" s="122"/>
      <c r="G31" s="202"/>
      <c r="H31" s="198" t="str">
        <f t="shared" ref="H31:H53" si="0">IF(G31="","",IF(MONTH(G31)&gt;=10,YEAR(G31) + 1,YEAR(G31)))</f>
        <v/>
      </c>
      <c r="I31" s="97"/>
      <c r="J31" s="97"/>
      <c r="K31" s="90"/>
      <c r="L31" s="90"/>
      <c r="M31" s="97"/>
      <c r="N31" s="90"/>
      <c r="O31" s="97"/>
      <c r="P31" s="90"/>
      <c r="Q31" s="97"/>
      <c r="R31" s="97"/>
      <c r="S31" s="90"/>
      <c r="T31" s="97"/>
      <c r="U31" s="147"/>
      <c r="V31" s="90"/>
      <c r="W31" s="97"/>
      <c r="X31" s="97"/>
      <c r="Y31" s="90"/>
      <c r="Z31" s="90"/>
      <c r="AA31" s="229"/>
      <c r="AB31" s="122"/>
      <c r="AC31" s="226"/>
      <c r="AD31" s="264"/>
      <c r="AE31" s="264"/>
      <c r="AF31" s="265"/>
      <c r="AG31" s="265"/>
      <c r="AH31" s="265"/>
      <c r="AI31" s="265"/>
      <c r="AJ31" s="265"/>
      <c r="AK31" s="265"/>
    </row>
    <row r="32" spans="1:37" s="179" customFormat="1" x14ac:dyDescent="0.25">
      <c r="A32" s="71">
        <v>4</v>
      </c>
      <c r="B32" s="89"/>
      <c r="C32" s="82"/>
      <c r="D32" s="89"/>
      <c r="E32" s="82"/>
      <c r="F32" s="122"/>
      <c r="G32" s="202"/>
      <c r="H32" s="198" t="str">
        <f t="shared" si="0"/>
        <v/>
      </c>
      <c r="I32" s="97"/>
      <c r="J32" s="97"/>
      <c r="K32" s="91"/>
      <c r="L32" s="91"/>
      <c r="M32" s="97"/>
      <c r="N32" s="91"/>
      <c r="O32" s="97"/>
      <c r="P32" s="90"/>
      <c r="Q32" s="97"/>
      <c r="R32" s="97"/>
      <c r="S32" s="90"/>
      <c r="T32" s="97"/>
      <c r="U32" s="147"/>
      <c r="V32" s="91"/>
      <c r="W32" s="97"/>
      <c r="X32" s="97"/>
      <c r="Y32" s="90"/>
      <c r="Z32" s="90"/>
      <c r="AA32" s="229"/>
      <c r="AB32" s="122"/>
      <c r="AC32" s="226"/>
      <c r="AD32" s="264"/>
      <c r="AE32" s="264"/>
      <c r="AF32" s="265"/>
      <c r="AG32" s="265"/>
      <c r="AH32" s="265"/>
      <c r="AI32" s="265"/>
      <c r="AJ32" s="265"/>
      <c r="AK32" s="265"/>
    </row>
    <row r="33" spans="1:37" s="179" customFormat="1" x14ac:dyDescent="0.25">
      <c r="A33" s="71">
        <v>5</v>
      </c>
      <c r="B33" s="89"/>
      <c r="C33" s="82"/>
      <c r="D33" s="89"/>
      <c r="E33" s="82"/>
      <c r="F33" s="122"/>
      <c r="G33" s="202"/>
      <c r="H33" s="198" t="str">
        <f t="shared" si="0"/>
        <v/>
      </c>
      <c r="I33" s="97"/>
      <c r="J33" s="97"/>
      <c r="K33" s="91"/>
      <c r="L33" s="91"/>
      <c r="M33" s="97"/>
      <c r="N33" s="91"/>
      <c r="O33" s="97"/>
      <c r="P33" s="90"/>
      <c r="Q33" s="97"/>
      <c r="R33" s="97"/>
      <c r="S33" s="90"/>
      <c r="T33" s="97"/>
      <c r="U33" s="147"/>
      <c r="V33" s="91"/>
      <c r="W33" s="97"/>
      <c r="X33" s="97"/>
      <c r="Y33" s="90"/>
      <c r="Z33" s="90"/>
      <c r="AA33" s="229"/>
      <c r="AB33" s="122"/>
      <c r="AC33" s="226"/>
      <c r="AD33" s="264"/>
      <c r="AE33" s="264"/>
      <c r="AF33" s="265"/>
      <c r="AG33" s="265"/>
      <c r="AH33" s="265"/>
      <c r="AI33" s="265"/>
      <c r="AJ33" s="265"/>
      <c r="AK33" s="265"/>
    </row>
    <row r="34" spans="1:37" s="179" customFormat="1" x14ac:dyDescent="0.25">
      <c r="A34" s="71">
        <v>6</v>
      </c>
      <c r="B34" s="89"/>
      <c r="C34" s="82"/>
      <c r="D34" s="89"/>
      <c r="E34" s="82"/>
      <c r="F34" s="122"/>
      <c r="G34" s="202"/>
      <c r="H34" s="198" t="str">
        <f t="shared" si="0"/>
        <v/>
      </c>
      <c r="I34" s="97"/>
      <c r="J34" s="97"/>
      <c r="K34" s="91"/>
      <c r="L34" s="91"/>
      <c r="M34" s="97"/>
      <c r="N34" s="91"/>
      <c r="O34" s="97"/>
      <c r="P34" s="90"/>
      <c r="Q34" s="97"/>
      <c r="R34" s="97"/>
      <c r="S34" s="90"/>
      <c r="T34" s="97"/>
      <c r="U34" s="147"/>
      <c r="V34" s="91"/>
      <c r="W34" s="97"/>
      <c r="X34" s="97"/>
      <c r="Y34" s="90"/>
      <c r="Z34" s="90"/>
      <c r="AA34" s="229"/>
      <c r="AB34" s="122"/>
      <c r="AC34" s="226"/>
      <c r="AD34" s="264"/>
      <c r="AE34" s="264"/>
      <c r="AF34" s="265"/>
      <c r="AG34" s="265"/>
      <c r="AH34" s="265"/>
      <c r="AI34" s="265"/>
      <c r="AJ34" s="265"/>
      <c r="AK34" s="265"/>
    </row>
    <row r="35" spans="1:37" s="179" customFormat="1" x14ac:dyDescent="0.25">
      <c r="A35" s="71">
        <v>7</v>
      </c>
      <c r="B35" s="89"/>
      <c r="C35" s="82"/>
      <c r="D35" s="89"/>
      <c r="E35" s="82"/>
      <c r="F35" s="122"/>
      <c r="G35" s="202"/>
      <c r="H35" s="198" t="str">
        <f t="shared" si="0"/>
        <v/>
      </c>
      <c r="I35" s="97"/>
      <c r="J35" s="97"/>
      <c r="K35" s="91"/>
      <c r="L35" s="91"/>
      <c r="M35" s="97"/>
      <c r="N35" s="91"/>
      <c r="O35" s="97"/>
      <c r="P35" s="90"/>
      <c r="Q35" s="97"/>
      <c r="R35" s="97"/>
      <c r="S35" s="90"/>
      <c r="T35" s="97"/>
      <c r="U35" s="147"/>
      <c r="V35" s="91"/>
      <c r="W35" s="97"/>
      <c r="X35" s="97"/>
      <c r="Y35" s="90"/>
      <c r="Z35" s="90"/>
      <c r="AA35" s="229"/>
      <c r="AB35" s="122"/>
      <c r="AC35" s="226"/>
      <c r="AD35" s="264"/>
      <c r="AE35" s="264"/>
      <c r="AF35" s="265"/>
      <c r="AG35" s="265"/>
      <c r="AH35" s="265"/>
      <c r="AI35" s="265"/>
      <c r="AJ35" s="265"/>
      <c r="AK35" s="265"/>
    </row>
    <row r="36" spans="1:37" s="179" customFormat="1" x14ac:dyDescent="0.25">
      <c r="A36" s="71">
        <v>8</v>
      </c>
      <c r="B36" s="89"/>
      <c r="C36" s="82"/>
      <c r="D36" s="89"/>
      <c r="E36" s="82"/>
      <c r="F36" s="122"/>
      <c r="G36" s="202"/>
      <c r="H36" s="198" t="str">
        <f t="shared" si="0"/>
        <v/>
      </c>
      <c r="I36" s="97"/>
      <c r="J36" s="97"/>
      <c r="K36" s="91"/>
      <c r="L36" s="91"/>
      <c r="M36" s="97"/>
      <c r="N36" s="91"/>
      <c r="O36" s="97"/>
      <c r="P36" s="90"/>
      <c r="Q36" s="97"/>
      <c r="R36" s="97"/>
      <c r="S36" s="90"/>
      <c r="T36" s="97"/>
      <c r="U36" s="147"/>
      <c r="V36" s="91"/>
      <c r="W36" s="97"/>
      <c r="X36" s="97"/>
      <c r="Y36" s="90"/>
      <c r="Z36" s="90"/>
      <c r="AA36" s="229"/>
      <c r="AB36" s="122"/>
      <c r="AC36" s="226"/>
      <c r="AD36" s="264"/>
      <c r="AE36" s="264"/>
      <c r="AF36" s="265"/>
      <c r="AG36" s="265"/>
      <c r="AH36" s="265"/>
      <c r="AI36" s="265"/>
      <c r="AJ36" s="265"/>
      <c r="AK36" s="265"/>
    </row>
    <row r="37" spans="1:37" s="179" customFormat="1" x14ac:dyDescent="0.25">
      <c r="A37" s="71">
        <v>9</v>
      </c>
      <c r="B37" s="89"/>
      <c r="C37" s="82"/>
      <c r="D37" s="89"/>
      <c r="E37" s="82"/>
      <c r="F37" s="122"/>
      <c r="G37" s="202"/>
      <c r="H37" s="198" t="str">
        <f t="shared" si="0"/>
        <v/>
      </c>
      <c r="I37" s="97"/>
      <c r="J37" s="97"/>
      <c r="K37" s="91"/>
      <c r="L37" s="91"/>
      <c r="M37" s="97"/>
      <c r="N37" s="91"/>
      <c r="O37" s="97"/>
      <c r="P37" s="90"/>
      <c r="Q37" s="97"/>
      <c r="R37" s="97"/>
      <c r="S37" s="90"/>
      <c r="T37" s="97"/>
      <c r="U37" s="147"/>
      <c r="V37" s="91"/>
      <c r="W37" s="97"/>
      <c r="X37" s="97"/>
      <c r="Y37" s="90"/>
      <c r="Z37" s="90"/>
      <c r="AA37" s="229"/>
      <c r="AB37" s="122"/>
      <c r="AC37" s="226"/>
      <c r="AD37" s="264"/>
      <c r="AE37" s="264"/>
      <c r="AF37" s="265"/>
      <c r="AG37" s="265"/>
      <c r="AH37" s="265"/>
      <c r="AI37" s="265"/>
      <c r="AJ37" s="265"/>
      <c r="AK37" s="265"/>
    </row>
    <row r="38" spans="1:37" s="179" customFormat="1" x14ac:dyDescent="0.25">
      <c r="A38" s="71">
        <v>10</v>
      </c>
      <c r="B38" s="89"/>
      <c r="C38" s="82"/>
      <c r="D38" s="89"/>
      <c r="E38" s="82"/>
      <c r="F38" s="122"/>
      <c r="G38" s="202"/>
      <c r="H38" s="198" t="str">
        <f t="shared" si="0"/>
        <v/>
      </c>
      <c r="I38" s="97"/>
      <c r="J38" s="97"/>
      <c r="K38" s="91"/>
      <c r="L38" s="91"/>
      <c r="M38" s="97"/>
      <c r="N38" s="91"/>
      <c r="O38" s="97"/>
      <c r="P38" s="90"/>
      <c r="Q38" s="97"/>
      <c r="R38" s="97"/>
      <c r="S38" s="90"/>
      <c r="T38" s="97"/>
      <c r="U38" s="147"/>
      <c r="V38" s="91"/>
      <c r="W38" s="97"/>
      <c r="X38" s="97"/>
      <c r="Y38" s="90"/>
      <c r="Z38" s="90"/>
      <c r="AA38" s="229"/>
      <c r="AB38" s="122"/>
      <c r="AC38" s="226"/>
      <c r="AD38" s="264"/>
      <c r="AE38" s="264"/>
      <c r="AF38" s="265"/>
      <c r="AG38" s="265"/>
      <c r="AH38" s="265"/>
      <c r="AI38" s="265"/>
      <c r="AJ38" s="265"/>
      <c r="AK38" s="265"/>
    </row>
    <row r="39" spans="1:37" s="179" customFormat="1" x14ac:dyDescent="0.25">
      <c r="A39" s="71">
        <v>11</v>
      </c>
      <c r="B39" s="89"/>
      <c r="C39" s="82"/>
      <c r="D39" s="89"/>
      <c r="E39" s="82"/>
      <c r="F39" s="122"/>
      <c r="G39" s="202"/>
      <c r="H39" s="198" t="str">
        <f t="shared" si="0"/>
        <v/>
      </c>
      <c r="I39" s="97"/>
      <c r="J39" s="97"/>
      <c r="K39" s="91"/>
      <c r="L39" s="91"/>
      <c r="M39" s="97"/>
      <c r="N39" s="91"/>
      <c r="O39" s="97"/>
      <c r="P39" s="90"/>
      <c r="Q39" s="97"/>
      <c r="R39" s="97"/>
      <c r="S39" s="90"/>
      <c r="T39" s="97"/>
      <c r="U39" s="147"/>
      <c r="V39" s="91"/>
      <c r="W39" s="97"/>
      <c r="X39" s="97"/>
      <c r="Y39" s="90"/>
      <c r="Z39" s="90"/>
      <c r="AA39" s="229"/>
      <c r="AB39" s="122"/>
      <c r="AC39" s="226"/>
      <c r="AD39" s="264"/>
      <c r="AE39" s="264"/>
      <c r="AF39" s="265"/>
      <c r="AG39" s="265"/>
      <c r="AH39" s="265"/>
      <c r="AI39" s="265"/>
      <c r="AJ39" s="265"/>
      <c r="AK39" s="265"/>
    </row>
    <row r="40" spans="1:37" s="179" customFormat="1" x14ac:dyDescent="0.25">
      <c r="A40" s="71">
        <v>12</v>
      </c>
      <c r="B40" s="89"/>
      <c r="C40" s="82"/>
      <c r="D40" s="89"/>
      <c r="E40" s="82"/>
      <c r="F40" s="122"/>
      <c r="G40" s="202"/>
      <c r="H40" s="198" t="str">
        <f t="shared" si="0"/>
        <v/>
      </c>
      <c r="I40" s="97"/>
      <c r="J40" s="97"/>
      <c r="K40" s="91"/>
      <c r="L40" s="91"/>
      <c r="M40" s="97"/>
      <c r="N40" s="91"/>
      <c r="O40" s="97"/>
      <c r="P40" s="90"/>
      <c r="Q40" s="97"/>
      <c r="R40" s="97"/>
      <c r="S40" s="90"/>
      <c r="T40" s="97"/>
      <c r="U40" s="147"/>
      <c r="V40" s="91"/>
      <c r="W40" s="97"/>
      <c r="X40" s="97"/>
      <c r="Y40" s="90"/>
      <c r="Z40" s="90"/>
      <c r="AA40" s="229"/>
      <c r="AB40" s="122"/>
      <c r="AC40" s="226"/>
      <c r="AD40" s="264"/>
      <c r="AE40" s="264"/>
      <c r="AF40" s="265"/>
      <c r="AG40" s="265"/>
      <c r="AH40" s="265"/>
      <c r="AI40" s="265"/>
      <c r="AJ40" s="265"/>
      <c r="AK40" s="265"/>
    </row>
    <row r="41" spans="1:37" s="179" customFormat="1" x14ac:dyDescent="0.25">
      <c r="A41" s="71">
        <v>13</v>
      </c>
      <c r="B41" s="89"/>
      <c r="C41" s="82"/>
      <c r="D41" s="89"/>
      <c r="E41" s="82"/>
      <c r="F41" s="122"/>
      <c r="G41" s="202"/>
      <c r="H41" s="198" t="str">
        <f t="shared" si="0"/>
        <v/>
      </c>
      <c r="I41" s="97"/>
      <c r="J41" s="97"/>
      <c r="K41" s="91"/>
      <c r="L41" s="91"/>
      <c r="M41" s="97"/>
      <c r="N41" s="91"/>
      <c r="O41" s="97"/>
      <c r="P41" s="90"/>
      <c r="Q41" s="97"/>
      <c r="R41" s="97"/>
      <c r="S41" s="90"/>
      <c r="T41" s="97"/>
      <c r="U41" s="147"/>
      <c r="V41" s="91"/>
      <c r="W41" s="97"/>
      <c r="X41" s="97"/>
      <c r="Y41" s="90"/>
      <c r="Z41" s="90"/>
      <c r="AA41" s="229"/>
      <c r="AB41" s="122"/>
      <c r="AC41" s="226"/>
      <c r="AD41" s="264"/>
      <c r="AE41" s="264"/>
      <c r="AF41" s="265"/>
      <c r="AG41" s="265"/>
      <c r="AH41" s="265"/>
      <c r="AI41" s="265"/>
      <c r="AJ41" s="265"/>
      <c r="AK41" s="265"/>
    </row>
    <row r="42" spans="1:37" s="179" customFormat="1" x14ac:dyDescent="0.25">
      <c r="A42" s="71">
        <v>14</v>
      </c>
      <c r="B42" s="89"/>
      <c r="C42" s="82"/>
      <c r="D42" s="89"/>
      <c r="E42" s="82"/>
      <c r="F42" s="122"/>
      <c r="G42" s="202"/>
      <c r="H42" s="198" t="str">
        <f t="shared" si="0"/>
        <v/>
      </c>
      <c r="I42" s="97"/>
      <c r="J42" s="97"/>
      <c r="K42" s="91"/>
      <c r="L42" s="91"/>
      <c r="M42" s="97"/>
      <c r="N42" s="91"/>
      <c r="O42" s="97"/>
      <c r="P42" s="90"/>
      <c r="Q42" s="97"/>
      <c r="R42" s="97"/>
      <c r="S42" s="90"/>
      <c r="T42" s="97"/>
      <c r="U42" s="147"/>
      <c r="V42" s="91"/>
      <c r="W42" s="97"/>
      <c r="X42" s="97"/>
      <c r="Y42" s="90"/>
      <c r="Z42" s="90"/>
      <c r="AA42" s="229"/>
      <c r="AB42" s="122"/>
      <c r="AC42" s="226"/>
      <c r="AD42" s="264"/>
      <c r="AE42" s="264"/>
      <c r="AF42" s="265"/>
      <c r="AG42" s="265"/>
      <c r="AH42" s="265"/>
      <c r="AI42" s="265"/>
      <c r="AJ42" s="265"/>
      <c r="AK42" s="265"/>
    </row>
    <row r="43" spans="1:37" s="179" customFormat="1" x14ac:dyDescent="0.25">
      <c r="A43" s="71">
        <v>15</v>
      </c>
      <c r="B43" s="89"/>
      <c r="C43" s="82"/>
      <c r="D43" s="89"/>
      <c r="E43" s="82"/>
      <c r="F43" s="122"/>
      <c r="G43" s="202"/>
      <c r="H43" s="198" t="str">
        <f t="shared" si="0"/>
        <v/>
      </c>
      <c r="I43" s="97"/>
      <c r="J43" s="97"/>
      <c r="K43" s="91"/>
      <c r="L43" s="91"/>
      <c r="M43" s="97"/>
      <c r="N43" s="91"/>
      <c r="O43" s="97"/>
      <c r="P43" s="90"/>
      <c r="Q43" s="97"/>
      <c r="R43" s="97"/>
      <c r="S43" s="90"/>
      <c r="T43" s="97"/>
      <c r="U43" s="147"/>
      <c r="V43" s="91"/>
      <c r="W43" s="97"/>
      <c r="X43" s="97"/>
      <c r="Y43" s="90"/>
      <c r="Z43" s="90"/>
      <c r="AA43" s="229"/>
      <c r="AB43" s="122"/>
      <c r="AC43" s="226"/>
      <c r="AD43" s="264"/>
      <c r="AE43" s="264"/>
      <c r="AF43" s="265"/>
      <c r="AG43" s="265"/>
      <c r="AH43" s="265"/>
      <c r="AI43" s="265"/>
      <c r="AJ43" s="265"/>
      <c r="AK43" s="265"/>
    </row>
    <row r="44" spans="1:37" s="179" customFormat="1" x14ac:dyDescent="0.25">
      <c r="A44" s="71">
        <v>16</v>
      </c>
      <c r="B44" s="89"/>
      <c r="C44" s="82"/>
      <c r="D44" s="89"/>
      <c r="E44" s="82"/>
      <c r="F44" s="122"/>
      <c r="G44" s="202"/>
      <c r="H44" s="198" t="str">
        <f t="shared" si="0"/>
        <v/>
      </c>
      <c r="I44" s="97"/>
      <c r="J44" s="97"/>
      <c r="K44" s="91"/>
      <c r="L44" s="91"/>
      <c r="M44" s="97"/>
      <c r="N44" s="91"/>
      <c r="O44" s="97"/>
      <c r="P44" s="90"/>
      <c r="Q44" s="97"/>
      <c r="R44" s="97"/>
      <c r="S44" s="90"/>
      <c r="T44" s="97"/>
      <c r="U44" s="147"/>
      <c r="V44" s="91"/>
      <c r="W44" s="97"/>
      <c r="X44" s="97"/>
      <c r="Y44" s="90"/>
      <c r="Z44" s="90"/>
      <c r="AA44" s="229"/>
      <c r="AB44" s="122"/>
      <c r="AC44" s="226"/>
      <c r="AD44" s="264"/>
      <c r="AE44" s="264"/>
      <c r="AF44" s="265"/>
      <c r="AG44" s="265"/>
      <c r="AH44" s="265"/>
      <c r="AI44" s="265"/>
      <c r="AJ44" s="265"/>
      <c r="AK44" s="265"/>
    </row>
    <row r="45" spans="1:37" s="179" customFormat="1" x14ac:dyDescent="0.25">
      <c r="A45" s="71">
        <v>17</v>
      </c>
      <c r="B45" s="89"/>
      <c r="C45" s="82"/>
      <c r="D45" s="89"/>
      <c r="E45" s="82"/>
      <c r="F45" s="122"/>
      <c r="G45" s="202"/>
      <c r="H45" s="198" t="str">
        <f t="shared" si="0"/>
        <v/>
      </c>
      <c r="I45" s="97"/>
      <c r="J45" s="97"/>
      <c r="K45" s="91"/>
      <c r="L45" s="91"/>
      <c r="M45" s="97"/>
      <c r="N45" s="91"/>
      <c r="O45" s="97"/>
      <c r="P45" s="90"/>
      <c r="Q45" s="97"/>
      <c r="R45" s="97"/>
      <c r="S45" s="90"/>
      <c r="T45" s="97"/>
      <c r="U45" s="147"/>
      <c r="V45" s="91"/>
      <c r="W45" s="97"/>
      <c r="X45" s="97"/>
      <c r="Y45" s="90"/>
      <c r="Z45" s="90"/>
      <c r="AA45" s="229"/>
      <c r="AB45" s="122"/>
      <c r="AC45" s="226"/>
      <c r="AD45" s="264"/>
      <c r="AE45" s="264"/>
      <c r="AF45" s="265"/>
      <c r="AG45" s="265"/>
      <c r="AH45" s="265"/>
      <c r="AI45" s="265"/>
      <c r="AJ45" s="265"/>
      <c r="AK45" s="265"/>
    </row>
    <row r="46" spans="1:37" s="179" customFormat="1" x14ac:dyDescent="0.25">
      <c r="A46" s="71">
        <v>18</v>
      </c>
      <c r="B46" s="89"/>
      <c r="C46" s="82"/>
      <c r="D46" s="89"/>
      <c r="E46" s="82"/>
      <c r="F46" s="122"/>
      <c r="G46" s="202"/>
      <c r="H46" s="198" t="str">
        <f t="shared" si="0"/>
        <v/>
      </c>
      <c r="I46" s="97"/>
      <c r="J46" s="97"/>
      <c r="K46" s="91"/>
      <c r="L46" s="91"/>
      <c r="M46" s="97"/>
      <c r="N46" s="91"/>
      <c r="O46" s="97"/>
      <c r="P46" s="90"/>
      <c r="Q46" s="97"/>
      <c r="R46" s="97"/>
      <c r="S46" s="90"/>
      <c r="T46" s="97"/>
      <c r="U46" s="147"/>
      <c r="V46" s="91"/>
      <c r="W46" s="97"/>
      <c r="X46" s="97"/>
      <c r="Y46" s="90"/>
      <c r="Z46" s="90"/>
      <c r="AA46" s="229"/>
      <c r="AB46" s="122"/>
      <c r="AC46" s="226"/>
      <c r="AD46" s="264"/>
      <c r="AE46" s="264"/>
      <c r="AF46" s="265"/>
      <c r="AG46" s="265"/>
      <c r="AH46" s="265"/>
      <c r="AI46" s="265"/>
      <c r="AJ46" s="265"/>
      <c r="AK46" s="265"/>
    </row>
    <row r="47" spans="1:37" s="179" customFormat="1" x14ac:dyDescent="0.25">
      <c r="A47" s="71">
        <v>19</v>
      </c>
      <c r="B47" s="89"/>
      <c r="C47" s="82"/>
      <c r="D47" s="89"/>
      <c r="E47" s="82"/>
      <c r="F47" s="122"/>
      <c r="G47" s="202"/>
      <c r="H47" s="198" t="str">
        <f t="shared" si="0"/>
        <v/>
      </c>
      <c r="I47" s="97"/>
      <c r="J47" s="97"/>
      <c r="K47" s="91"/>
      <c r="L47" s="91"/>
      <c r="M47" s="97"/>
      <c r="N47" s="91"/>
      <c r="O47" s="97"/>
      <c r="P47" s="90"/>
      <c r="Q47" s="97"/>
      <c r="R47" s="97"/>
      <c r="S47" s="90"/>
      <c r="T47" s="97"/>
      <c r="U47" s="147"/>
      <c r="V47" s="91"/>
      <c r="W47" s="97"/>
      <c r="X47" s="97"/>
      <c r="Y47" s="90"/>
      <c r="Z47" s="90"/>
      <c r="AA47" s="229"/>
      <c r="AB47" s="122"/>
      <c r="AC47" s="226"/>
      <c r="AD47" s="264"/>
      <c r="AE47" s="264"/>
      <c r="AF47" s="265"/>
      <c r="AG47" s="265"/>
      <c r="AH47" s="265"/>
      <c r="AI47" s="265"/>
      <c r="AJ47" s="265"/>
      <c r="AK47" s="265"/>
    </row>
    <row r="48" spans="1:37" s="179" customFormat="1" x14ac:dyDescent="0.25">
      <c r="A48" s="71">
        <v>20</v>
      </c>
      <c r="B48" s="89"/>
      <c r="C48" s="82"/>
      <c r="D48" s="89"/>
      <c r="E48" s="82"/>
      <c r="F48" s="122"/>
      <c r="G48" s="202"/>
      <c r="H48" s="198" t="str">
        <f t="shared" si="0"/>
        <v/>
      </c>
      <c r="I48" s="97"/>
      <c r="J48" s="97"/>
      <c r="K48" s="91"/>
      <c r="L48" s="91"/>
      <c r="M48" s="97"/>
      <c r="N48" s="91"/>
      <c r="O48" s="97"/>
      <c r="P48" s="90"/>
      <c r="Q48" s="97"/>
      <c r="R48" s="97"/>
      <c r="S48" s="90"/>
      <c r="T48" s="97"/>
      <c r="U48" s="147"/>
      <c r="V48" s="91"/>
      <c r="W48" s="97"/>
      <c r="X48" s="97"/>
      <c r="Y48" s="90"/>
      <c r="Z48" s="90"/>
      <c r="AA48" s="229"/>
      <c r="AB48" s="122"/>
      <c r="AC48" s="226"/>
      <c r="AD48" s="264"/>
      <c r="AE48" s="264"/>
      <c r="AF48" s="265"/>
      <c r="AG48" s="265"/>
      <c r="AH48" s="265"/>
      <c r="AI48" s="265"/>
      <c r="AJ48" s="265"/>
      <c r="AK48" s="265"/>
    </row>
    <row r="49" spans="1:37" s="179" customFormat="1" x14ac:dyDescent="0.25">
      <c r="A49" s="71">
        <v>21</v>
      </c>
      <c r="B49" s="89"/>
      <c r="C49" s="82"/>
      <c r="D49" s="89"/>
      <c r="E49" s="82"/>
      <c r="F49" s="122"/>
      <c r="G49" s="202"/>
      <c r="H49" s="198" t="str">
        <f t="shared" si="0"/>
        <v/>
      </c>
      <c r="I49" s="97"/>
      <c r="J49" s="97"/>
      <c r="K49" s="91"/>
      <c r="L49" s="91"/>
      <c r="M49" s="97"/>
      <c r="N49" s="91"/>
      <c r="O49" s="97"/>
      <c r="P49" s="90"/>
      <c r="Q49" s="97"/>
      <c r="R49" s="97"/>
      <c r="S49" s="90"/>
      <c r="T49" s="97"/>
      <c r="U49" s="147"/>
      <c r="V49" s="91"/>
      <c r="W49" s="97"/>
      <c r="X49" s="97"/>
      <c r="Y49" s="90"/>
      <c r="Z49" s="90"/>
      <c r="AA49" s="229"/>
      <c r="AB49" s="122"/>
      <c r="AC49" s="226"/>
      <c r="AD49" s="264"/>
      <c r="AE49" s="264"/>
      <c r="AF49" s="265"/>
      <c r="AG49" s="265"/>
      <c r="AH49" s="265"/>
      <c r="AI49" s="265"/>
      <c r="AJ49" s="265"/>
      <c r="AK49" s="265"/>
    </row>
    <row r="50" spans="1:37" s="179" customFormat="1" x14ac:dyDescent="0.25">
      <c r="A50" s="71">
        <v>22</v>
      </c>
      <c r="B50" s="89"/>
      <c r="C50" s="82"/>
      <c r="D50" s="89"/>
      <c r="E50" s="82"/>
      <c r="F50" s="122"/>
      <c r="G50" s="202"/>
      <c r="H50" s="198" t="str">
        <f t="shared" si="0"/>
        <v/>
      </c>
      <c r="I50" s="97"/>
      <c r="J50" s="97"/>
      <c r="K50" s="91"/>
      <c r="L50" s="91"/>
      <c r="M50" s="97"/>
      <c r="N50" s="91"/>
      <c r="O50" s="97"/>
      <c r="P50" s="90"/>
      <c r="Q50" s="97"/>
      <c r="R50" s="97"/>
      <c r="S50" s="90"/>
      <c r="T50" s="97"/>
      <c r="U50" s="147"/>
      <c r="V50" s="91"/>
      <c r="W50" s="97"/>
      <c r="X50" s="97"/>
      <c r="Y50" s="90"/>
      <c r="Z50" s="90"/>
      <c r="AA50" s="229"/>
      <c r="AB50" s="122"/>
      <c r="AC50" s="226"/>
      <c r="AD50" s="264"/>
      <c r="AE50" s="264"/>
      <c r="AF50" s="265"/>
      <c r="AG50" s="265"/>
      <c r="AH50" s="265"/>
      <c r="AI50" s="265"/>
      <c r="AJ50" s="265"/>
      <c r="AK50" s="265"/>
    </row>
    <row r="51" spans="1:37" s="179" customFormat="1" x14ac:dyDescent="0.25">
      <c r="A51" s="71">
        <v>23</v>
      </c>
      <c r="B51" s="89"/>
      <c r="C51" s="82"/>
      <c r="D51" s="89"/>
      <c r="E51" s="82"/>
      <c r="F51" s="122"/>
      <c r="G51" s="202"/>
      <c r="H51" s="198" t="str">
        <f t="shared" si="0"/>
        <v/>
      </c>
      <c r="I51" s="97"/>
      <c r="J51" s="97"/>
      <c r="K51" s="91"/>
      <c r="L51" s="91"/>
      <c r="M51" s="97"/>
      <c r="N51" s="91"/>
      <c r="O51" s="97"/>
      <c r="P51" s="90"/>
      <c r="Q51" s="97"/>
      <c r="R51" s="97"/>
      <c r="S51" s="90"/>
      <c r="T51" s="97"/>
      <c r="U51" s="147"/>
      <c r="V51" s="91"/>
      <c r="W51" s="97"/>
      <c r="X51" s="97"/>
      <c r="Y51" s="90"/>
      <c r="Z51" s="90"/>
      <c r="AA51" s="229"/>
      <c r="AB51" s="122"/>
      <c r="AC51" s="226"/>
      <c r="AD51" s="264"/>
      <c r="AE51" s="264"/>
      <c r="AF51" s="265"/>
      <c r="AG51" s="265"/>
      <c r="AH51" s="265"/>
      <c r="AI51" s="265"/>
      <c r="AJ51" s="265"/>
      <c r="AK51" s="265"/>
    </row>
    <row r="52" spans="1:37" s="179" customFormat="1" x14ac:dyDescent="0.25">
      <c r="A52" s="71">
        <v>24</v>
      </c>
      <c r="B52" s="89"/>
      <c r="C52" s="82"/>
      <c r="D52" s="89"/>
      <c r="E52" s="82"/>
      <c r="F52" s="122"/>
      <c r="G52" s="202"/>
      <c r="H52" s="198" t="str">
        <f t="shared" si="0"/>
        <v/>
      </c>
      <c r="I52" s="97"/>
      <c r="J52" s="97"/>
      <c r="K52" s="91"/>
      <c r="L52" s="91"/>
      <c r="M52" s="97"/>
      <c r="N52" s="91"/>
      <c r="O52" s="97"/>
      <c r="P52" s="90"/>
      <c r="Q52" s="97"/>
      <c r="R52" s="97"/>
      <c r="S52" s="90"/>
      <c r="T52" s="97"/>
      <c r="U52" s="147"/>
      <c r="V52" s="91"/>
      <c r="W52" s="97"/>
      <c r="X52" s="97"/>
      <c r="Y52" s="90"/>
      <c r="Z52" s="90"/>
      <c r="AA52" s="229"/>
      <c r="AB52" s="122"/>
      <c r="AC52" s="226"/>
      <c r="AD52" s="264"/>
      <c r="AE52" s="264"/>
      <c r="AF52" s="265"/>
      <c r="AG52" s="265"/>
      <c r="AH52" s="265"/>
      <c r="AI52" s="265"/>
      <c r="AJ52" s="265"/>
      <c r="AK52" s="265"/>
    </row>
    <row r="53" spans="1:37" s="179" customFormat="1" x14ac:dyDescent="0.25">
      <c r="A53" s="71">
        <v>25</v>
      </c>
      <c r="B53" s="89"/>
      <c r="C53" s="82"/>
      <c r="D53" s="89"/>
      <c r="E53" s="82"/>
      <c r="F53" s="122"/>
      <c r="G53" s="202"/>
      <c r="H53" s="198" t="str">
        <f t="shared" si="0"/>
        <v/>
      </c>
      <c r="I53" s="97"/>
      <c r="J53" s="97"/>
      <c r="K53" s="91"/>
      <c r="L53" s="91"/>
      <c r="M53" s="97"/>
      <c r="N53" s="91"/>
      <c r="O53" s="97"/>
      <c r="P53" s="90"/>
      <c r="Q53" s="97"/>
      <c r="R53" s="97"/>
      <c r="S53" s="90"/>
      <c r="T53" s="97"/>
      <c r="U53" s="147"/>
      <c r="V53" s="91"/>
      <c r="W53" s="97"/>
      <c r="X53" s="97"/>
      <c r="Y53" s="90"/>
      <c r="Z53" s="90"/>
      <c r="AA53" s="229"/>
      <c r="AB53" s="122"/>
      <c r="AC53" s="226"/>
      <c r="AD53" s="264"/>
      <c r="AE53" s="264"/>
      <c r="AF53" s="265"/>
      <c r="AG53" s="265"/>
      <c r="AH53" s="265"/>
      <c r="AI53" s="265"/>
      <c r="AJ53" s="265"/>
      <c r="AK53" s="265"/>
    </row>
    <row r="54" spans="1:37" ht="24" customHeight="1" x14ac:dyDescent="0.25">
      <c r="B54" s="190" t="s">
        <v>67</v>
      </c>
      <c r="C54" s="126"/>
      <c r="D54" s="126"/>
      <c r="E54" s="126"/>
      <c r="F54" s="126"/>
      <c r="G54" s="126"/>
      <c r="H54" s="259" t="str">
        <f>IF(OR(AND(Count_Implemented, Count_FollowUp=0), AND(Count_Implemented=0,COUNTA(I29:AB53)&gt;0))," To be included here, actions must have a Date Implemented and there must be Date(s) of Follow-up above. &gt;&gt;","")</f>
        <v/>
      </c>
      <c r="I54" s="191">
        <f>SUM(I55:I60)</f>
        <v>0</v>
      </c>
      <c r="J54" s="192" t="s">
        <v>129</v>
      </c>
      <c r="K54" s="192" t="s">
        <v>129</v>
      </c>
      <c r="L54" s="192" t="s">
        <v>129</v>
      </c>
      <c r="M54" s="191">
        <f>SUM(M55:M60)</f>
        <v>0</v>
      </c>
      <c r="N54" s="192" t="s">
        <v>129</v>
      </c>
      <c r="O54" s="191">
        <f>SUM(O55:O60)</f>
        <v>0</v>
      </c>
      <c r="P54" s="191">
        <f>SUM(P55:P60)</f>
        <v>0</v>
      </c>
      <c r="Q54" s="191">
        <f t="shared" ref="Q54:W54" si="1">SUM(Q55:Q60)</f>
        <v>0</v>
      </c>
      <c r="R54" s="191">
        <f t="shared" si="1"/>
        <v>0</v>
      </c>
      <c r="S54" s="191">
        <f t="shared" si="1"/>
        <v>0</v>
      </c>
      <c r="T54" s="191">
        <f t="shared" si="1"/>
        <v>0</v>
      </c>
      <c r="U54" s="193">
        <f t="shared" si="1"/>
        <v>0</v>
      </c>
      <c r="V54" s="192" t="s">
        <v>129</v>
      </c>
      <c r="W54" s="191">
        <f t="shared" si="1"/>
        <v>0</v>
      </c>
      <c r="X54" s="192" t="s">
        <v>129</v>
      </c>
      <c r="Y54" s="192" t="s">
        <v>129</v>
      </c>
      <c r="Z54" s="191">
        <f t="shared" ref="Z54" si="2">SUM(Z55:Z60)</f>
        <v>0</v>
      </c>
      <c r="AA54" s="218" t="s">
        <v>129</v>
      </c>
      <c r="AB54" s="217">
        <f>COUNTIF(AB29:AB53,"Y")</f>
        <v>0</v>
      </c>
      <c r="AC54" s="218" t="s">
        <v>129</v>
      </c>
      <c r="AD54" s="266">
        <f t="shared" ref="AD54:AK54" si="3">SUM(AD55:AD60)</f>
        <v>0</v>
      </c>
      <c r="AE54" s="266">
        <f t="shared" si="3"/>
        <v>0</v>
      </c>
      <c r="AF54" s="267">
        <f t="shared" si="3"/>
        <v>0</v>
      </c>
      <c r="AG54" s="267">
        <f t="shared" si="3"/>
        <v>0</v>
      </c>
      <c r="AH54" s="267">
        <f t="shared" si="3"/>
        <v>0</v>
      </c>
      <c r="AI54" s="267">
        <f t="shared" si="3"/>
        <v>0</v>
      </c>
      <c r="AJ54" s="267">
        <f t="shared" si="3"/>
        <v>0</v>
      </c>
      <c r="AK54" s="267">
        <f t="shared" si="3"/>
        <v>0</v>
      </c>
    </row>
    <row r="55" spans="1:37" ht="24" customHeight="1" x14ac:dyDescent="0.25">
      <c r="B55" s="190" t="str">
        <f>"TOTAL REPORTED " &amp; C55</f>
        <v>TOTAL REPORTED 2023</v>
      </c>
      <c r="C55" s="126">
        <v>2023</v>
      </c>
      <c r="D55" s="126"/>
      <c r="E55" s="126"/>
      <c r="F55" s="126"/>
      <c r="G55" s="126"/>
      <c r="H55" s="126"/>
      <c r="I55" s="267">
        <f t="shared" ref="I55:I60" si="4">IF(Count_FollowUp,SUMIFS(I$29:I$53,$F$29:$F$53,"Y",$H$29:$H$53,$C55),0)</f>
        <v>0</v>
      </c>
      <c r="J55" s="192" t="s">
        <v>129</v>
      </c>
      <c r="K55" s="192" t="s">
        <v>129</v>
      </c>
      <c r="L55" s="192" t="s">
        <v>129</v>
      </c>
      <c r="M55" s="267">
        <f t="shared" ref="M55:M60" si="5">IF(Count_FollowUp,SUMIFS(M$29:M$53,$F$29:$F$53,"Y",$H$29:$H$53,$C55),0)</f>
        <v>0</v>
      </c>
      <c r="N55" s="192" t="s">
        <v>129</v>
      </c>
      <c r="O55" s="267">
        <f t="shared" ref="O55:O60" si="6">IF(Count_FollowUp,SUMIFS(O$29:O$53,$F$29:$F$53,"Y",$H$29:$H$53,$C55),0)</f>
        <v>0</v>
      </c>
      <c r="P55" s="191">
        <f t="shared" ref="P55:P60" si="7">IF(Count_FollowUp,COUNTIFS($F$29:$F$53,"Y",$H$29:$H$53,$C55,P$29:P$53,"Yes"),0)</f>
        <v>0</v>
      </c>
      <c r="Q55" s="267">
        <f t="shared" ref="Q55:R60" si="8">IF(Count_FollowUp,SUMIFS(Q$29:Q$53,$F$29:$F$53,"Y",$H$29:$H$53,$C55),0)</f>
        <v>0</v>
      </c>
      <c r="R55" s="267">
        <f t="shared" si="8"/>
        <v>0</v>
      </c>
      <c r="S55" s="191">
        <f t="shared" ref="S55:S60" si="9">IF(Count_FollowUp,COUNTIFS($F$29:$F$53,"Y",$H$29:$H$53,$C55,S$29:S$53,"Yes"),0)</f>
        <v>0</v>
      </c>
      <c r="T55" s="191">
        <f t="shared" ref="T55:T60" si="10">IF(Count_FollowUp,SUMIFS(T$29:T$53,$F$29:$F$53,"Y",$H$29:$H$53,$C55,U$29:U$53,"Units"),0)</f>
        <v>0</v>
      </c>
      <c r="U55" s="193">
        <f t="shared" ref="U55:U60" si="11">IF(Count_FollowUp,SUMIFS(T$29:T$53,$F$29:$F$53,"Y",$H$29:$H$53,$C55,U$29:U$53,"Dollars"),0)</f>
        <v>0</v>
      </c>
      <c r="V55" s="192" t="s">
        <v>129</v>
      </c>
      <c r="W55" s="267">
        <f t="shared" ref="W55:W60" si="12">IF(Count_FollowUp,SUMIFS(W$29:W$53,$F$29:$F$53,"Y",$H$29:$H$53,$C55),0)</f>
        <v>0</v>
      </c>
      <c r="X55" s="192" t="s">
        <v>129</v>
      </c>
      <c r="Y55" s="192" t="s">
        <v>129</v>
      </c>
      <c r="Z55" s="191">
        <f t="shared" ref="Z55:Z60" si="13">IF(Count_FollowUp,COUNTIFS($F$29:$F$53,"Y",$H$29:$H$53,$C55,Z$29:Z$53,"Yes"),0)</f>
        <v>0</v>
      </c>
      <c r="AA55" s="218" t="s">
        <v>129</v>
      </c>
      <c r="AB55" s="217">
        <f t="shared" ref="AB55:AB60" si="14">IF(Count_FollowUp,COUNTIFS($F$29:$F$53,"Y",$H$29:$H$53,$C55,AB$29:AB$53,"Y"),0)</f>
        <v>0</v>
      </c>
      <c r="AC55" s="218" t="s">
        <v>129</v>
      </c>
      <c r="AD55" s="266">
        <f t="shared" ref="AD55:AK60" si="15">IF(Count_FollowUp,SUMIFS(AD$29:AD$53,$F$29:$F$53,"Y",$H$29:$H$53,$C55),0)</f>
        <v>0</v>
      </c>
      <c r="AE55" s="266">
        <f t="shared" si="15"/>
        <v>0</v>
      </c>
      <c r="AF55" s="267">
        <f t="shared" si="15"/>
        <v>0</v>
      </c>
      <c r="AG55" s="267">
        <f t="shared" si="15"/>
        <v>0</v>
      </c>
      <c r="AH55" s="267">
        <f t="shared" si="15"/>
        <v>0</v>
      </c>
      <c r="AI55" s="267">
        <f t="shared" si="15"/>
        <v>0</v>
      </c>
      <c r="AJ55" s="267">
        <f t="shared" si="15"/>
        <v>0</v>
      </c>
      <c r="AK55" s="267">
        <f t="shared" si="15"/>
        <v>0</v>
      </c>
    </row>
    <row r="56" spans="1:37" ht="24" customHeight="1" x14ac:dyDescent="0.25">
      <c r="B56" s="190" t="str">
        <f t="shared" ref="B56:B60" si="16">"TOTAL REPORTED " &amp; C56</f>
        <v>TOTAL REPORTED 2024</v>
      </c>
      <c r="C56" s="126">
        <v>2024</v>
      </c>
      <c r="D56" s="126"/>
      <c r="E56" s="126"/>
      <c r="F56" s="126"/>
      <c r="G56" s="126"/>
      <c r="H56" s="126"/>
      <c r="I56" s="267">
        <f t="shared" si="4"/>
        <v>0</v>
      </c>
      <c r="J56" s="192" t="s">
        <v>129</v>
      </c>
      <c r="K56" s="192" t="s">
        <v>129</v>
      </c>
      <c r="L56" s="192" t="s">
        <v>129</v>
      </c>
      <c r="M56" s="267">
        <f t="shared" si="5"/>
        <v>0</v>
      </c>
      <c r="N56" s="192" t="s">
        <v>129</v>
      </c>
      <c r="O56" s="267">
        <f t="shared" si="6"/>
        <v>0</v>
      </c>
      <c r="P56" s="191">
        <f t="shared" si="7"/>
        <v>0</v>
      </c>
      <c r="Q56" s="267">
        <f t="shared" si="8"/>
        <v>0</v>
      </c>
      <c r="R56" s="267">
        <f t="shared" si="8"/>
        <v>0</v>
      </c>
      <c r="S56" s="191">
        <f t="shared" si="9"/>
        <v>0</v>
      </c>
      <c r="T56" s="191">
        <f t="shared" si="10"/>
        <v>0</v>
      </c>
      <c r="U56" s="193">
        <f t="shared" si="11"/>
        <v>0</v>
      </c>
      <c r="V56" s="192" t="s">
        <v>129</v>
      </c>
      <c r="W56" s="267">
        <f t="shared" si="12"/>
        <v>0</v>
      </c>
      <c r="X56" s="192" t="s">
        <v>129</v>
      </c>
      <c r="Y56" s="192" t="s">
        <v>129</v>
      </c>
      <c r="Z56" s="191">
        <f t="shared" si="13"/>
        <v>0</v>
      </c>
      <c r="AA56" s="218" t="s">
        <v>129</v>
      </c>
      <c r="AB56" s="217">
        <f t="shared" si="14"/>
        <v>0</v>
      </c>
      <c r="AC56" s="218" t="s">
        <v>129</v>
      </c>
      <c r="AD56" s="266">
        <f t="shared" si="15"/>
        <v>0</v>
      </c>
      <c r="AE56" s="266">
        <f t="shared" si="15"/>
        <v>0</v>
      </c>
      <c r="AF56" s="267">
        <f t="shared" si="15"/>
        <v>0</v>
      </c>
      <c r="AG56" s="267">
        <f t="shared" si="15"/>
        <v>0</v>
      </c>
      <c r="AH56" s="267">
        <f t="shared" si="15"/>
        <v>0</v>
      </c>
      <c r="AI56" s="267">
        <f t="shared" si="15"/>
        <v>0</v>
      </c>
      <c r="AJ56" s="267">
        <f t="shared" si="15"/>
        <v>0</v>
      </c>
      <c r="AK56" s="267">
        <f t="shared" si="15"/>
        <v>0</v>
      </c>
    </row>
    <row r="57" spans="1:37" ht="24" customHeight="1" x14ac:dyDescent="0.25">
      <c r="B57" s="190" t="str">
        <f t="shared" si="16"/>
        <v>TOTAL REPORTED 2025</v>
      </c>
      <c r="C57" s="126">
        <v>2025</v>
      </c>
      <c r="D57" s="126"/>
      <c r="E57" s="126"/>
      <c r="F57" s="126"/>
      <c r="G57" s="126"/>
      <c r="H57" s="126"/>
      <c r="I57" s="267">
        <f t="shared" si="4"/>
        <v>0</v>
      </c>
      <c r="J57" s="192" t="s">
        <v>129</v>
      </c>
      <c r="K57" s="192" t="s">
        <v>129</v>
      </c>
      <c r="L57" s="192" t="s">
        <v>129</v>
      </c>
      <c r="M57" s="267">
        <f t="shared" si="5"/>
        <v>0</v>
      </c>
      <c r="N57" s="192" t="s">
        <v>129</v>
      </c>
      <c r="O57" s="267">
        <f t="shared" si="6"/>
        <v>0</v>
      </c>
      <c r="P57" s="191">
        <f t="shared" si="7"/>
        <v>0</v>
      </c>
      <c r="Q57" s="267">
        <f t="shared" si="8"/>
        <v>0</v>
      </c>
      <c r="R57" s="267">
        <f t="shared" si="8"/>
        <v>0</v>
      </c>
      <c r="S57" s="191">
        <f t="shared" si="9"/>
        <v>0</v>
      </c>
      <c r="T57" s="191">
        <f t="shared" si="10"/>
        <v>0</v>
      </c>
      <c r="U57" s="193">
        <f t="shared" si="11"/>
        <v>0</v>
      </c>
      <c r="V57" s="192" t="s">
        <v>129</v>
      </c>
      <c r="W57" s="267">
        <f t="shared" si="12"/>
        <v>0</v>
      </c>
      <c r="X57" s="192" t="s">
        <v>129</v>
      </c>
      <c r="Y57" s="192" t="s">
        <v>129</v>
      </c>
      <c r="Z57" s="191">
        <f t="shared" si="13"/>
        <v>0</v>
      </c>
      <c r="AA57" s="218" t="s">
        <v>129</v>
      </c>
      <c r="AB57" s="217">
        <f t="shared" si="14"/>
        <v>0</v>
      </c>
      <c r="AC57" s="218" t="s">
        <v>129</v>
      </c>
      <c r="AD57" s="266">
        <f t="shared" si="15"/>
        <v>0</v>
      </c>
      <c r="AE57" s="266">
        <f t="shared" si="15"/>
        <v>0</v>
      </c>
      <c r="AF57" s="267">
        <f t="shared" si="15"/>
        <v>0</v>
      </c>
      <c r="AG57" s="267">
        <f t="shared" si="15"/>
        <v>0</v>
      </c>
      <c r="AH57" s="267">
        <f t="shared" si="15"/>
        <v>0</v>
      </c>
      <c r="AI57" s="267">
        <f t="shared" si="15"/>
        <v>0</v>
      </c>
      <c r="AJ57" s="267">
        <f t="shared" si="15"/>
        <v>0</v>
      </c>
      <c r="AK57" s="267">
        <f t="shared" si="15"/>
        <v>0</v>
      </c>
    </row>
    <row r="58" spans="1:37" ht="24" customHeight="1" x14ac:dyDescent="0.25">
      <c r="B58" s="190" t="str">
        <f t="shared" si="16"/>
        <v>TOTAL REPORTED 2026</v>
      </c>
      <c r="C58" s="126">
        <v>2026</v>
      </c>
      <c r="D58" s="126"/>
      <c r="E58" s="126"/>
      <c r="F58" s="126"/>
      <c r="G58" s="126"/>
      <c r="H58" s="126"/>
      <c r="I58" s="267">
        <f t="shared" si="4"/>
        <v>0</v>
      </c>
      <c r="J58" s="192" t="s">
        <v>129</v>
      </c>
      <c r="K58" s="192" t="s">
        <v>129</v>
      </c>
      <c r="L58" s="192" t="s">
        <v>129</v>
      </c>
      <c r="M58" s="267">
        <f t="shared" si="5"/>
        <v>0</v>
      </c>
      <c r="N58" s="192" t="s">
        <v>129</v>
      </c>
      <c r="O58" s="267">
        <f t="shared" si="6"/>
        <v>0</v>
      </c>
      <c r="P58" s="191">
        <f t="shared" si="7"/>
        <v>0</v>
      </c>
      <c r="Q58" s="267">
        <f t="shared" si="8"/>
        <v>0</v>
      </c>
      <c r="R58" s="267">
        <f t="shared" si="8"/>
        <v>0</v>
      </c>
      <c r="S58" s="191">
        <f t="shared" si="9"/>
        <v>0</v>
      </c>
      <c r="T58" s="191">
        <f t="shared" si="10"/>
        <v>0</v>
      </c>
      <c r="U58" s="193">
        <f t="shared" si="11"/>
        <v>0</v>
      </c>
      <c r="V58" s="192" t="s">
        <v>129</v>
      </c>
      <c r="W58" s="267">
        <f t="shared" si="12"/>
        <v>0</v>
      </c>
      <c r="X58" s="192" t="s">
        <v>129</v>
      </c>
      <c r="Y58" s="192" t="s">
        <v>129</v>
      </c>
      <c r="Z58" s="191">
        <f t="shared" si="13"/>
        <v>0</v>
      </c>
      <c r="AA58" s="218" t="s">
        <v>129</v>
      </c>
      <c r="AB58" s="217">
        <f t="shared" si="14"/>
        <v>0</v>
      </c>
      <c r="AC58" s="218" t="s">
        <v>129</v>
      </c>
      <c r="AD58" s="266">
        <f t="shared" si="15"/>
        <v>0</v>
      </c>
      <c r="AE58" s="266">
        <f t="shared" si="15"/>
        <v>0</v>
      </c>
      <c r="AF58" s="267">
        <f t="shared" si="15"/>
        <v>0</v>
      </c>
      <c r="AG58" s="267">
        <f t="shared" si="15"/>
        <v>0</v>
      </c>
      <c r="AH58" s="267">
        <f t="shared" si="15"/>
        <v>0</v>
      </c>
      <c r="AI58" s="267">
        <f t="shared" si="15"/>
        <v>0</v>
      </c>
      <c r="AJ58" s="267">
        <f t="shared" si="15"/>
        <v>0</v>
      </c>
      <c r="AK58" s="267">
        <f t="shared" si="15"/>
        <v>0</v>
      </c>
    </row>
    <row r="59" spans="1:37" ht="24" customHeight="1" x14ac:dyDescent="0.25">
      <c r="B59" s="190" t="str">
        <f t="shared" si="16"/>
        <v>TOTAL REPORTED 2027</v>
      </c>
      <c r="C59" s="126">
        <v>2027</v>
      </c>
      <c r="D59" s="126"/>
      <c r="E59" s="126"/>
      <c r="F59" s="126"/>
      <c r="G59" s="126"/>
      <c r="H59" s="126"/>
      <c r="I59" s="267">
        <f t="shared" si="4"/>
        <v>0</v>
      </c>
      <c r="J59" s="192" t="s">
        <v>129</v>
      </c>
      <c r="K59" s="192" t="s">
        <v>129</v>
      </c>
      <c r="L59" s="192" t="s">
        <v>129</v>
      </c>
      <c r="M59" s="267">
        <f t="shared" si="5"/>
        <v>0</v>
      </c>
      <c r="N59" s="192" t="s">
        <v>129</v>
      </c>
      <c r="O59" s="267">
        <f t="shared" si="6"/>
        <v>0</v>
      </c>
      <c r="P59" s="191">
        <f t="shared" si="7"/>
        <v>0</v>
      </c>
      <c r="Q59" s="267">
        <f t="shared" si="8"/>
        <v>0</v>
      </c>
      <c r="R59" s="267">
        <f t="shared" si="8"/>
        <v>0</v>
      </c>
      <c r="S59" s="191">
        <f t="shared" si="9"/>
        <v>0</v>
      </c>
      <c r="T59" s="191">
        <f t="shared" si="10"/>
        <v>0</v>
      </c>
      <c r="U59" s="193">
        <f t="shared" si="11"/>
        <v>0</v>
      </c>
      <c r="V59" s="192" t="s">
        <v>129</v>
      </c>
      <c r="W59" s="267">
        <f t="shared" si="12"/>
        <v>0</v>
      </c>
      <c r="X59" s="192" t="s">
        <v>129</v>
      </c>
      <c r="Y59" s="192" t="s">
        <v>129</v>
      </c>
      <c r="Z59" s="191">
        <f t="shared" si="13"/>
        <v>0</v>
      </c>
      <c r="AA59" s="218" t="s">
        <v>129</v>
      </c>
      <c r="AB59" s="217">
        <f t="shared" si="14"/>
        <v>0</v>
      </c>
      <c r="AC59" s="218" t="s">
        <v>129</v>
      </c>
      <c r="AD59" s="266">
        <f t="shared" si="15"/>
        <v>0</v>
      </c>
      <c r="AE59" s="266">
        <f t="shared" si="15"/>
        <v>0</v>
      </c>
      <c r="AF59" s="267">
        <f t="shared" si="15"/>
        <v>0</v>
      </c>
      <c r="AG59" s="267">
        <f t="shared" si="15"/>
        <v>0</v>
      </c>
      <c r="AH59" s="267">
        <f t="shared" si="15"/>
        <v>0</v>
      </c>
      <c r="AI59" s="267">
        <f t="shared" si="15"/>
        <v>0</v>
      </c>
      <c r="AJ59" s="267">
        <f t="shared" si="15"/>
        <v>0</v>
      </c>
      <c r="AK59" s="267">
        <f t="shared" si="15"/>
        <v>0</v>
      </c>
    </row>
    <row r="60" spans="1:37" ht="24" customHeight="1" x14ac:dyDescent="0.25">
      <c r="B60" s="190" t="str">
        <f t="shared" si="16"/>
        <v>TOTAL REPORTED 2028</v>
      </c>
      <c r="C60" s="126">
        <v>2028</v>
      </c>
      <c r="D60" s="126"/>
      <c r="E60" s="126"/>
      <c r="F60" s="126"/>
      <c r="G60" s="126"/>
      <c r="H60" s="126"/>
      <c r="I60" s="267">
        <f t="shared" si="4"/>
        <v>0</v>
      </c>
      <c r="J60" s="192" t="s">
        <v>129</v>
      </c>
      <c r="K60" s="192" t="s">
        <v>129</v>
      </c>
      <c r="L60" s="192" t="s">
        <v>129</v>
      </c>
      <c r="M60" s="267">
        <f t="shared" si="5"/>
        <v>0</v>
      </c>
      <c r="N60" s="192" t="s">
        <v>129</v>
      </c>
      <c r="O60" s="267">
        <f t="shared" si="6"/>
        <v>0</v>
      </c>
      <c r="P60" s="191">
        <f t="shared" si="7"/>
        <v>0</v>
      </c>
      <c r="Q60" s="267">
        <f t="shared" si="8"/>
        <v>0</v>
      </c>
      <c r="R60" s="267">
        <f t="shared" si="8"/>
        <v>0</v>
      </c>
      <c r="S60" s="191">
        <f t="shared" si="9"/>
        <v>0</v>
      </c>
      <c r="T60" s="191">
        <f t="shared" si="10"/>
        <v>0</v>
      </c>
      <c r="U60" s="193">
        <f t="shared" si="11"/>
        <v>0</v>
      </c>
      <c r="V60" s="192" t="s">
        <v>129</v>
      </c>
      <c r="W60" s="267">
        <f t="shared" si="12"/>
        <v>0</v>
      </c>
      <c r="X60" s="192" t="s">
        <v>129</v>
      </c>
      <c r="Y60" s="192" t="s">
        <v>129</v>
      </c>
      <c r="Z60" s="191">
        <f t="shared" si="13"/>
        <v>0</v>
      </c>
      <c r="AA60" s="218" t="s">
        <v>129</v>
      </c>
      <c r="AB60" s="217">
        <f t="shared" si="14"/>
        <v>0</v>
      </c>
      <c r="AC60" s="218" t="s">
        <v>129</v>
      </c>
      <c r="AD60" s="266">
        <f t="shared" si="15"/>
        <v>0</v>
      </c>
      <c r="AE60" s="266">
        <f t="shared" si="15"/>
        <v>0</v>
      </c>
      <c r="AF60" s="267">
        <f t="shared" si="15"/>
        <v>0</v>
      </c>
      <c r="AG60" s="267">
        <f t="shared" si="15"/>
        <v>0</v>
      </c>
      <c r="AH60" s="267">
        <f t="shared" si="15"/>
        <v>0</v>
      </c>
      <c r="AI60" s="267">
        <f t="shared" si="15"/>
        <v>0</v>
      </c>
      <c r="AJ60" s="267">
        <f t="shared" si="15"/>
        <v>0</v>
      </c>
      <c r="AK60" s="267">
        <f t="shared" si="15"/>
        <v>0</v>
      </c>
    </row>
    <row r="61" spans="1:37" x14ac:dyDescent="0.25">
      <c r="C61" s="137"/>
    </row>
    <row r="62" spans="1:37" x14ac:dyDescent="0.25">
      <c r="C62" s="137"/>
    </row>
  </sheetData>
  <sheetProtection algorithmName="SHA-512" hashValue="250L2ZrXcZLIckftYDOxlBdDTpecQylY4PldAZaJPe70766XhfjGKFYa2fbmI0a4DqxrEaAUFZRVvV1HNIpV7w==" saltValue="iyOJUM+Xj66aUdrpYiT8RQ==" spinCount="100000" sheet="1" objects="1" scenarios="1" formatCells="0" formatRows="0" insertHyperlinks="0"/>
  <mergeCells count="28">
    <mergeCell ref="Q26:V26"/>
    <mergeCell ref="W26:AA27"/>
    <mergeCell ref="AD26:AK26"/>
    <mergeCell ref="I27:L27"/>
    <mergeCell ref="M27:N27"/>
    <mergeCell ref="O27:P27"/>
    <mergeCell ref="Q27:S27"/>
    <mergeCell ref="T27:V27"/>
    <mergeCell ref="AD27:AE27"/>
    <mergeCell ref="AF27:AK27"/>
    <mergeCell ref="C18:G18"/>
    <mergeCell ref="C20:G20"/>
    <mergeCell ref="C21:G21"/>
    <mergeCell ref="C22:G22"/>
    <mergeCell ref="C23:G23"/>
    <mergeCell ref="I26:P26"/>
    <mergeCell ref="C12:G12"/>
    <mergeCell ref="C13:G13"/>
    <mergeCell ref="C14:G14"/>
    <mergeCell ref="C15:G15"/>
    <mergeCell ref="C16:G16"/>
    <mergeCell ref="C17:G17"/>
    <mergeCell ref="C3:I3"/>
    <mergeCell ref="C6:G6"/>
    <mergeCell ref="C7:G7"/>
    <mergeCell ref="C8:G8"/>
    <mergeCell ref="C10:G10"/>
    <mergeCell ref="C11:G11"/>
  </mergeCells>
  <conditionalFormatting sqref="I29:L53">
    <cfRule type="expression" dxfId="230" priority="4" stopIfTrue="1">
      <formula>AND($C29&lt;&gt;"",$C29&lt;&gt;"Manufacturer (Production)")</formula>
    </cfRule>
  </conditionalFormatting>
  <conditionalFormatting sqref="M29:N53">
    <cfRule type="expression" dxfId="229" priority="5" stopIfTrue="1">
      <formula>AND($C29&lt;&gt;"",$C29&lt;&gt;"Manufacturer (Certification)")</formula>
    </cfRule>
  </conditionalFormatting>
  <conditionalFormatting sqref="O29:O53 M29:M53 I29:J53 Q29:R53 T29:T53 W29:X53">
    <cfRule type="expression" dxfId="228" priority="7">
      <formula>AND(TRIM(I29)&lt;&gt;"",ISNUMBER(I29)=FALSE)</formula>
    </cfRule>
  </conditionalFormatting>
  <conditionalFormatting sqref="O29:P53">
    <cfRule type="expression" dxfId="227" priority="6" stopIfTrue="1">
      <formula>AND($C29&lt;&gt;"",$C29&lt;&gt;"Manufacturer (Marketing)")</formula>
    </cfRule>
  </conditionalFormatting>
  <conditionalFormatting sqref="Q29:V53">
    <cfRule type="expression" dxfId="226" priority="3">
      <formula>AND($C29&lt;&gt;"",$C29&lt;&gt;"Distributor / Retailer")</formula>
    </cfRule>
  </conditionalFormatting>
  <conditionalFormatting sqref="W29:AA53">
    <cfRule type="expression" dxfId="225" priority="2">
      <formula>AND($C29&lt;&gt;"",$C29&lt;&gt;"Purchaser / User")</formula>
    </cfRule>
  </conditionalFormatting>
  <conditionalFormatting sqref="AD29:AK53">
    <cfRule type="expression" dxfId="224" priority="1">
      <formula>AND(TRIM(AD29)&lt;&gt;"",ISNUMBER(AD29)=FALSE)</formula>
    </cfRule>
  </conditionalFormatting>
  <dataValidations count="21">
    <dataValidation allowBlank="1" showInputMessage="1" showErrorMessage="1" prompt="If the case study is online, provide a link for EPA to view, download and share. Otherwise, please include attachments with report submission." sqref="AC28" xr:uid="{1F43C9F0-40FE-4022-A727-867791CA6640}"/>
    <dataValidation allowBlank="1" showInputMessage="1" showErrorMessage="1" prompt="For P2 actions and outcomes to be summarized on the Results Summary tab, this column must contain a Y. Additionally, a Date Implemented must be included and at least one follw-up date must be included in row 19." sqref="F28" xr:uid="{202B41A7-8A27-405E-ADDC-B908FE24D3E4}"/>
    <dataValidation allowBlank="1" showInputMessage="1" showErrorMessage="1" prompt="Either use the facility’s permit methodology or multiply wastewater gallons by 8.35 to get pounds and divide by 10,000 to eliminate water content." sqref="AI28" xr:uid="{EF8B0F55-4380-43DA-8D40-6776524FA9F0}"/>
    <dataValidation allowBlank="1" showInputMessage="1" showErrorMessage="1" prompt="Annualized reductions of green house gas emissions measured in metric tons of carbon dioxide equivalent (MTCO2e)." sqref="AK28" xr:uid="{46613B35-1411-4130-9BD4-1AE72FE0A607}"/>
    <dataValidation allowBlank="1" showInputMessage="1" showErrorMessage="1" promptTitle="Products Offered for Sale" prompt="This can include products that are anticipated to be offered for sale._x000a__x000a_Report the number of product formulations/designs, not the number of individual units manufactured/sold. The same formulation in different size containers is considered one product." sqref="O28" xr:uid="{CE42D77F-97AC-4AEE-88A6-75463FFB374D}"/>
    <dataValidation type="whole" allowBlank="1" showInputMessage="1" showErrorMessage="1" errorTitle="Facility NAICS Code" error="Please enter at least three digits of the NAICS code." promptTitle="Facility NAICS Code" prompt="Enter the NAICS for this facility. The link at left takes you to the NAICS Search website." sqref="C15:G15" xr:uid="{0A1E0F09-0FD3-4EAF-8605-8D5D8E1F7944}">
      <formula1>100</formula1>
      <formula2>999999</formula2>
    </dataValidation>
    <dataValidation allowBlank="1" showInputMessage="1" showErrorMessage="1" promptTitle="Copy-Pasting into Merged Cells" prompt="To copy-paste into merged cells, either double-click the cell to enable the Edit feature OR select the cell and paste into the formula bar above instead of the cell itself." sqref="C10:G10" xr:uid="{71AB5C40-35FB-4418-8687-B971DD7A0A36}"/>
    <dataValidation type="list" allowBlank="1" showDropDown="1" showInputMessage="1" showErrorMessage="1" error="Please enter Y or N." sqref="AB29:AB53 F29:F53" xr:uid="{A29CC3D5-3EE1-4922-88F1-8FF18970C13A}">
      <formula1>Lookup_YesNo</formula1>
    </dataValidation>
    <dataValidation type="date" allowBlank="1" showInputMessage="1" showErrorMessage="1" error="Please enter a valid date (mm/dd/yyyy) _x000a_between 10/01/2022 and 09/30/2028." sqref="G29:G53" xr:uid="{3B296534-6EAE-4501-8048-0A1B3A1360F9}">
      <formula1>44835</formula1>
      <formula2>47026</formula2>
    </dataValidation>
    <dataValidation type="list" allowBlank="1" showDropDown="1" showInputMessage="1" showErrorMessage="1" error="Please enter Yes, No, or Unknown." sqref="C16:G16" xr:uid="{E97CA812-5998-4252-8B37-A9D27EA16D33}">
      <formula1>Lookup_YesNoUnknown</formula1>
    </dataValidation>
    <dataValidation type="list" allowBlank="1" showInputMessage="1" showErrorMessage="1" sqref="U29:U53" xr:uid="{439FDA18-3A42-4652-A62F-79BE6E76B060}">
      <formula1>Lookup_Units_Sales</formula1>
    </dataValidation>
    <dataValidation allowBlank="1" showInputMessage="1" showErrorMessage="1" prompt="Report the number of product formulations or designs, not the number of individual units of that product manufactured or sold. The same formulation sold in different size containers is considered one product" sqref="W28 M28 Q28 I28" xr:uid="{44A54D40-592D-4CBE-877D-0DECAC4A9099}"/>
    <dataValidation type="list" allowBlank="1" showInputMessage="1" showErrorMessage="1" sqref="N29:N53" xr:uid="{58B1FD07-E1E4-49E4-A234-D6627196212D}">
      <formula1>Lookup_CertificationStatus</formula1>
    </dataValidation>
    <dataValidation type="list" allowBlank="1" showInputMessage="1" showErrorMessage="1" sqref="L29:L53 V29:V53" xr:uid="{07ECFA61-EB40-4A6E-9715-38AA857020BC}">
      <formula1>Lookup_Type</formula1>
    </dataValidation>
    <dataValidation type="list" allowBlank="1" showInputMessage="1" showErrorMessage="1" sqref="K29:K53" xr:uid="{B294CC21-A1E5-4E4A-B6D5-E2AB48DDB017}">
      <formula1>Lookup_Units</formula1>
    </dataValidation>
    <dataValidation type="list" allowBlank="1" showInputMessage="1" showErrorMessage="1" promptTitle="Outreach Activity" prompt="If you made contact with the business establishment through an activity noted on the “Outreach Activities” tab, indicate the activity by choosing it from the drop-down provided at right." sqref="C20" xr:uid="{4BC0EDD9-F865-4A7D-B665-C225C5FAA3D7}">
      <formula1>OFFSET(Outreach_Activities_Sorted,0,0,COUNTIF(Outreach_Activities_Sorted,"&lt;&gt;0"))</formula1>
    </dataValidation>
    <dataValidation type="list" allowBlank="1" showInputMessage="1" showErrorMessage="1" sqref="Z29:Z53 S29:S53 P29:P53" xr:uid="{00708B4A-8BA9-40A5-A16C-7B04D76C643E}">
      <formula1>Lookup_YesNoUnknown</formula1>
    </dataValidation>
    <dataValidation type="list" allowBlank="1" showInputMessage="1" showErrorMessage="1" sqref="C29:C53" xr:uid="{9B1D8448-BE7F-43CB-B9A2-7CC60BFCAC8E}">
      <formula1>Lookup_Role</formula1>
    </dataValidation>
    <dataValidation type="date" operator="greaterThan" allowBlank="1" showInputMessage="1" showErrorMessage="1" errorTitle="Date Required" error="Please enter a date in mm/dd/yyyy format." sqref="C19:G19" xr:uid="{E8CD9948-9B1C-41B2-975D-6D3D3686F402}">
      <formula1>36526</formula1>
    </dataValidation>
    <dataValidation type="list" allowBlank="1" showDropDown="1" showInputMessage="1" showErrorMessage="1" sqref="C14" xr:uid="{C04AB71B-4EF5-4A6B-873B-213797E916DD}">
      <formula1>Lookup_States</formula1>
    </dataValidation>
    <dataValidation allowBlank="1" showInputMessage="1" showErrorMessage="1" prompt="If the action listed is for certifying a new product, you can enter the date the process was initiated. For all other actions, this should be the date of actual implementation." sqref="G28" xr:uid="{27010F8D-47BE-4B15-9F83-402912664590}"/>
  </dataValidations>
  <hyperlinks>
    <hyperlink ref="B15" r:id="rId1" xr:uid="{94EC2561-5B3D-40B6-8D17-1155EE19F6B3}"/>
    <hyperlink ref="B21" r:id="rId2" display="Description of Funding Mechanism_x000a_EPA is exploring ways to facilitate access to capital for P2 projects. Learn more here: https://www.epa.gov/p2/p2-financing. If known, describe the source of funding this business establishment used (e.g., self-funded, bank loan, external grant, etc.)  in implementing the P2 actions listed in the table below." xr:uid="{E30DC0A6-5CC2-4AEE-B86A-44CACC7AE91D}"/>
  </hyperlinks>
  <printOptions horizontalCentered="1"/>
  <pageMargins left="0.45" right="0.45" top="0.75" bottom="0.75" header="0.3" footer="0.3"/>
  <pageSetup scale="22" fitToHeight="0" orientation="landscape" r:id="rId3"/>
  <headerFooter>
    <oddHeader>&amp;C&amp;16&amp;F</oddHeader>
    <oddFooter>&amp;C&amp;P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4EF64C-9E1C-40EA-93DA-823DB68E7C77}">
  <sheetPr codeName="Sheet7">
    <tabColor theme="4" tint="0.79998168889431442"/>
    <pageSetUpPr fitToPage="1"/>
  </sheetPr>
  <dimension ref="A1:G64"/>
  <sheetViews>
    <sheetView showGridLines="0" zoomScaleNormal="100" workbookViewId="0">
      <selection activeCell="B15" sqref="B15"/>
    </sheetView>
  </sheetViews>
  <sheetFormatPr defaultRowHeight="15" x14ac:dyDescent="0.25"/>
  <cols>
    <col min="1" max="1" width="4.7109375" style="69" customWidth="1"/>
    <col min="2" max="2" width="60.7109375" customWidth="1"/>
    <col min="3" max="3" width="23.140625" customWidth="1"/>
    <col min="4" max="4" width="18.85546875" style="75" customWidth="1"/>
    <col min="5" max="5" width="60.7109375" style="7" customWidth="1"/>
    <col min="6" max="6" width="15.7109375" customWidth="1"/>
    <col min="7" max="7" width="80.7109375" style="7" customWidth="1"/>
  </cols>
  <sheetData>
    <row r="1" spans="1:7" ht="20.100000000000001" customHeight="1" x14ac:dyDescent="0.25">
      <c r="B1" s="199" t="str">
        <f>TemplateTitle</f>
        <v>P2 IIJA Products EJ Grant Reporting Template</v>
      </c>
      <c r="C1" s="199"/>
      <c r="D1" s="199"/>
      <c r="E1" s="199"/>
      <c r="F1" s="199"/>
      <c r="G1" s="199"/>
    </row>
    <row r="2" spans="1:7" ht="6" customHeight="1" x14ac:dyDescent="0.35">
      <c r="B2" s="65"/>
      <c r="C2" s="148"/>
      <c r="D2" s="149"/>
      <c r="E2" s="150"/>
      <c r="F2" s="148"/>
      <c r="G2" s="120"/>
    </row>
    <row r="3" spans="1:7" ht="96" customHeight="1" x14ac:dyDescent="0.25">
      <c r="B3" s="94" t="s">
        <v>5</v>
      </c>
      <c r="C3" s="348" t="s">
        <v>331</v>
      </c>
      <c r="D3" s="349"/>
      <c r="E3" s="349"/>
      <c r="F3" s="350"/>
      <c r="G3" s="123"/>
    </row>
    <row r="4" spans="1:7" ht="6" customHeight="1" x14ac:dyDescent="0.35">
      <c r="B4" s="66"/>
      <c r="C4" s="151"/>
      <c r="D4" s="152"/>
      <c r="E4" s="153"/>
      <c r="F4" s="151"/>
      <c r="G4" s="121"/>
    </row>
    <row r="5" spans="1:7" ht="8.1" customHeight="1" x14ac:dyDescent="0.25"/>
    <row r="6" spans="1:7" s="30" customFormat="1" ht="18" customHeight="1" x14ac:dyDescent="0.25">
      <c r="A6" s="70"/>
      <c r="B6" s="58" t="s">
        <v>85</v>
      </c>
      <c r="C6" s="345" t="str">
        <f>IF('Grant Project Data'!D5&lt;&gt;"",'Grant Project Data'!D5,"")</f>
        <v/>
      </c>
      <c r="D6" s="346"/>
      <c r="E6" s="346"/>
      <c r="F6" s="347"/>
      <c r="G6" s="60"/>
    </row>
    <row r="7" spans="1:7" s="30" customFormat="1" ht="18" customHeight="1" x14ac:dyDescent="0.25">
      <c r="A7" s="70"/>
      <c r="B7" s="59" t="s">
        <v>6</v>
      </c>
      <c r="C7" s="345" t="str">
        <f>IF('Grant Project Data'!D6&lt;&gt;"",'Grant Project Data'!D6,"")</f>
        <v/>
      </c>
      <c r="D7" s="346"/>
      <c r="E7" s="346"/>
      <c r="F7" s="347"/>
      <c r="G7" s="60"/>
    </row>
    <row r="8" spans="1:7" ht="8.1" customHeight="1" x14ac:dyDescent="0.25"/>
    <row r="9" spans="1:7" ht="60" x14ac:dyDescent="0.25">
      <c r="B9" s="133" t="s">
        <v>215</v>
      </c>
      <c r="C9" s="8" t="s">
        <v>285</v>
      </c>
      <c r="D9" s="74" t="s">
        <v>202</v>
      </c>
      <c r="E9" s="8" t="s">
        <v>237</v>
      </c>
      <c r="F9" s="8" t="s">
        <v>201</v>
      </c>
      <c r="G9" s="8" t="s">
        <v>234</v>
      </c>
    </row>
    <row r="10" spans="1:7" s="30" customFormat="1" ht="30" x14ac:dyDescent="0.25">
      <c r="A10" s="70"/>
      <c r="B10" s="252" t="s">
        <v>279</v>
      </c>
      <c r="C10" s="79" t="s">
        <v>86</v>
      </c>
      <c r="D10" s="76">
        <v>45170</v>
      </c>
      <c r="E10" s="77" t="s">
        <v>280</v>
      </c>
      <c r="F10" s="124">
        <v>12</v>
      </c>
      <c r="G10" s="77" t="s">
        <v>240</v>
      </c>
    </row>
    <row r="11" spans="1:7" s="30" customFormat="1" ht="30" x14ac:dyDescent="0.25">
      <c r="A11" s="70"/>
      <c r="B11" s="77" t="s">
        <v>278</v>
      </c>
      <c r="C11" s="79" t="s">
        <v>88</v>
      </c>
      <c r="D11" s="76">
        <v>45176</v>
      </c>
      <c r="E11" s="77" t="s">
        <v>281</v>
      </c>
      <c r="F11" s="124">
        <v>40</v>
      </c>
      <c r="G11" s="77" t="s">
        <v>293</v>
      </c>
    </row>
    <row r="12" spans="1:7" s="30" customFormat="1" ht="30" x14ac:dyDescent="0.25">
      <c r="A12" s="70"/>
      <c r="B12" s="77" t="s">
        <v>241</v>
      </c>
      <c r="C12" s="80" t="s">
        <v>91</v>
      </c>
      <c r="D12" s="78" t="s">
        <v>90</v>
      </c>
      <c r="E12" s="77" t="s">
        <v>282</v>
      </c>
      <c r="F12" s="124">
        <v>1000</v>
      </c>
      <c r="G12" s="77" t="s">
        <v>292</v>
      </c>
    </row>
    <row r="13" spans="1:7" s="30" customFormat="1" ht="45" x14ac:dyDescent="0.25">
      <c r="A13" s="70"/>
      <c r="B13" s="77" t="s">
        <v>242</v>
      </c>
      <c r="C13" s="80" t="s">
        <v>204</v>
      </c>
      <c r="D13" s="76">
        <v>44882</v>
      </c>
      <c r="E13" s="77" t="s">
        <v>283</v>
      </c>
      <c r="F13" s="124">
        <v>15</v>
      </c>
      <c r="G13" s="77" t="s">
        <v>243</v>
      </c>
    </row>
    <row r="14" spans="1:7" s="30" customFormat="1" ht="30" x14ac:dyDescent="0.25">
      <c r="A14" s="70"/>
      <c r="B14" s="77" t="s">
        <v>287</v>
      </c>
      <c r="C14" s="80" t="s">
        <v>286</v>
      </c>
      <c r="D14" s="76">
        <v>44884</v>
      </c>
      <c r="E14" s="77" t="s">
        <v>288</v>
      </c>
      <c r="F14" s="124">
        <v>4000</v>
      </c>
      <c r="G14" s="77" t="s">
        <v>291</v>
      </c>
    </row>
    <row r="15" spans="1:7" s="60" customFormat="1" x14ac:dyDescent="0.25">
      <c r="A15" s="71">
        <v>1</v>
      </c>
      <c r="B15" s="61"/>
      <c r="C15" s="81"/>
      <c r="D15" s="62"/>
      <c r="E15" s="61"/>
      <c r="F15" s="125"/>
      <c r="G15" s="61"/>
    </row>
    <row r="16" spans="1:7" s="60" customFormat="1" x14ac:dyDescent="0.25">
      <c r="A16" s="71">
        <v>2</v>
      </c>
      <c r="B16" s="61"/>
      <c r="C16" s="81"/>
      <c r="D16" s="62"/>
      <c r="E16" s="61"/>
      <c r="F16" s="125"/>
      <c r="G16" s="61"/>
    </row>
    <row r="17" spans="1:7" s="60" customFormat="1" x14ac:dyDescent="0.25">
      <c r="A17" s="71">
        <v>3</v>
      </c>
      <c r="B17" s="61"/>
      <c r="C17" s="81"/>
      <c r="D17" s="62"/>
      <c r="E17" s="61"/>
      <c r="F17" s="125"/>
      <c r="G17" s="61"/>
    </row>
    <row r="18" spans="1:7" s="60" customFormat="1" x14ac:dyDescent="0.25">
      <c r="A18" s="71">
        <v>4</v>
      </c>
      <c r="B18" s="61"/>
      <c r="C18" s="81"/>
      <c r="D18" s="62"/>
      <c r="E18" s="61"/>
      <c r="F18" s="125"/>
      <c r="G18" s="61"/>
    </row>
    <row r="19" spans="1:7" s="60" customFormat="1" x14ac:dyDescent="0.25">
      <c r="A19" s="71">
        <v>5</v>
      </c>
      <c r="B19" s="61"/>
      <c r="C19" s="81"/>
      <c r="D19" s="62"/>
      <c r="E19" s="61"/>
      <c r="F19" s="125"/>
      <c r="G19" s="61"/>
    </row>
    <row r="20" spans="1:7" s="60" customFormat="1" x14ac:dyDescent="0.25">
      <c r="A20" s="71">
        <v>6</v>
      </c>
      <c r="B20" s="61"/>
      <c r="C20" s="81"/>
      <c r="D20" s="62"/>
      <c r="E20" s="61"/>
      <c r="F20" s="125"/>
      <c r="G20" s="61"/>
    </row>
    <row r="21" spans="1:7" s="60" customFormat="1" x14ac:dyDescent="0.25">
      <c r="A21" s="71">
        <v>7</v>
      </c>
      <c r="B21" s="61"/>
      <c r="C21" s="81"/>
      <c r="D21" s="62"/>
      <c r="E21" s="61"/>
      <c r="F21" s="125"/>
      <c r="G21" s="61"/>
    </row>
    <row r="22" spans="1:7" s="60" customFormat="1" x14ac:dyDescent="0.25">
      <c r="A22" s="71">
        <v>8</v>
      </c>
      <c r="B22" s="61"/>
      <c r="C22" s="81"/>
      <c r="D22" s="62"/>
      <c r="E22" s="61"/>
      <c r="F22" s="125"/>
      <c r="G22" s="61"/>
    </row>
    <row r="23" spans="1:7" s="60" customFormat="1" x14ac:dyDescent="0.25">
      <c r="A23" s="71">
        <v>9</v>
      </c>
      <c r="B23" s="61"/>
      <c r="C23" s="81"/>
      <c r="D23" s="62"/>
      <c r="E23" s="61"/>
      <c r="F23" s="125"/>
      <c r="G23" s="61"/>
    </row>
    <row r="24" spans="1:7" s="60" customFormat="1" x14ac:dyDescent="0.25">
      <c r="A24" s="71">
        <v>10</v>
      </c>
      <c r="B24" s="61"/>
      <c r="C24" s="81"/>
      <c r="D24" s="62"/>
      <c r="E24" s="61"/>
      <c r="F24" s="125"/>
      <c r="G24" s="61"/>
    </row>
    <row r="25" spans="1:7" s="60" customFormat="1" x14ac:dyDescent="0.25">
      <c r="A25" s="71">
        <v>11</v>
      </c>
      <c r="B25" s="61"/>
      <c r="C25" s="81"/>
      <c r="D25" s="62"/>
      <c r="E25" s="61"/>
      <c r="F25" s="125"/>
      <c r="G25" s="61"/>
    </row>
    <row r="26" spans="1:7" s="60" customFormat="1" x14ac:dyDescent="0.25">
      <c r="A26" s="71">
        <v>12</v>
      </c>
      <c r="B26" s="61"/>
      <c r="C26" s="81"/>
      <c r="D26" s="62"/>
      <c r="E26" s="61"/>
      <c r="F26" s="125"/>
      <c r="G26" s="61"/>
    </row>
    <row r="27" spans="1:7" s="60" customFormat="1" x14ac:dyDescent="0.25">
      <c r="A27" s="71">
        <v>13</v>
      </c>
      <c r="B27" s="61"/>
      <c r="C27" s="81"/>
      <c r="D27" s="62"/>
      <c r="E27" s="61"/>
      <c r="F27" s="125"/>
      <c r="G27" s="61"/>
    </row>
    <row r="28" spans="1:7" s="60" customFormat="1" x14ac:dyDescent="0.25">
      <c r="A28" s="71">
        <v>14</v>
      </c>
      <c r="B28" s="61"/>
      <c r="C28" s="81"/>
      <c r="D28" s="62"/>
      <c r="E28" s="61"/>
      <c r="F28" s="125"/>
      <c r="G28" s="61"/>
    </row>
    <row r="29" spans="1:7" s="60" customFormat="1" x14ac:dyDescent="0.25">
      <c r="A29" s="71">
        <v>15</v>
      </c>
      <c r="B29" s="61"/>
      <c r="C29" s="81"/>
      <c r="D29" s="62"/>
      <c r="E29" s="61"/>
      <c r="F29" s="125"/>
      <c r="G29" s="61"/>
    </row>
    <row r="30" spans="1:7" s="60" customFormat="1" x14ac:dyDescent="0.25">
      <c r="A30" s="71">
        <v>16</v>
      </c>
      <c r="B30" s="61"/>
      <c r="C30" s="81"/>
      <c r="D30" s="62"/>
      <c r="E30" s="61"/>
      <c r="F30" s="125"/>
      <c r="G30" s="61"/>
    </row>
    <row r="31" spans="1:7" s="60" customFormat="1" x14ac:dyDescent="0.25">
      <c r="A31" s="71">
        <v>17</v>
      </c>
      <c r="B31" s="61"/>
      <c r="C31" s="81"/>
      <c r="D31" s="62"/>
      <c r="E31" s="61"/>
      <c r="F31" s="125"/>
      <c r="G31" s="61"/>
    </row>
    <row r="32" spans="1:7" s="60" customFormat="1" x14ac:dyDescent="0.25">
      <c r="A32" s="71">
        <v>18</v>
      </c>
      <c r="B32" s="61"/>
      <c r="C32" s="81"/>
      <c r="D32" s="62"/>
      <c r="E32" s="61"/>
      <c r="F32" s="125"/>
      <c r="G32" s="61"/>
    </row>
    <row r="33" spans="1:7" s="60" customFormat="1" x14ac:dyDescent="0.25">
      <c r="A33" s="71">
        <v>19</v>
      </c>
      <c r="B33" s="61"/>
      <c r="C33" s="81"/>
      <c r="D33" s="62"/>
      <c r="E33" s="61"/>
      <c r="F33" s="125"/>
      <c r="G33" s="61"/>
    </row>
    <row r="34" spans="1:7" s="60" customFormat="1" x14ac:dyDescent="0.25">
      <c r="A34" s="71">
        <v>20</v>
      </c>
      <c r="B34" s="61"/>
      <c r="C34" s="81"/>
      <c r="D34" s="62"/>
      <c r="E34" s="61"/>
      <c r="F34" s="125"/>
      <c r="G34" s="61"/>
    </row>
    <row r="35" spans="1:7" s="60" customFormat="1" x14ac:dyDescent="0.25">
      <c r="A35" s="71">
        <v>21</v>
      </c>
      <c r="B35" s="61"/>
      <c r="C35" s="81"/>
      <c r="D35" s="62"/>
      <c r="E35" s="61"/>
      <c r="F35" s="125"/>
      <c r="G35" s="61"/>
    </row>
    <row r="36" spans="1:7" s="60" customFormat="1" x14ac:dyDescent="0.25">
      <c r="A36" s="71">
        <v>22</v>
      </c>
      <c r="B36" s="61"/>
      <c r="C36" s="81"/>
      <c r="D36" s="62"/>
      <c r="E36" s="61"/>
      <c r="F36" s="125"/>
      <c r="G36" s="61"/>
    </row>
    <row r="37" spans="1:7" s="60" customFormat="1" x14ac:dyDescent="0.25">
      <c r="A37" s="71">
        <v>23</v>
      </c>
      <c r="B37" s="61"/>
      <c r="C37" s="81"/>
      <c r="D37" s="62"/>
      <c r="E37" s="61"/>
      <c r="F37" s="125"/>
      <c r="G37" s="61"/>
    </row>
    <row r="38" spans="1:7" s="60" customFormat="1" x14ac:dyDescent="0.25">
      <c r="A38" s="71">
        <v>24</v>
      </c>
      <c r="B38" s="61"/>
      <c r="C38" s="81"/>
      <c r="D38" s="62"/>
      <c r="E38" s="61"/>
      <c r="F38" s="125"/>
      <c r="G38" s="61"/>
    </row>
    <row r="39" spans="1:7" s="60" customFormat="1" x14ac:dyDescent="0.25">
      <c r="A39" s="71">
        <v>25</v>
      </c>
      <c r="B39" s="61"/>
      <c r="C39" s="81"/>
      <c r="D39" s="62"/>
      <c r="E39" s="61"/>
      <c r="F39" s="125"/>
      <c r="G39" s="61"/>
    </row>
    <row r="40" spans="1:7" s="60" customFormat="1" x14ac:dyDescent="0.25">
      <c r="A40" s="71">
        <v>26</v>
      </c>
      <c r="B40" s="61"/>
      <c r="C40" s="81"/>
      <c r="D40" s="62"/>
      <c r="E40" s="61"/>
      <c r="F40" s="125"/>
      <c r="G40" s="61"/>
    </row>
    <row r="41" spans="1:7" s="60" customFormat="1" x14ac:dyDescent="0.25">
      <c r="A41" s="71">
        <v>27</v>
      </c>
      <c r="B41" s="61"/>
      <c r="C41" s="81"/>
      <c r="D41" s="62"/>
      <c r="E41" s="61"/>
      <c r="F41" s="125"/>
      <c r="G41" s="61"/>
    </row>
    <row r="42" spans="1:7" s="60" customFormat="1" x14ac:dyDescent="0.25">
      <c r="A42" s="71">
        <v>28</v>
      </c>
      <c r="B42" s="61"/>
      <c r="C42" s="81"/>
      <c r="D42" s="62"/>
      <c r="E42" s="61"/>
      <c r="F42" s="125"/>
      <c r="G42" s="61"/>
    </row>
    <row r="43" spans="1:7" s="60" customFormat="1" x14ac:dyDescent="0.25">
      <c r="A43" s="71">
        <v>29</v>
      </c>
      <c r="B43" s="61"/>
      <c r="C43" s="81"/>
      <c r="D43" s="62"/>
      <c r="E43" s="61"/>
      <c r="F43" s="125"/>
      <c r="G43" s="61"/>
    </row>
    <row r="44" spans="1:7" s="60" customFormat="1" x14ac:dyDescent="0.25">
      <c r="A44" s="71">
        <v>30</v>
      </c>
      <c r="B44" s="61"/>
      <c r="C44" s="81"/>
      <c r="D44" s="62"/>
      <c r="E44" s="61"/>
      <c r="F44" s="125"/>
      <c r="G44" s="61"/>
    </row>
    <row r="45" spans="1:7" s="60" customFormat="1" x14ac:dyDescent="0.25">
      <c r="A45" s="71">
        <v>31</v>
      </c>
      <c r="B45" s="61"/>
      <c r="C45" s="81"/>
      <c r="D45" s="62"/>
      <c r="E45" s="61"/>
      <c r="F45" s="125"/>
      <c r="G45" s="61"/>
    </row>
    <row r="46" spans="1:7" s="60" customFormat="1" x14ac:dyDescent="0.25">
      <c r="A46" s="71">
        <v>32</v>
      </c>
      <c r="B46" s="61"/>
      <c r="C46" s="81"/>
      <c r="D46" s="62"/>
      <c r="E46" s="61"/>
      <c r="F46" s="125"/>
      <c r="G46" s="61"/>
    </row>
    <row r="47" spans="1:7" s="60" customFormat="1" x14ac:dyDescent="0.25">
      <c r="A47" s="71">
        <v>33</v>
      </c>
      <c r="B47" s="61"/>
      <c r="C47" s="81"/>
      <c r="D47" s="62"/>
      <c r="E47" s="61"/>
      <c r="F47" s="125"/>
      <c r="G47" s="61"/>
    </row>
    <row r="48" spans="1:7" s="60" customFormat="1" x14ac:dyDescent="0.25">
      <c r="A48" s="71">
        <v>34</v>
      </c>
      <c r="B48" s="61"/>
      <c r="C48" s="81"/>
      <c r="D48" s="62"/>
      <c r="E48" s="61"/>
      <c r="F48" s="125"/>
      <c r="G48" s="61"/>
    </row>
    <row r="49" spans="1:7" s="60" customFormat="1" x14ac:dyDescent="0.25">
      <c r="A49" s="71">
        <v>35</v>
      </c>
      <c r="B49" s="61"/>
      <c r="C49" s="81"/>
      <c r="D49" s="62"/>
      <c r="E49" s="61"/>
      <c r="F49" s="125"/>
      <c r="G49" s="61"/>
    </row>
    <row r="50" spans="1:7" s="60" customFormat="1" x14ac:dyDescent="0.25">
      <c r="A50" s="71">
        <v>36</v>
      </c>
      <c r="B50" s="61"/>
      <c r="C50" s="81"/>
      <c r="D50" s="62"/>
      <c r="E50" s="61"/>
      <c r="F50" s="125"/>
      <c r="G50" s="61"/>
    </row>
    <row r="51" spans="1:7" s="60" customFormat="1" x14ac:dyDescent="0.25">
      <c r="A51" s="71">
        <v>37</v>
      </c>
      <c r="B51" s="61"/>
      <c r="C51" s="81"/>
      <c r="D51" s="62"/>
      <c r="E51" s="61"/>
      <c r="F51" s="125"/>
      <c r="G51" s="61"/>
    </row>
    <row r="52" spans="1:7" s="60" customFormat="1" x14ac:dyDescent="0.25">
      <c r="A52" s="71">
        <v>38</v>
      </c>
      <c r="B52" s="61"/>
      <c r="C52" s="81"/>
      <c r="D52" s="62"/>
      <c r="E52" s="61"/>
      <c r="F52" s="125"/>
      <c r="G52" s="61"/>
    </row>
    <row r="53" spans="1:7" s="60" customFormat="1" x14ac:dyDescent="0.25">
      <c r="A53" s="71">
        <v>39</v>
      </c>
      <c r="B53" s="61"/>
      <c r="C53" s="81"/>
      <c r="D53" s="62"/>
      <c r="E53" s="61"/>
      <c r="F53" s="125"/>
      <c r="G53" s="61"/>
    </row>
    <row r="54" spans="1:7" s="60" customFormat="1" x14ac:dyDescent="0.25">
      <c r="A54" s="71">
        <v>40</v>
      </c>
      <c r="B54" s="61"/>
      <c r="C54" s="81"/>
      <c r="D54" s="62"/>
      <c r="E54" s="61"/>
      <c r="F54" s="125"/>
      <c r="G54" s="61"/>
    </row>
    <row r="55" spans="1:7" s="60" customFormat="1" x14ac:dyDescent="0.25">
      <c r="A55" s="71">
        <v>41</v>
      </c>
      <c r="B55" s="61"/>
      <c r="C55" s="81"/>
      <c r="D55" s="62"/>
      <c r="E55" s="61"/>
      <c r="F55" s="125"/>
      <c r="G55" s="61"/>
    </row>
    <row r="56" spans="1:7" s="60" customFormat="1" x14ac:dyDescent="0.25">
      <c r="A56" s="71">
        <v>42</v>
      </c>
      <c r="B56" s="61"/>
      <c r="C56" s="81"/>
      <c r="D56" s="62"/>
      <c r="E56" s="61"/>
      <c r="F56" s="125"/>
      <c r="G56" s="61"/>
    </row>
    <row r="57" spans="1:7" s="60" customFormat="1" x14ac:dyDescent="0.25">
      <c r="A57" s="71">
        <v>43</v>
      </c>
      <c r="B57" s="61"/>
      <c r="C57" s="81"/>
      <c r="D57" s="62"/>
      <c r="E57" s="61"/>
      <c r="F57" s="125"/>
      <c r="G57" s="61"/>
    </row>
    <row r="58" spans="1:7" s="60" customFormat="1" x14ac:dyDescent="0.25">
      <c r="A58" s="71">
        <v>44</v>
      </c>
      <c r="B58" s="61"/>
      <c r="C58" s="81"/>
      <c r="D58" s="62"/>
      <c r="E58" s="61"/>
      <c r="F58" s="125"/>
      <c r="G58" s="61"/>
    </row>
    <row r="59" spans="1:7" s="60" customFormat="1" x14ac:dyDescent="0.25">
      <c r="A59" s="71">
        <v>45</v>
      </c>
      <c r="B59" s="61"/>
      <c r="C59" s="81"/>
      <c r="D59" s="62"/>
      <c r="E59" s="61"/>
      <c r="F59" s="125"/>
      <c r="G59" s="61"/>
    </row>
    <row r="60" spans="1:7" s="60" customFormat="1" x14ac:dyDescent="0.25">
      <c r="A60" s="71">
        <v>46</v>
      </c>
      <c r="B60" s="61"/>
      <c r="C60" s="81"/>
      <c r="D60" s="62"/>
      <c r="E60" s="61"/>
      <c r="F60" s="125"/>
      <c r="G60" s="61"/>
    </row>
    <row r="61" spans="1:7" s="60" customFormat="1" x14ac:dyDescent="0.25">
      <c r="A61" s="71">
        <v>47</v>
      </c>
      <c r="B61" s="61"/>
      <c r="C61" s="81"/>
      <c r="D61" s="62"/>
      <c r="E61" s="61"/>
      <c r="F61" s="125"/>
      <c r="G61" s="61"/>
    </row>
    <row r="62" spans="1:7" s="60" customFormat="1" x14ac:dyDescent="0.25">
      <c r="A62" s="71">
        <v>48</v>
      </c>
      <c r="B62" s="61"/>
      <c r="C62" s="81"/>
      <c r="D62" s="62"/>
      <c r="E62" s="61"/>
      <c r="F62" s="125"/>
      <c r="G62" s="61"/>
    </row>
    <row r="63" spans="1:7" s="60" customFormat="1" x14ac:dyDescent="0.25">
      <c r="A63" s="71">
        <v>49</v>
      </c>
      <c r="B63" s="61"/>
      <c r="C63" s="81"/>
      <c r="D63" s="62"/>
      <c r="E63" s="61"/>
      <c r="F63" s="125"/>
      <c r="G63" s="61"/>
    </row>
    <row r="64" spans="1:7" s="60" customFormat="1" x14ac:dyDescent="0.25">
      <c r="A64" s="71">
        <v>50</v>
      </c>
      <c r="B64" s="61"/>
      <c r="C64" s="81"/>
      <c r="D64" s="62"/>
      <c r="E64" s="61"/>
      <c r="F64" s="125"/>
      <c r="G64" s="61"/>
    </row>
  </sheetData>
  <sheetProtection algorithmName="SHA-512" hashValue="ChZwlZ8fgi33XCuHoek/laaDOg7VOBBWhJUgcnDnDgxuaWncLg4Pj5zasJbxl56jCRmecF01VtvWMpFaOvBjaA==" saltValue="d4q8gWXxUrXe9jEO3V07xw==" spinCount="100000" sheet="1" objects="1" scenarios="1" formatCells="0" formatRows="0" insertHyperlinks="0"/>
  <mergeCells count="3">
    <mergeCell ref="C6:F6"/>
    <mergeCell ref="C7:F7"/>
    <mergeCell ref="C3:F3"/>
  </mergeCells>
  <dataValidations count="1">
    <dataValidation type="list" allowBlank="1" showInputMessage="1" showErrorMessage="1" promptTitle="Activity Type" prompt="Use the dropdown provided by clicking the arrow at right._x000a__x000a_Note that &quot;Other&quot; is an option at the bottom of the list. _x000a__x000a_Depending on your version of Excel, the dropdown list may have a scroll bar." sqref="C15:C64" xr:uid="{27991B88-E0FF-40FE-BD3E-73F092590C2A}">
      <formula1>Lookup_Outreach_Activity_Types</formula1>
    </dataValidation>
  </dataValidations>
  <printOptions horizontalCentered="1"/>
  <pageMargins left="0.7" right="0.7" top="0.75" bottom="0.75" header="0.3" footer="0.3"/>
  <pageSetup scale="46" fitToHeight="0" orientation="landscape" r:id="rId1"/>
  <headerFooter>
    <oddHeader>&amp;C&amp;16&amp;F</oddHeader>
    <oddFooter>&amp;C&amp;P of &amp;N</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E88AFB-2E80-45E2-8CFD-E73245D213D3}">
  <sheetPr>
    <tabColor rgb="FF92D050"/>
    <pageSetUpPr fitToPage="1"/>
  </sheetPr>
  <dimension ref="A1:AK62"/>
  <sheetViews>
    <sheetView showGridLines="0" zoomScaleNormal="100" zoomScaleSheetLayoutView="100" workbookViewId="0">
      <pane xSplit="2" ySplit="1" topLeftCell="C2" activePane="bottomRight" state="frozen"/>
      <selection pane="topRight" activeCell="C1" sqref="C1"/>
      <selection pane="bottomLeft" activeCell="A2" sqref="A2"/>
      <selection pane="bottomRight" activeCell="C11" sqref="C11:G11"/>
    </sheetView>
  </sheetViews>
  <sheetFormatPr defaultColWidth="9.140625" defaultRowHeight="15" x14ac:dyDescent="0.25"/>
  <cols>
    <col min="1" max="1" width="4.7109375" style="134" customWidth="1"/>
    <col min="2" max="2" width="56.7109375" style="134" customWidth="1"/>
    <col min="3" max="3" width="20.7109375" style="134" customWidth="1"/>
    <col min="4" max="4" width="32.7109375" style="134" customWidth="1"/>
    <col min="5" max="5" width="20.7109375" style="134" customWidth="1"/>
    <col min="6" max="6" width="15.7109375" style="134" bestFit="1" customWidth="1"/>
    <col min="7" max="7" width="19" style="134" bestFit="1" customWidth="1"/>
    <col min="8" max="8" width="10.28515625" style="134" customWidth="1"/>
    <col min="9" max="9" width="20.28515625" style="134" bestFit="1" customWidth="1"/>
    <col min="10" max="10" width="16.5703125" style="134" bestFit="1" customWidth="1"/>
    <col min="11" max="12" width="10.7109375" style="134" customWidth="1"/>
    <col min="13" max="13" width="20.28515625" style="134" customWidth="1"/>
    <col min="14" max="14" width="10.5703125" style="134" bestFit="1" customWidth="1"/>
    <col min="15" max="15" width="21.7109375" style="134" customWidth="1"/>
    <col min="16" max="16" width="11.5703125" style="134" customWidth="1"/>
    <col min="17" max="17" width="20.28515625" style="134" bestFit="1" customWidth="1"/>
    <col min="18" max="18" width="15" style="134" customWidth="1"/>
    <col min="19" max="19" width="12.7109375" style="134" customWidth="1"/>
    <col min="20" max="20" width="14.7109375" style="134" customWidth="1"/>
    <col min="21" max="22" width="12.7109375" style="134" customWidth="1"/>
    <col min="23" max="23" width="25.140625" style="134" customWidth="1"/>
    <col min="24" max="24" width="17.7109375" style="134" customWidth="1"/>
    <col min="25" max="25" width="14.85546875" style="134" customWidth="1"/>
    <col min="26" max="26" width="16" style="134" bestFit="1" customWidth="1"/>
    <col min="27" max="27" width="60.7109375" style="134" customWidth="1"/>
    <col min="28" max="28" width="10.42578125" style="134" customWidth="1"/>
    <col min="29" max="29" width="30.7109375" style="134" customWidth="1"/>
    <col min="30" max="37" width="13.7109375" style="134" customWidth="1"/>
    <col min="38" max="16384" width="9.140625" style="134"/>
  </cols>
  <sheetData>
    <row r="1" spans="2:30" s="200" customFormat="1" ht="20.100000000000001" customHeight="1" x14ac:dyDescent="0.25">
      <c r="B1" s="199" t="str">
        <f>SUBSTITUTE(TemplateTitle," Reporting Template",": " &amp;B2)</f>
        <v>P2 IIJA Products EJ Grant: Business Establishment 44</v>
      </c>
      <c r="C1" s="199"/>
      <c r="D1" s="199"/>
      <c r="E1" s="199"/>
      <c r="F1" s="199"/>
      <c r="G1" s="199"/>
      <c r="H1" s="199"/>
      <c r="I1" s="199"/>
      <c r="J1" s="201"/>
      <c r="K1" s="201"/>
      <c r="L1" s="201"/>
      <c r="M1" s="201"/>
      <c r="N1" s="201"/>
      <c r="O1" s="201"/>
      <c r="P1" s="201"/>
      <c r="Q1" s="201"/>
      <c r="R1" s="201"/>
      <c r="S1" s="201"/>
      <c r="T1" s="201"/>
      <c r="U1" s="201"/>
      <c r="V1" s="201"/>
      <c r="W1" s="201"/>
      <c r="X1" s="201"/>
      <c r="Y1" s="201"/>
      <c r="Z1" s="201"/>
      <c r="AA1" s="201"/>
    </row>
    <row r="2" spans="2:30" ht="9" customHeight="1" x14ac:dyDescent="0.25">
      <c r="B2" s="244" t="s">
        <v>416</v>
      </c>
      <c r="C2" s="154"/>
      <c r="D2" s="154"/>
      <c r="E2" s="154"/>
      <c r="F2" s="154"/>
      <c r="G2" s="154"/>
      <c r="H2" s="154"/>
      <c r="I2" s="210"/>
      <c r="J2" s="155"/>
    </row>
    <row r="3" spans="2:30" ht="200.1" customHeight="1" x14ac:dyDescent="0.25">
      <c r="B3" s="156" t="s">
        <v>5</v>
      </c>
      <c r="C3" s="355" t="s">
        <v>298</v>
      </c>
      <c r="D3" s="356"/>
      <c r="E3" s="356"/>
      <c r="F3" s="356"/>
      <c r="G3" s="356"/>
      <c r="H3" s="356"/>
      <c r="I3" s="357"/>
      <c r="J3" s="157"/>
    </row>
    <row r="4" spans="2:30" ht="9" customHeight="1" x14ac:dyDescent="0.25">
      <c r="B4" s="158"/>
      <c r="C4" s="159"/>
      <c r="D4" s="159"/>
      <c r="E4" s="159"/>
      <c r="F4" s="159"/>
      <c r="G4" s="159"/>
      <c r="H4" s="159"/>
      <c r="I4" s="211"/>
      <c r="J4" s="160"/>
    </row>
    <row r="5" spans="2:30" ht="15" customHeight="1" x14ac:dyDescent="0.25">
      <c r="B5" s="145"/>
      <c r="C5" s="145"/>
      <c r="D5" s="145"/>
      <c r="E5" s="145"/>
      <c r="F5" s="144"/>
      <c r="G5" s="144"/>
    </row>
    <row r="6" spans="2:30" ht="18.75" x14ac:dyDescent="0.3">
      <c r="B6" s="243" t="s">
        <v>284</v>
      </c>
      <c r="C6" s="358" t="s">
        <v>299</v>
      </c>
      <c r="D6" s="358"/>
      <c r="E6" s="358"/>
      <c r="F6" s="358"/>
      <c r="G6" s="359"/>
    </row>
    <row r="7" spans="2:30" x14ac:dyDescent="0.25">
      <c r="B7" s="161" t="s">
        <v>0</v>
      </c>
      <c r="C7" s="360" t="str">
        <f>IF('Grant Project Data'!D5&lt;&gt;"",'Grant Project Data'!D5,"")</f>
        <v/>
      </c>
      <c r="D7" s="361"/>
      <c r="E7" s="361"/>
      <c r="F7" s="361"/>
      <c r="G7" s="362"/>
    </row>
    <row r="8" spans="2:30" x14ac:dyDescent="0.25">
      <c r="B8" s="163" t="s">
        <v>4</v>
      </c>
      <c r="C8" s="360" t="str">
        <f>IF('Grant Project Data'!D6&lt;&gt;"",'Grant Project Data'!D6,"")</f>
        <v/>
      </c>
      <c r="D8" s="361"/>
      <c r="E8" s="361"/>
      <c r="F8" s="361"/>
      <c r="G8" s="362"/>
    </row>
    <row r="9" spans="2:30" ht="15" customHeight="1" x14ac:dyDescent="0.25">
      <c r="B9" s="145"/>
      <c r="C9" s="145"/>
      <c r="D9" s="145"/>
      <c r="E9" s="145"/>
      <c r="F9" s="144"/>
      <c r="G9" s="144"/>
    </row>
    <row r="10" spans="2:30" ht="18.75" x14ac:dyDescent="0.3">
      <c r="B10" s="243" t="s">
        <v>203</v>
      </c>
      <c r="C10" s="358" t="s">
        <v>355</v>
      </c>
      <c r="D10" s="358"/>
      <c r="E10" s="358"/>
      <c r="F10" s="358"/>
      <c r="G10" s="359"/>
    </row>
    <row r="11" spans="2:30" x14ac:dyDescent="0.25">
      <c r="B11" s="167" t="s">
        <v>236</v>
      </c>
      <c r="C11" s="391"/>
      <c r="D11" s="391"/>
      <c r="E11" s="391"/>
      <c r="F11" s="391"/>
      <c r="G11" s="391"/>
      <c r="H11" s="168"/>
      <c r="I11" s="168"/>
      <c r="J11" s="169"/>
      <c r="K11" s="169"/>
      <c r="L11" s="169"/>
      <c r="M11" s="169"/>
      <c r="N11" s="169"/>
      <c r="O11" s="169"/>
      <c r="P11" s="169"/>
      <c r="Q11" s="169"/>
      <c r="R11" s="169"/>
      <c r="S11" s="169"/>
      <c r="T11" s="169"/>
      <c r="U11" s="169"/>
      <c r="V11" s="169"/>
      <c r="W11" s="169"/>
      <c r="X11" s="169"/>
      <c r="Y11" s="169"/>
      <c r="Z11" s="169"/>
      <c r="AA11" s="169"/>
    </row>
    <row r="12" spans="2:30" ht="15" customHeight="1" x14ac:dyDescent="0.25">
      <c r="B12" s="170" t="s">
        <v>228</v>
      </c>
      <c r="C12" s="391"/>
      <c r="D12" s="391"/>
      <c r="E12" s="391"/>
      <c r="F12" s="391"/>
      <c r="G12" s="391"/>
      <c r="H12" s="168"/>
      <c r="I12" s="168"/>
      <c r="J12" s="169"/>
      <c r="K12" s="169"/>
      <c r="L12" s="169"/>
      <c r="M12" s="169"/>
      <c r="N12" s="169"/>
      <c r="O12" s="169"/>
      <c r="P12" s="169"/>
      <c r="Q12" s="169"/>
      <c r="R12" s="169"/>
      <c r="S12" s="169"/>
      <c r="T12" s="169"/>
      <c r="U12" s="169"/>
      <c r="V12" s="169"/>
      <c r="W12" s="169"/>
      <c r="X12" s="169"/>
      <c r="Y12" s="169"/>
      <c r="Z12" s="169"/>
      <c r="AA12" s="169"/>
    </row>
    <row r="13" spans="2:30" ht="15" customHeight="1" x14ac:dyDescent="0.25">
      <c r="B13" s="170" t="s">
        <v>229</v>
      </c>
      <c r="C13" s="391"/>
      <c r="D13" s="391"/>
      <c r="E13" s="391"/>
      <c r="F13" s="391"/>
      <c r="G13" s="391"/>
      <c r="H13" s="168"/>
      <c r="I13" s="168"/>
      <c r="J13" s="169"/>
      <c r="K13" s="169"/>
      <c r="L13" s="169"/>
      <c r="M13" s="169"/>
      <c r="N13" s="169"/>
      <c r="O13" s="169"/>
      <c r="P13" s="169"/>
      <c r="Q13" s="169"/>
      <c r="R13" s="169"/>
      <c r="S13" s="169"/>
      <c r="T13" s="169"/>
      <c r="U13" s="169"/>
      <c r="V13" s="169"/>
      <c r="W13" s="169"/>
      <c r="X13" s="169"/>
      <c r="Y13" s="169"/>
      <c r="Z13" s="169"/>
      <c r="AA13" s="169"/>
    </row>
    <row r="14" spans="2:30" ht="15" customHeight="1" x14ac:dyDescent="0.25">
      <c r="B14" s="171" t="s">
        <v>230</v>
      </c>
      <c r="C14" s="391"/>
      <c r="D14" s="391"/>
      <c r="E14" s="391"/>
      <c r="F14" s="391"/>
      <c r="G14" s="391"/>
      <c r="H14" s="168"/>
      <c r="I14" s="168"/>
      <c r="J14" s="169"/>
      <c r="K14" s="169"/>
      <c r="L14" s="169"/>
      <c r="M14" s="169"/>
      <c r="N14" s="169"/>
      <c r="O14" s="169"/>
      <c r="P14" s="169"/>
      <c r="Q14" s="169"/>
      <c r="R14" s="169"/>
      <c r="S14" s="169"/>
      <c r="T14" s="169"/>
      <c r="U14" s="169"/>
      <c r="V14" s="169"/>
      <c r="W14" s="169"/>
      <c r="X14" s="169"/>
      <c r="Y14" s="169"/>
      <c r="Z14" s="169"/>
      <c r="AA14" s="169"/>
      <c r="AB14" s="172"/>
    </row>
    <row r="15" spans="2:30" ht="30" x14ac:dyDescent="0.25">
      <c r="B15" s="231" t="s">
        <v>270</v>
      </c>
      <c r="C15" s="392"/>
      <c r="D15" s="392"/>
      <c r="E15" s="392"/>
      <c r="F15" s="392"/>
      <c r="G15" s="392"/>
      <c r="H15" s="173"/>
      <c r="J15" s="169"/>
      <c r="K15" s="169"/>
      <c r="L15" s="169"/>
      <c r="M15" s="169"/>
      <c r="N15" s="169"/>
      <c r="O15" s="169"/>
      <c r="P15" s="169"/>
      <c r="Q15" s="169"/>
      <c r="R15" s="169"/>
      <c r="S15" s="169"/>
      <c r="T15" s="169"/>
      <c r="U15" s="169"/>
      <c r="V15" s="169"/>
      <c r="W15" s="169"/>
      <c r="X15" s="169"/>
      <c r="Y15" s="169"/>
      <c r="Z15" s="169"/>
      <c r="AA15" s="169"/>
      <c r="AB15" s="172"/>
    </row>
    <row r="16" spans="2:30" ht="45" x14ac:dyDescent="0.25">
      <c r="B16" s="203" t="s">
        <v>276</v>
      </c>
      <c r="C16" s="392"/>
      <c r="D16" s="392"/>
      <c r="E16" s="392"/>
      <c r="F16" s="392"/>
      <c r="G16" s="392"/>
      <c r="H16" s="174"/>
      <c r="J16" s="169"/>
      <c r="K16" s="169"/>
      <c r="L16" s="169"/>
      <c r="M16" s="169"/>
      <c r="N16" s="169"/>
      <c r="O16" s="169"/>
      <c r="P16" s="169"/>
      <c r="Q16" s="169"/>
      <c r="R16" s="169"/>
      <c r="S16" s="169"/>
      <c r="T16" s="169"/>
      <c r="U16" s="169"/>
      <c r="V16" s="169"/>
      <c r="W16" s="169"/>
      <c r="X16" s="169"/>
      <c r="Y16" s="169"/>
      <c r="Z16" s="169"/>
      <c r="AA16" s="169"/>
      <c r="AB16" s="162"/>
      <c r="AC16" s="162"/>
      <c r="AD16" s="162"/>
    </row>
    <row r="17" spans="1:37" ht="69.95" customHeight="1" x14ac:dyDescent="0.25">
      <c r="B17" s="127" t="s">
        <v>235</v>
      </c>
      <c r="C17" s="393"/>
      <c r="D17" s="393"/>
      <c r="E17" s="393"/>
      <c r="F17" s="393"/>
      <c r="G17" s="393"/>
      <c r="H17" s="175"/>
      <c r="J17" s="169"/>
      <c r="K17" s="169"/>
      <c r="L17" s="169"/>
      <c r="M17" s="169"/>
      <c r="N17" s="169"/>
      <c r="O17" s="169"/>
      <c r="P17" s="169"/>
      <c r="Q17" s="169"/>
      <c r="R17" s="169"/>
      <c r="S17" s="169"/>
      <c r="T17" s="169"/>
      <c r="U17" s="169"/>
      <c r="V17" s="169"/>
      <c r="W17" s="169"/>
      <c r="X17" s="169"/>
      <c r="Y17" s="169"/>
      <c r="Z17" s="169"/>
      <c r="AA17" s="169"/>
      <c r="AB17" s="162"/>
      <c r="AC17" s="162"/>
      <c r="AD17" s="162"/>
    </row>
    <row r="18" spans="1:37" ht="30" x14ac:dyDescent="0.25">
      <c r="B18" s="127" t="s">
        <v>354</v>
      </c>
      <c r="C18" s="394"/>
      <c r="D18" s="395"/>
      <c r="E18" s="395"/>
      <c r="F18" s="395"/>
      <c r="G18" s="396"/>
      <c r="H18" s="175"/>
      <c r="J18" s="169"/>
      <c r="K18" s="169"/>
      <c r="L18" s="169"/>
      <c r="M18" s="169"/>
      <c r="N18" s="169"/>
      <c r="O18" s="169"/>
      <c r="P18" s="169"/>
      <c r="Q18" s="169"/>
      <c r="R18" s="169"/>
      <c r="S18" s="169"/>
      <c r="T18" s="169"/>
      <c r="U18" s="169"/>
      <c r="V18" s="169"/>
      <c r="W18" s="169"/>
      <c r="X18" s="169"/>
      <c r="Y18" s="169"/>
      <c r="Z18" s="169"/>
      <c r="AA18" s="169"/>
      <c r="AB18" s="162"/>
      <c r="AC18" s="162"/>
      <c r="AD18" s="162"/>
    </row>
    <row r="19" spans="1:37" s="179" customFormat="1" x14ac:dyDescent="0.25">
      <c r="B19" s="176" t="s">
        <v>232</v>
      </c>
      <c r="C19" s="212"/>
      <c r="D19" s="212"/>
      <c r="E19" s="212"/>
      <c r="F19" s="212"/>
      <c r="G19" s="212"/>
      <c r="H19" s="177" t="str">
        <f>IF(AND(E24&gt;0,COUNTA(C19:G19)=0),"&lt;&lt; Your P2 actions below will not be summarized until you enter a date of follow-up.","")</f>
        <v/>
      </c>
      <c r="I19" s="178"/>
      <c r="J19" s="169"/>
      <c r="K19" s="169"/>
      <c r="L19" s="169"/>
      <c r="M19" s="169"/>
      <c r="N19" s="169"/>
      <c r="O19" s="169"/>
      <c r="P19" s="169"/>
      <c r="Q19" s="169"/>
      <c r="R19" s="169"/>
      <c r="S19" s="169"/>
      <c r="T19" s="169"/>
      <c r="U19" s="169"/>
      <c r="V19" s="169"/>
      <c r="W19" s="169"/>
      <c r="X19" s="169"/>
      <c r="Y19" s="169"/>
      <c r="Z19" s="169"/>
      <c r="AA19" s="169"/>
      <c r="AB19" s="96"/>
    </row>
    <row r="20" spans="1:37" ht="53.25" x14ac:dyDescent="0.25">
      <c r="B20" s="213" t="s">
        <v>273</v>
      </c>
      <c r="C20" s="391"/>
      <c r="D20" s="391"/>
      <c r="E20" s="391"/>
      <c r="F20" s="391"/>
      <c r="G20" s="391"/>
      <c r="H20" s="168"/>
      <c r="I20" s="169"/>
      <c r="J20" s="169"/>
      <c r="K20" s="169"/>
      <c r="L20" s="169"/>
      <c r="M20" s="169"/>
      <c r="N20" s="169"/>
      <c r="O20" s="169"/>
      <c r="P20" s="169"/>
      <c r="Q20" s="169"/>
      <c r="R20" s="169"/>
      <c r="S20" s="169"/>
      <c r="T20" s="169"/>
      <c r="U20" s="169"/>
      <c r="V20" s="169"/>
      <c r="W20" s="169"/>
      <c r="X20" s="169"/>
      <c r="Y20" s="169"/>
      <c r="Z20" s="169"/>
      <c r="AA20" s="169"/>
      <c r="AB20" s="162"/>
      <c r="AC20" s="162"/>
      <c r="AD20" s="162"/>
    </row>
    <row r="21" spans="1:37" ht="80.099999999999994" customHeight="1" x14ac:dyDescent="0.25">
      <c r="B21" s="230" t="s">
        <v>271</v>
      </c>
      <c r="C21" s="393"/>
      <c r="D21" s="393"/>
      <c r="E21" s="393"/>
      <c r="F21" s="393"/>
      <c r="G21" s="393"/>
      <c r="H21" s="175"/>
      <c r="J21" s="169"/>
      <c r="K21" s="169"/>
      <c r="L21" s="169"/>
      <c r="M21" s="169"/>
      <c r="N21" s="169"/>
      <c r="O21" s="169"/>
      <c r="P21" s="169"/>
      <c r="Q21" s="169"/>
      <c r="R21" s="169"/>
      <c r="S21" s="169"/>
      <c r="T21" s="169"/>
      <c r="U21" s="169"/>
      <c r="V21" s="169"/>
      <c r="W21" s="169"/>
      <c r="X21" s="169"/>
      <c r="Y21" s="169"/>
      <c r="Z21" s="169"/>
      <c r="AA21" s="169"/>
      <c r="AB21" s="162"/>
      <c r="AC21" s="162"/>
      <c r="AD21" s="162"/>
    </row>
    <row r="22" spans="1:37" ht="69.95" customHeight="1" x14ac:dyDescent="0.25">
      <c r="B22" s="127" t="s">
        <v>272</v>
      </c>
      <c r="C22" s="393"/>
      <c r="D22" s="393"/>
      <c r="E22" s="393"/>
      <c r="F22" s="393"/>
      <c r="G22" s="393"/>
      <c r="H22" s="175"/>
      <c r="J22" s="169"/>
      <c r="K22" s="169"/>
      <c r="L22" s="169"/>
      <c r="M22" s="169"/>
      <c r="N22" s="169"/>
      <c r="O22" s="169"/>
      <c r="P22" s="169"/>
      <c r="Q22" s="169"/>
      <c r="R22" s="169"/>
      <c r="S22" s="169"/>
      <c r="T22" s="169"/>
      <c r="U22" s="169"/>
      <c r="V22" s="169"/>
      <c r="W22" s="169"/>
      <c r="X22" s="169"/>
      <c r="Y22" s="169"/>
      <c r="Z22" s="169"/>
      <c r="AA22" s="169"/>
      <c r="AB22" s="162"/>
      <c r="AC22" s="162"/>
      <c r="AD22" s="162"/>
    </row>
    <row r="23" spans="1:37" ht="69.95" customHeight="1" x14ac:dyDescent="0.25">
      <c r="B23" s="127" t="s">
        <v>274</v>
      </c>
      <c r="C23" s="393"/>
      <c r="D23" s="393"/>
      <c r="E23" s="393"/>
      <c r="F23" s="393"/>
      <c r="G23" s="393"/>
      <c r="H23" s="175"/>
      <c r="J23" s="169"/>
      <c r="K23" s="169"/>
      <c r="L23" s="169"/>
      <c r="M23" s="169"/>
      <c r="N23" s="169"/>
      <c r="O23" s="169"/>
      <c r="P23" s="169"/>
      <c r="Q23" s="169"/>
      <c r="R23" s="169"/>
      <c r="S23" s="169"/>
      <c r="T23" s="169"/>
      <c r="U23" s="169"/>
      <c r="V23" s="169"/>
      <c r="W23" s="169"/>
      <c r="X23" s="169"/>
      <c r="Y23" s="169"/>
      <c r="Z23" s="169"/>
      <c r="AA23" s="169"/>
      <c r="AB23" s="162"/>
      <c r="AC23" s="162"/>
      <c r="AD23" s="162"/>
    </row>
    <row r="24" spans="1:37" ht="15" customHeight="1" x14ac:dyDescent="0.25">
      <c r="C24" s="194">
        <f>IF(COUNTA(C11:G23,B29:G53,I29:AC53)&gt;0,1,0)</f>
        <v>0</v>
      </c>
      <c r="D24" s="194">
        <f>IF(COUNTA(C19:G19)&gt;0,1,0)</f>
        <v>0</v>
      </c>
      <c r="E24" s="194">
        <f>IF(COUNTA(G29:G53)&gt;0,1,0)</f>
        <v>0</v>
      </c>
      <c r="F24" s="268"/>
      <c r="H24" s="144"/>
      <c r="I24" s="144"/>
      <c r="J24" s="169"/>
      <c r="K24" s="169"/>
      <c r="L24" s="169"/>
      <c r="M24" s="169"/>
      <c r="N24" s="169"/>
      <c r="O24" s="169"/>
      <c r="P24" s="169"/>
      <c r="Q24" s="169"/>
      <c r="R24" s="169"/>
      <c r="S24" s="169"/>
      <c r="T24" s="169"/>
      <c r="U24" s="169"/>
      <c r="V24" s="169"/>
      <c r="W24" s="169"/>
      <c r="X24" s="169"/>
      <c r="Y24" s="169"/>
      <c r="Z24" s="169"/>
      <c r="AA24" s="169"/>
    </row>
    <row r="25" spans="1:37" ht="18.75" customHeight="1" x14ac:dyDescent="0.3">
      <c r="B25" s="243" t="s">
        <v>1</v>
      </c>
      <c r="C25" s="164"/>
      <c r="D25" s="164"/>
      <c r="E25" s="164"/>
      <c r="F25" s="164"/>
      <c r="G25" s="164"/>
      <c r="H25" s="164"/>
      <c r="I25" s="165"/>
      <c r="J25" s="165"/>
      <c r="K25" s="165"/>
      <c r="L25" s="165"/>
      <c r="M25" s="165"/>
      <c r="N25" s="165"/>
      <c r="O25" s="165"/>
      <c r="P25" s="165"/>
      <c r="Q25" s="165"/>
      <c r="R25" s="165"/>
      <c r="S25" s="165"/>
      <c r="T25" s="165"/>
      <c r="U25" s="165"/>
      <c r="V25" s="165"/>
      <c r="W25" s="165"/>
      <c r="X25" s="165"/>
      <c r="Y25" s="165"/>
      <c r="Z25" s="165"/>
      <c r="AA25" s="165"/>
      <c r="AB25" s="165"/>
      <c r="AC25" s="165"/>
      <c r="AD25" s="165"/>
      <c r="AE25" s="165"/>
      <c r="AF25" s="165"/>
      <c r="AG25" s="165"/>
      <c r="AH25" s="165"/>
      <c r="AI25" s="165"/>
      <c r="AJ25" s="165"/>
      <c r="AK25" s="166"/>
    </row>
    <row r="26" spans="1:37" ht="39.950000000000003" customHeight="1" x14ac:dyDescent="0.25">
      <c r="B26" s="204"/>
      <c r="C26" s="205"/>
      <c r="D26" s="205"/>
      <c r="E26" s="205"/>
      <c r="F26" s="205"/>
      <c r="G26" s="205"/>
      <c r="H26" s="205"/>
      <c r="I26" s="365" t="s">
        <v>103</v>
      </c>
      <c r="J26" s="366"/>
      <c r="K26" s="366"/>
      <c r="L26" s="366"/>
      <c r="M26" s="366"/>
      <c r="N26" s="366"/>
      <c r="O26" s="366"/>
      <c r="P26" s="367"/>
      <c r="Q26" s="388" t="s">
        <v>104</v>
      </c>
      <c r="R26" s="389"/>
      <c r="S26" s="389"/>
      <c r="T26" s="389"/>
      <c r="U26" s="389"/>
      <c r="V26" s="390"/>
      <c r="W26" s="368" t="s">
        <v>105</v>
      </c>
      <c r="X26" s="369"/>
      <c r="Y26" s="369"/>
      <c r="Z26" s="369"/>
      <c r="AA26" s="370"/>
      <c r="AB26" s="204"/>
      <c r="AC26" s="206"/>
      <c r="AD26" s="401" t="s">
        <v>340</v>
      </c>
      <c r="AE26" s="402"/>
      <c r="AF26" s="402"/>
      <c r="AG26" s="402"/>
      <c r="AH26" s="402"/>
      <c r="AI26" s="402"/>
      <c r="AJ26" s="402"/>
      <c r="AK26" s="403"/>
    </row>
    <row r="27" spans="1:37" ht="15" customHeight="1" x14ac:dyDescent="0.25">
      <c r="B27" s="256" t="s">
        <v>341</v>
      </c>
      <c r="C27" s="208"/>
      <c r="D27" s="208"/>
      <c r="E27" s="208"/>
      <c r="F27" s="208"/>
      <c r="G27" s="208"/>
      <c r="H27" s="208"/>
      <c r="I27" s="377" t="s">
        <v>108</v>
      </c>
      <c r="J27" s="378"/>
      <c r="K27" s="378"/>
      <c r="L27" s="379"/>
      <c r="M27" s="380" t="s">
        <v>109</v>
      </c>
      <c r="N27" s="380"/>
      <c r="O27" s="377" t="s">
        <v>111</v>
      </c>
      <c r="P27" s="379"/>
      <c r="Q27" s="381" t="s">
        <v>111</v>
      </c>
      <c r="R27" s="382"/>
      <c r="S27" s="382"/>
      <c r="T27" s="383" t="s">
        <v>110</v>
      </c>
      <c r="U27" s="383"/>
      <c r="V27" s="383"/>
      <c r="W27" s="371"/>
      <c r="X27" s="372"/>
      <c r="Y27" s="372"/>
      <c r="Z27" s="372"/>
      <c r="AA27" s="373"/>
      <c r="AB27" s="207"/>
      <c r="AC27" s="209"/>
      <c r="AD27" s="397" t="s">
        <v>332</v>
      </c>
      <c r="AE27" s="397"/>
      <c r="AF27" s="398" t="s">
        <v>333</v>
      </c>
      <c r="AG27" s="399"/>
      <c r="AH27" s="399"/>
      <c r="AI27" s="399"/>
      <c r="AJ27" s="399"/>
      <c r="AK27" s="400"/>
    </row>
    <row r="28" spans="1:37" s="189" customFormat="1" ht="51" customHeight="1" x14ac:dyDescent="0.2">
      <c r="B28" s="277" t="s">
        <v>353</v>
      </c>
      <c r="C28" s="180" t="s">
        <v>216</v>
      </c>
      <c r="D28" s="180" t="s">
        <v>99</v>
      </c>
      <c r="E28" s="180" t="s">
        <v>262</v>
      </c>
      <c r="F28" s="269" t="s">
        <v>356</v>
      </c>
      <c r="G28" s="215" t="s">
        <v>357</v>
      </c>
      <c r="H28" s="181" t="s">
        <v>233</v>
      </c>
      <c r="I28" s="182" t="s">
        <v>358</v>
      </c>
      <c r="J28" s="182" t="s">
        <v>251</v>
      </c>
      <c r="K28" s="182" t="s">
        <v>107</v>
      </c>
      <c r="L28" s="182" t="s">
        <v>100</v>
      </c>
      <c r="M28" s="183" t="s">
        <v>359</v>
      </c>
      <c r="N28" s="183" t="s">
        <v>121</v>
      </c>
      <c r="O28" s="182" t="s">
        <v>360</v>
      </c>
      <c r="P28" s="182" t="s">
        <v>127</v>
      </c>
      <c r="Q28" s="184" t="s">
        <v>361</v>
      </c>
      <c r="R28" s="185" t="s">
        <v>126</v>
      </c>
      <c r="S28" s="216" t="s">
        <v>128</v>
      </c>
      <c r="T28" s="187" t="s">
        <v>250</v>
      </c>
      <c r="U28" s="188" t="s">
        <v>107</v>
      </c>
      <c r="V28" s="187" t="s">
        <v>125</v>
      </c>
      <c r="W28" s="183" t="s">
        <v>362</v>
      </c>
      <c r="X28" s="183" t="s">
        <v>252</v>
      </c>
      <c r="Y28" s="183" t="s">
        <v>206</v>
      </c>
      <c r="Z28" s="183" t="s">
        <v>102</v>
      </c>
      <c r="AA28" s="228" t="s">
        <v>263</v>
      </c>
      <c r="AB28" s="214" t="s">
        <v>294</v>
      </c>
      <c r="AC28" s="214" t="s">
        <v>373</v>
      </c>
      <c r="AD28" s="262" t="s">
        <v>334</v>
      </c>
      <c r="AE28" s="262" t="s">
        <v>335</v>
      </c>
      <c r="AF28" s="263" t="s">
        <v>336</v>
      </c>
      <c r="AG28" s="263" t="s">
        <v>337</v>
      </c>
      <c r="AH28" s="263" t="s">
        <v>338</v>
      </c>
      <c r="AI28" s="263" t="s">
        <v>363</v>
      </c>
      <c r="AJ28" s="263" t="s">
        <v>339</v>
      </c>
      <c r="AK28" s="263" t="s">
        <v>364</v>
      </c>
    </row>
    <row r="29" spans="1:37" s="179" customFormat="1" x14ac:dyDescent="0.25">
      <c r="A29" s="71">
        <v>1</v>
      </c>
      <c r="B29" s="89"/>
      <c r="C29" s="82"/>
      <c r="D29" s="89"/>
      <c r="E29" s="82"/>
      <c r="F29" s="122"/>
      <c r="G29" s="202"/>
      <c r="H29" s="198" t="str">
        <f>IF(G29="","",IF(MONTH(G29)&gt;=10,YEAR(G29) + 1,YEAR(G29)))</f>
        <v/>
      </c>
      <c r="I29" s="97"/>
      <c r="J29" s="97"/>
      <c r="K29" s="90"/>
      <c r="L29" s="91"/>
      <c r="M29" s="97"/>
      <c r="N29" s="91"/>
      <c r="O29" s="97"/>
      <c r="P29" s="90"/>
      <c r="Q29" s="97"/>
      <c r="R29" s="97"/>
      <c r="S29" s="90"/>
      <c r="T29" s="97"/>
      <c r="U29" s="147"/>
      <c r="V29" s="91"/>
      <c r="W29" s="97"/>
      <c r="X29" s="97"/>
      <c r="Y29" s="90"/>
      <c r="Z29" s="90"/>
      <c r="AA29" s="229"/>
      <c r="AB29" s="122"/>
      <c r="AC29" s="227"/>
      <c r="AD29" s="264"/>
      <c r="AE29" s="264"/>
      <c r="AF29" s="265"/>
      <c r="AG29" s="265"/>
      <c r="AH29" s="265"/>
      <c r="AI29" s="265"/>
      <c r="AJ29" s="265"/>
      <c r="AK29" s="265"/>
    </row>
    <row r="30" spans="1:37" s="179" customFormat="1" x14ac:dyDescent="0.25">
      <c r="A30" s="71">
        <v>2</v>
      </c>
      <c r="B30" s="89"/>
      <c r="C30" s="82"/>
      <c r="D30" s="89"/>
      <c r="E30" s="82"/>
      <c r="F30" s="122"/>
      <c r="G30" s="202"/>
      <c r="H30" s="198" t="str">
        <f>IF(G30="","",IF(MONTH(G30)&gt;=10,YEAR(G30) + 1,YEAR(G30)))</f>
        <v/>
      </c>
      <c r="I30" s="97"/>
      <c r="J30" s="97"/>
      <c r="K30" s="91"/>
      <c r="L30" s="91"/>
      <c r="M30" s="97"/>
      <c r="N30" s="91"/>
      <c r="O30" s="97"/>
      <c r="P30" s="90"/>
      <c r="Q30" s="97"/>
      <c r="R30" s="97"/>
      <c r="S30" s="90"/>
      <c r="T30" s="97"/>
      <c r="U30" s="147"/>
      <c r="V30" s="91"/>
      <c r="W30" s="97"/>
      <c r="X30" s="97"/>
      <c r="Y30" s="90"/>
      <c r="Z30" s="90"/>
      <c r="AA30" s="229"/>
      <c r="AB30" s="122"/>
      <c r="AC30" s="226"/>
      <c r="AD30" s="264"/>
      <c r="AE30" s="264"/>
      <c r="AF30" s="265"/>
      <c r="AG30" s="265"/>
      <c r="AH30" s="265"/>
      <c r="AI30" s="265"/>
      <c r="AJ30" s="265"/>
      <c r="AK30" s="265"/>
    </row>
    <row r="31" spans="1:37" s="179" customFormat="1" x14ac:dyDescent="0.25">
      <c r="A31" s="71">
        <v>3</v>
      </c>
      <c r="B31" s="89"/>
      <c r="C31" s="82"/>
      <c r="D31" s="89"/>
      <c r="E31" s="82"/>
      <c r="F31" s="122"/>
      <c r="G31" s="202"/>
      <c r="H31" s="198" t="str">
        <f t="shared" ref="H31:H53" si="0">IF(G31="","",IF(MONTH(G31)&gt;=10,YEAR(G31) + 1,YEAR(G31)))</f>
        <v/>
      </c>
      <c r="I31" s="97"/>
      <c r="J31" s="97"/>
      <c r="K31" s="90"/>
      <c r="L31" s="90"/>
      <c r="M31" s="97"/>
      <c r="N31" s="90"/>
      <c r="O31" s="97"/>
      <c r="P31" s="90"/>
      <c r="Q31" s="97"/>
      <c r="R31" s="97"/>
      <c r="S31" s="90"/>
      <c r="T31" s="97"/>
      <c r="U31" s="147"/>
      <c r="V31" s="90"/>
      <c r="W31" s="97"/>
      <c r="X31" s="97"/>
      <c r="Y31" s="90"/>
      <c r="Z31" s="90"/>
      <c r="AA31" s="229"/>
      <c r="AB31" s="122"/>
      <c r="AC31" s="226"/>
      <c r="AD31" s="264"/>
      <c r="AE31" s="264"/>
      <c r="AF31" s="265"/>
      <c r="AG31" s="265"/>
      <c r="AH31" s="265"/>
      <c r="AI31" s="265"/>
      <c r="AJ31" s="265"/>
      <c r="AK31" s="265"/>
    </row>
    <row r="32" spans="1:37" s="179" customFormat="1" x14ac:dyDescent="0.25">
      <c r="A32" s="71">
        <v>4</v>
      </c>
      <c r="B32" s="89"/>
      <c r="C32" s="82"/>
      <c r="D32" s="89"/>
      <c r="E32" s="82"/>
      <c r="F32" s="122"/>
      <c r="G32" s="202"/>
      <c r="H32" s="198" t="str">
        <f t="shared" si="0"/>
        <v/>
      </c>
      <c r="I32" s="97"/>
      <c r="J32" s="97"/>
      <c r="K32" s="91"/>
      <c r="L32" s="91"/>
      <c r="M32" s="97"/>
      <c r="N32" s="91"/>
      <c r="O32" s="97"/>
      <c r="P32" s="90"/>
      <c r="Q32" s="97"/>
      <c r="R32" s="97"/>
      <c r="S32" s="90"/>
      <c r="T32" s="97"/>
      <c r="U32" s="147"/>
      <c r="V32" s="91"/>
      <c r="W32" s="97"/>
      <c r="X32" s="97"/>
      <c r="Y32" s="90"/>
      <c r="Z32" s="90"/>
      <c r="AA32" s="229"/>
      <c r="AB32" s="122"/>
      <c r="AC32" s="226"/>
      <c r="AD32" s="264"/>
      <c r="AE32" s="264"/>
      <c r="AF32" s="265"/>
      <c r="AG32" s="265"/>
      <c r="AH32" s="265"/>
      <c r="AI32" s="265"/>
      <c r="AJ32" s="265"/>
      <c r="AK32" s="265"/>
    </row>
    <row r="33" spans="1:37" s="179" customFormat="1" x14ac:dyDescent="0.25">
      <c r="A33" s="71">
        <v>5</v>
      </c>
      <c r="B33" s="89"/>
      <c r="C33" s="82"/>
      <c r="D33" s="89"/>
      <c r="E33" s="82"/>
      <c r="F33" s="122"/>
      <c r="G33" s="202"/>
      <c r="H33" s="198" t="str">
        <f t="shared" si="0"/>
        <v/>
      </c>
      <c r="I33" s="97"/>
      <c r="J33" s="97"/>
      <c r="K33" s="91"/>
      <c r="L33" s="91"/>
      <c r="M33" s="97"/>
      <c r="N33" s="91"/>
      <c r="O33" s="97"/>
      <c r="P33" s="90"/>
      <c r="Q33" s="97"/>
      <c r="R33" s="97"/>
      <c r="S33" s="90"/>
      <c r="T33" s="97"/>
      <c r="U33" s="147"/>
      <c r="V33" s="91"/>
      <c r="W33" s="97"/>
      <c r="X33" s="97"/>
      <c r="Y33" s="90"/>
      <c r="Z33" s="90"/>
      <c r="AA33" s="229"/>
      <c r="AB33" s="122"/>
      <c r="AC33" s="226"/>
      <c r="AD33" s="264"/>
      <c r="AE33" s="264"/>
      <c r="AF33" s="265"/>
      <c r="AG33" s="265"/>
      <c r="AH33" s="265"/>
      <c r="AI33" s="265"/>
      <c r="AJ33" s="265"/>
      <c r="AK33" s="265"/>
    </row>
    <row r="34" spans="1:37" s="179" customFormat="1" x14ac:dyDescent="0.25">
      <c r="A34" s="71">
        <v>6</v>
      </c>
      <c r="B34" s="89"/>
      <c r="C34" s="82"/>
      <c r="D34" s="89"/>
      <c r="E34" s="82"/>
      <c r="F34" s="122"/>
      <c r="G34" s="202"/>
      <c r="H34" s="198" t="str">
        <f t="shared" si="0"/>
        <v/>
      </c>
      <c r="I34" s="97"/>
      <c r="J34" s="97"/>
      <c r="K34" s="91"/>
      <c r="L34" s="91"/>
      <c r="M34" s="97"/>
      <c r="N34" s="91"/>
      <c r="O34" s="97"/>
      <c r="P34" s="90"/>
      <c r="Q34" s="97"/>
      <c r="R34" s="97"/>
      <c r="S34" s="90"/>
      <c r="T34" s="97"/>
      <c r="U34" s="147"/>
      <c r="V34" s="91"/>
      <c r="W34" s="97"/>
      <c r="X34" s="97"/>
      <c r="Y34" s="90"/>
      <c r="Z34" s="90"/>
      <c r="AA34" s="229"/>
      <c r="AB34" s="122"/>
      <c r="AC34" s="226"/>
      <c r="AD34" s="264"/>
      <c r="AE34" s="264"/>
      <c r="AF34" s="265"/>
      <c r="AG34" s="265"/>
      <c r="AH34" s="265"/>
      <c r="AI34" s="265"/>
      <c r="AJ34" s="265"/>
      <c r="AK34" s="265"/>
    </row>
    <row r="35" spans="1:37" s="179" customFormat="1" x14ac:dyDescent="0.25">
      <c r="A35" s="71">
        <v>7</v>
      </c>
      <c r="B35" s="89"/>
      <c r="C35" s="82"/>
      <c r="D35" s="89"/>
      <c r="E35" s="82"/>
      <c r="F35" s="122"/>
      <c r="G35" s="202"/>
      <c r="H35" s="198" t="str">
        <f t="shared" si="0"/>
        <v/>
      </c>
      <c r="I35" s="97"/>
      <c r="J35" s="97"/>
      <c r="K35" s="91"/>
      <c r="L35" s="91"/>
      <c r="M35" s="97"/>
      <c r="N35" s="91"/>
      <c r="O35" s="97"/>
      <c r="P35" s="90"/>
      <c r="Q35" s="97"/>
      <c r="R35" s="97"/>
      <c r="S35" s="90"/>
      <c r="T35" s="97"/>
      <c r="U35" s="147"/>
      <c r="V35" s="91"/>
      <c r="W35" s="97"/>
      <c r="X35" s="97"/>
      <c r="Y35" s="90"/>
      <c r="Z35" s="90"/>
      <c r="AA35" s="229"/>
      <c r="AB35" s="122"/>
      <c r="AC35" s="226"/>
      <c r="AD35" s="264"/>
      <c r="AE35" s="264"/>
      <c r="AF35" s="265"/>
      <c r="AG35" s="265"/>
      <c r="AH35" s="265"/>
      <c r="AI35" s="265"/>
      <c r="AJ35" s="265"/>
      <c r="AK35" s="265"/>
    </row>
    <row r="36" spans="1:37" s="179" customFormat="1" x14ac:dyDescent="0.25">
      <c r="A36" s="71">
        <v>8</v>
      </c>
      <c r="B36" s="89"/>
      <c r="C36" s="82"/>
      <c r="D36" s="89"/>
      <c r="E36" s="82"/>
      <c r="F36" s="122"/>
      <c r="G36" s="202"/>
      <c r="H36" s="198" t="str">
        <f t="shared" si="0"/>
        <v/>
      </c>
      <c r="I36" s="97"/>
      <c r="J36" s="97"/>
      <c r="K36" s="91"/>
      <c r="L36" s="91"/>
      <c r="M36" s="97"/>
      <c r="N36" s="91"/>
      <c r="O36" s="97"/>
      <c r="P36" s="90"/>
      <c r="Q36" s="97"/>
      <c r="R36" s="97"/>
      <c r="S36" s="90"/>
      <c r="T36" s="97"/>
      <c r="U36" s="147"/>
      <c r="V36" s="91"/>
      <c r="W36" s="97"/>
      <c r="X36" s="97"/>
      <c r="Y36" s="90"/>
      <c r="Z36" s="90"/>
      <c r="AA36" s="229"/>
      <c r="AB36" s="122"/>
      <c r="AC36" s="226"/>
      <c r="AD36" s="264"/>
      <c r="AE36" s="264"/>
      <c r="AF36" s="265"/>
      <c r="AG36" s="265"/>
      <c r="AH36" s="265"/>
      <c r="AI36" s="265"/>
      <c r="AJ36" s="265"/>
      <c r="AK36" s="265"/>
    </row>
    <row r="37" spans="1:37" s="179" customFormat="1" x14ac:dyDescent="0.25">
      <c r="A37" s="71">
        <v>9</v>
      </c>
      <c r="B37" s="89"/>
      <c r="C37" s="82"/>
      <c r="D37" s="89"/>
      <c r="E37" s="82"/>
      <c r="F37" s="122"/>
      <c r="G37" s="202"/>
      <c r="H37" s="198" t="str">
        <f t="shared" si="0"/>
        <v/>
      </c>
      <c r="I37" s="97"/>
      <c r="J37" s="97"/>
      <c r="K37" s="91"/>
      <c r="L37" s="91"/>
      <c r="M37" s="97"/>
      <c r="N37" s="91"/>
      <c r="O37" s="97"/>
      <c r="P37" s="90"/>
      <c r="Q37" s="97"/>
      <c r="R37" s="97"/>
      <c r="S37" s="90"/>
      <c r="T37" s="97"/>
      <c r="U37" s="147"/>
      <c r="V37" s="91"/>
      <c r="W37" s="97"/>
      <c r="X37" s="97"/>
      <c r="Y37" s="90"/>
      <c r="Z37" s="90"/>
      <c r="AA37" s="229"/>
      <c r="AB37" s="122"/>
      <c r="AC37" s="226"/>
      <c r="AD37" s="264"/>
      <c r="AE37" s="264"/>
      <c r="AF37" s="265"/>
      <c r="AG37" s="265"/>
      <c r="AH37" s="265"/>
      <c r="AI37" s="265"/>
      <c r="AJ37" s="265"/>
      <c r="AK37" s="265"/>
    </row>
    <row r="38" spans="1:37" s="179" customFormat="1" x14ac:dyDescent="0.25">
      <c r="A38" s="71">
        <v>10</v>
      </c>
      <c r="B38" s="89"/>
      <c r="C38" s="82"/>
      <c r="D38" s="89"/>
      <c r="E38" s="82"/>
      <c r="F38" s="122"/>
      <c r="G38" s="202"/>
      <c r="H38" s="198" t="str">
        <f t="shared" si="0"/>
        <v/>
      </c>
      <c r="I38" s="97"/>
      <c r="J38" s="97"/>
      <c r="K38" s="91"/>
      <c r="L38" s="91"/>
      <c r="M38" s="97"/>
      <c r="N38" s="91"/>
      <c r="O38" s="97"/>
      <c r="P38" s="90"/>
      <c r="Q38" s="97"/>
      <c r="R38" s="97"/>
      <c r="S38" s="90"/>
      <c r="T38" s="97"/>
      <c r="U38" s="147"/>
      <c r="V38" s="91"/>
      <c r="W38" s="97"/>
      <c r="X38" s="97"/>
      <c r="Y38" s="90"/>
      <c r="Z38" s="90"/>
      <c r="AA38" s="229"/>
      <c r="AB38" s="122"/>
      <c r="AC38" s="226"/>
      <c r="AD38" s="264"/>
      <c r="AE38" s="264"/>
      <c r="AF38" s="265"/>
      <c r="AG38" s="265"/>
      <c r="AH38" s="265"/>
      <c r="AI38" s="265"/>
      <c r="AJ38" s="265"/>
      <c r="AK38" s="265"/>
    </row>
    <row r="39" spans="1:37" s="179" customFormat="1" x14ac:dyDescent="0.25">
      <c r="A39" s="71">
        <v>11</v>
      </c>
      <c r="B39" s="89"/>
      <c r="C39" s="82"/>
      <c r="D39" s="89"/>
      <c r="E39" s="82"/>
      <c r="F39" s="122"/>
      <c r="G39" s="202"/>
      <c r="H39" s="198" t="str">
        <f t="shared" si="0"/>
        <v/>
      </c>
      <c r="I39" s="97"/>
      <c r="J39" s="97"/>
      <c r="K39" s="91"/>
      <c r="L39" s="91"/>
      <c r="M39" s="97"/>
      <c r="N39" s="91"/>
      <c r="O39" s="97"/>
      <c r="P39" s="90"/>
      <c r="Q39" s="97"/>
      <c r="R39" s="97"/>
      <c r="S39" s="90"/>
      <c r="T39" s="97"/>
      <c r="U39" s="147"/>
      <c r="V39" s="91"/>
      <c r="W39" s="97"/>
      <c r="X39" s="97"/>
      <c r="Y39" s="90"/>
      <c r="Z39" s="90"/>
      <c r="AA39" s="229"/>
      <c r="AB39" s="122"/>
      <c r="AC39" s="226"/>
      <c r="AD39" s="264"/>
      <c r="AE39" s="264"/>
      <c r="AF39" s="265"/>
      <c r="AG39" s="265"/>
      <c r="AH39" s="265"/>
      <c r="AI39" s="265"/>
      <c r="AJ39" s="265"/>
      <c r="AK39" s="265"/>
    </row>
    <row r="40" spans="1:37" s="179" customFormat="1" x14ac:dyDescent="0.25">
      <c r="A40" s="71">
        <v>12</v>
      </c>
      <c r="B40" s="89"/>
      <c r="C40" s="82"/>
      <c r="D40" s="89"/>
      <c r="E40" s="82"/>
      <c r="F40" s="122"/>
      <c r="G40" s="202"/>
      <c r="H40" s="198" t="str">
        <f t="shared" si="0"/>
        <v/>
      </c>
      <c r="I40" s="97"/>
      <c r="J40" s="97"/>
      <c r="K40" s="91"/>
      <c r="L40" s="91"/>
      <c r="M40" s="97"/>
      <c r="N40" s="91"/>
      <c r="O40" s="97"/>
      <c r="P40" s="90"/>
      <c r="Q40" s="97"/>
      <c r="R40" s="97"/>
      <c r="S40" s="90"/>
      <c r="T40" s="97"/>
      <c r="U40" s="147"/>
      <c r="V40" s="91"/>
      <c r="W40" s="97"/>
      <c r="X40" s="97"/>
      <c r="Y40" s="90"/>
      <c r="Z40" s="90"/>
      <c r="AA40" s="229"/>
      <c r="AB40" s="122"/>
      <c r="AC40" s="226"/>
      <c r="AD40" s="264"/>
      <c r="AE40" s="264"/>
      <c r="AF40" s="265"/>
      <c r="AG40" s="265"/>
      <c r="AH40" s="265"/>
      <c r="AI40" s="265"/>
      <c r="AJ40" s="265"/>
      <c r="AK40" s="265"/>
    </row>
    <row r="41" spans="1:37" s="179" customFormat="1" x14ac:dyDescent="0.25">
      <c r="A41" s="71">
        <v>13</v>
      </c>
      <c r="B41" s="89"/>
      <c r="C41" s="82"/>
      <c r="D41" s="89"/>
      <c r="E41" s="82"/>
      <c r="F41" s="122"/>
      <c r="G41" s="202"/>
      <c r="H41" s="198" t="str">
        <f t="shared" si="0"/>
        <v/>
      </c>
      <c r="I41" s="97"/>
      <c r="J41" s="97"/>
      <c r="K41" s="91"/>
      <c r="L41" s="91"/>
      <c r="M41" s="97"/>
      <c r="N41" s="91"/>
      <c r="O41" s="97"/>
      <c r="P41" s="90"/>
      <c r="Q41" s="97"/>
      <c r="R41" s="97"/>
      <c r="S41" s="90"/>
      <c r="T41" s="97"/>
      <c r="U41" s="147"/>
      <c r="V41" s="91"/>
      <c r="W41" s="97"/>
      <c r="X41" s="97"/>
      <c r="Y41" s="90"/>
      <c r="Z41" s="90"/>
      <c r="AA41" s="229"/>
      <c r="AB41" s="122"/>
      <c r="AC41" s="226"/>
      <c r="AD41" s="264"/>
      <c r="AE41" s="264"/>
      <c r="AF41" s="265"/>
      <c r="AG41" s="265"/>
      <c r="AH41" s="265"/>
      <c r="AI41" s="265"/>
      <c r="AJ41" s="265"/>
      <c r="AK41" s="265"/>
    </row>
    <row r="42" spans="1:37" s="179" customFormat="1" x14ac:dyDescent="0.25">
      <c r="A42" s="71">
        <v>14</v>
      </c>
      <c r="B42" s="89"/>
      <c r="C42" s="82"/>
      <c r="D42" s="89"/>
      <c r="E42" s="82"/>
      <c r="F42" s="122"/>
      <c r="G42" s="202"/>
      <c r="H42" s="198" t="str">
        <f t="shared" si="0"/>
        <v/>
      </c>
      <c r="I42" s="97"/>
      <c r="J42" s="97"/>
      <c r="K42" s="91"/>
      <c r="L42" s="91"/>
      <c r="M42" s="97"/>
      <c r="N42" s="91"/>
      <c r="O42" s="97"/>
      <c r="P42" s="90"/>
      <c r="Q42" s="97"/>
      <c r="R42" s="97"/>
      <c r="S42" s="90"/>
      <c r="T42" s="97"/>
      <c r="U42" s="147"/>
      <c r="V42" s="91"/>
      <c r="W42" s="97"/>
      <c r="X42" s="97"/>
      <c r="Y42" s="90"/>
      <c r="Z42" s="90"/>
      <c r="AA42" s="229"/>
      <c r="AB42" s="122"/>
      <c r="AC42" s="226"/>
      <c r="AD42" s="264"/>
      <c r="AE42" s="264"/>
      <c r="AF42" s="265"/>
      <c r="AG42" s="265"/>
      <c r="AH42" s="265"/>
      <c r="AI42" s="265"/>
      <c r="AJ42" s="265"/>
      <c r="AK42" s="265"/>
    </row>
    <row r="43" spans="1:37" s="179" customFormat="1" x14ac:dyDescent="0.25">
      <c r="A43" s="71">
        <v>15</v>
      </c>
      <c r="B43" s="89"/>
      <c r="C43" s="82"/>
      <c r="D43" s="89"/>
      <c r="E43" s="82"/>
      <c r="F43" s="122"/>
      <c r="G43" s="202"/>
      <c r="H43" s="198" t="str">
        <f t="shared" si="0"/>
        <v/>
      </c>
      <c r="I43" s="97"/>
      <c r="J43" s="97"/>
      <c r="K43" s="91"/>
      <c r="L43" s="91"/>
      <c r="M43" s="97"/>
      <c r="N43" s="91"/>
      <c r="O43" s="97"/>
      <c r="P43" s="90"/>
      <c r="Q43" s="97"/>
      <c r="R43" s="97"/>
      <c r="S43" s="90"/>
      <c r="T43" s="97"/>
      <c r="U43" s="147"/>
      <c r="V43" s="91"/>
      <c r="W43" s="97"/>
      <c r="X43" s="97"/>
      <c r="Y43" s="90"/>
      <c r="Z43" s="90"/>
      <c r="AA43" s="229"/>
      <c r="AB43" s="122"/>
      <c r="AC43" s="226"/>
      <c r="AD43" s="264"/>
      <c r="AE43" s="264"/>
      <c r="AF43" s="265"/>
      <c r="AG43" s="265"/>
      <c r="AH43" s="265"/>
      <c r="AI43" s="265"/>
      <c r="AJ43" s="265"/>
      <c r="AK43" s="265"/>
    </row>
    <row r="44" spans="1:37" s="179" customFormat="1" x14ac:dyDescent="0.25">
      <c r="A44" s="71">
        <v>16</v>
      </c>
      <c r="B44" s="89"/>
      <c r="C44" s="82"/>
      <c r="D44" s="89"/>
      <c r="E44" s="82"/>
      <c r="F44" s="122"/>
      <c r="G44" s="202"/>
      <c r="H44" s="198" t="str">
        <f t="shared" si="0"/>
        <v/>
      </c>
      <c r="I44" s="97"/>
      <c r="J44" s="97"/>
      <c r="K44" s="91"/>
      <c r="L44" s="91"/>
      <c r="M44" s="97"/>
      <c r="N44" s="91"/>
      <c r="O44" s="97"/>
      <c r="P44" s="90"/>
      <c r="Q44" s="97"/>
      <c r="R44" s="97"/>
      <c r="S44" s="90"/>
      <c r="T44" s="97"/>
      <c r="U44" s="147"/>
      <c r="V44" s="91"/>
      <c r="W44" s="97"/>
      <c r="X44" s="97"/>
      <c r="Y44" s="90"/>
      <c r="Z44" s="90"/>
      <c r="AA44" s="229"/>
      <c r="AB44" s="122"/>
      <c r="AC44" s="226"/>
      <c r="AD44" s="264"/>
      <c r="AE44" s="264"/>
      <c r="AF44" s="265"/>
      <c r="AG44" s="265"/>
      <c r="AH44" s="265"/>
      <c r="AI44" s="265"/>
      <c r="AJ44" s="265"/>
      <c r="AK44" s="265"/>
    </row>
    <row r="45" spans="1:37" s="179" customFormat="1" x14ac:dyDescent="0.25">
      <c r="A45" s="71">
        <v>17</v>
      </c>
      <c r="B45" s="89"/>
      <c r="C45" s="82"/>
      <c r="D45" s="89"/>
      <c r="E45" s="82"/>
      <c r="F45" s="122"/>
      <c r="G45" s="202"/>
      <c r="H45" s="198" t="str">
        <f t="shared" si="0"/>
        <v/>
      </c>
      <c r="I45" s="97"/>
      <c r="J45" s="97"/>
      <c r="K45" s="91"/>
      <c r="L45" s="91"/>
      <c r="M45" s="97"/>
      <c r="N45" s="91"/>
      <c r="O45" s="97"/>
      <c r="P45" s="90"/>
      <c r="Q45" s="97"/>
      <c r="R45" s="97"/>
      <c r="S45" s="90"/>
      <c r="T45" s="97"/>
      <c r="U45" s="147"/>
      <c r="V45" s="91"/>
      <c r="W45" s="97"/>
      <c r="X45" s="97"/>
      <c r="Y45" s="90"/>
      <c r="Z45" s="90"/>
      <c r="AA45" s="229"/>
      <c r="AB45" s="122"/>
      <c r="AC45" s="226"/>
      <c r="AD45" s="264"/>
      <c r="AE45" s="264"/>
      <c r="AF45" s="265"/>
      <c r="AG45" s="265"/>
      <c r="AH45" s="265"/>
      <c r="AI45" s="265"/>
      <c r="AJ45" s="265"/>
      <c r="AK45" s="265"/>
    </row>
    <row r="46" spans="1:37" s="179" customFormat="1" x14ac:dyDescent="0.25">
      <c r="A46" s="71">
        <v>18</v>
      </c>
      <c r="B46" s="89"/>
      <c r="C46" s="82"/>
      <c r="D46" s="89"/>
      <c r="E46" s="82"/>
      <c r="F46" s="122"/>
      <c r="G46" s="202"/>
      <c r="H46" s="198" t="str">
        <f t="shared" si="0"/>
        <v/>
      </c>
      <c r="I46" s="97"/>
      <c r="J46" s="97"/>
      <c r="K46" s="91"/>
      <c r="L46" s="91"/>
      <c r="M46" s="97"/>
      <c r="N46" s="91"/>
      <c r="O46" s="97"/>
      <c r="P46" s="90"/>
      <c r="Q46" s="97"/>
      <c r="R46" s="97"/>
      <c r="S46" s="90"/>
      <c r="T46" s="97"/>
      <c r="U46" s="147"/>
      <c r="V46" s="91"/>
      <c r="W46" s="97"/>
      <c r="X46" s="97"/>
      <c r="Y46" s="90"/>
      <c r="Z46" s="90"/>
      <c r="AA46" s="229"/>
      <c r="AB46" s="122"/>
      <c r="AC46" s="226"/>
      <c r="AD46" s="264"/>
      <c r="AE46" s="264"/>
      <c r="AF46" s="265"/>
      <c r="AG46" s="265"/>
      <c r="AH46" s="265"/>
      <c r="AI46" s="265"/>
      <c r="AJ46" s="265"/>
      <c r="AK46" s="265"/>
    </row>
    <row r="47" spans="1:37" s="179" customFormat="1" x14ac:dyDescent="0.25">
      <c r="A47" s="71">
        <v>19</v>
      </c>
      <c r="B47" s="89"/>
      <c r="C47" s="82"/>
      <c r="D47" s="89"/>
      <c r="E47" s="82"/>
      <c r="F47" s="122"/>
      <c r="G47" s="202"/>
      <c r="H47" s="198" t="str">
        <f t="shared" si="0"/>
        <v/>
      </c>
      <c r="I47" s="97"/>
      <c r="J47" s="97"/>
      <c r="K47" s="91"/>
      <c r="L47" s="91"/>
      <c r="M47" s="97"/>
      <c r="N47" s="91"/>
      <c r="O47" s="97"/>
      <c r="P47" s="90"/>
      <c r="Q47" s="97"/>
      <c r="R47" s="97"/>
      <c r="S47" s="90"/>
      <c r="T47" s="97"/>
      <c r="U47" s="147"/>
      <c r="V47" s="91"/>
      <c r="W47" s="97"/>
      <c r="X47" s="97"/>
      <c r="Y47" s="90"/>
      <c r="Z47" s="90"/>
      <c r="AA47" s="229"/>
      <c r="AB47" s="122"/>
      <c r="AC47" s="226"/>
      <c r="AD47" s="264"/>
      <c r="AE47" s="264"/>
      <c r="AF47" s="265"/>
      <c r="AG47" s="265"/>
      <c r="AH47" s="265"/>
      <c r="AI47" s="265"/>
      <c r="AJ47" s="265"/>
      <c r="AK47" s="265"/>
    </row>
    <row r="48" spans="1:37" s="179" customFormat="1" x14ac:dyDescent="0.25">
      <c r="A48" s="71">
        <v>20</v>
      </c>
      <c r="B48" s="89"/>
      <c r="C48" s="82"/>
      <c r="D48" s="89"/>
      <c r="E48" s="82"/>
      <c r="F48" s="122"/>
      <c r="G48" s="202"/>
      <c r="H48" s="198" t="str">
        <f t="shared" si="0"/>
        <v/>
      </c>
      <c r="I48" s="97"/>
      <c r="J48" s="97"/>
      <c r="K48" s="91"/>
      <c r="L48" s="91"/>
      <c r="M48" s="97"/>
      <c r="N48" s="91"/>
      <c r="O48" s="97"/>
      <c r="P48" s="90"/>
      <c r="Q48" s="97"/>
      <c r="R48" s="97"/>
      <c r="S48" s="90"/>
      <c r="T48" s="97"/>
      <c r="U48" s="147"/>
      <c r="V48" s="91"/>
      <c r="W48" s="97"/>
      <c r="X48" s="97"/>
      <c r="Y48" s="90"/>
      <c r="Z48" s="90"/>
      <c r="AA48" s="229"/>
      <c r="AB48" s="122"/>
      <c r="AC48" s="226"/>
      <c r="AD48" s="264"/>
      <c r="AE48" s="264"/>
      <c r="AF48" s="265"/>
      <c r="AG48" s="265"/>
      <c r="AH48" s="265"/>
      <c r="AI48" s="265"/>
      <c r="AJ48" s="265"/>
      <c r="AK48" s="265"/>
    </row>
    <row r="49" spans="1:37" s="179" customFormat="1" x14ac:dyDescent="0.25">
      <c r="A49" s="71">
        <v>21</v>
      </c>
      <c r="B49" s="89"/>
      <c r="C49" s="82"/>
      <c r="D49" s="89"/>
      <c r="E49" s="82"/>
      <c r="F49" s="122"/>
      <c r="G49" s="202"/>
      <c r="H49" s="198" t="str">
        <f t="shared" si="0"/>
        <v/>
      </c>
      <c r="I49" s="97"/>
      <c r="J49" s="97"/>
      <c r="K49" s="91"/>
      <c r="L49" s="91"/>
      <c r="M49" s="97"/>
      <c r="N49" s="91"/>
      <c r="O49" s="97"/>
      <c r="P49" s="90"/>
      <c r="Q49" s="97"/>
      <c r="R49" s="97"/>
      <c r="S49" s="90"/>
      <c r="T49" s="97"/>
      <c r="U49" s="147"/>
      <c r="V49" s="91"/>
      <c r="W49" s="97"/>
      <c r="X49" s="97"/>
      <c r="Y49" s="90"/>
      <c r="Z49" s="90"/>
      <c r="AA49" s="229"/>
      <c r="AB49" s="122"/>
      <c r="AC49" s="226"/>
      <c r="AD49" s="264"/>
      <c r="AE49" s="264"/>
      <c r="AF49" s="265"/>
      <c r="AG49" s="265"/>
      <c r="AH49" s="265"/>
      <c r="AI49" s="265"/>
      <c r="AJ49" s="265"/>
      <c r="AK49" s="265"/>
    </row>
    <row r="50" spans="1:37" s="179" customFormat="1" x14ac:dyDescent="0.25">
      <c r="A50" s="71">
        <v>22</v>
      </c>
      <c r="B50" s="89"/>
      <c r="C50" s="82"/>
      <c r="D50" s="89"/>
      <c r="E50" s="82"/>
      <c r="F50" s="122"/>
      <c r="G50" s="202"/>
      <c r="H50" s="198" t="str">
        <f t="shared" si="0"/>
        <v/>
      </c>
      <c r="I50" s="97"/>
      <c r="J50" s="97"/>
      <c r="K50" s="91"/>
      <c r="L50" s="91"/>
      <c r="M50" s="97"/>
      <c r="N50" s="91"/>
      <c r="O50" s="97"/>
      <c r="P50" s="90"/>
      <c r="Q50" s="97"/>
      <c r="R50" s="97"/>
      <c r="S50" s="90"/>
      <c r="T50" s="97"/>
      <c r="U50" s="147"/>
      <c r="V50" s="91"/>
      <c r="W50" s="97"/>
      <c r="X50" s="97"/>
      <c r="Y50" s="90"/>
      <c r="Z50" s="90"/>
      <c r="AA50" s="229"/>
      <c r="AB50" s="122"/>
      <c r="AC50" s="226"/>
      <c r="AD50" s="264"/>
      <c r="AE50" s="264"/>
      <c r="AF50" s="265"/>
      <c r="AG50" s="265"/>
      <c r="AH50" s="265"/>
      <c r="AI50" s="265"/>
      <c r="AJ50" s="265"/>
      <c r="AK50" s="265"/>
    </row>
    <row r="51" spans="1:37" s="179" customFormat="1" x14ac:dyDescent="0.25">
      <c r="A51" s="71">
        <v>23</v>
      </c>
      <c r="B51" s="89"/>
      <c r="C51" s="82"/>
      <c r="D51" s="89"/>
      <c r="E51" s="82"/>
      <c r="F51" s="122"/>
      <c r="G51" s="202"/>
      <c r="H51" s="198" t="str">
        <f t="shared" si="0"/>
        <v/>
      </c>
      <c r="I51" s="97"/>
      <c r="J51" s="97"/>
      <c r="K51" s="91"/>
      <c r="L51" s="91"/>
      <c r="M51" s="97"/>
      <c r="N51" s="91"/>
      <c r="O51" s="97"/>
      <c r="P51" s="90"/>
      <c r="Q51" s="97"/>
      <c r="R51" s="97"/>
      <c r="S51" s="90"/>
      <c r="T51" s="97"/>
      <c r="U51" s="147"/>
      <c r="V51" s="91"/>
      <c r="W51" s="97"/>
      <c r="X51" s="97"/>
      <c r="Y51" s="90"/>
      <c r="Z51" s="90"/>
      <c r="AA51" s="229"/>
      <c r="AB51" s="122"/>
      <c r="AC51" s="226"/>
      <c r="AD51" s="264"/>
      <c r="AE51" s="264"/>
      <c r="AF51" s="265"/>
      <c r="AG51" s="265"/>
      <c r="AH51" s="265"/>
      <c r="AI51" s="265"/>
      <c r="AJ51" s="265"/>
      <c r="AK51" s="265"/>
    </row>
    <row r="52" spans="1:37" s="179" customFormat="1" x14ac:dyDescent="0.25">
      <c r="A52" s="71">
        <v>24</v>
      </c>
      <c r="B52" s="89"/>
      <c r="C52" s="82"/>
      <c r="D52" s="89"/>
      <c r="E52" s="82"/>
      <c r="F52" s="122"/>
      <c r="G52" s="202"/>
      <c r="H52" s="198" t="str">
        <f t="shared" si="0"/>
        <v/>
      </c>
      <c r="I52" s="97"/>
      <c r="J52" s="97"/>
      <c r="K52" s="91"/>
      <c r="L52" s="91"/>
      <c r="M52" s="97"/>
      <c r="N52" s="91"/>
      <c r="O52" s="97"/>
      <c r="P52" s="90"/>
      <c r="Q52" s="97"/>
      <c r="R52" s="97"/>
      <c r="S52" s="90"/>
      <c r="T52" s="97"/>
      <c r="U52" s="147"/>
      <c r="V52" s="91"/>
      <c r="W52" s="97"/>
      <c r="X52" s="97"/>
      <c r="Y52" s="90"/>
      <c r="Z52" s="90"/>
      <c r="AA52" s="229"/>
      <c r="AB52" s="122"/>
      <c r="AC52" s="226"/>
      <c r="AD52" s="264"/>
      <c r="AE52" s="264"/>
      <c r="AF52" s="265"/>
      <c r="AG52" s="265"/>
      <c r="AH52" s="265"/>
      <c r="AI52" s="265"/>
      <c r="AJ52" s="265"/>
      <c r="AK52" s="265"/>
    </row>
    <row r="53" spans="1:37" s="179" customFormat="1" x14ac:dyDescent="0.25">
      <c r="A53" s="71">
        <v>25</v>
      </c>
      <c r="B53" s="89"/>
      <c r="C53" s="82"/>
      <c r="D53" s="89"/>
      <c r="E53" s="82"/>
      <c r="F53" s="122"/>
      <c r="G53" s="202"/>
      <c r="H53" s="198" t="str">
        <f t="shared" si="0"/>
        <v/>
      </c>
      <c r="I53" s="97"/>
      <c r="J53" s="97"/>
      <c r="K53" s="91"/>
      <c r="L53" s="91"/>
      <c r="M53" s="97"/>
      <c r="N53" s="91"/>
      <c r="O53" s="97"/>
      <c r="P53" s="90"/>
      <c r="Q53" s="97"/>
      <c r="R53" s="97"/>
      <c r="S53" s="90"/>
      <c r="T53" s="97"/>
      <c r="U53" s="147"/>
      <c r="V53" s="91"/>
      <c r="W53" s="97"/>
      <c r="X53" s="97"/>
      <c r="Y53" s="90"/>
      <c r="Z53" s="90"/>
      <c r="AA53" s="229"/>
      <c r="AB53" s="122"/>
      <c r="AC53" s="226"/>
      <c r="AD53" s="264"/>
      <c r="AE53" s="264"/>
      <c r="AF53" s="265"/>
      <c r="AG53" s="265"/>
      <c r="AH53" s="265"/>
      <c r="AI53" s="265"/>
      <c r="AJ53" s="265"/>
      <c r="AK53" s="265"/>
    </row>
    <row r="54" spans="1:37" ht="24" customHeight="1" x14ac:dyDescent="0.25">
      <c r="B54" s="190" t="s">
        <v>67</v>
      </c>
      <c r="C54" s="126"/>
      <c r="D54" s="126"/>
      <c r="E54" s="126"/>
      <c r="F54" s="126"/>
      <c r="G54" s="126"/>
      <c r="H54" s="259" t="str">
        <f>IF(OR(AND(Count_Implemented, Count_FollowUp=0), AND(Count_Implemented=0,COUNTA(I29:AB53)&gt;0))," To be included here, actions must have a Date Implemented and there must be Date(s) of Follow-up above. &gt;&gt;","")</f>
        <v/>
      </c>
      <c r="I54" s="191">
        <f>SUM(I55:I60)</f>
        <v>0</v>
      </c>
      <c r="J54" s="192" t="s">
        <v>129</v>
      </c>
      <c r="K54" s="192" t="s">
        <v>129</v>
      </c>
      <c r="L54" s="192" t="s">
        <v>129</v>
      </c>
      <c r="M54" s="191">
        <f>SUM(M55:M60)</f>
        <v>0</v>
      </c>
      <c r="N54" s="192" t="s">
        <v>129</v>
      </c>
      <c r="O54" s="191">
        <f>SUM(O55:O60)</f>
        <v>0</v>
      </c>
      <c r="P54" s="191">
        <f>SUM(P55:P60)</f>
        <v>0</v>
      </c>
      <c r="Q54" s="191">
        <f t="shared" ref="Q54:W54" si="1">SUM(Q55:Q60)</f>
        <v>0</v>
      </c>
      <c r="R54" s="191">
        <f t="shared" si="1"/>
        <v>0</v>
      </c>
      <c r="S54" s="191">
        <f t="shared" si="1"/>
        <v>0</v>
      </c>
      <c r="T54" s="191">
        <f t="shared" si="1"/>
        <v>0</v>
      </c>
      <c r="U54" s="193">
        <f t="shared" si="1"/>
        <v>0</v>
      </c>
      <c r="V54" s="192" t="s">
        <v>129</v>
      </c>
      <c r="W54" s="191">
        <f t="shared" si="1"/>
        <v>0</v>
      </c>
      <c r="X54" s="192" t="s">
        <v>129</v>
      </c>
      <c r="Y54" s="192" t="s">
        <v>129</v>
      </c>
      <c r="Z54" s="191">
        <f t="shared" ref="Z54" si="2">SUM(Z55:Z60)</f>
        <v>0</v>
      </c>
      <c r="AA54" s="218" t="s">
        <v>129</v>
      </c>
      <c r="AB54" s="217">
        <f>COUNTIF(AB29:AB53,"Y")</f>
        <v>0</v>
      </c>
      <c r="AC54" s="218" t="s">
        <v>129</v>
      </c>
      <c r="AD54" s="266">
        <f t="shared" ref="AD54:AK54" si="3">SUM(AD55:AD60)</f>
        <v>0</v>
      </c>
      <c r="AE54" s="266">
        <f t="shared" si="3"/>
        <v>0</v>
      </c>
      <c r="AF54" s="267">
        <f t="shared" si="3"/>
        <v>0</v>
      </c>
      <c r="AG54" s="267">
        <f t="shared" si="3"/>
        <v>0</v>
      </c>
      <c r="AH54" s="267">
        <f t="shared" si="3"/>
        <v>0</v>
      </c>
      <c r="AI54" s="267">
        <f t="shared" si="3"/>
        <v>0</v>
      </c>
      <c r="AJ54" s="267">
        <f t="shared" si="3"/>
        <v>0</v>
      </c>
      <c r="AK54" s="267">
        <f t="shared" si="3"/>
        <v>0</v>
      </c>
    </row>
    <row r="55" spans="1:37" ht="24" customHeight="1" x14ac:dyDescent="0.25">
      <c r="B55" s="190" t="str">
        <f>"TOTAL REPORTED " &amp; C55</f>
        <v>TOTAL REPORTED 2023</v>
      </c>
      <c r="C55" s="126">
        <v>2023</v>
      </c>
      <c r="D55" s="126"/>
      <c r="E55" s="126"/>
      <c r="F55" s="126"/>
      <c r="G55" s="126"/>
      <c r="H55" s="126"/>
      <c r="I55" s="267">
        <f t="shared" ref="I55:I60" si="4">IF(Count_FollowUp,SUMIFS(I$29:I$53,$F$29:$F$53,"Y",$H$29:$H$53,$C55),0)</f>
        <v>0</v>
      </c>
      <c r="J55" s="192" t="s">
        <v>129</v>
      </c>
      <c r="K55" s="192" t="s">
        <v>129</v>
      </c>
      <c r="L55" s="192" t="s">
        <v>129</v>
      </c>
      <c r="M55" s="267">
        <f t="shared" ref="M55:M60" si="5">IF(Count_FollowUp,SUMIFS(M$29:M$53,$F$29:$F$53,"Y",$H$29:$H$53,$C55),0)</f>
        <v>0</v>
      </c>
      <c r="N55" s="192" t="s">
        <v>129</v>
      </c>
      <c r="O55" s="267">
        <f t="shared" ref="O55:O60" si="6">IF(Count_FollowUp,SUMIFS(O$29:O$53,$F$29:$F$53,"Y",$H$29:$H$53,$C55),0)</f>
        <v>0</v>
      </c>
      <c r="P55" s="191">
        <f t="shared" ref="P55:P60" si="7">IF(Count_FollowUp,COUNTIFS($F$29:$F$53,"Y",$H$29:$H$53,$C55,P$29:P$53,"Yes"),0)</f>
        <v>0</v>
      </c>
      <c r="Q55" s="267">
        <f t="shared" ref="Q55:R60" si="8">IF(Count_FollowUp,SUMIFS(Q$29:Q$53,$F$29:$F$53,"Y",$H$29:$H$53,$C55),0)</f>
        <v>0</v>
      </c>
      <c r="R55" s="267">
        <f t="shared" si="8"/>
        <v>0</v>
      </c>
      <c r="S55" s="191">
        <f t="shared" ref="S55:S60" si="9">IF(Count_FollowUp,COUNTIFS($F$29:$F$53,"Y",$H$29:$H$53,$C55,S$29:S$53,"Yes"),0)</f>
        <v>0</v>
      </c>
      <c r="T55" s="191">
        <f t="shared" ref="T55:T60" si="10">IF(Count_FollowUp,SUMIFS(T$29:T$53,$F$29:$F$53,"Y",$H$29:$H$53,$C55,U$29:U$53,"Units"),0)</f>
        <v>0</v>
      </c>
      <c r="U55" s="193">
        <f t="shared" ref="U55:U60" si="11">IF(Count_FollowUp,SUMIFS(T$29:T$53,$F$29:$F$53,"Y",$H$29:$H$53,$C55,U$29:U$53,"Dollars"),0)</f>
        <v>0</v>
      </c>
      <c r="V55" s="192" t="s">
        <v>129</v>
      </c>
      <c r="W55" s="267">
        <f t="shared" ref="W55:W60" si="12">IF(Count_FollowUp,SUMIFS(W$29:W$53,$F$29:$F$53,"Y",$H$29:$H$53,$C55),0)</f>
        <v>0</v>
      </c>
      <c r="X55" s="192" t="s">
        <v>129</v>
      </c>
      <c r="Y55" s="192" t="s">
        <v>129</v>
      </c>
      <c r="Z55" s="191">
        <f t="shared" ref="Z55:Z60" si="13">IF(Count_FollowUp,COUNTIFS($F$29:$F$53,"Y",$H$29:$H$53,$C55,Z$29:Z$53,"Yes"),0)</f>
        <v>0</v>
      </c>
      <c r="AA55" s="218" t="s">
        <v>129</v>
      </c>
      <c r="AB55" s="217">
        <f t="shared" ref="AB55:AB60" si="14">IF(Count_FollowUp,COUNTIFS($F$29:$F$53,"Y",$H$29:$H$53,$C55,AB$29:AB$53,"Y"),0)</f>
        <v>0</v>
      </c>
      <c r="AC55" s="218" t="s">
        <v>129</v>
      </c>
      <c r="AD55" s="266">
        <f t="shared" ref="AD55:AK60" si="15">IF(Count_FollowUp,SUMIFS(AD$29:AD$53,$F$29:$F$53,"Y",$H$29:$H$53,$C55),0)</f>
        <v>0</v>
      </c>
      <c r="AE55" s="266">
        <f t="shared" si="15"/>
        <v>0</v>
      </c>
      <c r="AF55" s="267">
        <f t="shared" si="15"/>
        <v>0</v>
      </c>
      <c r="AG55" s="267">
        <f t="shared" si="15"/>
        <v>0</v>
      </c>
      <c r="AH55" s="267">
        <f t="shared" si="15"/>
        <v>0</v>
      </c>
      <c r="AI55" s="267">
        <f t="shared" si="15"/>
        <v>0</v>
      </c>
      <c r="AJ55" s="267">
        <f t="shared" si="15"/>
        <v>0</v>
      </c>
      <c r="AK55" s="267">
        <f t="shared" si="15"/>
        <v>0</v>
      </c>
    </row>
    <row r="56" spans="1:37" ht="24" customHeight="1" x14ac:dyDescent="0.25">
      <c r="B56" s="190" t="str">
        <f t="shared" ref="B56:B60" si="16">"TOTAL REPORTED " &amp; C56</f>
        <v>TOTAL REPORTED 2024</v>
      </c>
      <c r="C56" s="126">
        <v>2024</v>
      </c>
      <c r="D56" s="126"/>
      <c r="E56" s="126"/>
      <c r="F56" s="126"/>
      <c r="G56" s="126"/>
      <c r="H56" s="126"/>
      <c r="I56" s="267">
        <f t="shared" si="4"/>
        <v>0</v>
      </c>
      <c r="J56" s="192" t="s">
        <v>129</v>
      </c>
      <c r="K56" s="192" t="s">
        <v>129</v>
      </c>
      <c r="L56" s="192" t="s">
        <v>129</v>
      </c>
      <c r="M56" s="267">
        <f t="shared" si="5"/>
        <v>0</v>
      </c>
      <c r="N56" s="192" t="s">
        <v>129</v>
      </c>
      <c r="O56" s="267">
        <f t="shared" si="6"/>
        <v>0</v>
      </c>
      <c r="P56" s="191">
        <f t="shared" si="7"/>
        <v>0</v>
      </c>
      <c r="Q56" s="267">
        <f t="shared" si="8"/>
        <v>0</v>
      </c>
      <c r="R56" s="267">
        <f t="shared" si="8"/>
        <v>0</v>
      </c>
      <c r="S56" s="191">
        <f t="shared" si="9"/>
        <v>0</v>
      </c>
      <c r="T56" s="191">
        <f t="shared" si="10"/>
        <v>0</v>
      </c>
      <c r="U56" s="193">
        <f t="shared" si="11"/>
        <v>0</v>
      </c>
      <c r="V56" s="192" t="s">
        <v>129</v>
      </c>
      <c r="W56" s="267">
        <f t="shared" si="12"/>
        <v>0</v>
      </c>
      <c r="X56" s="192" t="s">
        <v>129</v>
      </c>
      <c r="Y56" s="192" t="s">
        <v>129</v>
      </c>
      <c r="Z56" s="191">
        <f t="shared" si="13"/>
        <v>0</v>
      </c>
      <c r="AA56" s="218" t="s">
        <v>129</v>
      </c>
      <c r="AB56" s="217">
        <f t="shared" si="14"/>
        <v>0</v>
      </c>
      <c r="AC56" s="218" t="s">
        <v>129</v>
      </c>
      <c r="AD56" s="266">
        <f t="shared" si="15"/>
        <v>0</v>
      </c>
      <c r="AE56" s="266">
        <f t="shared" si="15"/>
        <v>0</v>
      </c>
      <c r="AF56" s="267">
        <f t="shared" si="15"/>
        <v>0</v>
      </c>
      <c r="AG56" s="267">
        <f t="shared" si="15"/>
        <v>0</v>
      </c>
      <c r="AH56" s="267">
        <f t="shared" si="15"/>
        <v>0</v>
      </c>
      <c r="AI56" s="267">
        <f t="shared" si="15"/>
        <v>0</v>
      </c>
      <c r="AJ56" s="267">
        <f t="shared" si="15"/>
        <v>0</v>
      </c>
      <c r="AK56" s="267">
        <f t="shared" si="15"/>
        <v>0</v>
      </c>
    </row>
    <row r="57" spans="1:37" ht="24" customHeight="1" x14ac:dyDescent="0.25">
      <c r="B57" s="190" t="str">
        <f t="shared" si="16"/>
        <v>TOTAL REPORTED 2025</v>
      </c>
      <c r="C57" s="126">
        <v>2025</v>
      </c>
      <c r="D57" s="126"/>
      <c r="E57" s="126"/>
      <c r="F57" s="126"/>
      <c r="G57" s="126"/>
      <c r="H57" s="126"/>
      <c r="I57" s="267">
        <f t="shared" si="4"/>
        <v>0</v>
      </c>
      <c r="J57" s="192" t="s">
        <v>129</v>
      </c>
      <c r="K57" s="192" t="s">
        <v>129</v>
      </c>
      <c r="L57" s="192" t="s">
        <v>129</v>
      </c>
      <c r="M57" s="267">
        <f t="shared" si="5"/>
        <v>0</v>
      </c>
      <c r="N57" s="192" t="s">
        <v>129</v>
      </c>
      <c r="O57" s="267">
        <f t="shared" si="6"/>
        <v>0</v>
      </c>
      <c r="P57" s="191">
        <f t="shared" si="7"/>
        <v>0</v>
      </c>
      <c r="Q57" s="267">
        <f t="shared" si="8"/>
        <v>0</v>
      </c>
      <c r="R57" s="267">
        <f t="shared" si="8"/>
        <v>0</v>
      </c>
      <c r="S57" s="191">
        <f t="shared" si="9"/>
        <v>0</v>
      </c>
      <c r="T57" s="191">
        <f t="shared" si="10"/>
        <v>0</v>
      </c>
      <c r="U57" s="193">
        <f t="shared" si="11"/>
        <v>0</v>
      </c>
      <c r="V57" s="192" t="s">
        <v>129</v>
      </c>
      <c r="W57" s="267">
        <f t="shared" si="12"/>
        <v>0</v>
      </c>
      <c r="X57" s="192" t="s">
        <v>129</v>
      </c>
      <c r="Y57" s="192" t="s">
        <v>129</v>
      </c>
      <c r="Z57" s="191">
        <f t="shared" si="13"/>
        <v>0</v>
      </c>
      <c r="AA57" s="218" t="s">
        <v>129</v>
      </c>
      <c r="AB57" s="217">
        <f t="shared" si="14"/>
        <v>0</v>
      </c>
      <c r="AC57" s="218" t="s">
        <v>129</v>
      </c>
      <c r="AD57" s="266">
        <f t="shared" si="15"/>
        <v>0</v>
      </c>
      <c r="AE57" s="266">
        <f t="shared" si="15"/>
        <v>0</v>
      </c>
      <c r="AF57" s="267">
        <f t="shared" si="15"/>
        <v>0</v>
      </c>
      <c r="AG57" s="267">
        <f t="shared" si="15"/>
        <v>0</v>
      </c>
      <c r="AH57" s="267">
        <f t="shared" si="15"/>
        <v>0</v>
      </c>
      <c r="AI57" s="267">
        <f t="shared" si="15"/>
        <v>0</v>
      </c>
      <c r="AJ57" s="267">
        <f t="shared" si="15"/>
        <v>0</v>
      </c>
      <c r="AK57" s="267">
        <f t="shared" si="15"/>
        <v>0</v>
      </c>
    </row>
    <row r="58" spans="1:37" ht="24" customHeight="1" x14ac:dyDescent="0.25">
      <c r="B58" s="190" t="str">
        <f t="shared" si="16"/>
        <v>TOTAL REPORTED 2026</v>
      </c>
      <c r="C58" s="126">
        <v>2026</v>
      </c>
      <c r="D58" s="126"/>
      <c r="E58" s="126"/>
      <c r="F58" s="126"/>
      <c r="G58" s="126"/>
      <c r="H58" s="126"/>
      <c r="I58" s="267">
        <f t="shared" si="4"/>
        <v>0</v>
      </c>
      <c r="J58" s="192" t="s">
        <v>129</v>
      </c>
      <c r="K58" s="192" t="s">
        <v>129</v>
      </c>
      <c r="L58" s="192" t="s">
        <v>129</v>
      </c>
      <c r="M58" s="267">
        <f t="shared" si="5"/>
        <v>0</v>
      </c>
      <c r="N58" s="192" t="s">
        <v>129</v>
      </c>
      <c r="O58" s="267">
        <f t="shared" si="6"/>
        <v>0</v>
      </c>
      <c r="P58" s="191">
        <f t="shared" si="7"/>
        <v>0</v>
      </c>
      <c r="Q58" s="267">
        <f t="shared" si="8"/>
        <v>0</v>
      </c>
      <c r="R58" s="267">
        <f t="shared" si="8"/>
        <v>0</v>
      </c>
      <c r="S58" s="191">
        <f t="shared" si="9"/>
        <v>0</v>
      </c>
      <c r="T58" s="191">
        <f t="shared" si="10"/>
        <v>0</v>
      </c>
      <c r="U58" s="193">
        <f t="shared" si="11"/>
        <v>0</v>
      </c>
      <c r="V58" s="192" t="s">
        <v>129</v>
      </c>
      <c r="W58" s="267">
        <f t="shared" si="12"/>
        <v>0</v>
      </c>
      <c r="X58" s="192" t="s">
        <v>129</v>
      </c>
      <c r="Y58" s="192" t="s">
        <v>129</v>
      </c>
      <c r="Z58" s="191">
        <f t="shared" si="13"/>
        <v>0</v>
      </c>
      <c r="AA58" s="218" t="s">
        <v>129</v>
      </c>
      <c r="AB58" s="217">
        <f t="shared" si="14"/>
        <v>0</v>
      </c>
      <c r="AC58" s="218" t="s">
        <v>129</v>
      </c>
      <c r="AD58" s="266">
        <f t="shared" si="15"/>
        <v>0</v>
      </c>
      <c r="AE58" s="266">
        <f t="shared" si="15"/>
        <v>0</v>
      </c>
      <c r="AF58" s="267">
        <f t="shared" si="15"/>
        <v>0</v>
      </c>
      <c r="AG58" s="267">
        <f t="shared" si="15"/>
        <v>0</v>
      </c>
      <c r="AH58" s="267">
        <f t="shared" si="15"/>
        <v>0</v>
      </c>
      <c r="AI58" s="267">
        <f t="shared" si="15"/>
        <v>0</v>
      </c>
      <c r="AJ58" s="267">
        <f t="shared" si="15"/>
        <v>0</v>
      </c>
      <c r="AK58" s="267">
        <f t="shared" si="15"/>
        <v>0</v>
      </c>
    </row>
    <row r="59" spans="1:37" ht="24" customHeight="1" x14ac:dyDescent="0.25">
      <c r="B59" s="190" t="str">
        <f t="shared" si="16"/>
        <v>TOTAL REPORTED 2027</v>
      </c>
      <c r="C59" s="126">
        <v>2027</v>
      </c>
      <c r="D59" s="126"/>
      <c r="E59" s="126"/>
      <c r="F59" s="126"/>
      <c r="G59" s="126"/>
      <c r="H59" s="126"/>
      <c r="I59" s="267">
        <f t="shared" si="4"/>
        <v>0</v>
      </c>
      <c r="J59" s="192" t="s">
        <v>129</v>
      </c>
      <c r="K59" s="192" t="s">
        <v>129</v>
      </c>
      <c r="L59" s="192" t="s">
        <v>129</v>
      </c>
      <c r="M59" s="267">
        <f t="shared" si="5"/>
        <v>0</v>
      </c>
      <c r="N59" s="192" t="s">
        <v>129</v>
      </c>
      <c r="O59" s="267">
        <f t="shared" si="6"/>
        <v>0</v>
      </c>
      <c r="P59" s="191">
        <f t="shared" si="7"/>
        <v>0</v>
      </c>
      <c r="Q59" s="267">
        <f t="shared" si="8"/>
        <v>0</v>
      </c>
      <c r="R59" s="267">
        <f t="shared" si="8"/>
        <v>0</v>
      </c>
      <c r="S59" s="191">
        <f t="shared" si="9"/>
        <v>0</v>
      </c>
      <c r="T59" s="191">
        <f t="shared" si="10"/>
        <v>0</v>
      </c>
      <c r="U59" s="193">
        <f t="shared" si="11"/>
        <v>0</v>
      </c>
      <c r="V59" s="192" t="s">
        <v>129</v>
      </c>
      <c r="W59" s="267">
        <f t="shared" si="12"/>
        <v>0</v>
      </c>
      <c r="X59" s="192" t="s">
        <v>129</v>
      </c>
      <c r="Y59" s="192" t="s">
        <v>129</v>
      </c>
      <c r="Z59" s="191">
        <f t="shared" si="13"/>
        <v>0</v>
      </c>
      <c r="AA59" s="218" t="s">
        <v>129</v>
      </c>
      <c r="AB59" s="217">
        <f t="shared" si="14"/>
        <v>0</v>
      </c>
      <c r="AC59" s="218" t="s">
        <v>129</v>
      </c>
      <c r="AD59" s="266">
        <f t="shared" si="15"/>
        <v>0</v>
      </c>
      <c r="AE59" s="266">
        <f t="shared" si="15"/>
        <v>0</v>
      </c>
      <c r="AF59" s="267">
        <f t="shared" si="15"/>
        <v>0</v>
      </c>
      <c r="AG59" s="267">
        <f t="shared" si="15"/>
        <v>0</v>
      </c>
      <c r="AH59" s="267">
        <f t="shared" si="15"/>
        <v>0</v>
      </c>
      <c r="AI59" s="267">
        <f t="shared" si="15"/>
        <v>0</v>
      </c>
      <c r="AJ59" s="267">
        <f t="shared" si="15"/>
        <v>0</v>
      </c>
      <c r="AK59" s="267">
        <f t="shared" si="15"/>
        <v>0</v>
      </c>
    </row>
    <row r="60" spans="1:37" ht="24" customHeight="1" x14ac:dyDescent="0.25">
      <c r="B60" s="190" t="str">
        <f t="shared" si="16"/>
        <v>TOTAL REPORTED 2028</v>
      </c>
      <c r="C60" s="126">
        <v>2028</v>
      </c>
      <c r="D60" s="126"/>
      <c r="E60" s="126"/>
      <c r="F60" s="126"/>
      <c r="G60" s="126"/>
      <c r="H60" s="126"/>
      <c r="I60" s="267">
        <f t="shared" si="4"/>
        <v>0</v>
      </c>
      <c r="J60" s="192" t="s">
        <v>129</v>
      </c>
      <c r="K60" s="192" t="s">
        <v>129</v>
      </c>
      <c r="L60" s="192" t="s">
        <v>129</v>
      </c>
      <c r="M60" s="267">
        <f t="shared" si="5"/>
        <v>0</v>
      </c>
      <c r="N60" s="192" t="s">
        <v>129</v>
      </c>
      <c r="O60" s="267">
        <f t="shared" si="6"/>
        <v>0</v>
      </c>
      <c r="P60" s="191">
        <f t="shared" si="7"/>
        <v>0</v>
      </c>
      <c r="Q60" s="267">
        <f t="shared" si="8"/>
        <v>0</v>
      </c>
      <c r="R60" s="267">
        <f t="shared" si="8"/>
        <v>0</v>
      </c>
      <c r="S60" s="191">
        <f t="shared" si="9"/>
        <v>0</v>
      </c>
      <c r="T60" s="191">
        <f t="shared" si="10"/>
        <v>0</v>
      </c>
      <c r="U60" s="193">
        <f t="shared" si="11"/>
        <v>0</v>
      </c>
      <c r="V60" s="192" t="s">
        <v>129</v>
      </c>
      <c r="W60" s="267">
        <f t="shared" si="12"/>
        <v>0</v>
      </c>
      <c r="X60" s="192" t="s">
        <v>129</v>
      </c>
      <c r="Y60" s="192" t="s">
        <v>129</v>
      </c>
      <c r="Z60" s="191">
        <f t="shared" si="13"/>
        <v>0</v>
      </c>
      <c r="AA60" s="218" t="s">
        <v>129</v>
      </c>
      <c r="AB60" s="217">
        <f t="shared" si="14"/>
        <v>0</v>
      </c>
      <c r="AC60" s="218" t="s">
        <v>129</v>
      </c>
      <c r="AD60" s="266">
        <f t="shared" si="15"/>
        <v>0</v>
      </c>
      <c r="AE60" s="266">
        <f t="shared" si="15"/>
        <v>0</v>
      </c>
      <c r="AF60" s="267">
        <f t="shared" si="15"/>
        <v>0</v>
      </c>
      <c r="AG60" s="267">
        <f t="shared" si="15"/>
        <v>0</v>
      </c>
      <c r="AH60" s="267">
        <f t="shared" si="15"/>
        <v>0</v>
      </c>
      <c r="AI60" s="267">
        <f t="shared" si="15"/>
        <v>0</v>
      </c>
      <c r="AJ60" s="267">
        <f t="shared" si="15"/>
        <v>0</v>
      </c>
      <c r="AK60" s="267">
        <f t="shared" si="15"/>
        <v>0</v>
      </c>
    </row>
    <row r="61" spans="1:37" x14ac:dyDescent="0.25">
      <c r="C61" s="137"/>
    </row>
    <row r="62" spans="1:37" x14ac:dyDescent="0.25">
      <c r="C62" s="137"/>
    </row>
  </sheetData>
  <sheetProtection algorithmName="SHA-512" hashValue="XxAcbe2VsvmCBh1VsHakJMb/1GygKn4aNqtOxWaCAHpISAXZqrjTrIDaG3UqRdxE1hoOQP0HoSJ/S8tA5mOcrQ==" saltValue="PSmyadGxRv8L+X8f9mITBw==" spinCount="100000" sheet="1" objects="1" scenarios="1" formatCells="0" formatRows="0" insertHyperlinks="0"/>
  <mergeCells count="28">
    <mergeCell ref="Q26:V26"/>
    <mergeCell ref="W26:AA27"/>
    <mergeCell ref="AD26:AK26"/>
    <mergeCell ref="I27:L27"/>
    <mergeCell ref="M27:N27"/>
    <mergeCell ref="O27:P27"/>
    <mergeCell ref="Q27:S27"/>
    <mergeCell ref="T27:V27"/>
    <mergeCell ref="AD27:AE27"/>
    <mergeCell ref="AF27:AK27"/>
    <mergeCell ref="C18:G18"/>
    <mergeCell ref="C20:G20"/>
    <mergeCell ref="C21:G21"/>
    <mergeCell ref="C22:G22"/>
    <mergeCell ref="C23:G23"/>
    <mergeCell ref="I26:P26"/>
    <mergeCell ref="C12:G12"/>
    <mergeCell ref="C13:G13"/>
    <mergeCell ref="C14:G14"/>
    <mergeCell ref="C15:G15"/>
    <mergeCell ref="C16:G16"/>
    <mergeCell ref="C17:G17"/>
    <mergeCell ref="C3:I3"/>
    <mergeCell ref="C6:G6"/>
    <mergeCell ref="C7:G7"/>
    <mergeCell ref="C8:G8"/>
    <mergeCell ref="C10:G10"/>
    <mergeCell ref="C11:G11"/>
  </mergeCells>
  <conditionalFormatting sqref="I29:L53">
    <cfRule type="expression" dxfId="223" priority="4" stopIfTrue="1">
      <formula>AND($C29&lt;&gt;"",$C29&lt;&gt;"Manufacturer (Production)")</formula>
    </cfRule>
  </conditionalFormatting>
  <conditionalFormatting sqref="M29:N53">
    <cfRule type="expression" dxfId="222" priority="5" stopIfTrue="1">
      <formula>AND($C29&lt;&gt;"",$C29&lt;&gt;"Manufacturer (Certification)")</formula>
    </cfRule>
  </conditionalFormatting>
  <conditionalFormatting sqref="O29:O53 M29:M53 I29:J53 Q29:R53 T29:T53 W29:X53">
    <cfRule type="expression" dxfId="221" priority="7">
      <formula>AND(TRIM(I29)&lt;&gt;"",ISNUMBER(I29)=FALSE)</formula>
    </cfRule>
  </conditionalFormatting>
  <conditionalFormatting sqref="O29:P53">
    <cfRule type="expression" dxfId="220" priority="6" stopIfTrue="1">
      <formula>AND($C29&lt;&gt;"",$C29&lt;&gt;"Manufacturer (Marketing)")</formula>
    </cfRule>
  </conditionalFormatting>
  <conditionalFormatting sqref="Q29:V53">
    <cfRule type="expression" dxfId="219" priority="3">
      <formula>AND($C29&lt;&gt;"",$C29&lt;&gt;"Distributor / Retailer")</formula>
    </cfRule>
  </conditionalFormatting>
  <conditionalFormatting sqref="W29:AA53">
    <cfRule type="expression" dxfId="218" priority="2">
      <formula>AND($C29&lt;&gt;"",$C29&lt;&gt;"Purchaser / User")</formula>
    </cfRule>
  </conditionalFormatting>
  <conditionalFormatting sqref="AD29:AK53">
    <cfRule type="expression" dxfId="217" priority="1">
      <formula>AND(TRIM(AD29)&lt;&gt;"",ISNUMBER(AD29)=FALSE)</formula>
    </cfRule>
  </conditionalFormatting>
  <dataValidations count="21">
    <dataValidation allowBlank="1" showInputMessage="1" showErrorMessage="1" prompt="If the case study is online, provide a link for EPA to view, download and share. Otherwise, please include attachments with report submission." sqref="AC28" xr:uid="{95E80D23-2F90-4F21-BC67-89438FDD5BA0}"/>
    <dataValidation allowBlank="1" showInputMessage="1" showErrorMessage="1" prompt="For P2 actions and outcomes to be summarized on the Results Summary tab, this column must contain a Y. Additionally, a Date Implemented must be included and at least one follw-up date must be included in row 19." sqref="F28" xr:uid="{9261308C-4FCA-4EEC-B547-93BD824B0973}"/>
    <dataValidation allowBlank="1" showInputMessage="1" showErrorMessage="1" prompt="Either use the facility’s permit methodology or multiply wastewater gallons by 8.35 to get pounds and divide by 10,000 to eliminate water content." sqref="AI28" xr:uid="{D7BA3B8A-7B38-444E-B66F-3EEC3A9FD139}"/>
    <dataValidation allowBlank="1" showInputMessage="1" showErrorMessage="1" prompt="Annualized reductions of green house gas emissions measured in metric tons of carbon dioxide equivalent (MTCO2e)." sqref="AK28" xr:uid="{7B48B3EF-E4D6-448D-8921-8A76935975C1}"/>
    <dataValidation allowBlank="1" showInputMessage="1" showErrorMessage="1" promptTitle="Products Offered for Sale" prompt="This can include products that are anticipated to be offered for sale._x000a__x000a_Report the number of product formulations/designs, not the number of individual units manufactured/sold. The same formulation in different size containers is considered one product." sqref="O28" xr:uid="{CA20F62C-584F-47C1-89E9-F475D9F65200}"/>
    <dataValidation type="whole" allowBlank="1" showInputMessage="1" showErrorMessage="1" errorTitle="Facility NAICS Code" error="Please enter at least three digits of the NAICS code." promptTitle="Facility NAICS Code" prompt="Enter the NAICS for this facility. The link at left takes you to the NAICS Search website." sqref="C15:G15" xr:uid="{27BA236C-A34E-4C44-89BB-28B7A52AB80C}">
      <formula1>100</formula1>
      <formula2>999999</formula2>
    </dataValidation>
    <dataValidation allowBlank="1" showInputMessage="1" showErrorMessage="1" promptTitle="Copy-Pasting into Merged Cells" prompt="To copy-paste into merged cells, either double-click the cell to enable the Edit feature OR select the cell and paste into the formula bar above instead of the cell itself." sqref="C10:G10" xr:uid="{2C34ADE7-570B-459C-B466-5F16ADB09669}"/>
    <dataValidation type="list" allowBlank="1" showDropDown="1" showInputMessage="1" showErrorMessage="1" error="Please enter Y or N." sqref="AB29:AB53 F29:F53" xr:uid="{15D7A8FE-EDBD-4E79-B786-AD30C9DEC643}">
      <formula1>Lookup_YesNo</formula1>
    </dataValidation>
    <dataValidation type="date" allowBlank="1" showInputMessage="1" showErrorMessage="1" error="Please enter a valid date (mm/dd/yyyy) _x000a_between 10/01/2022 and 09/30/2028." sqref="G29:G53" xr:uid="{3969491E-15A6-4B23-A844-724B47C06558}">
      <formula1>44835</formula1>
      <formula2>47026</formula2>
    </dataValidation>
    <dataValidation type="list" allowBlank="1" showDropDown="1" showInputMessage="1" showErrorMessage="1" error="Please enter Yes, No, or Unknown." sqref="C16:G16" xr:uid="{A4F6AEBC-9E5B-42F9-9A21-1AC12DED9A09}">
      <formula1>Lookup_YesNoUnknown</formula1>
    </dataValidation>
    <dataValidation type="list" allowBlank="1" showInputMessage="1" showErrorMessage="1" sqref="U29:U53" xr:uid="{1657A4DD-7A64-4E3F-B8F6-ACF04A0AAEA5}">
      <formula1>Lookup_Units_Sales</formula1>
    </dataValidation>
    <dataValidation allowBlank="1" showInputMessage="1" showErrorMessage="1" prompt="Report the number of product formulations or designs, not the number of individual units of that product manufactured or sold. The same formulation sold in different size containers is considered one product" sqref="W28 M28 Q28 I28" xr:uid="{851E5FC1-61C4-4A9B-BBB3-8F4FB83481CE}"/>
    <dataValidation type="list" allowBlank="1" showInputMessage="1" showErrorMessage="1" sqref="N29:N53" xr:uid="{3E8F29B9-AD16-4C51-ABEC-39CD690398F1}">
      <formula1>Lookup_CertificationStatus</formula1>
    </dataValidation>
    <dataValidation type="list" allowBlank="1" showInputMessage="1" showErrorMessage="1" sqref="L29:L53 V29:V53" xr:uid="{444A19D2-2710-434F-B8C8-E32747AD499A}">
      <formula1>Lookup_Type</formula1>
    </dataValidation>
    <dataValidation type="list" allowBlank="1" showInputMessage="1" showErrorMessage="1" sqref="K29:K53" xr:uid="{18EBC03D-010B-4E56-9005-393195D6A5CE}">
      <formula1>Lookup_Units</formula1>
    </dataValidation>
    <dataValidation type="list" allowBlank="1" showInputMessage="1" showErrorMessage="1" promptTitle="Outreach Activity" prompt="If you made contact with the business establishment through an activity noted on the “Outreach Activities” tab, indicate the activity by choosing it from the drop-down provided at right." sqref="C20" xr:uid="{3B0964C2-1A11-4145-86CF-70270A5716A9}">
      <formula1>OFFSET(Outreach_Activities_Sorted,0,0,COUNTIF(Outreach_Activities_Sorted,"&lt;&gt;0"))</formula1>
    </dataValidation>
    <dataValidation type="list" allowBlank="1" showInputMessage="1" showErrorMessage="1" sqref="Z29:Z53 S29:S53 P29:P53" xr:uid="{1B0EED31-5025-4CE3-AB51-E4ADC4EAEC23}">
      <formula1>Lookup_YesNoUnknown</formula1>
    </dataValidation>
    <dataValidation type="list" allowBlank="1" showInputMessage="1" showErrorMessage="1" sqref="C29:C53" xr:uid="{873484AC-42B8-4C72-9F4F-95DEFE0A7755}">
      <formula1>Lookup_Role</formula1>
    </dataValidation>
    <dataValidation type="date" operator="greaterThan" allowBlank="1" showInputMessage="1" showErrorMessage="1" errorTitle="Date Required" error="Please enter a date in mm/dd/yyyy format." sqref="C19:G19" xr:uid="{003F5290-E884-4FBD-8976-366FC06CE737}">
      <formula1>36526</formula1>
    </dataValidation>
    <dataValidation type="list" allowBlank="1" showDropDown="1" showInputMessage="1" showErrorMessage="1" sqref="C14" xr:uid="{094D59FD-9C36-4C34-8DC2-C7335649D895}">
      <formula1>Lookup_States</formula1>
    </dataValidation>
    <dataValidation allowBlank="1" showInputMessage="1" showErrorMessage="1" prompt="If the action listed is for certifying a new product, you can enter the date the process was initiated. For all other actions, this should be the date of actual implementation." sqref="G28" xr:uid="{8FC78A3E-040B-4D30-9773-B8F49A1FB74E}"/>
  </dataValidations>
  <hyperlinks>
    <hyperlink ref="B15" r:id="rId1" xr:uid="{820F6B72-6AFB-45B1-B3E5-8C60D008E4B9}"/>
    <hyperlink ref="B21" r:id="rId2" display="Description of Funding Mechanism_x000a_EPA is exploring ways to facilitate access to capital for P2 projects. Learn more here: https://www.epa.gov/p2/p2-financing. If known, describe the source of funding this business establishment used (e.g., self-funded, bank loan, external grant, etc.)  in implementing the P2 actions listed in the table below." xr:uid="{DC4BEE27-2D6E-412A-B668-9F027E7D5CE8}"/>
  </hyperlinks>
  <printOptions horizontalCentered="1"/>
  <pageMargins left="0.45" right="0.45" top="0.75" bottom="0.75" header="0.3" footer="0.3"/>
  <pageSetup scale="22" fitToHeight="0" orientation="landscape" r:id="rId3"/>
  <headerFooter>
    <oddHeader>&amp;C&amp;16&amp;F</oddHeader>
    <oddFooter>&amp;C&amp;P of &amp;N</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B63A93-1523-4BEA-8B27-E20CC72AD8D2}">
  <sheetPr>
    <tabColor rgb="FF92D050"/>
    <pageSetUpPr fitToPage="1"/>
  </sheetPr>
  <dimension ref="A1:AK62"/>
  <sheetViews>
    <sheetView showGridLines="0" zoomScaleNormal="100" zoomScaleSheetLayoutView="100" workbookViewId="0">
      <pane xSplit="2" ySplit="1" topLeftCell="C2" activePane="bottomRight" state="frozen"/>
      <selection pane="topRight" activeCell="C1" sqref="C1"/>
      <selection pane="bottomLeft" activeCell="A2" sqref="A2"/>
      <selection pane="bottomRight" activeCell="C11" sqref="C11:G11"/>
    </sheetView>
  </sheetViews>
  <sheetFormatPr defaultColWidth="9.140625" defaultRowHeight="15" x14ac:dyDescent="0.25"/>
  <cols>
    <col min="1" max="1" width="4.7109375" style="134" customWidth="1"/>
    <col min="2" max="2" width="56.7109375" style="134" customWidth="1"/>
    <col min="3" max="3" width="20.7109375" style="134" customWidth="1"/>
    <col min="4" max="4" width="32.7109375" style="134" customWidth="1"/>
    <col min="5" max="5" width="20.7109375" style="134" customWidth="1"/>
    <col min="6" max="6" width="15.7109375" style="134" bestFit="1" customWidth="1"/>
    <col min="7" max="7" width="19" style="134" bestFit="1" customWidth="1"/>
    <col min="8" max="8" width="10.28515625" style="134" customWidth="1"/>
    <col min="9" max="9" width="20.28515625" style="134" bestFit="1" customWidth="1"/>
    <col min="10" max="10" width="16.5703125" style="134" bestFit="1" customWidth="1"/>
    <col min="11" max="12" width="10.7109375" style="134" customWidth="1"/>
    <col min="13" max="13" width="20.28515625" style="134" customWidth="1"/>
    <col min="14" max="14" width="10.5703125" style="134" bestFit="1" customWidth="1"/>
    <col min="15" max="15" width="21.7109375" style="134" customWidth="1"/>
    <col min="16" max="16" width="11.5703125" style="134" customWidth="1"/>
    <col min="17" max="17" width="20.28515625" style="134" bestFit="1" customWidth="1"/>
    <col min="18" max="18" width="15" style="134" customWidth="1"/>
    <col min="19" max="19" width="12.7109375" style="134" customWidth="1"/>
    <col min="20" max="20" width="14.7109375" style="134" customWidth="1"/>
    <col min="21" max="22" width="12.7109375" style="134" customWidth="1"/>
    <col min="23" max="23" width="25.140625" style="134" customWidth="1"/>
    <col min="24" max="24" width="17.7109375" style="134" customWidth="1"/>
    <col min="25" max="25" width="14.85546875" style="134" customWidth="1"/>
    <col min="26" max="26" width="16" style="134" bestFit="1" customWidth="1"/>
    <col min="27" max="27" width="60.7109375" style="134" customWidth="1"/>
    <col min="28" max="28" width="10.42578125" style="134" customWidth="1"/>
    <col min="29" max="29" width="30.7109375" style="134" customWidth="1"/>
    <col min="30" max="37" width="13.7109375" style="134" customWidth="1"/>
    <col min="38" max="16384" width="9.140625" style="134"/>
  </cols>
  <sheetData>
    <row r="1" spans="2:30" s="200" customFormat="1" ht="20.100000000000001" customHeight="1" x14ac:dyDescent="0.25">
      <c r="B1" s="199" t="str">
        <f>SUBSTITUTE(TemplateTitle," Reporting Template",": " &amp;B2)</f>
        <v>P2 IIJA Products EJ Grant: Business Establishment 45</v>
      </c>
      <c r="C1" s="199"/>
      <c r="D1" s="199"/>
      <c r="E1" s="199"/>
      <c r="F1" s="199"/>
      <c r="G1" s="199"/>
      <c r="H1" s="199"/>
      <c r="I1" s="199"/>
      <c r="J1" s="201"/>
      <c r="K1" s="201"/>
      <c r="L1" s="201"/>
      <c r="M1" s="201"/>
      <c r="N1" s="201"/>
      <c r="O1" s="201"/>
      <c r="P1" s="201"/>
      <c r="Q1" s="201"/>
      <c r="R1" s="201"/>
      <c r="S1" s="201"/>
      <c r="T1" s="201"/>
      <c r="U1" s="201"/>
      <c r="V1" s="201"/>
      <c r="W1" s="201"/>
      <c r="X1" s="201"/>
      <c r="Y1" s="201"/>
      <c r="Z1" s="201"/>
      <c r="AA1" s="201"/>
    </row>
    <row r="2" spans="2:30" ht="9" customHeight="1" x14ac:dyDescent="0.25">
      <c r="B2" s="244" t="s">
        <v>417</v>
      </c>
      <c r="C2" s="154"/>
      <c r="D2" s="154"/>
      <c r="E2" s="154"/>
      <c r="F2" s="154"/>
      <c r="G2" s="154"/>
      <c r="H2" s="154"/>
      <c r="I2" s="210"/>
      <c r="J2" s="155"/>
    </row>
    <row r="3" spans="2:30" ht="200.1" customHeight="1" x14ac:dyDescent="0.25">
      <c r="B3" s="156" t="s">
        <v>5</v>
      </c>
      <c r="C3" s="355" t="s">
        <v>298</v>
      </c>
      <c r="D3" s="356"/>
      <c r="E3" s="356"/>
      <c r="F3" s="356"/>
      <c r="G3" s="356"/>
      <c r="H3" s="356"/>
      <c r="I3" s="357"/>
      <c r="J3" s="157"/>
    </row>
    <row r="4" spans="2:30" ht="9" customHeight="1" x14ac:dyDescent="0.25">
      <c r="B4" s="158"/>
      <c r="C4" s="159"/>
      <c r="D4" s="159"/>
      <c r="E4" s="159"/>
      <c r="F4" s="159"/>
      <c r="G4" s="159"/>
      <c r="H4" s="159"/>
      <c r="I4" s="211"/>
      <c r="J4" s="160"/>
    </row>
    <row r="5" spans="2:30" ht="15" customHeight="1" x14ac:dyDescent="0.25">
      <c r="B5" s="145"/>
      <c r="C5" s="145"/>
      <c r="D5" s="145"/>
      <c r="E5" s="145"/>
      <c r="F5" s="144"/>
      <c r="G5" s="144"/>
    </row>
    <row r="6" spans="2:30" ht="18.75" x14ac:dyDescent="0.3">
      <c r="B6" s="243" t="s">
        <v>284</v>
      </c>
      <c r="C6" s="358" t="s">
        <v>299</v>
      </c>
      <c r="D6" s="358"/>
      <c r="E6" s="358"/>
      <c r="F6" s="358"/>
      <c r="G6" s="359"/>
    </row>
    <row r="7" spans="2:30" x14ac:dyDescent="0.25">
      <c r="B7" s="161" t="s">
        <v>0</v>
      </c>
      <c r="C7" s="360" t="str">
        <f>IF('Grant Project Data'!D5&lt;&gt;"",'Grant Project Data'!D5,"")</f>
        <v/>
      </c>
      <c r="D7" s="361"/>
      <c r="E7" s="361"/>
      <c r="F7" s="361"/>
      <c r="G7" s="362"/>
    </row>
    <row r="8" spans="2:30" x14ac:dyDescent="0.25">
      <c r="B8" s="163" t="s">
        <v>4</v>
      </c>
      <c r="C8" s="360" t="str">
        <f>IF('Grant Project Data'!D6&lt;&gt;"",'Grant Project Data'!D6,"")</f>
        <v/>
      </c>
      <c r="D8" s="361"/>
      <c r="E8" s="361"/>
      <c r="F8" s="361"/>
      <c r="G8" s="362"/>
    </row>
    <row r="9" spans="2:30" ht="15" customHeight="1" x14ac:dyDescent="0.25">
      <c r="B9" s="145"/>
      <c r="C9" s="145"/>
      <c r="D9" s="145"/>
      <c r="E9" s="145"/>
      <c r="F9" s="144"/>
      <c r="G9" s="144"/>
    </row>
    <row r="10" spans="2:30" ht="18.75" x14ac:dyDescent="0.3">
      <c r="B10" s="243" t="s">
        <v>203</v>
      </c>
      <c r="C10" s="358" t="s">
        <v>355</v>
      </c>
      <c r="D10" s="358"/>
      <c r="E10" s="358"/>
      <c r="F10" s="358"/>
      <c r="G10" s="359"/>
    </row>
    <row r="11" spans="2:30" x14ac:dyDescent="0.25">
      <c r="B11" s="167" t="s">
        <v>236</v>
      </c>
      <c r="C11" s="391"/>
      <c r="D11" s="391"/>
      <c r="E11" s="391"/>
      <c r="F11" s="391"/>
      <c r="G11" s="391"/>
      <c r="H11" s="168"/>
      <c r="I11" s="168"/>
      <c r="J11" s="169"/>
      <c r="K11" s="169"/>
      <c r="L11" s="169"/>
      <c r="M11" s="169"/>
      <c r="N11" s="169"/>
      <c r="O11" s="169"/>
      <c r="P11" s="169"/>
      <c r="Q11" s="169"/>
      <c r="R11" s="169"/>
      <c r="S11" s="169"/>
      <c r="T11" s="169"/>
      <c r="U11" s="169"/>
      <c r="V11" s="169"/>
      <c r="W11" s="169"/>
      <c r="X11" s="169"/>
      <c r="Y11" s="169"/>
      <c r="Z11" s="169"/>
      <c r="AA11" s="169"/>
    </row>
    <row r="12" spans="2:30" ht="15" customHeight="1" x14ac:dyDescent="0.25">
      <c r="B12" s="170" t="s">
        <v>228</v>
      </c>
      <c r="C12" s="391"/>
      <c r="D12" s="391"/>
      <c r="E12" s="391"/>
      <c r="F12" s="391"/>
      <c r="G12" s="391"/>
      <c r="H12" s="168"/>
      <c r="I12" s="168"/>
      <c r="J12" s="169"/>
      <c r="K12" s="169"/>
      <c r="L12" s="169"/>
      <c r="M12" s="169"/>
      <c r="N12" s="169"/>
      <c r="O12" s="169"/>
      <c r="P12" s="169"/>
      <c r="Q12" s="169"/>
      <c r="R12" s="169"/>
      <c r="S12" s="169"/>
      <c r="T12" s="169"/>
      <c r="U12" s="169"/>
      <c r="V12" s="169"/>
      <c r="W12" s="169"/>
      <c r="X12" s="169"/>
      <c r="Y12" s="169"/>
      <c r="Z12" s="169"/>
      <c r="AA12" s="169"/>
    </row>
    <row r="13" spans="2:30" ht="15" customHeight="1" x14ac:dyDescent="0.25">
      <c r="B13" s="170" t="s">
        <v>229</v>
      </c>
      <c r="C13" s="391"/>
      <c r="D13" s="391"/>
      <c r="E13" s="391"/>
      <c r="F13" s="391"/>
      <c r="G13" s="391"/>
      <c r="H13" s="168"/>
      <c r="I13" s="168"/>
      <c r="J13" s="169"/>
      <c r="K13" s="169"/>
      <c r="L13" s="169"/>
      <c r="M13" s="169"/>
      <c r="N13" s="169"/>
      <c r="O13" s="169"/>
      <c r="P13" s="169"/>
      <c r="Q13" s="169"/>
      <c r="R13" s="169"/>
      <c r="S13" s="169"/>
      <c r="T13" s="169"/>
      <c r="U13" s="169"/>
      <c r="V13" s="169"/>
      <c r="W13" s="169"/>
      <c r="X13" s="169"/>
      <c r="Y13" s="169"/>
      <c r="Z13" s="169"/>
      <c r="AA13" s="169"/>
    </row>
    <row r="14" spans="2:30" ht="15" customHeight="1" x14ac:dyDescent="0.25">
      <c r="B14" s="171" t="s">
        <v>230</v>
      </c>
      <c r="C14" s="391"/>
      <c r="D14" s="391"/>
      <c r="E14" s="391"/>
      <c r="F14" s="391"/>
      <c r="G14" s="391"/>
      <c r="H14" s="168"/>
      <c r="I14" s="168"/>
      <c r="J14" s="169"/>
      <c r="K14" s="169"/>
      <c r="L14" s="169"/>
      <c r="M14" s="169"/>
      <c r="N14" s="169"/>
      <c r="O14" s="169"/>
      <c r="P14" s="169"/>
      <c r="Q14" s="169"/>
      <c r="R14" s="169"/>
      <c r="S14" s="169"/>
      <c r="T14" s="169"/>
      <c r="U14" s="169"/>
      <c r="V14" s="169"/>
      <c r="W14" s="169"/>
      <c r="X14" s="169"/>
      <c r="Y14" s="169"/>
      <c r="Z14" s="169"/>
      <c r="AA14" s="169"/>
      <c r="AB14" s="172"/>
    </row>
    <row r="15" spans="2:30" ht="30" x14ac:dyDescent="0.25">
      <c r="B15" s="231" t="s">
        <v>270</v>
      </c>
      <c r="C15" s="392"/>
      <c r="D15" s="392"/>
      <c r="E15" s="392"/>
      <c r="F15" s="392"/>
      <c r="G15" s="392"/>
      <c r="H15" s="173"/>
      <c r="J15" s="169"/>
      <c r="K15" s="169"/>
      <c r="L15" s="169"/>
      <c r="M15" s="169"/>
      <c r="N15" s="169"/>
      <c r="O15" s="169"/>
      <c r="P15" s="169"/>
      <c r="Q15" s="169"/>
      <c r="R15" s="169"/>
      <c r="S15" s="169"/>
      <c r="T15" s="169"/>
      <c r="U15" s="169"/>
      <c r="V15" s="169"/>
      <c r="W15" s="169"/>
      <c r="X15" s="169"/>
      <c r="Y15" s="169"/>
      <c r="Z15" s="169"/>
      <c r="AA15" s="169"/>
      <c r="AB15" s="172"/>
    </row>
    <row r="16" spans="2:30" ht="45" x14ac:dyDescent="0.25">
      <c r="B16" s="203" t="s">
        <v>276</v>
      </c>
      <c r="C16" s="392"/>
      <c r="D16" s="392"/>
      <c r="E16" s="392"/>
      <c r="F16" s="392"/>
      <c r="G16" s="392"/>
      <c r="H16" s="174"/>
      <c r="J16" s="169"/>
      <c r="K16" s="169"/>
      <c r="L16" s="169"/>
      <c r="M16" s="169"/>
      <c r="N16" s="169"/>
      <c r="O16" s="169"/>
      <c r="P16" s="169"/>
      <c r="Q16" s="169"/>
      <c r="R16" s="169"/>
      <c r="S16" s="169"/>
      <c r="T16" s="169"/>
      <c r="U16" s="169"/>
      <c r="V16" s="169"/>
      <c r="W16" s="169"/>
      <c r="X16" s="169"/>
      <c r="Y16" s="169"/>
      <c r="Z16" s="169"/>
      <c r="AA16" s="169"/>
      <c r="AB16" s="162"/>
      <c r="AC16" s="162"/>
      <c r="AD16" s="162"/>
    </row>
    <row r="17" spans="1:37" ht="69.95" customHeight="1" x14ac:dyDescent="0.25">
      <c r="B17" s="127" t="s">
        <v>235</v>
      </c>
      <c r="C17" s="393"/>
      <c r="D17" s="393"/>
      <c r="E17" s="393"/>
      <c r="F17" s="393"/>
      <c r="G17" s="393"/>
      <c r="H17" s="175"/>
      <c r="J17" s="169"/>
      <c r="K17" s="169"/>
      <c r="L17" s="169"/>
      <c r="M17" s="169"/>
      <c r="N17" s="169"/>
      <c r="O17" s="169"/>
      <c r="P17" s="169"/>
      <c r="Q17" s="169"/>
      <c r="R17" s="169"/>
      <c r="S17" s="169"/>
      <c r="T17" s="169"/>
      <c r="U17" s="169"/>
      <c r="V17" s="169"/>
      <c r="W17" s="169"/>
      <c r="X17" s="169"/>
      <c r="Y17" s="169"/>
      <c r="Z17" s="169"/>
      <c r="AA17" s="169"/>
      <c r="AB17" s="162"/>
      <c r="AC17" s="162"/>
      <c r="AD17" s="162"/>
    </row>
    <row r="18" spans="1:37" ht="30" x14ac:dyDescent="0.25">
      <c r="B18" s="127" t="s">
        <v>354</v>
      </c>
      <c r="C18" s="394"/>
      <c r="D18" s="395"/>
      <c r="E18" s="395"/>
      <c r="F18" s="395"/>
      <c r="G18" s="396"/>
      <c r="H18" s="175"/>
      <c r="J18" s="169"/>
      <c r="K18" s="169"/>
      <c r="L18" s="169"/>
      <c r="M18" s="169"/>
      <c r="N18" s="169"/>
      <c r="O18" s="169"/>
      <c r="P18" s="169"/>
      <c r="Q18" s="169"/>
      <c r="R18" s="169"/>
      <c r="S18" s="169"/>
      <c r="T18" s="169"/>
      <c r="U18" s="169"/>
      <c r="V18" s="169"/>
      <c r="W18" s="169"/>
      <c r="X18" s="169"/>
      <c r="Y18" s="169"/>
      <c r="Z18" s="169"/>
      <c r="AA18" s="169"/>
      <c r="AB18" s="162"/>
      <c r="AC18" s="162"/>
      <c r="AD18" s="162"/>
    </row>
    <row r="19" spans="1:37" s="179" customFormat="1" x14ac:dyDescent="0.25">
      <c r="B19" s="176" t="s">
        <v>232</v>
      </c>
      <c r="C19" s="212"/>
      <c r="D19" s="212"/>
      <c r="E19" s="212"/>
      <c r="F19" s="212"/>
      <c r="G19" s="212"/>
      <c r="H19" s="177" t="str">
        <f>IF(AND(E24&gt;0,COUNTA(C19:G19)=0),"&lt;&lt; Your P2 actions below will not be summarized until you enter a date of follow-up.","")</f>
        <v/>
      </c>
      <c r="I19" s="178"/>
      <c r="J19" s="169"/>
      <c r="K19" s="169"/>
      <c r="L19" s="169"/>
      <c r="M19" s="169"/>
      <c r="N19" s="169"/>
      <c r="O19" s="169"/>
      <c r="P19" s="169"/>
      <c r="Q19" s="169"/>
      <c r="R19" s="169"/>
      <c r="S19" s="169"/>
      <c r="T19" s="169"/>
      <c r="U19" s="169"/>
      <c r="V19" s="169"/>
      <c r="W19" s="169"/>
      <c r="X19" s="169"/>
      <c r="Y19" s="169"/>
      <c r="Z19" s="169"/>
      <c r="AA19" s="169"/>
      <c r="AB19" s="96"/>
    </row>
    <row r="20" spans="1:37" ht="53.25" x14ac:dyDescent="0.25">
      <c r="B20" s="213" t="s">
        <v>273</v>
      </c>
      <c r="C20" s="391"/>
      <c r="D20" s="391"/>
      <c r="E20" s="391"/>
      <c r="F20" s="391"/>
      <c r="G20" s="391"/>
      <c r="H20" s="168"/>
      <c r="I20" s="169"/>
      <c r="J20" s="169"/>
      <c r="K20" s="169"/>
      <c r="L20" s="169"/>
      <c r="M20" s="169"/>
      <c r="N20" s="169"/>
      <c r="O20" s="169"/>
      <c r="P20" s="169"/>
      <c r="Q20" s="169"/>
      <c r="R20" s="169"/>
      <c r="S20" s="169"/>
      <c r="T20" s="169"/>
      <c r="U20" s="169"/>
      <c r="V20" s="169"/>
      <c r="W20" s="169"/>
      <c r="X20" s="169"/>
      <c r="Y20" s="169"/>
      <c r="Z20" s="169"/>
      <c r="AA20" s="169"/>
      <c r="AB20" s="162"/>
      <c r="AC20" s="162"/>
      <c r="AD20" s="162"/>
    </row>
    <row r="21" spans="1:37" ht="80.099999999999994" customHeight="1" x14ac:dyDescent="0.25">
      <c r="B21" s="230" t="s">
        <v>271</v>
      </c>
      <c r="C21" s="393"/>
      <c r="D21" s="393"/>
      <c r="E21" s="393"/>
      <c r="F21" s="393"/>
      <c r="G21" s="393"/>
      <c r="H21" s="175"/>
      <c r="J21" s="169"/>
      <c r="K21" s="169"/>
      <c r="L21" s="169"/>
      <c r="M21" s="169"/>
      <c r="N21" s="169"/>
      <c r="O21" s="169"/>
      <c r="P21" s="169"/>
      <c r="Q21" s="169"/>
      <c r="R21" s="169"/>
      <c r="S21" s="169"/>
      <c r="T21" s="169"/>
      <c r="U21" s="169"/>
      <c r="V21" s="169"/>
      <c r="W21" s="169"/>
      <c r="X21" s="169"/>
      <c r="Y21" s="169"/>
      <c r="Z21" s="169"/>
      <c r="AA21" s="169"/>
      <c r="AB21" s="162"/>
      <c r="AC21" s="162"/>
      <c r="AD21" s="162"/>
    </row>
    <row r="22" spans="1:37" ht="69.95" customHeight="1" x14ac:dyDescent="0.25">
      <c r="B22" s="127" t="s">
        <v>272</v>
      </c>
      <c r="C22" s="393"/>
      <c r="D22" s="393"/>
      <c r="E22" s="393"/>
      <c r="F22" s="393"/>
      <c r="G22" s="393"/>
      <c r="H22" s="175"/>
      <c r="J22" s="169"/>
      <c r="K22" s="169"/>
      <c r="L22" s="169"/>
      <c r="M22" s="169"/>
      <c r="N22" s="169"/>
      <c r="O22" s="169"/>
      <c r="P22" s="169"/>
      <c r="Q22" s="169"/>
      <c r="R22" s="169"/>
      <c r="S22" s="169"/>
      <c r="T22" s="169"/>
      <c r="U22" s="169"/>
      <c r="V22" s="169"/>
      <c r="W22" s="169"/>
      <c r="X22" s="169"/>
      <c r="Y22" s="169"/>
      <c r="Z22" s="169"/>
      <c r="AA22" s="169"/>
      <c r="AB22" s="162"/>
      <c r="AC22" s="162"/>
      <c r="AD22" s="162"/>
    </row>
    <row r="23" spans="1:37" ht="69.95" customHeight="1" x14ac:dyDescent="0.25">
      <c r="B23" s="127" t="s">
        <v>274</v>
      </c>
      <c r="C23" s="393"/>
      <c r="D23" s="393"/>
      <c r="E23" s="393"/>
      <c r="F23" s="393"/>
      <c r="G23" s="393"/>
      <c r="H23" s="175"/>
      <c r="J23" s="169"/>
      <c r="K23" s="169"/>
      <c r="L23" s="169"/>
      <c r="M23" s="169"/>
      <c r="N23" s="169"/>
      <c r="O23" s="169"/>
      <c r="P23" s="169"/>
      <c r="Q23" s="169"/>
      <c r="R23" s="169"/>
      <c r="S23" s="169"/>
      <c r="T23" s="169"/>
      <c r="U23" s="169"/>
      <c r="V23" s="169"/>
      <c r="W23" s="169"/>
      <c r="X23" s="169"/>
      <c r="Y23" s="169"/>
      <c r="Z23" s="169"/>
      <c r="AA23" s="169"/>
      <c r="AB23" s="162"/>
      <c r="AC23" s="162"/>
      <c r="AD23" s="162"/>
    </row>
    <row r="24" spans="1:37" ht="15" customHeight="1" x14ac:dyDescent="0.25">
      <c r="C24" s="194">
        <f>IF(COUNTA(C11:G23,B29:G53,I29:AC53)&gt;0,1,0)</f>
        <v>0</v>
      </c>
      <c r="D24" s="194">
        <f>IF(COUNTA(C19:G19)&gt;0,1,0)</f>
        <v>0</v>
      </c>
      <c r="E24" s="194">
        <f>IF(COUNTA(G29:G53)&gt;0,1,0)</f>
        <v>0</v>
      </c>
      <c r="F24" s="268"/>
      <c r="H24" s="144"/>
      <c r="I24" s="144"/>
      <c r="J24" s="169"/>
      <c r="K24" s="169"/>
      <c r="L24" s="169"/>
      <c r="M24" s="169"/>
      <c r="N24" s="169"/>
      <c r="O24" s="169"/>
      <c r="P24" s="169"/>
      <c r="Q24" s="169"/>
      <c r="R24" s="169"/>
      <c r="S24" s="169"/>
      <c r="T24" s="169"/>
      <c r="U24" s="169"/>
      <c r="V24" s="169"/>
      <c r="W24" s="169"/>
      <c r="X24" s="169"/>
      <c r="Y24" s="169"/>
      <c r="Z24" s="169"/>
      <c r="AA24" s="169"/>
    </row>
    <row r="25" spans="1:37" ht="18.75" customHeight="1" x14ac:dyDescent="0.3">
      <c r="B25" s="243" t="s">
        <v>1</v>
      </c>
      <c r="C25" s="164"/>
      <c r="D25" s="164"/>
      <c r="E25" s="164"/>
      <c r="F25" s="164"/>
      <c r="G25" s="164"/>
      <c r="H25" s="164"/>
      <c r="I25" s="165"/>
      <c r="J25" s="165"/>
      <c r="K25" s="165"/>
      <c r="L25" s="165"/>
      <c r="M25" s="165"/>
      <c r="N25" s="165"/>
      <c r="O25" s="165"/>
      <c r="P25" s="165"/>
      <c r="Q25" s="165"/>
      <c r="R25" s="165"/>
      <c r="S25" s="165"/>
      <c r="T25" s="165"/>
      <c r="U25" s="165"/>
      <c r="V25" s="165"/>
      <c r="W25" s="165"/>
      <c r="X25" s="165"/>
      <c r="Y25" s="165"/>
      <c r="Z25" s="165"/>
      <c r="AA25" s="165"/>
      <c r="AB25" s="165"/>
      <c r="AC25" s="165"/>
      <c r="AD25" s="165"/>
      <c r="AE25" s="165"/>
      <c r="AF25" s="165"/>
      <c r="AG25" s="165"/>
      <c r="AH25" s="165"/>
      <c r="AI25" s="165"/>
      <c r="AJ25" s="165"/>
      <c r="AK25" s="166"/>
    </row>
    <row r="26" spans="1:37" ht="39.950000000000003" customHeight="1" x14ac:dyDescent="0.25">
      <c r="B26" s="204"/>
      <c r="C26" s="205"/>
      <c r="D26" s="205"/>
      <c r="E26" s="205"/>
      <c r="F26" s="205"/>
      <c r="G26" s="205"/>
      <c r="H26" s="205"/>
      <c r="I26" s="365" t="s">
        <v>103</v>
      </c>
      <c r="J26" s="366"/>
      <c r="K26" s="366"/>
      <c r="L26" s="366"/>
      <c r="M26" s="366"/>
      <c r="N26" s="366"/>
      <c r="O26" s="366"/>
      <c r="P26" s="367"/>
      <c r="Q26" s="388" t="s">
        <v>104</v>
      </c>
      <c r="R26" s="389"/>
      <c r="S26" s="389"/>
      <c r="T26" s="389"/>
      <c r="U26" s="389"/>
      <c r="V26" s="390"/>
      <c r="W26" s="368" t="s">
        <v>105</v>
      </c>
      <c r="X26" s="369"/>
      <c r="Y26" s="369"/>
      <c r="Z26" s="369"/>
      <c r="AA26" s="370"/>
      <c r="AB26" s="204"/>
      <c r="AC26" s="206"/>
      <c r="AD26" s="401" t="s">
        <v>340</v>
      </c>
      <c r="AE26" s="402"/>
      <c r="AF26" s="402"/>
      <c r="AG26" s="402"/>
      <c r="AH26" s="402"/>
      <c r="AI26" s="402"/>
      <c r="AJ26" s="402"/>
      <c r="AK26" s="403"/>
    </row>
    <row r="27" spans="1:37" ht="15" customHeight="1" x14ac:dyDescent="0.25">
      <c r="B27" s="256" t="s">
        <v>341</v>
      </c>
      <c r="C27" s="208"/>
      <c r="D27" s="208"/>
      <c r="E27" s="208"/>
      <c r="F27" s="208"/>
      <c r="G27" s="208"/>
      <c r="H27" s="208"/>
      <c r="I27" s="377" t="s">
        <v>108</v>
      </c>
      <c r="J27" s="378"/>
      <c r="K27" s="378"/>
      <c r="L27" s="379"/>
      <c r="M27" s="380" t="s">
        <v>109</v>
      </c>
      <c r="N27" s="380"/>
      <c r="O27" s="377" t="s">
        <v>111</v>
      </c>
      <c r="P27" s="379"/>
      <c r="Q27" s="381" t="s">
        <v>111</v>
      </c>
      <c r="R27" s="382"/>
      <c r="S27" s="382"/>
      <c r="T27" s="383" t="s">
        <v>110</v>
      </c>
      <c r="U27" s="383"/>
      <c r="V27" s="383"/>
      <c r="W27" s="371"/>
      <c r="X27" s="372"/>
      <c r="Y27" s="372"/>
      <c r="Z27" s="372"/>
      <c r="AA27" s="373"/>
      <c r="AB27" s="207"/>
      <c r="AC27" s="209"/>
      <c r="AD27" s="397" t="s">
        <v>332</v>
      </c>
      <c r="AE27" s="397"/>
      <c r="AF27" s="398" t="s">
        <v>333</v>
      </c>
      <c r="AG27" s="399"/>
      <c r="AH27" s="399"/>
      <c r="AI27" s="399"/>
      <c r="AJ27" s="399"/>
      <c r="AK27" s="400"/>
    </row>
    <row r="28" spans="1:37" s="189" customFormat="1" ht="51" customHeight="1" x14ac:dyDescent="0.2">
      <c r="B28" s="277" t="s">
        <v>353</v>
      </c>
      <c r="C28" s="180" t="s">
        <v>216</v>
      </c>
      <c r="D28" s="180" t="s">
        <v>99</v>
      </c>
      <c r="E28" s="180" t="s">
        <v>262</v>
      </c>
      <c r="F28" s="269" t="s">
        <v>356</v>
      </c>
      <c r="G28" s="215" t="s">
        <v>357</v>
      </c>
      <c r="H28" s="181" t="s">
        <v>233</v>
      </c>
      <c r="I28" s="182" t="s">
        <v>358</v>
      </c>
      <c r="J28" s="182" t="s">
        <v>251</v>
      </c>
      <c r="K28" s="182" t="s">
        <v>107</v>
      </c>
      <c r="L28" s="182" t="s">
        <v>100</v>
      </c>
      <c r="M28" s="183" t="s">
        <v>359</v>
      </c>
      <c r="N28" s="183" t="s">
        <v>121</v>
      </c>
      <c r="O28" s="182" t="s">
        <v>360</v>
      </c>
      <c r="P28" s="182" t="s">
        <v>127</v>
      </c>
      <c r="Q28" s="184" t="s">
        <v>361</v>
      </c>
      <c r="R28" s="185" t="s">
        <v>126</v>
      </c>
      <c r="S28" s="216" t="s">
        <v>128</v>
      </c>
      <c r="T28" s="187" t="s">
        <v>250</v>
      </c>
      <c r="U28" s="188" t="s">
        <v>107</v>
      </c>
      <c r="V28" s="187" t="s">
        <v>125</v>
      </c>
      <c r="W28" s="183" t="s">
        <v>362</v>
      </c>
      <c r="X28" s="183" t="s">
        <v>252</v>
      </c>
      <c r="Y28" s="183" t="s">
        <v>206</v>
      </c>
      <c r="Z28" s="183" t="s">
        <v>102</v>
      </c>
      <c r="AA28" s="228" t="s">
        <v>263</v>
      </c>
      <c r="AB28" s="214" t="s">
        <v>294</v>
      </c>
      <c r="AC28" s="214" t="s">
        <v>373</v>
      </c>
      <c r="AD28" s="262" t="s">
        <v>334</v>
      </c>
      <c r="AE28" s="262" t="s">
        <v>335</v>
      </c>
      <c r="AF28" s="263" t="s">
        <v>336</v>
      </c>
      <c r="AG28" s="263" t="s">
        <v>337</v>
      </c>
      <c r="AH28" s="263" t="s">
        <v>338</v>
      </c>
      <c r="AI28" s="263" t="s">
        <v>363</v>
      </c>
      <c r="AJ28" s="263" t="s">
        <v>339</v>
      </c>
      <c r="AK28" s="263" t="s">
        <v>364</v>
      </c>
    </row>
    <row r="29" spans="1:37" s="179" customFormat="1" x14ac:dyDescent="0.25">
      <c r="A29" s="71">
        <v>1</v>
      </c>
      <c r="B29" s="89"/>
      <c r="C29" s="82"/>
      <c r="D29" s="89"/>
      <c r="E29" s="82"/>
      <c r="F29" s="122"/>
      <c r="G29" s="202"/>
      <c r="H29" s="198" t="str">
        <f>IF(G29="","",IF(MONTH(G29)&gt;=10,YEAR(G29) + 1,YEAR(G29)))</f>
        <v/>
      </c>
      <c r="I29" s="97"/>
      <c r="J29" s="97"/>
      <c r="K29" s="90"/>
      <c r="L29" s="91"/>
      <c r="M29" s="97"/>
      <c r="N29" s="91"/>
      <c r="O29" s="97"/>
      <c r="P29" s="90"/>
      <c r="Q29" s="97"/>
      <c r="R29" s="97"/>
      <c r="S29" s="90"/>
      <c r="T29" s="97"/>
      <c r="U29" s="147"/>
      <c r="V29" s="91"/>
      <c r="W29" s="97"/>
      <c r="X29" s="97"/>
      <c r="Y29" s="90"/>
      <c r="Z29" s="90"/>
      <c r="AA29" s="229"/>
      <c r="AB29" s="122"/>
      <c r="AC29" s="227"/>
      <c r="AD29" s="264"/>
      <c r="AE29" s="264"/>
      <c r="AF29" s="265"/>
      <c r="AG29" s="265"/>
      <c r="AH29" s="265"/>
      <c r="AI29" s="265"/>
      <c r="AJ29" s="265"/>
      <c r="AK29" s="265"/>
    </row>
    <row r="30" spans="1:37" s="179" customFormat="1" x14ac:dyDescent="0.25">
      <c r="A30" s="71">
        <v>2</v>
      </c>
      <c r="B30" s="89"/>
      <c r="C30" s="82"/>
      <c r="D30" s="89"/>
      <c r="E30" s="82"/>
      <c r="F30" s="122"/>
      <c r="G30" s="202"/>
      <c r="H30" s="198" t="str">
        <f>IF(G30="","",IF(MONTH(G30)&gt;=10,YEAR(G30) + 1,YEAR(G30)))</f>
        <v/>
      </c>
      <c r="I30" s="97"/>
      <c r="J30" s="97"/>
      <c r="K30" s="91"/>
      <c r="L30" s="91"/>
      <c r="M30" s="97"/>
      <c r="N30" s="91"/>
      <c r="O30" s="97"/>
      <c r="P30" s="90"/>
      <c r="Q30" s="97"/>
      <c r="R30" s="97"/>
      <c r="S30" s="90"/>
      <c r="T30" s="97"/>
      <c r="U30" s="147"/>
      <c r="V30" s="91"/>
      <c r="W30" s="97"/>
      <c r="X30" s="97"/>
      <c r="Y30" s="90"/>
      <c r="Z30" s="90"/>
      <c r="AA30" s="229"/>
      <c r="AB30" s="122"/>
      <c r="AC30" s="226"/>
      <c r="AD30" s="264"/>
      <c r="AE30" s="264"/>
      <c r="AF30" s="265"/>
      <c r="AG30" s="265"/>
      <c r="AH30" s="265"/>
      <c r="AI30" s="265"/>
      <c r="AJ30" s="265"/>
      <c r="AK30" s="265"/>
    </row>
    <row r="31" spans="1:37" s="179" customFormat="1" x14ac:dyDescent="0.25">
      <c r="A31" s="71">
        <v>3</v>
      </c>
      <c r="B31" s="89"/>
      <c r="C31" s="82"/>
      <c r="D31" s="89"/>
      <c r="E31" s="82"/>
      <c r="F31" s="122"/>
      <c r="G31" s="202"/>
      <c r="H31" s="198" t="str">
        <f t="shared" ref="H31:H53" si="0">IF(G31="","",IF(MONTH(G31)&gt;=10,YEAR(G31) + 1,YEAR(G31)))</f>
        <v/>
      </c>
      <c r="I31" s="97"/>
      <c r="J31" s="97"/>
      <c r="K31" s="90"/>
      <c r="L31" s="90"/>
      <c r="M31" s="97"/>
      <c r="N31" s="90"/>
      <c r="O31" s="97"/>
      <c r="P31" s="90"/>
      <c r="Q31" s="97"/>
      <c r="R31" s="97"/>
      <c r="S31" s="90"/>
      <c r="T31" s="97"/>
      <c r="U31" s="147"/>
      <c r="V31" s="90"/>
      <c r="W31" s="97"/>
      <c r="X31" s="97"/>
      <c r="Y31" s="90"/>
      <c r="Z31" s="90"/>
      <c r="AA31" s="229"/>
      <c r="AB31" s="122"/>
      <c r="AC31" s="226"/>
      <c r="AD31" s="264"/>
      <c r="AE31" s="264"/>
      <c r="AF31" s="265"/>
      <c r="AG31" s="265"/>
      <c r="AH31" s="265"/>
      <c r="AI31" s="265"/>
      <c r="AJ31" s="265"/>
      <c r="AK31" s="265"/>
    </row>
    <row r="32" spans="1:37" s="179" customFormat="1" x14ac:dyDescent="0.25">
      <c r="A32" s="71">
        <v>4</v>
      </c>
      <c r="B32" s="89"/>
      <c r="C32" s="82"/>
      <c r="D32" s="89"/>
      <c r="E32" s="82"/>
      <c r="F32" s="122"/>
      <c r="G32" s="202"/>
      <c r="H32" s="198" t="str">
        <f t="shared" si="0"/>
        <v/>
      </c>
      <c r="I32" s="97"/>
      <c r="J32" s="97"/>
      <c r="K32" s="91"/>
      <c r="L32" s="91"/>
      <c r="M32" s="97"/>
      <c r="N32" s="91"/>
      <c r="O32" s="97"/>
      <c r="P32" s="90"/>
      <c r="Q32" s="97"/>
      <c r="R32" s="97"/>
      <c r="S32" s="90"/>
      <c r="T32" s="97"/>
      <c r="U32" s="147"/>
      <c r="V32" s="91"/>
      <c r="W32" s="97"/>
      <c r="X32" s="97"/>
      <c r="Y32" s="90"/>
      <c r="Z32" s="90"/>
      <c r="AA32" s="229"/>
      <c r="AB32" s="122"/>
      <c r="AC32" s="226"/>
      <c r="AD32" s="264"/>
      <c r="AE32" s="264"/>
      <c r="AF32" s="265"/>
      <c r="AG32" s="265"/>
      <c r="AH32" s="265"/>
      <c r="AI32" s="265"/>
      <c r="AJ32" s="265"/>
      <c r="AK32" s="265"/>
    </row>
    <row r="33" spans="1:37" s="179" customFormat="1" x14ac:dyDescent="0.25">
      <c r="A33" s="71">
        <v>5</v>
      </c>
      <c r="B33" s="89"/>
      <c r="C33" s="82"/>
      <c r="D33" s="89"/>
      <c r="E33" s="82"/>
      <c r="F33" s="122"/>
      <c r="G33" s="202"/>
      <c r="H33" s="198" t="str">
        <f t="shared" si="0"/>
        <v/>
      </c>
      <c r="I33" s="97"/>
      <c r="J33" s="97"/>
      <c r="K33" s="91"/>
      <c r="L33" s="91"/>
      <c r="M33" s="97"/>
      <c r="N33" s="91"/>
      <c r="O33" s="97"/>
      <c r="P33" s="90"/>
      <c r="Q33" s="97"/>
      <c r="R33" s="97"/>
      <c r="S33" s="90"/>
      <c r="T33" s="97"/>
      <c r="U33" s="147"/>
      <c r="V33" s="91"/>
      <c r="W33" s="97"/>
      <c r="X33" s="97"/>
      <c r="Y33" s="90"/>
      <c r="Z33" s="90"/>
      <c r="AA33" s="229"/>
      <c r="AB33" s="122"/>
      <c r="AC33" s="226"/>
      <c r="AD33" s="264"/>
      <c r="AE33" s="264"/>
      <c r="AF33" s="265"/>
      <c r="AG33" s="265"/>
      <c r="AH33" s="265"/>
      <c r="AI33" s="265"/>
      <c r="AJ33" s="265"/>
      <c r="AK33" s="265"/>
    </row>
    <row r="34" spans="1:37" s="179" customFormat="1" x14ac:dyDescent="0.25">
      <c r="A34" s="71">
        <v>6</v>
      </c>
      <c r="B34" s="89"/>
      <c r="C34" s="82"/>
      <c r="D34" s="89"/>
      <c r="E34" s="82"/>
      <c r="F34" s="122"/>
      <c r="G34" s="202"/>
      <c r="H34" s="198" t="str">
        <f t="shared" si="0"/>
        <v/>
      </c>
      <c r="I34" s="97"/>
      <c r="J34" s="97"/>
      <c r="K34" s="91"/>
      <c r="L34" s="91"/>
      <c r="M34" s="97"/>
      <c r="N34" s="91"/>
      <c r="O34" s="97"/>
      <c r="P34" s="90"/>
      <c r="Q34" s="97"/>
      <c r="R34" s="97"/>
      <c r="S34" s="90"/>
      <c r="T34" s="97"/>
      <c r="U34" s="147"/>
      <c r="V34" s="91"/>
      <c r="W34" s="97"/>
      <c r="X34" s="97"/>
      <c r="Y34" s="90"/>
      <c r="Z34" s="90"/>
      <c r="AA34" s="229"/>
      <c r="AB34" s="122"/>
      <c r="AC34" s="226"/>
      <c r="AD34" s="264"/>
      <c r="AE34" s="264"/>
      <c r="AF34" s="265"/>
      <c r="AG34" s="265"/>
      <c r="AH34" s="265"/>
      <c r="AI34" s="265"/>
      <c r="AJ34" s="265"/>
      <c r="AK34" s="265"/>
    </row>
    <row r="35" spans="1:37" s="179" customFormat="1" x14ac:dyDescent="0.25">
      <c r="A35" s="71">
        <v>7</v>
      </c>
      <c r="B35" s="89"/>
      <c r="C35" s="82"/>
      <c r="D35" s="89"/>
      <c r="E35" s="82"/>
      <c r="F35" s="122"/>
      <c r="G35" s="202"/>
      <c r="H35" s="198" t="str">
        <f t="shared" si="0"/>
        <v/>
      </c>
      <c r="I35" s="97"/>
      <c r="J35" s="97"/>
      <c r="K35" s="91"/>
      <c r="L35" s="91"/>
      <c r="M35" s="97"/>
      <c r="N35" s="91"/>
      <c r="O35" s="97"/>
      <c r="P35" s="90"/>
      <c r="Q35" s="97"/>
      <c r="R35" s="97"/>
      <c r="S35" s="90"/>
      <c r="T35" s="97"/>
      <c r="U35" s="147"/>
      <c r="V35" s="91"/>
      <c r="W35" s="97"/>
      <c r="X35" s="97"/>
      <c r="Y35" s="90"/>
      <c r="Z35" s="90"/>
      <c r="AA35" s="229"/>
      <c r="AB35" s="122"/>
      <c r="AC35" s="226"/>
      <c r="AD35" s="264"/>
      <c r="AE35" s="264"/>
      <c r="AF35" s="265"/>
      <c r="AG35" s="265"/>
      <c r="AH35" s="265"/>
      <c r="AI35" s="265"/>
      <c r="AJ35" s="265"/>
      <c r="AK35" s="265"/>
    </row>
    <row r="36" spans="1:37" s="179" customFormat="1" x14ac:dyDescent="0.25">
      <c r="A36" s="71">
        <v>8</v>
      </c>
      <c r="B36" s="89"/>
      <c r="C36" s="82"/>
      <c r="D36" s="89"/>
      <c r="E36" s="82"/>
      <c r="F36" s="122"/>
      <c r="G36" s="202"/>
      <c r="H36" s="198" t="str">
        <f t="shared" si="0"/>
        <v/>
      </c>
      <c r="I36" s="97"/>
      <c r="J36" s="97"/>
      <c r="K36" s="91"/>
      <c r="L36" s="91"/>
      <c r="M36" s="97"/>
      <c r="N36" s="91"/>
      <c r="O36" s="97"/>
      <c r="P36" s="90"/>
      <c r="Q36" s="97"/>
      <c r="R36" s="97"/>
      <c r="S36" s="90"/>
      <c r="T36" s="97"/>
      <c r="U36" s="147"/>
      <c r="V36" s="91"/>
      <c r="W36" s="97"/>
      <c r="X36" s="97"/>
      <c r="Y36" s="90"/>
      <c r="Z36" s="90"/>
      <c r="AA36" s="229"/>
      <c r="AB36" s="122"/>
      <c r="AC36" s="226"/>
      <c r="AD36" s="264"/>
      <c r="AE36" s="264"/>
      <c r="AF36" s="265"/>
      <c r="AG36" s="265"/>
      <c r="AH36" s="265"/>
      <c r="AI36" s="265"/>
      <c r="AJ36" s="265"/>
      <c r="AK36" s="265"/>
    </row>
    <row r="37" spans="1:37" s="179" customFormat="1" x14ac:dyDescent="0.25">
      <c r="A37" s="71">
        <v>9</v>
      </c>
      <c r="B37" s="89"/>
      <c r="C37" s="82"/>
      <c r="D37" s="89"/>
      <c r="E37" s="82"/>
      <c r="F37" s="122"/>
      <c r="G37" s="202"/>
      <c r="H37" s="198" t="str">
        <f t="shared" si="0"/>
        <v/>
      </c>
      <c r="I37" s="97"/>
      <c r="J37" s="97"/>
      <c r="K37" s="91"/>
      <c r="L37" s="91"/>
      <c r="M37" s="97"/>
      <c r="N37" s="91"/>
      <c r="O37" s="97"/>
      <c r="P37" s="90"/>
      <c r="Q37" s="97"/>
      <c r="R37" s="97"/>
      <c r="S37" s="90"/>
      <c r="T37" s="97"/>
      <c r="U37" s="147"/>
      <c r="V37" s="91"/>
      <c r="W37" s="97"/>
      <c r="X37" s="97"/>
      <c r="Y37" s="90"/>
      <c r="Z37" s="90"/>
      <c r="AA37" s="229"/>
      <c r="AB37" s="122"/>
      <c r="AC37" s="226"/>
      <c r="AD37" s="264"/>
      <c r="AE37" s="264"/>
      <c r="AF37" s="265"/>
      <c r="AG37" s="265"/>
      <c r="AH37" s="265"/>
      <c r="AI37" s="265"/>
      <c r="AJ37" s="265"/>
      <c r="AK37" s="265"/>
    </row>
    <row r="38" spans="1:37" s="179" customFormat="1" x14ac:dyDescent="0.25">
      <c r="A38" s="71">
        <v>10</v>
      </c>
      <c r="B38" s="89"/>
      <c r="C38" s="82"/>
      <c r="D38" s="89"/>
      <c r="E38" s="82"/>
      <c r="F38" s="122"/>
      <c r="G38" s="202"/>
      <c r="H38" s="198" t="str">
        <f t="shared" si="0"/>
        <v/>
      </c>
      <c r="I38" s="97"/>
      <c r="J38" s="97"/>
      <c r="K38" s="91"/>
      <c r="L38" s="91"/>
      <c r="M38" s="97"/>
      <c r="N38" s="91"/>
      <c r="O38" s="97"/>
      <c r="P38" s="90"/>
      <c r="Q38" s="97"/>
      <c r="R38" s="97"/>
      <c r="S38" s="90"/>
      <c r="T38" s="97"/>
      <c r="U38" s="147"/>
      <c r="V38" s="91"/>
      <c r="W38" s="97"/>
      <c r="X38" s="97"/>
      <c r="Y38" s="90"/>
      <c r="Z38" s="90"/>
      <c r="AA38" s="229"/>
      <c r="AB38" s="122"/>
      <c r="AC38" s="226"/>
      <c r="AD38" s="264"/>
      <c r="AE38" s="264"/>
      <c r="AF38" s="265"/>
      <c r="AG38" s="265"/>
      <c r="AH38" s="265"/>
      <c r="AI38" s="265"/>
      <c r="AJ38" s="265"/>
      <c r="AK38" s="265"/>
    </row>
    <row r="39" spans="1:37" s="179" customFormat="1" x14ac:dyDescent="0.25">
      <c r="A39" s="71">
        <v>11</v>
      </c>
      <c r="B39" s="89"/>
      <c r="C39" s="82"/>
      <c r="D39" s="89"/>
      <c r="E39" s="82"/>
      <c r="F39" s="122"/>
      <c r="G39" s="202"/>
      <c r="H39" s="198" t="str">
        <f t="shared" si="0"/>
        <v/>
      </c>
      <c r="I39" s="97"/>
      <c r="J39" s="97"/>
      <c r="K39" s="91"/>
      <c r="L39" s="91"/>
      <c r="M39" s="97"/>
      <c r="N39" s="91"/>
      <c r="O39" s="97"/>
      <c r="P39" s="90"/>
      <c r="Q39" s="97"/>
      <c r="R39" s="97"/>
      <c r="S39" s="90"/>
      <c r="T39" s="97"/>
      <c r="U39" s="147"/>
      <c r="V39" s="91"/>
      <c r="W39" s="97"/>
      <c r="X39" s="97"/>
      <c r="Y39" s="90"/>
      <c r="Z39" s="90"/>
      <c r="AA39" s="229"/>
      <c r="AB39" s="122"/>
      <c r="AC39" s="226"/>
      <c r="AD39" s="264"/>
      <c r="AE39" s="264"/>
      <c r="AF39" s="265"/>
      <c r="AG39" s="265"/>
      <c r="AH39" s="265"/>
      <c r="AI39" s="265"/>
      <c r="AJ39" s="265"/>
      <c r="AK39" s="265"/>
    </row>
    <row r="40" spans="1:37" s="179" customFormat="1" x14ac:dyDescent="0.25">
      <c r="A40" s="71">
        <v>12</v>
      </c>
      <c r="B40" s="89"/>
      <c r="C40" s="82"/>
      <c r="D40" s="89"/>
      <c r="E40" s="82"/>
      <c r="F40" s="122"/>
      <c r="G40" s="202"/>
      <c r="H40" s="198" t="str">
        <f t="shared" si="0"/>
        <v/>
      </c>
      <c r="I40" s="97"/>
      <c r="J40" s="97"/>
      <c r="K40" s="91"/>
      <c r="L40" s="91"/>
      <c r="M40" s="97"/>
      <c r="N40" s="91"/>
      <c r="O40" s="97"/>
      <c r="P40" s="90"/>
      <c r="Q40" s="97"/>
      <c r="R40" s="97"/>
      <c r="S40" s="90"/>
      <c r="T40" s="97"/>
      <c r="U40" s="147"/>
      <c r="V40" s="91"/>
      <c r="W40" s="97"/>
      <c r="X40" s="97"/>
      <c r="Y40" s="90"/>
      <c r="Z40" s="90"/>
      <c r="AA40" s="229"/>
      <c r="AB40" s="122"/>
      <c r="AC40" s="226"/>
      <c r="AD40" s="264"/>
      <c r="AE40" s="264"/>
      <c r="AF40" s="265"/>
      <c r="AG40" s="265"/>
      <c r="AH40" s="265"/>
      <c r="AI40" s="265"/>
      <c r="AJ40" s="265"/>
      <c r="AK40" s="265"/>
    </row>
    <row r="41" spans="1:37" s="179" customFormat="1" x14ac:dyDescent="0.25">
      <c r="A41" s="71">
        <v>13</v>
      </c>
      <c r="B41" s="89"/>
      <c r="C41" s="82"/>
      <c r="D41" s="89"/>
      <c r="E41" s="82"/>
      <c r="F41" s="122"/>
      <c r="G41" s="202"/>
      <c r="H41" s="198" t="str">
        <f t="shared" si="0"/>
        <v/>
      </c>
      <c r="I41" s="97"/>
      <c r="J41" s="97"/>
      <c r="K41" s="91"/>
      <c r="L41" s="91"/>
      <c r="M41" s="97"/>
      <c r="N41" s="91"/>
      <c r="O41" s="97"/>
      <c r="P41" s="90"/>
      <c r="Q41" s="97"/>
      <c r="R41" s="97"/>
      <c r="S41" s="90"/>
      <c r="T41" s="97"/>
      <c r="U41" s="147"/>
      <c r="V41" s="91"/>
      <c r="W41" s="97"/>
      <c r="X41" s="97"/>
      <c r="Y41" s="90"/>
      <c r="Z41" s="90"/>
      <c r="AA41" s="229"/>
      <c r="AB41" s="122"/>
      <c r="AC41" s="226"/>
      <c r="AD41" s="264"/>
      <c r="AE41" s="264"/>
      <c r="AF41" s="265"/>
      <c r="AG41" s="265"/>
      <c r="AH41" s="265"/>
      <c r="AI41" s="265"/>
      <c r="AJ41" s="265"/>
      <c r="AK41" s="265"/>
    </row>
    <row r="42" spans="1:37" s="179" customFormat="1" x14ac:dyDescent="0.25">
      <c r="A42" s="71">
        <v>14</v>
      </c>
      <c r="B42" s="89"/>
      <c r="C42" s="82"/>
      <c r="D42" s="89"/>
      <c r="E42" s="82"/>
      <c r="F42" s="122"/>
      <c r="G42" s="202"/>
      <c r="H42" s="198" t="str">
        <f t="shared" si="0"/>
        <v/>
      </c>
      <c r="I42" s="97"/>
      <c r="J42" s="97"/>
      <c r="K42" s="91"/>
      <c r="L42" s="91"/>
      <c r="M42" s="97"/>
      <c r="N42" s="91"/>
      <c r="O42" s="97"/>
      <c r="P42" s="90"/>
      <c r="Q42" s="97"/>
      <c r="R42" s="97"/>
      <c r="S42" s="90"/>
      <c r="T42" s="97"/>
      <c r="U42" s="147"/>
      <c r="V42" s="91"/>
      <c r="W42" s="97"/>
      <c r="X42" s="97"/>
      <c r="Y42" s="90"/>
      <c r="Z42" s="90"/>
      <c r="AA42" s="229"/>
      <c r="AB42" s="122"/>
      <c r="AC42" s="226"/>
      <c r="AD42" s="264"/>
      <c r="AE42" s="264"/>
      <c r="AF42" s="265"/>
      <c r="AG42" s="265"/>
      <c r="AH42" s="265"/>
      <c r="AI42" s="265"/>
      <c r="AJ42" s="265"/>
      <c r="AK42" s="265"/>
    </row>
    <row r="43" spans="1:37" s="179" customFormat="1" x14ac:dyDescent="0.25">
      <c r="A43" s="71">
        <v>15</v>
      </c>
      <c r="B43" s="89"/>
      <c r="C43" s="82"/>
      <c r="D43" s="89"/>
      <c r="E43" s="82"/>
      <c r="F43" s="122"/>
      <c r="G43" s="202"/>
      <c r="H43" s="198" t="str">
        <f t="shared" si="0"/>
        <v/>
      </c>
      <c r="I43" s="97"/>
      <c r="J43" s="97"/>
      <c r="K43" s="91"/>
      <c r="L43" s="91"/>
      <c r="M43" s="97"/>
      <c r="N43" s="91"/>
      <c r="O43" s="97"/>
      <c r="P43" s="90"/>
      <c r="Q43" s="97"/>
      <c r="R43" s="97"/>
      <c r="S43" s="90"/>
      <c r="T43" s="97"/>
      <c r="U43" s="147"/>
      <c r="V43" s="91"/>
      <c r="W43" s="97"/>
      <c r="X43" s="97"/>
      <c r="Y43" s="90"/>
      <c r="Z43" s="90"/>
      <c r="AA43" s="229"/>
      <c r="AB43" s="122"/>
      <c r="AC43" s="226"/>
      <c r="AD43" s="264"/>
      <c r="AE43" s="264"/>
      <c r="AF43" s="265"/>
      <c r="AG43" s="265"/>
      <c r="AH43" s="265"/>
      <c r="AI43" s="265"/>
      <c r="AJ43" s="265"/>
      <c r="AK43" s="265"/>
    </row>
    <row r="44" spans="1:37" s="179" customFormat="1" x14ac:dyDescent="0.25">
      <c r="A44" s="71">
        <v>16</v>
      </c>
      <c r="B44" s="89"/>
      <c r="C44" s="82"/>
      <c r="D44" s="89"/>
      <c r="E44" s="82"/>
      <c r="F44" s="122"/>
      <c r="G44" s="202"/>
      <c r="H44" s="198" t="str">
        <f t="shared" si="0"/>
        <v/>
      </c>
      <c r="I44" s="97"/>
      <c r="J44" s="97"/>
      <c r="K44" s="91"/>
      <c r="L44" s="91"/>
      <c r="M44" s="97"/>
      <c r="N44" s="91"/>
      <c r="O44" s="97"/>
      <c r="P44" s="90"/>
      <c r="Q44" s="97"/>
      <c r="R44" s="97"/>
      <c r="S44" s="90"/>
      <c r="T44" s="97"/>
      <c r="U44" s="147"/>
      <c r="V44" s="91"/>
      <c r="W44" s="97"/>
      <c r="X44" s="97"/>
      <c r="Y44" s="90"/>
      <c r="Z44" s="90"/>
      <c r="AA44" s="229"/>
      <c r="AB44" s="122"/>
      <c r="AC44" s="226"/>
      <c r="AD44" s="264"/>
      <c r="AE44" s="264"/>
      <c r="AF44" s="265"/>
      <c r="AG44" s="265"/>
      <c r="AH44" s="265"/>
      <c r="AI44" s="265"/>
      <c r="AJ44" s="265"/>
      <c r="AK44" s="265"/>
    </row>
    <row r="45" spans="1:37" s="179" customFormat="1" x14ac:dyDescent="0.25">
      <c r="A45" s="71">
        <v>17</v>
      </c>
      <c r="B45" s="89"/>
      <c r="C45" s="82"/>
      <c r="D45" s="89"/>
      <c r="E45" s="82"/>
      <c r="F45" s="122"/>
      <c r="G45" s="202"/>
      <c r="H45" s="198" t="str">
        <f t="shared" si="0"/>
        <v/>
      </c>
      <c r="I45" s="97"/>
      <c r="J45" s="97"/>
      <c r="K45" s="91"/>
      <c r="L45" s="91"/>
      <c r="M45" s="97"/>
      <c r="N45" s="91"/>
      <c r="O45" s="97"/>
      <c r="P45" s="90"/>
      <c r="Q45" s="97"/>
      <c r="R45" s="97"/>
      <c r="S45" s="90"/>
      <c r="T45" s="97"/>
      <c r="U45" s="147"/>
      <c r="V45" s="91"/>
      <c r="W45" s="97"/>
      <c r="X45" s="97"/>
      <c r="Y45" s="90"/>
      <c r="Z45" s="90"/>
      <c r="AA45" s="229"/>
      <c r="AB45" s="122"/>
      <c r="AC45" s="226"/>
      <c r="AD45" s="264"/>
      <c r="AE45" s="264"/>
      <c r="AF45" s="265"/>
      <c r="AG45" s="265"/>
      <c r="AH45" s="265"/>
      <c r="AI45" s="265"/>
      <c r="AJ45" s="265"/>
      <c r="AK45" s="265"/>
    </row>
    <row r="46" spans="1:37" s="179" customFormat="1" x14ac:dyDescent="0.25">
      <c r="A46" s="71">
        <v>18</v>
      </c>
      <c r="B46" s="89"/>
      <c r="C46" s="82"/>
      <c r="D46" s="89"/>
      <c r="E46" s="82"/>
      <c r="F46" s="122"/>
      <c r="G46" s="202"/>
      <c r="H46" s="198" t="str">
        <f t="shared" si="0"/>
        <v/>
      </c>
      <c r="I46" s="97"/>
      <c r="J46" s="97"/>
      <c r="K46" s="91"/>
      <c r="L46" s="91"/>
      <c r="M46" s="97"/>
      <c r="N46" s="91"/>
      <c r="O46" s="97"/>
      <c r="P46" s="90"/>
      <c r="Q46" s="97"/>
      <c r="R46" s="97"/>
      <c r="S46" s="90"/>
      <c r="T46" s="97"/>
      <c r="U46" s="147"/>
      <c r="V46" s="91"/>
      <c r="W46" s="97"/>
      <c r="X46" s="97"/>
      <c r="Y46" s="90"/>
      <c r="Z46" s="90"/>
      <c r="AA46" s="229"/>
      <c r="AB46" s="122"/>
      <c r="AC46" s="226"/>
      <c r="AD46" s="264"/>
      <c r="AE46" s="264"/>
      <c r="AF46" s="265"/>
      <c r="AG46" s="265"/>
      <c r="AH46" s="265"/>
      <c r="AI46" s="265"/>
      <c r="AJ46" s="265"/>
      <c r="AK46" s="265"/>
    </row>
    <row r="47" spans="1:37" s="179" customFormat="1" x14ac:dyDescent="0.25">
      <c r="A47" s="71">
        <v>19</v>
      </c>
      <c r="B47" s="89"/>
      <c r="C47" s="82"/>
      <c r="D47" s="89"/>
      <c r="E47" s="82"/>
      <c r="F47" s="122"/>
      <c r="G47" s="202"/>
      <c r="H47" s="198" t="str">
        <f t="shared" si="0"/>
        <v/>
      </c>
      <c r="I47" s="97"/>
      <c r="J47" s="97"/>
      <c r="K47" s="91"/>
      <c r="L47" s="91"/>
      <c r="M47" s="97"/>
      <c r="N47" s="91"/>
      <c r="O47" s="97"/>
      <c r="P47" s="90"/>
      <c r="Q47" s="97"/>
      <c r="R47" s="97"/>
      <c r="S47" s="90"/>
      <c r="T47" s="97"/>
      <c r="U47" s="147"/>
      <c r="V47" s="91"/>
      <c r="W47" s="97"/>
      <c r="X47" s="97"/>
      <c r="Y47" s="90"/>
      <c r="Z47" s="90"/>
      <c r="AA47" s="229"/>
      <c r="AB47" s="122"/>
      <c r="AC47" s="226"/>
      <c r="AD47" s="264"/>
      <c r="AE47" s="264"/>
      <c r="AF47" s="265"/>
      <c r="AG47" s="265"/>
      <c r="AH47" s="265"/>
      <c r="AI47" s="265"/>
      <c r="AJ47" s="265"/>
      <c r="AK47" s="265"/>
    </row>
    <row r="48" spans="1:37" s="179" customFormat="1" x14ac:dyDescent="0.25">
      <c r="A48" s="71">
        <v>20</v>
      </c>
      <c r="B48" s="89"/>
      <c r="C48" s="82"/>
      <c r="D48" s="89"/>
      <c r="E48" s="82"/>
      <c r="F48" s="122"/>
      <c r="G48" s="202"/>
      <c r="H48" s="198" t="str">
        <f t="shared" si="0"/>
        <v/>
      </c>
      <c r="I48" s="97"/>
      <c r="J48" s="97"/>
      <c r="K48" s="91"/>
      <c r="L48" s="91"/>
      <c r="M48" s="97"/>
      <c r="N48" s="91"/>
      <c r="O48" s="97"/>
      <c r="P48" s="90"/>
      <c r="Q48" s="97"/>
      <c r="R48" s="97"/>
      <c r="S48" s="90"/>
      <c r="T48" s="97"/>
      <c r="U48" s="147"/>
      <c r="V48" s="91"/>
      <c r="W48" s="97"/>
      <c r="X48" s="97"/>
      <c r="Y48" s="90"/>
      <c r="Z48" s="90"/>
      <c r="AA48" s="229"/>
      <c r="AB48" s="122"/>
      <c r="AC48" s="226"/>
      <c r="AD48" s="264"/>
      <c r="AE48" s="264"/>
      <c r="AF48" s="265"/>
      <c r="AG48" s="265"/>
      <c r="AH48" s="265"/>
      <c r="AI48" s="265"/>
      <c r="AJ48" s="265"/>
      <c r="AK48" s="265"/>
    </row>
    <row r="49" spans="1:37" s="179" customFormat="1" x14ac:dyDescent="0.25">
      <c r="A49" s="71">
        <v>21</v>
      </c>
      <c r="B49" s="89"/>
      <c r="C49" s="82"/>
      <c r="D49" s="89"/>
      <c r="E49" s="82"/>
      <c r="F49" s="122"/>
      <c r="G49" s="202"/>
      <c r="H49" s="198" t="str">
        <f t="shared" si="0"/>
        <v/>
      </c>
      <c r="I49" s="97"/>
      <c r="J49" s="97"/>
      <c r="K49" s="91"/>
      <c r="L49" s="91"/>
      <c r="M49" s="97"/>
      <c r="N49" s="91"/>
      <c r="O49" s="97"/>
      <c r="P49" s="90"/>
      <c r="Q49" s="97"/>
      <c r="R49" s="97"/>
      <c r="S49" s="90"/>
      <c r="T49" s="97"/>
      <c r="U49" s="147"/>
      <c r="V49" s="91"/>
      <c r="W49" s="97"/>
      <c r="X49" s="97"/>
      <c r="Y49" s="90"/>
      <c r="Z49" s="90"/>
      <c r="AA49" s="229"/>
      <c r="AB49" s="122"/>
      <c r="AC49" s="226"/>
      <c r="AD49" s="264"/>
      <c r="AE49" s="264"/>
      <c r="AF49" s="265"/>
      <c r="AG49" s="265"/>
      <c r="AH49" s="265"/>
      <c r="AI49" s="265"/>
      <c r="AJ49" s="265"/>
      <c r="AK49" s="265"/>
    </row>
    <row r="50" spans="1:37" s="179" customFormat="1" x14ac:dyDescent="0.25">
      <c r="A50" s="71">
        <v>22</v>
      </c>
      <c r="B50" s="89"/>
      <c r="C50" s="82"/>
      <c r="D50" s="89"/>
      <c r="E50" s="82"/>
      <c r="F50" s="122"/>
      <c r="G50" s="202"/>
      <c r="H50" s="198" t="str">
        <f t="shared" si="0"/>
        <v/>
      </c>
      <c r="I50" s="97"/>
      <c r="J50" s="97"/>
      <c r="K50" s="91"/>
      <c r="L50" s="91"/>
      <c r="M50" s="97"/>
      <c r="N50" s="91"/>
      <c r="O50" s="97"/>
      <c r="P50" s="90"/>
      <c r="Q50" s="97"/>
      <c r="R50" s="97"/>
      <c r="S50" s="90"/>
      <c r="T50" s="97"/>
      <c r="U50" s="147"/>
      <c r="V50" s="91"/>
      <c r="W50" s="97"/>
      <c r="X50" s="97"/>
      <c r="Y50" s="90"/>
      <c r="Z50" s="90"/>
      <c r="AA50" s="229"/>
      <c r="AB50" s="122"/>
      <c r="AC50" s="226"/>
      <c r="AD50" s="264"/>
      <c r="AE50" s="264"/>
      <c r="AF50" s="265"/>
      <c r="AG50" s="265"/>
      <c r="AH50" s="265"/>
      <c r="AI50" s="265"/>
      <c r="AJ50" s="265"/>
      <c r="AK50" s="265"/>
    </row>
    <row r="51" spans="1:37" s="179" customFormat="1" x14ac:dyDescent="0.25">
      <c r="A51" s="71">
        <v>23</v>
      </c>
      <c r="B51" s="89"/>
      <c r="C51" s="82"/>
      <c r="D51" s="89"/>
      <c r="E51" s="82"/>
      <c r="F51" s="122"/>
      <c r="G51" s="202"/>
      <c r="H51" s="198" t="str">
        <f t="shared" si="0"/>
        <v/>
      </c>
      <c r="I51" s="97"/>
      <c r="J51" s="97"/>
      <c r="K51" s="91"/>
      <c r="L51" s="91"/>
      <c r="M51" s="97"/>
      <c r="N51" s="91"/>
      <c r="O51" s="97"/>
      <c r="P51" s="90"/>
      <c r="Q51" s="97"/>
      <c r="R51" s="97"/>
      <c r="S51" s="90"/>
      <c r="T51" s="97"/>
      <c r="U51" s="147"/>
      <c r="V51" s="91"/>
      <c r="W51" s="97"/>
      <c r="X51" s="97"/>
      <c r="Y51" s="90"/>
      <c r="Z51" s="90"/>
      <c r="AA51" s="229"/>
      <c r="AB51" s="122"/>
      <c r="AC51" s="226"/>
      <c r="AD51" s="264"/>
      <c r="AE51" s="264"/>
      <c r="AF51" s="265"/>
      <c r="AG51" s="265"/>
      <c r="AH51" s="265"/>
      <c r="AI51" s="265"/>
      <c r="AJ51" s="265"/>
      <c r="AK51" s="265"/>
    </row>
    <row r="52" spans="1:37" s="179" customFormat="1" x14ac:dyDescent="0.25">
      <c r="A52" s="71">
        <v>24</v>
      </c>
      <c r="B52" s="89"/>
      <c r="C52" s="82"/>
      <c r="D52" s="89"/>
      <c r="E52" s="82"/>
      <c r="F52" s="122"/>
      <c r="G52" s="202"/>
      <c r="H52" s="198" t="str">
        <f t="shared" si="0"/>
        <v/>
      </c>
      <c r="I52" s="97"/>
      <c r="J52" s="97"/>
      <c r="K52" s="91"/>
      <c r="L52" s="91"/>
      <c r="M52" s="97"/>
      <c r="N52" s="91"/>
      <c r="O52" s="97"/>
      <c r="P52" s="90"/>
      <c r="Q52" s="97"/>
      <c r="R52" s="97"/>
      <c r="S52" s="90"/>
      <c r="T52" s="97"/>
      <c r="U52" s="147"/>
      <c r="V52" s="91"/>
      <c r="W52" s="97"/>
      <c r="X52" s="97"/>
      <c r="Y52" s="90"/>
      <c r="Z52" s="90"/>
      <c r="AA52" s="229"/>
      <c r="AB52" s="122"/>
      <c r="AC52" s="226"/>
      <c r="AD52" s="264"/>
      <c r="AE52" s="264"/>
      <c r="AF52" s="265"/>
      <c r="AG52" s="265"/>
      <c r="AH52" s="265"/>
      <c r="AI52" s="265"/>
      <c r="AJ52" s="265"/>
      <c r="AK52" s="265"/>
    </row>
    <row r="53" spans="1:37" s="179" customFormat="1" x14ac:dyDescent="0.25">
      <c r="A53" s="71">
        <v>25</v>
      </c>
      <c r="B53" s="89"/>
      <c r="C53" s="82"/>
      <c r="D53" s="89"/>
      <c r="E53" s="82"/>
      <c r="F53" s="122"/>
      <c r="G53" s="202"/>
      <c r="H53" s="198" t="str">
        <f t="shared" si="0"/>
        <v/>
      </c>
      <c r="I53" s="97"/>
      <c r="J53" s="97"/>
      <c r="K53" s="91"/>
      <c r="L53" s="91"/>
      <c r="M53" s="97"/>
      <c r="N53" s="91"/>
      <c r="O53" s="97"/>
      <c r="P53" s="90"/>
      <c r="Q53" s="97"/>
      <c r="R53" s="97"/>
      <c r="S53" s="90"/>
      <c r="T53" s="97"/>
      <c r="U53" s="147"/>
      <c r="V53" s="91"/>
      <c r="W53" s="97"/>
      <c r="X53" s="97"/>
      <c r="Y53" s="90"/>
      <c r="Z53" s="90"/>
      <c r="AA53" s="229"/>
      <c r="AB53" s="122"/>
      <c r="AC53" s="226"/>
      <c r="AD53" s="264"/>
      <c r="AE53" s="264"/>
      <c r="AF53" s="265"/>
      <c r="AG53" s="265"/>
      <c r="AH53" s="265"/>
      <c r="AI53" s="265"/>
      <c r="AJ53" s="265"/>
      <c r="AK53" s="265"/>
    </row>
    <row r="54" spans="1:37" ht="24" customHeight="1" x14ac:dyDescent="0.25">
      <c r="B54" s="190" t="s">
        <v>67</v>
      </c>
      <c r="C54" s="126"/>
      <c r="D54" s="126"/>
      <c r="E54" s="126"/>
      <c r="F54" s="126"/>
      <c r="G54" s="126"/>
      <c r="H54" s="259" t="str">
        <f>IF(OR(AND(Count_Implemented, Count_FollowUp=0), AND(Count_Implemented=0,COUNTA(I29:AB53)&gt;0))," To be included here, actions must have a Date Implemented and there must be Date(s) of Follow-up above. &gt;&gt;","")</f>
        <v/>
      </c>
      <c r="I54" s="191">
        <f>SUM(I55:I60)</f>
        <v>0</v>
      </c>
      <c r="J54" s="192" t="s">
        <v>129</v>
      </c>
      <c r="K54" s="192" t="s">
        <v>129</v>
      </c>
      <c r="L54" s="192" t="s">
        <v>129</v>
      </c>
      <c r="M54" s="191">
        <f>SUM(M55:M60)</f>
        <v>0</v>
      </c>
      <c r="N54" s="192" t="s">
        <v>129</v>
      </c>
      <c r="O54" s="191">
        <f>SUM(O55:O60)</f>
        <v>0</v>
      </c>
      <c r="P54" s="191">
        <f>SUM(P55:P60)</f>
        <v>0</v>
      </c>
      <c r="Q54" s="191">
        <f t="shared" ref="Q54:W54" si="1">SUM(Q55:Q60)</f>
        <v>0</v>
      </c>
      <c r="R54" s="191">
        <f t="shared" si="1"/>
        <v>0</v>
      </c>
      <c r="S54" s="191">
        <f t="shared" si="1"/>
        <v>0</v>
      </c>
      <c r="T54" s="191">
        <f t="shared" si="1"/>
        <v>0</v>
      </c>
      <c r="U54" s="193">
        <f t="shared" si="1"/>
        <v>0</v>
      </c>
      <c r="V54" s="192" t="s">
        <v>129</v>
      </c>
      <c r="W54" s="191">
        <f t="shared" si="1"/>
        <v>0</v>
      </c>
      <c r="X54" s="192" t="s">
        <v>129</v>
      </c>
      <c r="Y54" s="192" t="s">
        <v>129</v>
      </c>
      <c r="Z54" s="191">
        <f t="shared" ref="Z54" si="2">SUM(Z55:Z60)</f>
        <v>0</v>
      </c>
      <c r="AA54" s="218" t="s">
        <v>129</v>
      </c>
      <c r="AB54" s="217">
        <f>COUNTIF(AB29:AB53,"Y")</f>
        <v>0</v>
      </c>
      <c r="AC54" s="218" t="s">
        <v>129</v>
      </c>
      <c r="AD54" s="266">
        <f t="shared" ref="AD54:AK54" si="3">SUM(AD55:AD60)</f>
        <v>0</v>
      </c>
      <c r="AE54" s="266">
        <f t="shared" si="3"/>
        <v>0</v>
      </c>
      <c r="AF54" s="267">
        <f t="shared" si="3"/>
        <v>0</v>
      </c>
      <c r="AG54" s="267">
        <f t="shared" si="3"/>
        <v>0</v>
      </c>
      <c r="AH54" s="267">
        <f t="shared" si="3"/>
        <v>0</v>
      </c>
      <c r="AI54" s="267">
        <f t="shared" si="3"/>
        <v>0</v>
      </c>
      <c r="AJ54" s="267">
        <f t="shared" si="3"/>
        <v>0</v>
      </c>
      <c r="AK54" s="267">
        <f t="shared" si="3"/>
        <v>0</v>
      </c>
    </row>
    <row r="55" spans="1:37" ht="24" customHeight="1" x14ac:dyDescent="0.25">
      <c r="B55" s="190" t="str">
        <f>"TOTAL REPORTED " &amp; C55</f>
        <v>TOTAL REPORTED 2023</v>
      </c>
      <c r="C55" s="126">
        <v>2023</v>
      </c>
      <c r="D55" s="126"/>
      <c r="E55" s="126"/>
      <c r="F55" s="126"/>
      <c r="G55" s="126"/>
      <c r="H55" s="126"/>
      <c r="I55" s="267">
        <f t="shared" ref="I55:I60" si="4">IF(Count_FollowUp,SUMIFS(I$29:I$53,$F$29:$F$53,"Y",$H$29:$H$53,$C55),0)</f>
        <v>0</v>
      </c>
      <c r="J55" s="192" t="s">
        <v>129</v>
      </c>
      <c r="K55" s="192" t="s">
        <v>129</v>
      </c>
      <c r="L55" s="192" t="s">
        <v>129</v>
      </c>
      <c r="M55" s="267">
        <f t="shared" ref="M55:M60" si="5">IF(Count_FollowUp,SUMIFS(M$29:M$53,$F$29:$F$53,"Y",$H$29:$H$53,$C55),0)</f>
        <v>0</v>
      </c>
      <c r="N55" s="192" t="s">
        <v>129</v>
      </c>
      <c r="O55" s="267">
        <f t="shared" ref="O55:O60" si="6">IF(Count_FollowUp,SUMIFS(O$29:O$53,$F$29:$F$53,"Y",$H$29:$H$53,$C55),0)</f>
        <v>0</v>
      </c>
      <c r="P55" s="191">
        <f t="shared" ref="P55:P60" si="7">IF(Count_FollowUp,COUNTIFS($F$29:$F$53,"Y",$H$29:$H$53,$C55,P$29:P$53,"Yes"),0)</f>
        <v>0</v>
      </c>
      <c r="Q55" s="267">
        <f t="shared" ref="Q55:R60" si="8">IF(Count_FollowUp,SUMIFS(Q$29:Q$53,$F$29:$F$53,"Y",$H$29:$H$53,$C55),0)</f>
        <v>0</v>
      </c>
      <c r="R55" s="267">
        <f t="shared" si="8"/>
        <v>0</v>
      </c>
      <c r="S55" s="191">
        <f t="shared" ref="S55:S60" si="9">IF(Count_FollowUp,COUNTIFS($F$29:$F$53,"Y",$H$29:$H$53,$C55,S$29:S$53,"Yes"),0)</f>
        <v>0</v>
      </c>
      <c r="T55" s="191">
        <f t="shared" ref="T55:T60" si="10">IF(Count_FollowUp,SUMIFS(T$29:T$53,$F$29:$F$53,"Y",$H$29:$H$53,$C55,U$29:U$53,"Units"),0)</f>
        <v>0</v>
      </c>
      <c r="U55" s="193">
        <f t="shared" ref="U55:U60" si="11">IF(Count_FollowUp,SUMIFS(T$29:T$53,$F$29:$F$53,"Y",$H$29:$H$53,$C55,U$29:U$53,"Dollars"),0)</f>
        <v>0</v>
      </c>
      <c r="V55" s="192" t="s">
        <v>129</v>
      </c>
      <c r="W55" s="267">
        <f t="shared" ref="W55:W60" si="12">IF(Count_FollowUp,SUMIFS(W$29:W$53,$F$29:$F$53,"Y",$H$29:$H$53,$C55),0)</f>
        <v>0</v>
      </c>
      <c r="X55" s="192" t="s">
        <v>129</v>
      </c>
      <c r="Y55" s="192" t="s">
        <v>129</v>
      </c>
      <c r="Z55" s="191">
        <f t="shared" ref="Z55:Z60" si="13">IF(Count_FollowUp,COUNTIFS($F$29:$F$53,"Y",$H$29:$H$53,$C55,Z$29:Z$53,"Yes"),0)</f>
        <v>0</v>
      </c>
      <c r="AA55" s="218" t="s">
        <v>129</v>
      </c>
      <c r="AB55" s="217">
        <f t="shared" ref="AB55:AB60" si="14">IF(Count_FollowUp,COUNTIFS($F$29:$F$53,"Y",$H$29:$H$53,$C55,AB$29:AB$53,"Y"),0)</f>
        <v>0</v>
      </c>
      <c r="AC55" s="218" t="s">
        <v>129</v>
      </c>
      <c r="AD55" s="266">
        <f t="shared" ref="AD55:AK60" si="15">IF(Count_FollowUp,SUMIFS(AD$29:AD$53,$F$29:$F$53,"Y",$H$29:$H$53,$C55),0)</f>
        <v>0</v>
      </c>
      <c r="AE55" s="266">
        <f t="shared" si="15"/>
        <v>0</v>
      </c>
      <c r="AF55" s="267">
        <f t="shared" si="15"/>
        <v>0</v>
      </c>
      <c r="AG55" s="267">
        <f t="shared" si="15"/>
        <v>0</v>
      </c>
      <c r="AH55" s="267">
        <f t="shared" si="15"/>
        <v>0</v>
      </c>
      <c r="AI55" s="267">
        <f t="shared" si="15"/>
        <v>0</v>
      </c>
      <c r="AJ55" s="267">
        <f t="shared" si="15"/>
        <v>0</v>
      </c>
      <c r="AK55" s="267">
        <f t="shared" si="15"/>
        <v>0</v>
      </c>
    </row>
    <row r="56" spans="1:37" ht="24" customHeight="1" x14ac:dyDescent="0.25">
      <c r="B56" s="190" t="str">
        <f t="shared" ref="B56:B60" si="16">"TOTAL REPORTED " &amp; C56</f>
        <v>TOTAL REPORTED 2024</v>
      </c>
      <c r="C56" s="126">
        <v>2024</v>
      </c>
      <c r="D56" s="126"/>
      <c r="E56" s="126"/>
      <c r="F56" s="126"/>
      <c r="G56" s="126"/>
      <c r="H56" s="126"/>
      <c r="I56" s="267">
        <f t="shared" si="4"/>
        <v>0</v>
      </c>
      <c r="J56" s="192" t="s">
        <v>129</v>
      </c>
      <c r="K56" s="192" t="s">
        <v>129</v>
      </c>
      <c r="L56" s="192" t="s">
        <v>129</v>
      </c>
      <c r="M56" s="267">
        <f t="shared" si="5"/>
        <v>0</v>
      </c>
      <c r="N56" s="192" t="s">
        <v>129</v>
      </c>
      <c r="O56" s="267">
        <f t="shared" si="6"/>
        <v>0</v>
      </c>
      <c r="P56" s="191">
        <f t="shared" si="7"/>
        <v>0</v>
      </c>
      <c r="Q56" s="267">
        <f t="shared" si="8"/>
        <v>0</v>
      </c>
      <c r="R56" s="267">
        <f t="shared" si="8"/>
        <v>0</v>
      </c>
      <c r="S56" s="191">
        <f t="shared" si="9"/>
        <v>0</v>
      </c>
      <c r="T56" s="191">
        <f t="shared" si="10"/>
        <v>0</v>
      </c>
      <c r="U56" s="193">
        <f t="shared" si="11"/>
        <v>0</v>
      </c>
      <c r="V56" s="192" t="s">
        <v>129</v>
      </c>
      <c r="W56" s="267">
        <f t="shared" si="12"/>
        <v>0</v>
      </c>
      <c r="X56" s="192" t="s">
        <v>129</v>
      </c>
      <c r="Y56" s="192" t="s">
        <v>129</v>
      </c>
      <c r="Z56" s="191">
        <f t="shared" si="13"/>
        <v>0</v>
      </c>
      <c r="AA56" s="218" t="s">
        <v>129</v>
      </c>
      <c r="AB56" s="217">
        <f t="shared" si="14"/>
        <v>0</v>
      </c>
      <c r="AC56" s="218" t="s">
        <v>129</v>
      </c>
      <c r="AD56" s="266">
        <f t="shared" si="15"/>
        <v>0</v>
      </c>
      <c r="AE56" s="266">
        <f t="shared" si="15"/>
        <v>0</v>
      </c>
      <c r="AF56" s="267">
        <f t="shared" si="15"/>
        <v>0</v>
      </c>
      <c r="AG56" s="267">
        <f t="shared" si="15"/>
        <v>0</v>
      </c>
      <c r="AH56" s="267">
        <f t="shared" si="15"/>
        <v>0</v>
      </c>
      <c r="AI56" s="267">
        <f t="shared" si="15"/>
        <v>0</v>
      </c>
      <c r="AJ56" s="267">
        <f t="shared" si="15"/>
        <v>0</v>
      </c>
      <c r="AK56" s="267">
        <f t="shared" si="15"/>
        <v>0</v>
      </c>
    </row>
    <row r="57" spans="1:37" ht="24" customHeight="1" x14ac:dyDescent="0.25">
      <c r="B57" s="190" t="str">
        <f t="shared" si="16"/>
        <v>TOTAL REPORTED 2025</v>
      </c>
      <c r="C57" s="126">
        <v>2025</v>
      </c>
      <c r="D57" s="126"/>
      <c r="E57" s="126"/>
      <c r="F57" s="126"/>
      <c r="G57" s="126"/>
      <c r="H57" s="126"/>
      <c r="I57" s="267">
        <f t="shared" si="4"/>
        <v>0</v>
      </c>
      <c r="J57" s="192" t="s">
        <v>129</v>
      </c>
      <c r="K57" s="192" t="s">
        <v>129</v>
      </c>
      <c r="L57" s="192" t="s">
        <v>129</v>
      </c>
      <c r="M57" s="267">
        <f t="shared" si="5"/>
        <v>0</v>
      </c>
      <c r="N57" s="192" t="s">
        <v>129</v>
      </c>
      <c r="O57" s="267">
        <f t="shared" si="6"/>
        <v>0</v>
      </c>
      <c r="P57" s="191">
        <f t="shared" si="7"/>
        <v>0</v>
      </c>
      <c r="Q57" s="267">
        <f t="shared" si="8"/>
        <v>0</v>
      </c>
      <c r="R57" s="267">
        <f t="shared" si="8"/>
        <v>0</v>
      </c>
      <c r="S57" s="191">
        <f t="shared" si="9"/>
        <v>0</v>
      </c>
      <c r="T57" s="191">
        <f t="shared" si="10"/>
        <v>0</v>
      </c>
      <c r="U57" s="193">
        <f t="shared" si="11"/>
        <v>0</v>
      </c>
      <c r="V57" s="192" t="s">
        <v>129</v>
      </c>
      <c r="W57" s="267">
        <f t="shared" si="12"/>
        <v>0</v>
      </c>
      <c r="X57" s="192" t="s">
        <v>129</v>
      </c>
      <c r="Y57" s="192" t="s">
        <v>129</v>
      </c>
      <c r="Z57" s="191">
        <f t="shared" si="13"/>
        <v>0</v>
      </c>
      <c r="AA57" s="218" t="s">
        <v>129</v>
      </c>
      <c r="AB57" s="217">
        <f t="shared" si="14"/>
        <v>0</v>
      </c>
      <c r="AC57" s="218" t="s">
        <v>129</v>
      </c>
      <c r="AD57" s="266">
        <f t="shared" si="15"/>
        <v>0</v>
      </c>
      <c r="AE57" s="266">
        <f t="shared" si="15"/>
        <v>0</v>
      </c>
      <c r="AF57" s="267">
        <f t="shared" si="15"/>
        <v>0</v>
      </c>
      <c r="AG57" s="267">
        <f t="shared" si="15"/>
        <v>0</v>
      </c>
      <c r="AH57" s="267">
        <f t="shared" si="15"/>
        <v>0</v>
      </c>
      <c r="AI57" s="267">
        <f t="shared" si="15"/>
        <v>0</v>
      </c>
      <c r="AJ57" s="267">
        <f t="shared" si="15"/>
        <v>0</v>
      </c>
      <c r="AK57" s="267">
        <f t="shared" si="15"/>
        <v>0</v>
      </c>
    </row>
    <row r="58" spans="1:37" ht="24" customHeight="1" x14ac:dyDescent="0.25">
      <c r="B58" s="190" t="str">
        <f t="shared" si="16"/>
        <v>TOTAL REPORTED 2026</v>
      </c>
      <c r="C58" s="126">
        <v>2026</v>
      </c>
      <c r="D58" s="126"/>
      <c r="E58" s="126"/>
      <c r="F58" s="126"/>
      <c r="G58" s="126"/>
      <c r="H58" s="126"/>
      <c r="I58" s="267">
        <f t="shared" si="4"/>
        <v>0</v>
      </c>
      <c r="J58" s="192" t="s">
        <v>129</v>
      </c>
      <c r="K58" s="192" t="s">
        <v>129</v>
      </c>
      <c r="L58" s="192" t="s">
        <v>129</v>
      </c>
      <c r="M58" s="267">
        <f t="shared" si="5"/>
        <v>0</v>
      </c>
      <c r="N58" s="192" t="s">
        <v>129</v>
      </c>
      <c r="O58" s="267">
        <f t="shared" si="6"/>
        <v>0</v>
      </c>
      <c r="P58" s="191">
        <f t="shared" si="7"/>
        <v>0</v>
      </c>
      <c r="Q58" s="267">
        <f t="shared" si="8"/>
        <v>0</v>
      </c>
      <c r="R58" s="267">
        <f t="shared" si="8"/>
        <v>0</v>
      </c>
      <c r="S58" s="191">
        <f t="shared" si="9"/>
        <v>0</v>
      </c>
      <c r="T58" s="191">
        <f t="shared" si="10"/>
        <v>0</v>
      </c>
      <c r="U58" s="193">
        <f t="shared" si="11"/>
        <v>0</v>
      </c>
      <c r="V58" s="192" t="s">
        <v>129</v>
      </c>
      <c r="W58" s="267">
        <f t="shared" si="12"/>
        <v>0</v>
      </c>
      <c r="X58" s="192" t="s">
        <v>129</v>
      </c>
      <c r="Y58" s="192" t="s">
        <v>129</v>
      </c>
      <c r="Z58" s="191">
        <f t="shared" si="13"/>
        <v>0</v>
      </c>
      <c r="AA58" s="218" t="s">
        <v>129</v>
      </c>
      <c r="AB58" s="217">
        <f t="shared" si="14"/>
        <v>0</v>
      </c>
      <c r="AC58" s="218" t="s">
        <v>129</v>
      </c>
      <c r="AD58" s="266">
        <f t="shared" si="15"/>
        <v>0</v>
      </c>
      <c r="AE58" s="266">
        <f t="shared" si="15"/>
        <v>0</v>
      </c>
      <c r="AF58" s="267">
        <f t="shared" si="15"/>
        <v>0</v>
      </c>
      <c r="AG58" s="267">
        <f t="shared" si="15"/>
        <v>0</v>
      </c>
      <c r="AH58" s="267">
        <f t="shared" si="15"/>
        <v>0</v>
      </c>
      <c r="AI58" s="267">
        <f t="shared" si="15"/>
        <v>0</v>
      </c>
      <c r="AJ58" s="267">
        <f t="shared" si="15"/>
        <v>0</v>
      </c>
      <c r="AK58" s="267">
        <f t="shared" si="15"/>
        <v>0</v>
      </c>
    </row>
    <row r="59" spans="1:37" ht="24" customHeight="1" x14ac:dyDescent="0.25">
      <c r="B59" s="190" t="str">
        <f t="shared" si="16"/>
        <v>TOTAL REPORTED 2027</v>
      </c>
      <c r="C59" s="126">
        <v>2027</v>
      </c>
      <c r="D59" s="126"/>
      <c r="E59" s="126"/>
      <c r="F59" s="126"/>
      <c r="G59" s="126"/>
      <c r="H59" s="126"/>
      <c r="I59" s="267">
        <f t="shared" si="4"/>
        <v>0</v>
      </c>
      <c r="J59" s="192" t="s">
        <v>129</v>
      </c>
      <c r="K59" s="192" t="s">
        <v>129</v>
      </c>
      <c r="L59" s="192" t="s">
        <v>129</v>
      </c>
      <c r="M59" s="267">
        <f t="shared" si="5"/>
        <v>0</v>
      </c>
      <c r="N59" s="192" t="s">
        <v>129</v>
      </c>
      <c r="O59" s="267">
        <f t="shared" si="6"/>
        <v>0</v>
      </c>
      <c r="P59" s="191">
        <f t="shared" si="7"/>
        <v>0</v>
      </c>
      <c r="Q59" s="267">
        <f t="shared" si="8"/>
        <v>0</v>
      </c>
      <c r="R59" s="267">
        <f t="shared" si="8"/>
        <v>0</v>
      </c>
      <c r="S59" s="191">
        <f t="shared" si="9"/>
        <v>0</v>
      </c>
      <c r="T59" s="191">
        <f t="shared" si="10"/>
        <v>0</v>
      </c>
      <c r="U59" s="193">
        <f t="shared" si="11"/>
        <v>0</v>
      </c>
      <c r="V59" s="192" t="s">
        <v>129</v>
      </c>
      <c r="W59" s="267">
        <f t="shared" si="12"/>
        <v>0</v>
      </c>
      <c r="X59" s="192" t="s">
        <v>129</v>
      </c>
      <c r="Y59" s="192" t="s">
        <v>129</v>
      </c>
      <c r="Z59" s="191">
        <f t="shared" si="13"/>
        <v>0</v>
      </c>
      <c r="AA59" s="218" t="s">
        <v>129</v>
      </c>
      <c r="AB59" s="217">
        <f t="shared" si="14"/>
        <v>0</v>
      </c>
      <c r="AC59" s="218" t="s">
        <v>129</v>
      </c>
      <c r="AD59" s="266">
        <f t="shared" si="15"/>
        <v>0</v>
      </c>
      <c r="AE59" s="266">
        <f t="shared" si="15"/>
        <v>0</v>
      </c>
      <c r="AF59" s="267">
        <f t="shared" si="15"/>
        <v>0</v>
      </c>
      <c r="AG59" s="267">
        <f t="shared" si="15"/>
        <v>0</v>
      </c>
      <c r="AH59" s="267">
        <f t="shared" si="15"/>
        <v>0</v>
      </c>
      <c r="AI59" s="267">
        <f t="shared" si="15"/>
        <v>0</v>
      </c>
      <c r="AJ59" s="267">
        <f t="shared" si="15"/>
        <v>0</v>
      </c>
      <c r="AK59" s="267">
        <f t="shared" si="15"/>
        <v>0</v>
      </c>
    </row>
    <row r="60" spans="1:37" ht="24" customHeight="1" x14ac:dyDescent="0.25">
      <c r="B60" s="190" t="str">
        <f t="shared" si="16"/>
        <v>TOTAL REPORTED 2028</v>
      </c>
      <c r="C60" s="126">
        <v>2028</v>
      </c>
      <c r="D60" s="126"/>
      <c r="E60" s="126"/>
      <c r="F60" s="126"/>
      <c r="G60" s="126"/>
      <c r="H60" s="126"/>
      <c r="I60" s="267">
        <f t="shared" si="4"/>
        <v>0</v>
      </c>
      <c r="J60" s="192" t="s">
        <v>129</v>
      </c>
      <c r="K60" s="192" t="s">
        <v>129</v>
      </c>
      <c r="L60" s="192" t="s">
        <v>129</v>
      </c>
      <c r="M60" s="267">
        <f t="shared" si="5"/>
        <v>0</v>
      </c>
      <c r="N60" s="192" t="s">
        <v>129</v>
      </c>
      <c r="O60" s="267">
        <f t="shared" si="6"/>
        <v>0</v>
      </c>
      <c r="P60" s="191">
        <f t="shared" si="7"/>
        <v>0</v>
      </c>
      <c r="Q60" s="267">
        <f t="shared" si="8"/>
        <v>0</v>
      </c>
      <c r="R60" s="267">
        <f t="shared" si="8"/>
        <v>0</v>
      </c>
      <c r="S60" s="191">
        <f t="shared" si="9"/>
        <v>0</v>
      </c>
      <c r="T60" s="191">
        <f t="shared" si="10"/>
        <v>0</v>
      </c>
      <c r="U60" s="193">
        <f t="shared" si="11"/>
        <v>0</v>
      </c>
      <c r="V60" s="192" t="s">
        <v>129</v>
      </c>
      <c r="W60" s="267">
        <f t="shared" si="12"/>
        <v>0</v>
      </c>
      <c r="X60" s="192" t="s">
        <v>129</v>
      </c>
      <c r="Y60" s="192" t="s">
        <v>129</v>
      </c>
      <c r="Z60" s="191">
        <f t="shared" si="13"/>
        <v>0</v>
      </c>
      <c r="AA60" s="218" t="s">
        <v>129</v>
      </c>
      <c r="AB60" s="217">
        <f t="shared" si="14"/>
        <v>0</v>
      </c>
      <c r="AC60" s="218" t="s">
        <v>129</v>
      </c>
      <c r="AD60" s="266">
        <f t="shared" si="15"/>
        <v>0</v>
      </c>
      <c r="AE60" s="266">
        <f t="shared" si="15"/>
        <v>0</v>
      </c>
      <c r="AF60" s="267">
        <f t="shared" si="15"/>
        <v>0</v>
      </c>
      <c r="AG60" s="267">
        <f t="shared" si="15"/>
        <v>0</v>
      </c>
      <c r="AH60" s="267">
        <f t="shared" si="15"/>
        <v>0</v>
      </c>
      <c r="AI60" s="267">
        <f t="shared" si="15"/>
        <v>0</v>
      </c>
      <c r="AJ60" s="267">
        <f t="shared" si="15"/>
        <v>0</v>
      </c>
      <c r="AK60" s="267">
        <f t="shared" si="15"/>
        <v>0</v>
      </c>
    </row>
    <row r="61" spans="1:37" x14ac:dyDescent="0.25">
      <c r="C61" s="137"/>
    </row>
    <row r="62" spans="1:37" x14ac:dyDescent="0.25">
      <c r="C62" s="137"/>
    </row>
  </sheetData>
  <sheetProtection algorithmName="SHA-512" hashValue="AyFTAm4+Vt/AT0gu7im+sNvvvGiufZGm+m/M8tL7jdWuIfGT5cZ8spoUeslkH0Idr6pLo3Bvt5wv7FgOxLhVhg==" saltValue="DElByi+2Il6pDrNQRjKnpw==" spinCount="100000" sheet="1" objects="1" scenarios="1" formatCells="0" formatRows="0" insertHyperlinks="0"/>
  <mergeCells count="28">
    <mergeCell ref="Q26:V26"/>
    <mergeCell ref="W26:AA27"/>
    <mergeCell ref="AD26:AK26"/>
    <mergeCell ref="I27:L27"/>
    <mergeCell ref="M27:N27"/>
    <mergeCell ref="O27:P27"/>
    <mergeCell ref="Q27:S27"/>
    <mergeCell ref="T27:V27"/>
    <mergeCell ref="AD27:AE27"/>
    <mergeCell ref="AF27:AK27"/>
    <mergeCell ref="C18:G18"/>
    <mergeCell ref="C20:G20"/>
    <mergeCell ref="C21:G21"/>
    <mergeCell ref="C22:G22"/>
    <mergeCell ref="C23:G23"/>
    <mergeCell ref="I26:P26"/>
    <mergeCell ref="C12:G12"/>
    <mergeCell ref="C13:G13"/>
    <mergeCell ref="C14:G14"/>
    <mergeCell ref="C15:G15"/>
    <mergeCell ref="C16:G16"/>
    <mergeCell ref="C17:G17"/>
    <mergeCell ref="C3:I3"/>
    <mergeCell ref="C6:G6"/>
    <mergeCell ref="C7:G7"/>
    <mergeCell ref="C8:G8"/>
    <mergeCell ref="C10:G10"/>
    <mergeCell ref="C11:G11"/>
  </mergeCells>
  <conditionalFormatting sqref="I29:L53">
    <cfRule type="expression" dxfId="216" priority="4" stopIfTrue="1">
      <formula>AND($C29&lt;&gt;"",$C29&lt;&gt;"Manufacturer (Production)")</formula>
    </cfRule>
  </conditionalFormatting>
  <conditionalFormatting sqref="M29:N53">
    <cfRule type="expression" dxfId="215" priority="5" stopIfTrue="1">
      <formula>AND($C29&lt;&gt;"",$C29&lt;&gt;"Manufacturer (Certification)")</formula>
    </cfRule>
  </conditionalFormatting>
  <conditionalFormatting sqref="O29:O53 M29:M53 I29:J53 Q29:R53 T29:T53 W29:X53">
    <cfRule type="expression" dxfId="214" priority="7">
      <formula>AND(TRIM(I29)&lt;&gt;"",ISNUMBER(I29)=FALSE)</formula>
    </cfRule>
  </conditionalFormatting>
  <conditionalFormatting sqref="O29:P53">
    <cfRule type="expression" dxfId="213" priority="6" stopIfTrue="1">
      <formula>AND($C29&lt;&gt;"",$C29&lt;&gt;"Manufacturer (Marketing)")</formula>
    </cfRule>
  </conditionalFormatting>
  <conditionalFormatting sqref="Q29:V53">
    <cfRule type="expression" dxfId="212" priority="3">
      <formula>AND($C29&lt;&gt;"",$C29&lt;&gt;"Distributor / Retailer")</formula>
    </cfRule>
  </conditionalFormatting>
  <conditionalFormatting sqref="W29:AA53">
    <cfRule type="expression" dxfId="211" priority="2">
      <formula>AND($C29&lt;&gt;"",$C29&lt;&gt;"Purchaser / User")</formula>
    </cfRule>
  </conditionalFormatting>
  <conditionalFormatting sqref="AD29:AK53">
    <cfRule type="expression" dxfId="210" priority="1">
      <formula>AND(TRIM(AD29)&lt;&gt;"",ISNUMBER(AD29)=FALSE)</formula>
    </cfRule>
  </conditionalFormatting>
  <dataValidations count="21">
    <dataValidation allowBlank="1" showInputMessage="1" showErrorMessage="1" prompt="If the case study is online, provide a link for EPA to view, download and share. Otherwise, please include attachments with report submission." sqref="AC28" xr:uid="{7CF1222B-DEA8-4DFC-B021-67BD7907102E}"/>
    <dataValidation allowBlank="1" showInputMessage="1" showErrorMessage="1" prompt="For P2 actions and outcomes to be summarized on the Results Summary tab, this column must contain a Y. Additionally, a Date Implemented must be included and at least one follw-up date must be included in row 19." sqref="F28" xr:uid="{97DE0334-E239-4B2E-BAB2-49F6F0B91F32}"/>
    <dataValidation allowBlank="1" showInputMessage="1" showErrorMessage="1" prompt="Either use the facility’s permit methodology or multiply wastewater gallons by 8.35 to get pounds and divide by 10,000 to eliminate water content." sqref="AI28" xr:uid="{97B37863-A6F8-45BE-8482-26D0537CE609}"/>
    <dataValidation allowBlank="1" showInputMessage="1" showErrorMessage="1" prompt="Annualized reductions of green house gas emissions measured in metric tons of carbon dioxide equivalent (MTCO2e)." sqref="AK28" xr:uid="{09D90842-A49C-4FD5-A828-BA1C6962067F}"/>
    <dataValidation allowBlank="1" showInputMessage="1" showErrorMessage="1" promptTitle="Products Offered for Sale" prompt="This can include products that are anticipated to be offered for sale._x000a__x000a_Report the number of product formulations/designs, not the number of individual units manufactured/sold. The same formulation in different size containers is considered one product." sqref="O28" xr:uid="{A4C9491C-52E5-4D14-B2AB-FD9656C2141B}"/>
    <dataValidation type="whole" allowBlank="1" showInputMessage="1" showErrorMessage="1" errorTitle="Facility NAICS Code" error="Please enter at least three digits of the NAICS code." promptTitle="Facility NAICS Code" prompt="Enter the NAICS for this facility. The link at left takes you to the NAICS Search website." sqref="C15:G15" xr:uid="{D735C1B7-A5F6-45AE-B23A-37A6707352C5}">
      <formula1>100</formula1>
      <formula2>999999</formula2>
    </dataValidation>
    <dataValidation allowBlank="1" showInputMessage="1" showErrorMessage="1" promptTitle="Copy-Pasting into Merged Cells" prompt="To copy-paste into merged cells, either double-click the cell to enable the Edit feature OR select the cell and paste into the formula bar above instead of the cell itself." sqref="C10:G10" xr:uid="{39CD9504-B541-4133-A744-4F7A368B74B6}"/>
    <dataValidation type="list" allowBlank="1" showDropDown="1" showInputMessage="1" showErrorMessage="1" error="Please enter Y or N." sqref="AB29:AB53 F29:F53" xr:uid="{02167885-FD48-439E-9FB2-A623D9964F88}">
      <formula1>Lookup_YesNo</formula1>
    </dataValidation>
    <dataValidation type="date" allowBlank="1" showInputMessage="1" showErrorMessage="1" error="Please enter a valid date (mm/dd/yyyy) _x000a_between 10/01/2022 and 09/30/2028." sqref="G29:G53" xr:uid="{822038C7-2D21-401C-85A2-AB98D3C159E8}">
      <formula1>44835</formula1>
      <formula2>47026</formula2>
    </dataValidation>
    <dataValidation type="list" allowBlank="1" showDropDown="1" showInputMessage="1" showErrorMessage="1" error="Please enter Yes, No, or Unknown." sqref="C16:G16" xr:uid="{0F8A016D-F906-4861-9395-CDCE2E93A814}">
      <formula1>Lookup_YesNoUnknown</formula1>
    </dataValidation>
    <dataValidation type="list" allowBlank="1" showInputMessage="1" showErrorMessage="1" sqref="U29:U53" xr:uid="{0D237B39-6FD1-4829-8727-3E46303B0BFE}">
      <formula1>Lookup_Units_Sales</formula1>
    </dataValidation>
    <dataValidation allowBlank="1" showInputMessage="1" showErrorMessage="1" prompt="Report the number of product formulations or designs, not the number of individual units of that product manufactured or sold. The same formulation sold in different size containers is considered one product" sqref="W28 M28 Q28 I28" xr:uid="{6AC80F6D-C7FE-44E1-A8A2-A486E1C34882}"/>
    <dataValidation type="list" allowBlank="1" showInputMessage="1" showErrorMessage="1" sqref="N29:N53" xr:uid="{428902A8-A6E9-4E5F-A9DA-C1566A66FED0}">
      <formula1>Lookup_CertificationStatus</formula1>
    </dataValidation>
    <dataValidation type="list" allowBlank="1" showInputMessage="1" showErrorMessage="1" sqref="L29:L53 V29:V53" xr:uid="{52E3BA0F-3A0C-4CE0-9DB2-E358749FA060}">
      <formula1>Lookup_Type</formula1>
    </dataValidation>
    <dataValidation type="list" allowBlank="1" showInputMessage="1" showErrorMessage="1" sqref="K29:K53" xr:uid="{993F9B85-C54E-41DC-9E8B-95A591DB26FA}">
      <formula1>Lookup_Units</formula1>
    </dataValidation>
    <dataValidation type="list" allowBlank="1" showInputMessage="1" showErrorMessage="1" promptTitle="Outreach Activity" prompt="If you made contact with the business establishment through an activity noted on the “Outreach Activities” tab, indicate the activity by choosing it from the drop-down provided at right." sqref="C20" xr:uid="{76F0E4F6-232F-4CB8-B7AE-C3B3A4972B57}">
      <formula1>OFFSET(Outreach_Activities_Sorted,0,0,COUNTIF(Outreach_Activities_Sorted,"&lt;&gt;0"))</formula1>
    </dataValidation>
    <dataValidation type="list" allowBlank="1" showInputMessage="1" showErrorMessage="1" sqref="Z29:Z53 S29:S53 P29:P53" xr:uid="{88006926-082F-4ACC-8A00-34DC8A121FA2}">
      <formula1>Lookup_YesNoUnknown</formula1>
    </dataValidation>
    <dataValidation type="list" allowBlank="1" showInputMessage="1" showErrorMessage="1" sqref="C29:C53" xr:uid="{B4AAC452-3441-48CC-89D9-F0991DA5F2E0}">
      <formula1>Lookup_Role</formula1>
    </dataValidation>
    <dataValidation type="date" operator="greaterThan" allowBlank="1" showInputMessage="1" showErrorMessage="1" errorTitle="Date Required" error="Please enter a date in mm/dd/yyyy format." sqref="C19:G19" xr:uid="{3B69457C-BCC8-4334-A178-A812619C6576}">
      <formula1>36526</formula1>
    </dataValidation>
    <dataValidation type="list" allowBlank="1" showDropDown="1" showInputMessage="1" showErrorMessage="1" sqref="C14" xr:uid="{98F8D5CC-E12B-4A22-B520-CF6428548B66}">
      <formula1>Lookup_States</formula1>
    </dataValidation>
    <dataValidation allowBlank="1" showInputMessage="1" showErrorMessage="1" prompt="If the action listed is for certifying a new product, you can enter the date the process was initiated. For all other actions, this should be the date of actual implementation." sqref="G28" xr:uid="{39769422-33EB-4768-A5D5-4D87F9287A2C}"/>
  </dataValidations>
  <hyperlinks>
    <hyperlink ref="B15" r:id="rId1" xr:uid="{720C23BC-80C6-413E-839A-3421D2B7D909}"/>
    <hyperlink ref="B21" r:id="rId2" display="Description of Funding Mechanism_x000a_EPA is exploring ways to facilitate access to capital for P2 projects. Learn more here: https://www.epa.gov/p2/p2-financing. If known, describe the source of funding this business establishment used (e.g., self-funded, bank loan, external grant, etc.)  in implementing the P2 actions listed in the table below." xr:uid="{79AA9302-76BF-4F72-A1E9-327FC7BF8C5A}"/>
  </hyperlinks>
  <printOptions horizontalCentered="1"/>
  <pageMargins left="0.45" right="0.45" top="0.75" bottom="0.75" header="0.3" footer="0.3"/>
  <pageSetup scale="22" fitToHeight="0" orientation="landscape" r:id="rId3"/>
  <headerFooter>
    <oddHeader>&amp;C&amp;16&amp;F</oddHeader>
    <oddFooter>&amp;C&amp;P of &amp;N</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123D3A-E763-41FA-AD86-E631BFF9C381}">
  <sheetPr>
    <tabColor rgb="FF92D050"/>
    <pageSetUpPr fitToPage="1"/>
  </sheetPr>
  <dimension ref="A1:AK62"/>
  <sheetViews>
    <sheetView showGridLines="0" zoomScaleNormal="100" zoomScaleSheetLayoutView="100" workbookViewId="0">
      <pane xSplit="2" ySplit="1" topLeftCell="C2" activePane="bottomRight" state="frozen"/>
      <selection pane="topRight" activeCell="C1" sqref="C1"/>
      <selection pane="bottomLeft" activeCell="A2" sqref="A2"/>
      <selection pane="bottomRight" activeCell="C11" sqref="C11:G11"/>
    </sheetView>
  </sheetViews>
  <sheetFormatPr defaultColWidth="9.140625" defaultRowHeight="15" x14ac:dyDescent="0.25"/>
  <cols>
    <col min="1" max="1" width="4.7109375" style="134" customWidth="1"/>
    <col min="2" max="2" width="56.7109375" style="134" customWidth="1"/>
    <col min="3" max="3" width="20.7109375" style="134" customWidth="1"/>
    <col min="4" max="4" width="32.7109375" style="134" customWidth="1"/>
    <col min="5" max="5" width="20.7109375" style="134" customWidth="1"/>
    <col min="6" max="6" width="15.7109375" style="134" bestFit="1" customWidth="1"/>
    <col min="7" max="7" width="19" style="134" bestFit="1" customWidth="1"/>
    <col min="8" max="8" width="10.28515625" style="134" customWidth="1"/>
    <col min="9" max="9" width="20.28515625" style="134" bestFit="1" customWidth="1"/>
    <col min="10" max="10" width="16.5703125" style="134" bestFit="1" customWidth="1"/>
    <col min="11" max="12" width="10.7109375" style="134" customWidth="1"/>
    <col min="13" max="13" width="20.28515625" style="134" customWidth="1"/>
    <col min="14" max="14" width="10.5703125" style="134" bestFit="1" customWidth="1"/>
    <col min="15" max="15" width="21.7109375" style="134" customWidth="1"/>
    <col min="16" max="16" width="11.5703125" style="134" customWidth="1"/>
    <col min="17" max="17" width="20.28515625" style="134" bestFit="1" customWidth="1"/>
    <col min="18" max="18" width="15" style="134" customWidth="1"/>
    <col min="19" max="19" width="12.7109375" style="134" customWidth="1"/>
    <col min="20" max="20" width="14.7109375" style="134" customWidth="1"/>
    <col min="21" max="22" width="12.7109375" style="134" customWidth="1"/>
    <col min="23" max="23" width="25.140625" style="134" customWidth="1"/>
    <col min="24" max="24" width="17.7109375" style="134" customWidth="1"/>
    <col min="25" max="25" width="14.85546875" style="134" customWidth="1"/>
    <col min="26" max="26" width="16" style="134" bestFit="1" customWidth="1"/>
    <col min="27" max="27" width="60.7109375" style="134" customWidth="1"/>
    <col min="28" max="28" width="10.42578125" style="134" customWidth="1"/>
    <col min="29" max="29" width="30.7109375" style="134" customWidth="1"/>
    <col min="30" max="37" width="13.7109375" style="134" customWidth="1"/>
    <col min="38" max="16384" width="9.140625" style="134"/>
  </cols>
  <sheetData>
    <row r="1" spans="2:30" s="200" customFormat="1" ht="20.100000000000001" customHeight="1" x14ac:dyDescent="0.25">
      <c r="B1" s="199" t="str">
        <f>SUBSTITUTE(TemplateTitle," Reporting Template",": " &amp;B2)</f>
        <v>P2 IIJA Products EJ Grant: Business Establishment 46</v>
      </c>
      <c r="C1" s="199"/>
      <c r="D1" s="199"/>
      <c r="E1" s="199"/>
      <c r="F1" s="199"/>
      <c r="G1" s="199"/>
      <c r="H1" s="199"/>
      <c r="I1" s="199"/>
      <c r="J1" s="201"/>
      <c r="K1" s="201"/>
      <c r="L1" s="201"/>
      <c r="M1" s="201"/>
      <c r="N1" s="201"/>
      <c r="O1" s="201"/>
      <c r="P1" s="201"/>
      <c r="Q1" s="201"/>
      <c r="R1" s="201"/>
      <c r="S1" s="201"/>
      <c r="T1" s="201"/>
      <c r="U1" s="201"/>
      <c r="V1" s="201"/>
      <c r="W1" s="201"/>
      <c r="X1" s="201"/>
      <c r="Y1" s="201"/>
      <c r="Z1" s="201"/>
      <c r="AA1" s="201"/>
    </row>
    <row r="2" spans="2:30" ht="9" customHeight="1" x14ac:dyDescent="0.25">
      <c r="B2" s="244" t="s">
        <v>418</v>
      </c>
      <c r="C2" s="154"/>
      <c r="D2" s="154"/>
      <c r="E2" s="154"/>
      <c r="F2" s="154"/>
      <c r="G2" s="154"/>
      <c r="H2" s="154"/>
      <c r="I2" s="210"/>
      <c r="J2" s="155"/>
    </row>
    <row r="3" spans="2:30" ht="200.1" customHeight="1" x14ac:dyDescent="0.25">
      <c r="B3" s="156" t="s">
        <v>5</v>
      </c>
      <c r="C3" s="355" t="s">
        <v>298</v>
      </c>
      <c r="D3" s="356"/>
      <c r="E3" s="356"/>
      <c r="F3" s="356"/>
      <c r="G3" s="356"/>
      <c r="H3" s="356"/>
      <c r="I3" s="357"/>
      <c r="J3" s="157"/>
    </row>
    <row r="4" spans="2:30" ht="9" customHeight="1" x14ac:dyDescent="0.25">
      <c r="B4" s="158"/>
      <c r="C4" s="159"/>
      <c r="D4" s="159"/>
      <c r="E4" s="159"/>
      <c r="F4" s="159"/>
      <c r="G4" s="159"/>
      <c r="H4" s="159"/>
      <c r="I4" s="211"/>
      <c r="J4" s="160"/>
    </row>
    <row r="5" spans="2:30" ht="15" customHeight="1" x14ac:dyDescent="0.25">
      <c r="B5" s="145"/>
      <c r="C5" s="145"/>
      <c r="D5" s="145"/>
      <c r="E5" s="145"/>
      <c r="F5" s="144"/>
      <c r="G5" s="144"/>
    </row>
    <row r="6" spans="2:30" ht="18.75" x14ac:dyDescent="0.3">
      <c r="B6" s="243" t="s">
        <v>284</v>
      </c>
      <c r="C6" s="358" t="s">
        <v>299</v>
      </c>
      <c r="D6" s="358"/>
      <c r="E6" s="358"/>
      <c r="F6" s="358"/>
      <c r="G6" s="359"/>
    </row>
    <row r="7" spans="2:30" x14ac:dyDescent="0.25">
      <c r="B7" s="161" t="s">
        <v>0</v>
      </c>
      <c r="C7" s="360" t="str">
        <f>IF('Grant Project Data'!D5&lt;&gt;"",'Grant Project Data'!D5,"")</f>
        <v/>
      </c>
      <c r="D7" s="361"/>
      <c r="E7" s="361"/>
      <c r="F7" s="361"/>
      <c r="G7" s="362"/>
    </row>
    <row r="8" spans="2:30" x14ac:dyDescent="0.25">
      <c r="B8" s="163" t="s">
        <v>4</v>
      </c>
      <c r="C8" s="360" t="str">
        <f>IF('Grant Project Data'!D6&lt;&gt;"",'Grant Project Data'!D6,"")</f>
        <v/>
      </c>
      <c r="D8" s="361"/>
      <c r="E8" s="361"/>
      <c r="F8" s="361"/>
      <c r="G8" s="362"/>
    </row>
    <row r="9" spans="2:30" ht="15" customHeight="1" x14ac:dyDescent="0.25">
      <c r="B9" s="145"/>
      <c r="C9" s="145"/>
      <c r="D9" s="145"/>
      <c r="E9" s="145"/>
      <c r="F9" s="144"/>
      <c r="G9" s="144"/>
    </row>
    <row r="10" spans="2:30" ht="18.75" x14ac:dyDescent="0.3">
      <c r="B10" s="243" t="s">
        <v>203</v>
      </c>
      <c r="C10" s="358" t="s">
        <v>355</v>
      </c>
      <c r="D10" s="358"/>
      <c r="E10" s="358"/>
      <c r="F10" s="358"/>
      <c r="G10" s="359"/>
    </row>
    <row r="11" spans="2:30" x14ac:dyDescent="0.25">
      <c r="B11" s="167" t="s">
        <v>236</v>
      </c>
      <c r="C11" s="391"/>
      <c r="D11" s="391"/>
      <c r="E11" s="391"/>
      <c r="F11" s="391"/>
      <c r="G11" s="391"/>
      <c r="H11" s="168"/>
      <c r="I11" s="168"/>
      <c r="J11" s="169"/>
      <c r="K11" s="169"/>
      <c r="L11" s="169"/>
      <c r="M11" s="169"/>
      <c r="N11" s="169"/>
      <c r="O11" s="169"/>
      <c r="P11" s="169"/>
      <c r="Q11" s="169"/>
      <c r="R11" s="169"/>
      <c r="S11" s="169"/>
      <c r="T11" s="169"/>
      <c r="U11" s="169"/>
      <c r="V11" s="169"/>
      <c r="W11" s="169"/>
      <c r="X11" s="169"/>
      <c r="Y11" s="169"/>
      <c r="Z11" s="169"/>
      <c r="AA11" s="169"/>
    </row>
    <row r="12" spans="2:30" ht="15" customHeight="1" x14ac:dyDescent="0.25">
      <c r="B12" s="170" t="s">
        <v>228</v>
      </c>
      <c r="C12" s="391"/>
      <c r="D12" s="391"/>
      <c r="E12" s="391"/>
      <c r="F12" s="391"/>
      <c r="G12" s="391"/>
      <c r="H12" s="168"/>
      <c r="I12" s="168"/>
      <c r="J12" s="169"/>
      <c r="K12" s="169"/>
      <c r="L12" s="169"/>
      <c r="M12" s="169"/>
      <c r="N12" s="169"/>
      <c r="O12" s="169"/>
      <c r="P12" s="169"/>
      <c r="Q12" s="169"/>
      <c r="R12" s="169"/>
      <c r="S12" s="169"/>
      <c r="T12" s="169"/>
      <c r="U12" s="169"/>
      <c r="V12" s="169"/>
      <c r="W12" s="169"/>
      <c r="X12" s="169"/>
      <c r="Y12" s="169"/>
      <c r="Z12" s="169"/>
      <c r="AA12" s="169"/>
    </row>
    <row r="13" spans="2:30" ht="15" customHeight="1" x14ac:dyDescent="0.25">
      <c r="B13" s="170" t="s">
        <v>229</v>
      </c>
      <c r="C13" s="391"/>
      <c r="D13" s="391"/>
      <c r="E13" s="391"/>
      <c r="F13" s="391"/>
      <c r="G13" s="391"/>
      <c r="H13" s="168"/>
      <c r="I13" s="168"/>
      <c r="J13" s="169"/>
      <c r="K13" s="169"/>
      <c r="L13" s="169"/>
      <c r="M13" s="169"/>
      <c r="N13" s="169"/>
      <c r="O13" s="169"/>
      <c r="P13" s="169"/>
      <c r="Q13" s="169"/>
      <c r="R13" s="169"/>
      <c r="S13" s="169"/>
      <c r="T13" s="169"/>
      <c r="U13" s="169"/>
      <c r="V13" s="169"/>
      <c r="W13" s="169"/>
      <c r="X13" s="169"/>
      <c r="Y13" s="169"/>
      <c r="Z13" s="169"/>
      <c r="AA13" s="169"/>
    </row>
    <row r="14" spans="2:30" ht="15" customHeight="1" x14ac:dyDescent="0.25">
      <c r="B14" s="171" t="s">
        <v>230</v>
      </c>
      <c r="C14" s="391"/>
      <c r="D14" s="391"/>
      <c r="E14" s="391"/>
      <c r="F14" s="391"/>
      <c r="G14" s="391"/>
      <c r="H14" s="168"/>
      <c r="I14" s="168"/>
      <c r="J14" s="169"/>
      <c r="K14" s="169"/>
      <c r="L14" s="169"/>
      <c r="M14" s="169"/>
      <c r="N14" s="169"/>
      <c r="O14" s="169"/>
      <c r="P14" s="169"/>
      <c r="Q14" s="169"/>
      <c r="R14" s="169"/>
      <c r="S14" s="169"/>
      <c r="T14" s="169"/>
      <c r="U14" s="169"/>
      <c r="V14" s="169"/>
      <c r="W14" s="169"/>
      <c r="X14" s="169"/>
      <c r="Y14" s="169"/>
      <c r="Z14" s="169"/>
      <c r="AA14" s="169"/>
      <c r="AB14" s="172"/>
    </row>
    <row r="15" spans="2:30" ht="30" x14ac:dyDescent="0.25">
      <c r="B15" s="231" t="s">
        <v>270</v>
      </c>
      <c r="C15" s="392"/>
      <c r="D15" s="392"/>
      <c r="E15" s="392"/>
      <c r="F15" s="392"/>
      <c r="G15" s="392"/>
      <c r="H15" s="173"/>
      <c r="J15" s="169"/>
      <c r="K15" s="169"/>
      <c r="L15" s="169"/>
      <c r="M15" s="169"/>
      <c r="N15" s="169"/>
      <c r="O15" s="169"/>
      <c r="P15" s="169"/>
      <c r="Q15" s="169"/>
      <c r="R15" s="169"/>
      <c r="S15" s="169"/>
      <c r="T15" s="169"/>
      <c r="U15" s="169"/>
      <c r="V15" s="169"/>
      <c r="W15" s="169"/>
      <c r="X15" s="169"/>
      <c r="Y15" s="169"/>
      <c r="Z15" s="169"/>
      <c r="AA15" s="169"/>
      <c r="AB15" s="172"/>
    </row>
    <row r="16" spans="2:30" ht="45" x14ac:dyDescent="0.25">
      <c r="B16" s="203" t="s">
        <v>276</v>
      </c>
      <c r="C16" s="392"/>
      <c r="D16" s="392"/>
      <c r="E16" s="392"/>
      <c r="F16" s="392"/>
      <c r="G16" s="392"/>
      <c r="H16" s="174"/>
      <c r="J16" s="169"/>
      <c r="K16" s="169"/>
      <c r="L16" s="169"/>
      <c r="M16" s="169"/>
      <c r="N16" s="169"/>
      <c r="O16" s="169"/>
      <c r="P16" s="169"/>
      <c r="Q16" s="169"/>
      <c r="R16" s="169"/>
      <c r="S16" s="169"/>
      <c r="T16" s="169"/>
      <c r="U16" s="169"/>
      <c r="V16" s="169"/>
      <c r="W16" s="169"/>
      <c r="X16" s="169"/>
      <c r="Y16" s="169"/>
      <c r="Z16" s="169"/>
      <c r="AA16" s="169"/>
      <c r="AB16" s="162"/>
      <c r="AC16" s="162"/>
      <c r="AD16" s="162"/>
    </row>
    <row r="17" spans="1:37" ht="69.95" customHeight="1" x14ac:dyDescent="0.25">
      <c r="B17" s="127" t="s">
        <v>235</v>
      </c>
      <c r="C17" s="393"/>
      <c r="D17" s="393"/>
      <c r="E17" s="393"/>
      <c r="F17" s="393"/>
      <c r="G17" s="393"/>
      <c r="H17" s="175"/>
      <c r="J17" s="169"/>
      <c r="K17" s="169"/>
      <c r="L17" s="169"/>
      <c r="M17" s="169"/>
      <c r="N17" s="169"/>
      <c r="O17" s="169"/>
      <c r="P17" s="169"/>
      <c r="Q17" s="169"/>
      <c r="R17" s="169"/>
      <c r="S17" s="169"/>
      <c r="T17" s="169"/>
      <c r="U17" s="169"/>
      <c r="V17" s="169"/>
      <c r="W17" s="169"/>
      <c r="X17" s="169"/>
      <c r="Y17" s="169"/>
      <c r="Z17" s="169"/>
      <c r="AA17" s="169"/>
      <c r="AB17" s="162"/>
      <c r="AC17" s="162"/>
      <c r="AD17" s="162"/>
    </row>
    <row r="18" spans="1:37" ht="30" x14ac:dyDescent="0.25">
      <c r="B18" s="127" t="s">
        <v>354</v>
      </c>
      <c r="C18" s="394"/>
      <c r="D18" s="395"/>
      <c r="E18" s="395"/>
      <c r="F18" s="395"/>
      <c r="G18" s="396"/>
      <c r="H18" s="175"/>
      <c r="J18" s="169"/>
      <c r="K18" s="169"/>
      <c r="L18" s="169"/>
      <c r="M18" s="169"/>
      <c r="N18" s="169"/>
      <c r="O18" s="169"/>
      <c r="P18" s="169"/>
      <c r="Q18" s="169"/>
      <c r="R18" s="169"/>
      <c r="S18" s="169"/>
      <c r="T18" s="169"/>
      <c r="U18" s="169"/>
      <c r="V18" s="169"/>
      <c r="W18" s="169"/>
      <c r="X18" s="169"/>
      <c r="Y18" s="169"/>
      <c r="Z18" s="169"/>
      <c r="AA18" s="169"/>
      <c r="AB18" s="162"/>
      <c r="AC18" s="162"/>
      <c r="AD18" s="162"/>
    </row>
    <row r="19" spans="1:37" s="179" customFormat="1" x14ac:dyDescent="0.25">
      <c r="B19" s="176" t="s">
        <v>232</v>
      </c>
      <c r="C19" s="212"/>
      <c r="D19" s="212"/>
      <c r="E19" s="212"/>
      <c r="F19" s="212"/>
      <c r="G19" s="212"/>
      <c r="H19" s="177" t="str">
        <f>IF(AND(E24&gt;0,COUNTA(C19:G19)=0),"&lt;&lt; Your P2 actions below will not be summarized until you enter a date of follow-up.","")</f>
        <v/>
      </c>
      <c r="I19" s="178"/>
      <c r="J19" s="169"/>
      <c r="K19" s="169"/>
      <c r="L19" s="169"/>
      <c r="M19" s="169"/>
      <c r="N19" s="169"/>
      <c r="O19" s="169"/>
      <c r="P19" s="169"/>
      <c r="Q19" s="169"/>
      <c r="R19" s="169"/>
      <c r="S19" s="169"/>
      <c r="T19" s="169"/>
      <c r="U19" s="169"/>
      <c r="V19" s="169"/>
      <c r="W19" s="169"/>
      <c r="X19" s="169"/>
      <c r="Y19" s="169"/>
      <c r="Z19" s="169"/>
      <c r="AA19" s="169"/>
      <c r="AB19" s="96"/>
    </row>
    <row r="20" spans="1:37" ht="53.25" x14ac:dyDescent="0.25">
      <c r="B20" s="213" t="s">
        <v>273</v>
      </c>
      <c r="C20" s="391"/>
      <c r="D20" s="391"/>
      <c r="E20" s="391"/>
      <c r="F20" s="391"/>
      <c r="G20" s="391"/>
      <c r="H20" s="168"/>
      <c r="I20" s="169"/>
      <c r="J20" s="169"/>
      <c r="K20" s="169"/>
      <c r="L20" s="169"/>
      <c r="M20" s="169"/>
      <c r="N20" s="169"/>
      <c r="O20" s="169"/>
      <c r="P20" s="169"/>
      <c r="Q20" s="169"/>
      <c r="R20" s="169"/>
      <c r="S20" s="169"/>
      <c r="T20" s="169"/>
      <c r="U20" s="169"/>
      <c r="V20" s="169"/>
      <c r="W20" s="169"/>
      <c r="X20" s="169"/>
      <c r="Y20" s="169"/>
      <c r="Z20" s="169"/>
      <c r="AA20" s="169"/>
      <c r="AB20" s="162"/>
      <c r="AC20" s="162"/>
      <c r="AD20" s="162"/>
    </row>
    <row r="21" spans="1:37" ht="80.099999999999994" customHeight="1" x14ac:dyDescent="0.25">
      <c r="B21" s="230" t="s">
        <v>271</v>
      </c>
      <c r="C21" s="393"/>
      <c r="D21" s="393"/>
      <c r="E21" s="393"/>
      <c r="F21" s="393"/>
      <c r="G21" s="393"/>
      <c r="H21" s="175"/>
      <c r="J21" s="169"/>
      <c r="K21" s="169"/>
      <c r="L21" s="169"/>
      <c r="M21" s="169"/>
      <c r="N21" s="169"/>
      <c r="O21" s="169"/>
      <c r="P21" s="169"/>
      <c r="Q21" s="169"/>
      <c r="R21" s="169"/>
      <c r="S21" s="169"/>
      <c r="T21" s="169"/>
      <c r="U21" s="169"/>
      <c r="V21" s="169"/>
      <c r="W21" s="169"/>
      <c r="X21" s="169"/>
      <c r="Y21" s="169"/>
      <c r="Z21" s="169"/>
      <c r="AA21" s="169"/>
      <c r="AB21" s="162"/>
      <c r="AC21" s="162"/>
      <c r="AD21" s="162"/>
    </row>
    <row r="22" spans="1:37" ht="69.95" customHeight="1" x14ac:dyDescent="0.25">
      <c r="B22" s="127" t="s">
        <v>272</v>
      </c>
      <c r="C22" s="393"/>
      <c r="D22" s="393"/>
      <c r="E22" s="393"/>
      <c r="F22" s="393"/>
      <c r="G22" s="393"/>
      <c r="H22" s="175"/>
      <c r="J22" s="169"/>
      <c r="K22" s="169"/>
      <c r="L22" s="169"/>
      <c r="M22" s="169"/>
      <c r="N22" s="169"/>
      <c r="O22" s="169"/>
      <c r="P22" s="169"/>
      <c r="Q22" s="169"/>
      <c r="R22" s="169"/>
      <c r="S22" s="169"/>
      <c r="T22" s="169"/>
      <c r="U22" s="169"/>
      <c r="V22" s="169"/>
      <c r="W22" s="169"/>
      <c r="X22" s="169"/>
      <c r="Y22" s="169"/>
      <c r="Z22" s="169"/>
      <c r="AA22" s="169"/>
      <c r="AB22" s="162"/>
      <c r="AC22" s="162"/>
      <c r="AD22" s="162"/>
    </row>
    <row r="23" spans="1:37" ht="69.95" customHeight="1" x14ac:dyDescent="0.25">
      <c r="B23" s="127" t="s">
        <v>274</v>
      </c>
      <c r="C23" s="393"/>
      <c r="D23" s="393"/>
      <c r="E23" s="393"/>
      <c r="F23" s="393"/>
      <c r="G23" s="393"/>
      <c r="H23" s="175"/>
      <c r="J23" s="169"/>
      <c r="K23" s="169"/>
      <c r="L23" s="169"/>
      <c r="M23" s="169"/>
      <c r="N23" s="169"/>
      <c r="O23" s="169"/>
      <c r="P23" s="169"/>
      <c r="Q23" s="169"/>
      <c r="R23" s="169"/>
      <c r="S23" s="169"/>
      <c r="T23" s="169"/>
      <c r="U23" s="169"/>
      <c r="V23" s="169"/>
      <c r="W23" s="169"/>
      <c r="X23" s="169"/>
      <c r="Y23" s="169"/>
      <c r="Z23" s="169"/>
      <c r="AA23" s="169"/>
      <c r="AB23" s="162"/>
      <c r="AC23" s="162"/>
      <c r="AD23" s="162"/>
    </row>
    <row r="24" spans="1:37" ht="15" customHeight="1" x14ac:dyDescent="0.25">
      <c r="C24" s="194">
        <f>IF(COUNTA(C11:G23,B29:G53,I29:AC53)&gt;0,1,0)</f>
        <v>0</v>
      </c>
      <c r="D24" s="194">
        <f>IF(COUNTA(C19:G19)&gt;0,1,0)</f>
        <v>0</v>
      </c>
      <c r="E24" s="194">
        <f>IF(COUNTA(G29:G53)&gt;0,1,0)</f>
        <v>0</v>
      </c>
      <c r="F24" s="268"/>
      <c r="H24" s="144"/>
      <c r="I24" s="144"/>
      <c r="J24" s="169"/>
      <c r="K24" s="169"/>
      <c r="L24" s="169"/>
      <c r="M24" s="169"/>
      <c r="N24" s="169"/>
      <c r="O24" s="169"/>
      <c r="P24" s="169"/>
      <c r="Q24" s="169"/>
      <c r="R24" s="169"/>
      <c r="S24" s="169"/>
      <c r="T24" s="169"/>
      <c r="U24" s="169"/>
      <c r="V24" s="169"/>
      <c r="W24" s="169"/>
      <c r="X24" s="169"/>
      <c r="Y24" s="169"/>
      <c r="Z24" s="169"/>
      <c r="AA24" s="169"/>
    </row>
    <row r="25" spans="1:37" ht="18.75" customHeight="1" x14ac:dyDescent="0.3">
      <c r="B25" s="243" t="s">
        <v>1</v>
      </c>
      <c r="C25" s="164"/>
      <c r="D25" s="164"/>
      <c r="E25" s="164"/>
      <c r="F25" s="164"/>
      <c r="G25" s="164"/>
      <c r="H25" s="164"/>
      <c r="I25" s="165"/>
      <c r="J25" s="165"/>
      <c r="K25" s="165"/>
      <c r="L25" s="165"/>
      <c r="M25" s="165"/>
      <c r="N25" s="165"/>
      <c r="O25" s="165"/>
      <c r="P25" s="165"/>
      <c r="Q25" s="165"/>
      <c r="R25" s="165"/>
      <c r="S25" s="165"/>
      <c r="T25" s="165"/>
      <c r="U25" s="165"/>
      <c r="V25" s="165"/>
      <c r="W25" s="165"/>
      <c r="X25" s="165"/>
      <c r="Y25" s="165"/>
      <c r="Z25" s="165"/>
      <c r="AA25" s="165"/>
      <c r="AB25" s="165"/>
      <c r="AC25" s="165"/>
      <c r="AD25" s="165"/>
      <c r="AE25" s="165"/>
      <c r="AF25" s="165"/>
      <c r="AG25" s="165"/>
      <c r="AH25" s="165"/>
      <c r="AI25" s="165"/>
      <c r="AJ25" s="165"/>
      <c r="AK25" s="166"/>
    </row>
    <row r="26" spans="1:37" ht="39.950000000000003" customHeight="1" x14ac:dyDescent="0.25">
      <c r="B26" s="204"/>
      <c r="C26" s="205"/>
      <c r="D26" s="205"/>
      <c r="E26" s="205"/>
      <c r="F26" s="205"/>
      <c r="G26" s="205"/>
      <c r="H26" s="205"/>
      <c r="I26" s="365" t="s">
        <v>103</v>
      </c>
      <c r="J26" s="366"/>
      <c r="K26" s="366"/>
      <c r="L26" s="366"/>
      <c r="M26" s="366"/>
      <c r="N26" s="366"/>
      <c r="O26" s="366"/>
      <c r="P26" s="367"/>
      <c r="Q26" s="388" t="s">
        <v>104</v>
      </c>
      <c r="R26" s="389"/>
      <c r="S26" s="389"/>
      <c r="T26" s="389"/>
      <c r="U26" s="389"/>
      <c r="V26" s="390"/>
      <c r="W26" s="368" t="s">
        <v>105</v>
      </c>
      <c r="X26" s="369"/>
      <c r="Y26" s="369"/>
      <c r="Z26" s="369"/>
      <c r="AA26" s="370"/>
      <c r="AB26" s="204"/>
      <c r="AC26" s="206"/>
      <c r="AD26" s="401" t="s">
        <v>340</v>
      </c>
      <c r="AE26" s="402"/>
      <c r="AF26" s="402"/>
      <c r="AG26" s="402"/>
      <c r="AH26" s="402"/>
      <c r="AI26" s="402"/>
      <c r="AJ26" s="402"/>
      <c r="AK26" s="403"/>
    </row>
    <row r="27" spans="1:37" ht="15" customHeight="1" x14ac:dyDescent="0.25">
      <c r="B27" s="256" t="s">
        <v>341</v>
      </c>
      <c r="C27" s="208"/>
      <c r="D27" s="208"/>
      <c r="E27" s="208"/>
      <c r="F27" s="208"/>
      <c r="G27" s="208"/>
      <c r="H27" s="208"/>
      <c r="I27" s="377" t="s">
        <v>108</v>
      </c>
      <c r="J27" s="378"/>
      <c r="K27" s="378"/>
      <c r="L27" s="379"/>
      <c r="M27" s="380" t="s">
        <v>109</v>
      </c>
      <c r="N27" s="380"/>
      <c r="O27" s="377" t="s">
        <v>111</v>
      </c>
      <c r="P27" s="379"/>
      <c r="Q27" s="381" t="s">
        <v>111</v>
      </c>
      <c r="R27" s="382"/>
      <c r="S27" s="382"/>
      <c r="T27" s="383" t="s">
        <v>110</v>
      </c>
      <c r="U27" s="383"/>
      <c r="V27" s="383"/>
      <c r="W27" s="371"/>
      <c r="X27" s="372"/>
      <c r="Y27" s="372"/>
      <c r="Z27" s="372"/>
      <c r="AA27" s="373"/>
      <c r="AB27" s="207"/>
      <c r="AC27" s="209"/>
      <c r="AD27" s="397" t="s">
        <v>332</v>
      </c>
      <c r="AE27" s="397"/>
      <c r="AF27" s="398" t="s">
        <v>333</v>
      </c>
      <c r="AG27" s="399"/>
      <c r="AH27" s="399"/>
      <c r="AI27" s="399"/>
      <c r="AJ27" s="399"/>
      <c r="AK27" s="400"/>
    </row>
    <row r="28" spans="1:37" s="189" customFormat="1" ht="51" customHeight="1" x14ac:dyDescent="0.2">
      <c r="B28" s="277" t="s">
        <v>353</v>
      </c>
      <c r="C28" s="180" t="s">
        <v>216</v>
      </c>
      <c r="D28" s="180" t="s">
        <v>99</v>
      </c>
      <c r="E28" s="180" t="s">
        <v>262</v>
      </c>
      <c r="F28" s="269" t="s">
        <v>356</v>
      </c>
      <c r="G28" s="215" t="s">
        <v>357</v>
      </c>
      <c r="H28" s="181" t="s">
        <v>233</v>
      </c>
      <c r="I28" s="182" t="s">
        <v>358</v>
      </c>
      <c r="J28" s="182" t="s">
        <v>251</v>
      </c>
      <c r="K28" s="182" t="s">
        <v>107</v>
      </c>
      <c r="L28" s="182" t="s">
        <v>100</v>
      </c>
      <c r="M28" s="183" t="s">
        <v>359</v>
      </c>
      <c r="N28" s="183" t="s">
        <v>121</v>
      </c>
      <c r="O28" s="182" t="s">
        <v>360</v>
      </c>
      <c r="P28" s="182" t="s">
        <v>127</v>
      </c>
      <c r="Q28" s="184" t="s">
        <v>361</v>
      </c>
      <c r="R28" s="185" t="s">
        <v>126</v>
      </c>
      <c r="S28" s="216" t="s">
        <v>128</v>
      </c>
      <c r="T28" s="187" t="s">
        <v>250</v>
      </c>
      <c r="U28" s="188" t="s">
        <v>107</v>
      </c>
      <c r="V28" s="187" t="s">
        <v>125</v>
      </c>
      <c r="W28" s="183" t="s">
        <v>362</v>
      </c>
      <c r="X28" s="183" t="s">
        <v>252</v>
      </c>
      <c r="Y28" s="183" t="s">
        <v>206</v>
      </c>
      <c r="Z28" s="183" t="s">
        <v>102</v>
      </c>
      <c r="AA28" s="228" t="s">
        <v>263</v>
      </c>
      <c r="AB28" s="214" t="s">
        <v>294</v>
      </c>
      <c r="AC28" s="214" t="s">
        <v>373</v>
      </c>
      <c r="AD28" s="262" t="s">
        <v>334</v>
      </c>
      <c r="AE28" s="262" t="s">
        <v>335</v>
      </c>
      <c r="AF28" s="263" t="s">
        <v>336</v>
      </c>
      <c r="AG28" s="263" t="s">
        <v>337</v>
      </c>
      <c r="AH28" s="263" t="s">
        <v>338</v>
      </c>
      <c r="AI28" s="263" t="s">
        <v>363</v>
      </c>
      <c r="AJ28" s="263" t="s">
        <v>339</v>
      </c>
      <c r="AK28" s="263" t="s">
        <v>364</v>
      </c>
    </row>
    <row r="29" spans="1:37" s="179" customFormat="1" x14ac:dyDescent="0.25">
      <c r="A29" s="71">
        <v>1</v>
      </c>
      <c r="B29" s="89"/>
      <c r="C29" s="82"/>
      <c r="D29" s="89"/>
      <c r="E29" s="82"/>
      <c r="F29" s="122"/>
      <c r="G29" s="202"/>
      <c r="H29" s="198" t="str">
        <f>IF(G29="","",IF(MONTH(G29)&gt;=10,YEAR(G29) + 1,YEAR(G29)))</f>
        <v/>
      </c>
      <c r="I29" s="97"/>
      <c r="J29" s="97"/>
      <c r="K29" s="90"/>
      <c r="L29" s="91"/>
      <c r="M29" s="97"/>
      <c r="N29" s="91"/>
      <c r="O29" s="97"/>
      <c r="P29" s="90"/>
      <c r="Q29" s="97"/>
      <c r="R29" s="97"/>
      <c r="S29" s="90"/>
      <c r="T29" s="97"/>
      <c r="U29" s="147"/>
      <c r="V29" s="91"/>
      <c r="W29" s="97"/>
      <c r="X29" s="97"/>
      <c r="Y29" s="90"/>
      <c r="Z29" s="90"/>
      <c r="AA29" s="229"/>
      <c r="AB29" s="122"/>
      <c r="AC29" s="227"/>
      <c r="AD29" s="264"/>
      <c r="AE29" s="264"/>
      <c r="AF29" s="265"/>
      <c r="AG29" s="265"/>
      <c r="AH29" s="265"/>
      <c r="AI29" s="265"/>
      <c r="AJ29" s="265"/>
      <c r="AK29" s="265"/>
    </row>
    <row r="30" spans="1:37" s="179" customFormat="1" x14ac:dyDescent="0.25">
      <c r="A30" s="71">
        <v>2</v>
      </c>
      <c r="B30" s="89"/>
      <c r="C30" s="82"/>
      <c r="D30" s="89"/>
      <c r="E30" s="82"/>
      <c r="F30" s="122"/>
      <c r="G30" s="202"/>
      <c r="H30" s="198" t="str">
        <f>IF(G30="","",IF(MONTH(G30)&gt;=10,YEAR(G30) + 1,YEAR(G30)))</f>
        <v/>
      </c>
      <c r="I30" s="97"/>
      <c r="J30" s="97"/>
      <c r="K30" s="91"/>
      <c r="L30" s="91"/>
      <c r="M30" s="97"/>
      <c r="N30" s="91"/>
      <c r="O30" s="97"/>
      <c r="P30" s="90"/>
      <c r="Q30" s="97"/>
      <c r="R30" s="97"/>
      <c r="S30" s="90"/>
      <c r="T30" s="97"/>
      <c r="U30" s="147"/>
      <c r="V30" s="91"/>
      <c r="W30" s="97"/>
      <c r="X30" s="97"/>
      <c r="Y30" s="90"/>
      <c r="Z30" s="90"/>
      <c r="AA30" s="229"/>
      <c r="AB30" s="122"/>
      <c r="AC30" s="226"/>
      <c r="AD30" s="264"/>
      <c r="AE30" s="264"/>
      <c r="AF30" s="265"/>
      <c r="AG30" s="265"/>
      <c r="AH30" s="265"/>
      <c r="AI30" s="265"/>
      <c r="AJ30" s="265"/>
      <c r="AK30" s="265"/>
    </row>
    <row r="31" spans="1:37" s="179" customFormat="1" x14ac:dyDescent="0.25">
      <c r="A31" s="71">
        <v>3</v>
      </c>
      <c r="B31" s="89"/>
      <c r="C31" s="82"/>
      <c r="D31" s="89"/>
      <c r="E31" s="82"/>
      <c r="F31" s="122"/>
      <c r="G31" s="202"/>
      <c r="H31" s="198" t="str">
        <f t="shared" ref="H31:H53" si="0">IF(G31="","",IF(MONTH(G31)&gt;=10,YEAR(G31) + 1,YEAR(G31)))</f>
        <v/>
      </c>
      <c r="I31" s="97"/>
      <c r="J31" s="97"/>
      <c r="K31" s="90"/>
      <c r="L31" s="90"/>
      <c r="M31" s="97"/>
      <c r="N31" s="90"/>
      <c r="O31" s="97"/>
      <c r="P31" s="90"/>
      <c r="Q31" s="97"/>
      <c r="R31" s="97"/>
      <c r="S31" s="90"/>
      <c r="T31" s="97"/>
      <c r="U31" s="147"/>
      <c r="V31" s="90"/>
      <c r="W31" s="97"/>
      <c r="X31" s="97"/>
      <c r="Y31" s="90"/>
      <c r="Z31" s="90"/>
      <c r="AA31" s="229"/>
      <c r="AB31" s="122"/>
      <c r="AC31" s="226"/>
      <c r="AD31" s="264"/>
      <c r="AE31" s="264"/>
      <c r="AF31" s="265"/>
      <c r="AG31" s="265"/>
      <c r="AH31" s="265"/>
      <c r="AI31" s="265"/>
      <c r="AJ31" s="265"/>
      <c r="AK31" s="265"/>
    </row>
    <row r="32" spans="1:37" s="179" customFormat="1" x14ac:dyDescent="0.25">
      <c r="A32" s="71">
        <v>4</v>
      </c>
      <c r="B32" s="89"/>
      <c r="C32" s="82"/>
      <c r="D32" s="89"/>
      <c r="E32" s="82"/>
      <c r="F32" s="122"/>
      <c r="G32" s="202"/>
      <c r="H32" s="198" t="str">
        <f t="shared" si="0"/>
        <v/>
      </c>
      <c r="I32" s="97"/>
      <c r="J32" s="97"/>
      <c r="K32" s="91"/>
      <c r="L32" s="91"/>
      <c r="M32" s="97"/>
      <c r="N32" s="91"/>
      <c r="O32" s="97"/>
      <c r="P32" s="90"/>
      <c r="Q32" s="97"/>
      <c r="R32" s="97"/>
      <c r="S32" s="90"/>
      <c r="T32" s="97"/>
      <c r="U32" s="147"/>
      <c r="V32" s="91"/>
      <c r="W32" s="97"/>
      <c r="X32" s="97"/>
      <c r="Y32" s="90"/>
      <c r="Z32" s="90"/>
      <c r="AA32" s="229"/>
      <c r="AB32" s="122"/>
      <c r="AC32" s="226"/>
      <c r="AD32" s="264"/>
      <c r="AE32" s="264"/>
      <c r="AF32" s="265"/>
      <c r="AG32" s="265"/>
      <c r="AH32" s="265"/>
      <c r="AI32" s="265"/>
      <c r="AJ32" s="265"/>
      <c r="AK32" s="265"/>
    </row>
    <row r="33" spans="1:37" s="179" customFormat="1" x14ac:dyDescent="0.25">
      <c r="A33" s="71">
        <v>5</v>
      </c>
      <c r="B33" s="89"/>
      <c r="C33" s="82"/>
      <c r="D33" s="89"/>
      <c r="E33" s="82"/>
      <c r="F33" s="122"/>
      <c r="G33" s="202"/>
      <c r="H33" s="198" t="str">
        <f t="shared" si="0"/>
        <v/>
      </c>
      <c r="I33" s="97"/>
      <c r="J33" s="97"/>
      <c r="K33" s="91"/>
      <c r="L33" s="91"/>
      <c r="M33" s="97"/>
      <c r="N33" s="91"/>
      <c r="O33" s="97"/>
      <c r="P33" s="90"/>
      <c r="Q33" s="97"/>
      <c r="R33" s="97"/>
      <c r="S33" s="90"/>
      <c r="T33" s="97"/>
      <c r="U33" s="147"/>
      <c r="V33" s="91"/>
      <c r="W33" s="97"/>
      <c r="X33" s="97"/>
      <c r="Y33" s="90"/>
      <c r="Z33" s="90"/>
      <c r="AA33" s="229"/>
      <c r="AB33" s="122"/>
      <c r="AC33" s="226"/>
      <c r="AD33" s="264"/>
      <c r="AE33" s="264"/>
      <c r="AF33" s="265"/>
      <c r="AG33" s="265"/>
      <c r="AH33" s="265"/>
      <c r="AI33" s="265"/>
      <c r="AJ33" s="265"/>
      <c r="AK33" s="265"/>
    </row>
    <row r="34" spans="1:37" s="179" customFormat="1" x14ac:dyDescent="0.25">
      <c r="A34" s="71">
        <v>6</v>
      </c>
      <c r="B34" s="89"/>
      <c r="C34" s="82"/>
      <c r="D34" s="89"/>
      <c r="E34" s="82"/>
      <c r="F34" s="122"/>
      <c r="G34" s="202"/>
      <c r="H34" s="198" t="str">
        <f t="shared" si="0"/>
        <v/>
      </c>
      <c r="I34" s="97"/>
      <c r="J34" s="97"/>
      <c r="K34" s="91"/>
      <c r="L34" s="91"/>
      <c r="M34" s="97"/>
      <c r="N34" s="91"/>
      <c r="O34" s="97"/>
      <c r="P34" s="90"/>
      <c r="Q34" s="97"/>
      <c r="R34" s="97"/>
      <c r="S34" s="90"/>
      <c r="T34" s="97"/>
      <c r="U34" s="147"/>
      <c r="V34" s="91"/>
      <c r="W34" s="97"/>
      <c r="X34" s="97"/>
      <c r="Y34" s="90"/>
      <c r="Z34" s="90"/>
      <c r="AA34" s="229"/>
      <c r="AB34" s="122"/>
      <c r="AC34" s="226"/>
      <c r="AD34" s="264"/>
      <c r="AE34" s="264"/>
      <c r="AF34" s="265"/>
      <c r="AG34" s="265"/>
      <c r="AH34" s="265"/>
      <c r="AI34" s="265"/>
      <c r="AJ34" s="265"/>
      <c r="AK34" s="265"/>
    </row>
    <row r="35" spans="1:37" s="179" customFormat="1" x14ac:dyDescent="0.25">
      <c r="A35" s="71">
        <v>7</v>
      </c>
      <c r="B35" s="89"/>
      <c r="C35" s="82"/>
      <c r="D35" s="89"/>
      <c r="E35" s="82"/>
      <c r="F35" s="122"/>
      <c r="G35" s="202"/>
      <c r="H35" s="198" t="str">
        <f t="shared" si="0"/>
        <v/>
      </c>
      <c r="I35" s="97"/>
      <c r="J35" s="97"/>
      <c r="K35" s="91"/>
      <c r="L35" s="91"/>
      <c r="M35" s="97"/>
      <c r="N35" s="91"/>
      <c r="O35" s="97"/>
      <c r="P35" s="90"/>
      <c r="Q35" s="97"/>
      <c r="R35" s="97"/>
      <c r="S35" s="90"/>
      <c r="T35" s="97"/>
      <c r="U35" s="147"/>
      <c r="V35" s="91"/>
      <c r="W35" s="97"/>
      <c r="X35" s="97"/>
      <c r="Y35" s="90"/>
      <c r="Z35" s="90"/>
      <c r="AA35" s="229"/>
      <c r="AB35" s="122"/>
      <c r="AC35" s="226"/>
      <c r="AD35" s="264"/>
      <c r="AE35" s="264"/>
      <c r="AF35" s="265"/>
      <c r="AG35" s="265"/>
      <c r="AH35" s="265"/>
      <c r="AI35" s="265"/>
      <c r="AJ35" s="265"/>
      <c r="AK35" s="265"/>
    </row>
    <row r="36" spans="1:37" s="179" customFormat="1" x14ac:dyDescent="0.25">
      <c r="A36" s="71">
        <v>8</v>
      </c>
      <c r="B36" s="89"/>
      <c r="C36" s="82"/>
      <c r="D36" s="89"/>
      <c r="E36" s="82"/>
      <c r="F36" s="122"/>
      <c r="G36" s="202"/>
      <c r="H36" s="198" t="str">
        <f t="shared" si="0"/>
        <v/>
      </c>
      <c r="I36" s="97"/>
      <c r="J36" s="97"/>
      <c r="K36" s="91"/>
      <c r="L36" s="91"/>
      <c r="M36" s="97"/>
      <c r="N36" s="91"/>
      <c r="O36" s="97"/>
      <c r="P36" s="90"/>
      <c r="Q36" s="97"/>
      <c r="R36" s="97"/>
      <c r="S36" s="90"/>
      <c r="T36" s="97"/>
      <c r="U36" s="147"/>
      <c r="V36" s="91"/>
      <c r="W36" s="97"/>
      <c r="X36" s="97"/>
      <c r="Y36" s="90"/>
      <c r="Z36" s="90"/>
      <c r="AA36" s="229"/>
      <c r="AB36" s="122"/>
      <c r="AC36" s="226"/>
      <c r="AD36" s="264"/>
      <c r="AE36" s="264"/>
      <c r="AF36" s="265"/>
      <c r="AG36" s="265"/>
      <c r="AH36" s="265"/>
      <c r="AI36" s="265"/>
      <c r="AJ36" s="265"/>
      <c r="AK36" s="265"/>
    </row>
    <row r="37" spans="1:37" s="179" customFormat="1" x14ac:dyDescent="0.25">
      <c r="A37" s="71">
        <v>9</v>
      </c>
      <c r="B37" s="89"/>
      <c r="C37" s="82"/>
      <c r="D37" s="89"/>
      <c r="E37" s="82"/>
      <c r="F37" s="122"/>
      <c r="G37" s="202"/>
      <c r="H37" s="198" t="str">
        <f t="shared" si="0"/>
        <v/>
      </c>
      <c r="I37" s="97"/>
      <c r="J37" s="97"/>
      <c r="K37" s="91"/>
      <c r="L37" s="91"/>
      <c r="M37" s="97"/>
      <c r="N37" s="91"/>
      <c r="O37" s="97"/>
      <c r="P37" s="90"/>
      <c r="Q37" s="97"/>
      <c r="R37" s="97"/>
      <c r="S37" s="90"/>
      <c r="T37" s="97"/>
      <c r="U37" s="147"/>
      <c r="V37" s="91"/>
      <c r="W37" s="97"/>
      <c r="X37" s="97"/>
      <c r="Y37" s="90"/>
      <c r="Z37" s="90"/>
      <c r="AA37" s="229"/>
      <c r="AB37" s="122"/>
      <c r="AC37" s="226"/>
      <c r="AD37" s="264"/>
      <c r="AE37" s="264"/>
      <c r="AF37" s="265"/>
      <c r="AG37" s="265"/>
      <c r="AH37" s="265"/>
      <c r="AI37" s="265"/>
      <c r="AJ37" s="265"/>
      <c r="AK37" s="265"/>
    </row>
    <row r="38" spans="1:37" s="179" customFormat="1" x14ac:dyDescent="0.25">
      <c r="A38" s="71">
        <v>10</v>
      </c>
      <c r="B38" s="89"/>
      <c r="C38" s="82"/>
      <c r="D38" s="89"/>
      <c r="E38" s="82"/>
      <c r="F38" s="122"/>
      <c r="G38" s="202"/>
      <c r="H38" s="198" t="str">
        <f t="shared" si="0"/>
        <v/>
      </c>
      <c r="I38" s="97"/>
      <c r="J38" s="97"/>
      <c r="K38" s="91"/>
      <c r="L38" s="91"/>
      <c r="M38" s="97"/>
      <c r="N38" s="91"/>
      <c r="O38" s="97"/>
      <c r="P38" s="90"/>
      <c r="Q38" s="97"/>
      <c r="R38" s="97"/>
      <c r="S38" s="90"/>
      <c r="T38" s="97"/>
      <c r="U38" s="147"/>
      <c r="V38" s="91"/>
      <c r="W38" s="97"/>
      <c r="X38" s="97"/>
      <c r="Y38" s="90"/>
      <c r="Z38" s="90"/>
      <c r="AA38" s="229"/>
      <c r="AB38" s="122"/>
      <c r="AC38" s="226"/>
      <c r="AD38" s="264"/>
      <c r="AE38" s="264"/>
      <c r="AF38" s="265"/>
      <c r="AG38" s="265"/>
      <c r="AH38" s="265"/>
      <c r="AI38" s="265"/>
      <c r="AJ38" s="265"/>
      <c r="AK38" s="265"/>
    </row>
    <row r="39" spans="1:37" s="179" customFormat="1" x14ac:dyDescent="0.25">
      <c r="A39" s="71">
        <v>11</v>
      </c>
      <c r="B39" s="89"/>
      <c r="C39" s="82"/>
      <c r="D39" s="89"/>
      <c r="E39" s="82"/>
      <c r="F39" s="122"/>
      <c r="G39" s="202"/>
      <c r="H39" s="198" t="str">
        <f t="shared" si="0"/>
        <v/>
      </c>
      <c r="I39" s="97"/>
      <c r="J39" s="97"/>
      <c r="K39" s="91"/>
      <c r="L39" s="91"/>
      <c r="M39" s="97"/>
      <c r="N39" s="91"/>
      <c r="O39" s="97"/>
      <c r="P39" s="90"/>
      <c r="Q39" s="97"/>
      <c r="R39" s="97"/>
      <c r="S39" s="90"/>
      <c r="T39" s="97"/>
      <c r="U39" s="147"/>
      <c r="V39" s="91"/>
      <c r="W39" s="97"/>
      <c r="X39" s="97"/>
      <c r="Y39" s="90"/>
      <c r="Z39" s="90"/>
      <c r="AA39" s="229"/>
      <c r="AB39" s="122"/>
      <c r="AC39" s="226"/>
      <c r="AD39" s="264"/>
      <c r="AE39" s="264"/>
      <c r="AF39" s="265"/>
      <c r="AG39" s="265"/>
      <c r="AH39" s="265"/>
      <c r="AI39" s="265"/>
      <c r="AJ39" s="265"/>
      <c r="AK39" s="265"/>
    </row>
    <row r="40" spans="1:37" s="179" customFormat="1" x14ac:dyDescent="0.25">
      <c r="A40" s="71">
        <v>12</v>
      </c>
      <c r="B40" s="89"/>
      <c r="C40" s="82"/>
      <c r="D40" s="89"/>
      <c r="E40" s="82"/>
      <c r="F40" s="122"/>
      <c r="G40" s="202"/>
      <c r="H40" s="198" t="str">
        <f t="shared" si="0"/>
        <v/>
      </c>
      <c r="I40" s="97"/>
      <c r="J40" s="97"/>
      <c r="K40" s="91"/>
      <c r="L40" s="91"/>
      <c r="M40" s="97"/>
      <c r="N40" s="91"/>
      <c r="O40" s="97"/>
      <c r="P40" s="90"/>
      <c r="Q40" s="97"/>
      <c r="R40" s="97"/>
      <c r="S40" s="90"/>
      <c r="T40" s="97"/>
      <c r="U40" s="147"/>
      <c r="V40" s="91"/>
      <c r="W40" s="97"/>
      <c r="X40" s="97"/>
      <c r="Y40" s="90"/>
      <c r="Z40" s="90"/>
      <c r="AA40" s="229"/>
      <c r="AB40" s="122"/>
      <c r="AC40" s="226"/>
      <c r="AD40" s="264"/>
      <c r="AE40" s="264"/>
      <c r="AF40" s="265"/>
      <c r="AG40" s="265"/>
      <c r="AH40" s="265"/>
      <c r="AI40" s="265"/>
      <c r="AJ40" s="265"/>
      <c r="AK40" s="265"/>
    </row>
    <row r="41" spans="1:37" s="179" customFormat="1" x14ac:dyDescent="0.25">
      <c r="A41" s="71">
        <v>13</v>
      </c>
      <c r="B41" s="89"/>
      <c r="C41" s="82"/>
      <c r="D41" s="89"/>
      <c r="E41" s="82"/>
      <c r="F41" s="122"/>
      <c r="G41" s="202"/>
      <c r="H41" s="198" t="str">
        <f t="shared" si="0"/>
        <v/>
      </c>
      <c r="I41" s="97"/>
      <c r="J41" s="97"/>
      <c r="K41" s="91"/>
      <c r="L41" s="91"/>
      <c r="M41" s="97"/>
      <c r="N41" s="91"/>
      <c r="O41" s="97"/>
      <c r="P41" s="90"/>
      <c r="Q41" s="97"/>
      <c r="R41" s="97"/>
      <c r="S41" s="90"/>
      <c r="T41" s="97"/>
      <c r="U41" s="147"/>
      <c r="V41" s="91"/>
      <c r="W41" s="97"/>
      <c r="X41" s="97"/>
      <c r="Y41" s="90"/>
      <c r="Z41" s="90"/>
      <c r="AA41" s="229"/>
      <c r="AB41" s="122"/>
      <c r="AC41" s="226"/>
      <c r="AD41" s="264"/>
      <c r="AE41" s="264"/>
      <c r="AF41" s="265"/>
      <c r="AG41" s="265"/>
      <c r="AH41" s="265"/>
      <c r="AI41" s="265"/>
      <c r="AJ41" s="265"/>
      <c r="AK41" s="265"/>
    </row>
    <row r="42" spans="1:37" s="179" customFormat="1" x14ac:dyDescent="0.25">
      <c r="A42" s="71">
        <v>14</v>
      </c>
      <c r="B42" s="89"/>
      <c r="C42" s="82"/>
      <c r="D42" s="89"/>
      <c r="E42" s="82"/>
      <c r="F42" s="122"/>
      <c r="G42" s="202"/>
      <c r="H42" s="198" t="str">
        <f t="shared" si="0"/>
        <v/>
      </c>
      <c r="I42" s="97"/>
      <c r="J42" s="97"/>
      <c r="K42" s="91"/>
      <c r="L42" s="91"/>
      <c r="M42" s="97"/>
      <c r="N42" s="91"/>
      <c r="O42" s="97"/>
      <c r="P42" s="90"/>
      <c r="Q42" s="97"/>
      <c r="R42" s="97"/>
      <c r="S42" s="90"/>
      <c r="T42" s="97"/>
      <c r="U42" s="147"/>
      <c r="V42" s="91"/>
      <c r="W42" s="97"/>
      <c r="X42" s="97"/>
      <c r="Y42" s="90"/>
      <c r="Z42" s="90"/>
      <c r="AA42" s="229"/>
      <c r="AB42" s="122"/>
      <c r="AC42" s="226"/>
      <c r="AD42" s="264"/>
      <c r="AE42" s="264"/>
      <c r="AF42" s="265"/>
      <c r="AG42" s="265"/>
      <c r="AH42" s="265"/>
      <c r="AI42" s="265"/>
      <c r="AJ42" s="265"/>
      <c r="AK42" s="265"/>
    </row>
    <row r="43" spans="1:37" s="179" customFormat="1" x14ac:dyDescent="0.25">
      <c r="A43" s="71">
        <v>15</v>
      </c>
      <c r="B43" s="89"/>
      <c r="C43" s="82"/>
      <c r="D43" s="89"/>
      <c r="E43" s="82"/>
      <c r="F43" s="122"/>
      <c r="G43" s="202"/>
      <c r="H43" s="198" t="str">
        <f t="shared" si="0"/>
        <v/>
      </c>
      <c r="I43" s="97"/>
      <c r="J43" s="97"/>
      <c r="K43" s="91"/>
      <c r="L43" s="91"/>
      <c r="M43" s="97"/>
      <c r="N43" s="91"/>
      <c r="O43" s="97"/>
      <c r="P43" s="90"/>
      <c r="Q43" s="97"/>
      <c r="R43" s="97"/>
      <c r="S43" s="90"/>
      <c r="T43" s="97"/>
      <c r="U43" s="147"/>
      <c r="V43" s="91"/>
      <c r="W43" s="97"/>
      <c r="X43" s="97"/>
      <c r="Y43" s="90"/>
      <c r="Z43" s="90"/>
      <c r="AA43" s="229"/>
      <c r="AB43" s="122"/>
      <c r="AC43" s="226"/>
      <c r="AD43" s="264"/>
      <c r="AE43" s="264"/>
      <c r="AF43" s="265"/>
      <c r="AG43" s="265"/>
      <c r="AH43" s="265"/>
      <c r="AI43" s="265"/>
      <c r="AJ43" s="265"/>
      <c r="AK43" s="265"/>
    </row>
    <row r="44" spans="1:37" s="179" customFormat="1" x14ac:dyDescent="0.25">
      <c r="A44" s="71">
        <v>16</v>
      </c>
      <c r="B44" s="89"/>
      <c r="C44" s="82"/>
      <c r="D44" s="89"/>
      <c r="E44" s="82"/>
      <c r="F44" s="122"/>
      <c r="G44" s="202"/>
      <c r="H44" s="198" t="str">
        <f t="shared" si="0"/>
        <v/>
      </c>
      <c r="I44" s="97"/>
      <c r="J44" s="97"/>
      <c r="K44" s="91"/>
      <c r="L44" s="91"/>
      <c r="M44" s="97"/>
      <c r="N44" s="91"/>
      <c r="O44" s="97"/>
      <c r="P44" s="90"/>
      <c r="Q44" s="97"/>
      <c r="R44" s="97"/>
      <c r="S44" s="90"/>
      <c r="T44" s="97"/>
      <c r="U44" s="147"/>
      <c r="V44" s="91"/>
      <c r="W44" s="97"/>
      <c r="X44" s="97"/>
      <c r="Y44" s="90"/>
      <c r="Z44" s="90"/>
      <c r="AA44" s="229"/>
      <c r="AB44" s="122"/>
      <c r="AC44" s="226"/>
      <c r="AD44" s="264"/>
      <c r="AE44" s="264"/>
      <c r="AF44" s="265"/>
      <c r="AG44" s="265"/>
      <c r="AH44" s="265"/>
      <c r="AI44" s="265"/>
      <c r="AJ44" s="265"/>
      <c r="AK44" s="265"/>
    </row>
    <row r="45" spans="1:37" s="179" customFormat="1" x14ac:dyDescent="0.25">
      <c r="A45" s="71">
        <v>17</v>
      </c>
      <c r="B45" s="89"/>
      <c r="C45" s="82"/>
      <c r="D45" s="89"/>
      <c r="E45" s="82"/>
      <c r="F45" s="122"/>
      <c r="G45" s="202"/>
      <c r="H45" s="198" t="str">
        <f t="shared" si="0"/>
        <v/>
      </c>
      <c r="I45" s="97"/>
      <c r="J45" s="97"/>
      <c r="K45" s="91"/>
      <c r="L45" s="91"/>
      <c r="M45" s="97"/>
      <c r="N45" s="91"/>
      <c r="O45" s="97"/>
      <c r="P45" s="90"/>
      <c r="Q45" s="97"/>
      <c r="R45" s="97"/>
      <c r="S45" s="90"/>
      <c r="T45" s="97"/>
      <c r="U45" s="147"/>
      <c r="V45" s="91"/>
      <c r="W45" s="97"/>
      <c r="X45" s="97"/>
      <c r="Y45" s="90"/>
      <c r="Z45" s="90"/>
      <c r="AA45" s="229"/>
      <c r="AB45" s="122"/>
      <c r="AC45" s="226"/>
      <c r="AD45" s="264"/>
      <c r="AE45" s="264"/>
      <c r="AF45" s="265"/>
      <c r="AG45" s="265"/>
      <c r="AH45" s="265"/>
      <c r="AI45" s="265"/>
      <c r="AJ45" s="265"/>
      <c r="AK45" s="265"/>
    </row>
    <row r="46" spans="1:37" s="179" customFormat="1" x14ac:dyDescent="0.25">
      <c r="A46" s="71">
        <v>18</v>
      </c>
      <c r="B46" s="89"/>
      <c r="C46" s="82"/>
      <c r="D46" s="89"/>
      <c r="E46" s="82"/>
      <c r="F46" s="122"/>
      <c r="G46" s="202"/>
      <c r="H46" s="198" t="str">
        <f t="shared" si="0"/>
        <v/>
      </c>
      <c r="I46" s="97"/>
      <c r="J46" s="97"/>
      <c r="K46" s="91"/>
      <c r="L46" s="91"/>
      <c r="M46" s="97"/>
      <c r="N46" s="91"/>
      <c r="O46" s="97"/>
      <c r="P46" s="90"/>
      <c r="Q46" s="97"/>
      <c r="R46" s="97"/>
      <c r="S46" s="90"/>
      <c r="T46" s="97"/>
      <c r="U46" s="147"/>
      <c r="V46" s="91"/>
      <c r="W46" s="97"/>
      <c r="X46" s="97"/>
      <c r="Y46" s="90"/>
      <c r="Z46" s="90"/>
      <c r="AA46" s="229"/>
      <c r="AB46" s="122"/>
      <c r="AC46" s="226"/>
      <c r="AD46" s="264"/>
      <c r="AE46" s="264"/>
      <c r="AF46" s="265"/>
      <c r="AG46" s="265"/>
      <c r="AH46" s="265"/>
      <c r="AI46" s="265"/>
      <c r="AJ46" s="265"/>
      <c r="AK46" s="265"/>
    </row>
    <row r="47" spans="1:37" s="179" customFormat="1" x14ac:dyDescent="0.25">
      <c r="A47" s="71">
        <v>19</v>
      </c>
      <c r="B47" s="89"/>
      <c r="C47" s="82"/>
      <c r="D47" s="89"/>
      <c r="E47" s="82"/>
      <c r="F47" s="122"/>
      <c r="G47" s="202"/>
      <c r="H47" s="198" t="str">
        <f t="shared" si="0"/>
        <v/>
      </c>
      <c r="I47" s="97"/>
      <c r="J47" s="97"/>
      <c r="K47" s="91"/>
      <c r="L47" s="91"/>
      <c r="M47" s="97"/>
      <c r="N47" s="91"/>
      <c r="O47" s="97"/>
      <c r="P47" s="90"/>
      <c r="Q47" s="97"/>
      <c r="R47" s="97"/>
      <c r="S47" s="90"/>
      <c r="T47" s="97"/>
      <c r="U47" s="147"/>
      <c r="V47" s="91"/>
      <c r="W47" s="97"/>
      <c r="X47" s="97"/>
      <c r="Y47" s="90"/>
      <c r="Z47" s="90"/>
      <c r="AA47" s="229"/>
      <c r="AB47" s="122"/>
      <c r="AC47" s="226"/>
      <c r="AD47" s="264"/>
      <c r="AE47" s="264"/>
      <c r="AF47" s="265"/>
      <c r="AG47" s="265"/>
      <c r="AH47" s="265"/>
      <c r="AI47" s="265"/>
      <c r="AJ47" s="265"/>
      <c r="AK47" s="265"/>
    </row>
    <row r="48" spans="1:37" s="179" customFormat="1" x14ac:dyDescent="0.25">
      <c r="A48" s="71">
        <v>20</v>
      </c>
      <c r="B48" s="89"/>
      <c r="C48" s="82"/>
      <c r="D48" s="89"/>
      <c r="E48" s="82"/>
      <c r="F48" s="122"/>
      <c r="G48" s="202"/>
      <c r="H48" s="198" t="str">
        <f t="shared" si="0"/>
        <v/>
      </c>
      <c r="I48" s="97"/>
      <c r="J48" s="97"/>
      <c r="K48" s="91"/>
      <c r="L48" s="91"/>
      <c r="M48" s="97"/>
      <c r="N48" s="91"/>
      <c r="O48" s="97"/>
      <c r="P48" s="90"/>
      <c r="Q48" s="97"/>
      <c r="R48" s="97"/>
      <c r="S48" s="90"/>
      <c r="T48" s="97"/>
      <c r="U48" s="147"/>
      <c r="V48" s="91"/>
      <c r="W48" s="97"/>
      <c r="X48" s="97"/>
      <c r="Y48" s="90"/>
      <c r="Z48" s="90"/>
      <c r="AA48" s="229"/>
      <c r="AB48" s="122"/>
      <c r="AC48" s="226"/>
      <c r="AD48" s="264"/>
      <c r="AE48" s="264"/>
      <c r="AF48" s="265"/>
      <c r="AG48" s="265"/>
      <c r="AH48" s="265"/>
      <c r="AI48" s="265"/>
      <c r="AJ48" s="265"/>
      <c r="AK48" s="265"/>
    </row>
    <row r="49" spans="1:37" s="179" customFormat="1" x14ac:dyDescent="0.25">
      <c r="A49" s="71">
        <v>21</v>
      </c>
      <c r="B49" s="89"/>
      <c r="C49" s="82"/>
      <c r="D49" s="89"/>
      <c r="E49" s="82"/>
      <c r="F49" s="122"/>
      <c r="G49" s="202"/>
      <c r="H49" s="198" t="str">
        <f t="shared" si="0"/>
        <v/>
      </c>
      <c r="I49" s="97"/>
      <c r="J49" s="97"/>
      <c r="K49" s="91"/>
      <c r="L49" s="91"/>
      <c r="M49" s="97"/>
      <c r="N49" s="91"/>
      <c r="O49" s="97"/>
      <c r="P49" s="90"/>
      <c r="Q49" s="97"/>
      <c r="R49" s="97"/>
      <c r="S49" s="90"/>
      <c r="T49" s="97"/>
      <c r="U49" s="147"/>
      <c r="V49" s="91"/>
      <c r="W49" s="97"/>
      <c r="X49" s="97"/>
      <c r="Y49" s="90"/>
      <c r="Z49" s="90"/>
      <c r="AA49" s="229"/>
      <c r="AB49" s="122"/>
      <c r="AC49" s="226"/>
      <c r="AD49" s="264"/>
      <c r="AE49" s="264"/>
      <c r="AF49" s="265"/>
      <c r="AG49" s="265"/>
      <c r="AH49" s="265"/>
      <c r="AI49" s="265"/>
      <c r="AJ49" s="265"/>
      <c r="AK49" s="265"/>
    </row>
    <row r="50" spans="1:37" s="179" customFormat="1" x14ac:dyDescent="0.25">
      <c r="A50" s="71">
        <v>22</v>
      </c>
      <c r="B50" s="89"/>
      <c r="C50" s="82"/>
      <c r="D50" s="89"/>
      <c r="E50" s="82"/>
      <c r="F50" s="122"/>
      <c r="G50" s="202"/>
      <c r="H50" s="198" t="str">
        <f t="shared" si="0"/>
        <v/>
      </c>
      <c r="I50" s="97"/>
      <c r="J50" s="97"/>
      <c r="K50" s="91"/>
      <c r="L50" s="91"/>
      <c r="M50" s="97"/>
      <c r="N50" s="91"/>
      <c r="O50" s="97"/>
      <c r="P50" s="90"/>
      <c r="Q50" s="97"/>
      <c r="R50" s="97"/>
      <c r="S50" s="90"/>
      <c r="T50" s="97"/>
      <c r="U50" s="147"/>
      <c r="V50" s="91"/>
      <c r="W50" s="97"/>
      <c r="X50" s="97"/>
      <c r="Y50" s="90"/>
      <c r="Z50" s="90"/>
      <c r="AA50" s="229"/>
      <c r="AB50" s="122"/>
      <c r="AC50" s="226"/>
      <c r="AD50" s="264"/>
      <c r="AE50" s="264"/>
      <c r="AF50" s="265"/>
      <c r="AG50" s="265"/>
      <c r="AH50" s="265"/>
      <c r="AI50" s="265"/>
      <c r="AJ50" s="265"/>
      <c r="AK50" s="265"/>
    </row>
    <row r="51" spans="1:37" s="179" customFormat="1" x14ac:dyDescent="0.25">
      <c r="A51" s="71">
        <v>23</v>
      </c>
      <c r="B51" s="89"/>
      <c r="C51" s="82"/>
      <c r="D51" s="89"/>
      <c r="E51" s="82"/>
      <c r="F51" s="122"/>
      <c r="G51" s="202"/>
      <c r="H51" s="198" t="str">
        <f t="shared" si="0"/>
        <v/>
      </c>
      <c r="I51" s="97"/>
      <c r="J51" s="97"/>
      <c r="K51" s="91"/>
      <c r="L51" s="91"/>
      <c r="M51" s="97"/>
      <c r="N51" s="91"/>
      <c r="O51" s="97"/>
      <c r="P51" s="90"/>
      <c r="Q51" s="97"/>
      <c r="R51" s="97"/>
      <c r="S51" s="90"/>
      <c r="T51" s="97"/>
      <c r="U51" s="147"/>
      <c r="V51" s="91"/>
      <c r="W51" s="97"/>
      <c r="X51" s="97"/>
      <c r="Y51" s="90"/>
      <c r="Z51" s="90"/>
      <c r="AA51" s="229"/>
      <c r="AB51" s="122"/>
      <c r="AC51" s="226"/>
      <c r="AD51" s="264"/>
      <c r="AE51" s="264"/>
      <c r="AF51" s="265"/>
      <c r="AG51" s="265"/>
      <c r="AH51" s="265"/>
      <c r="AI51" s="265"/>
      <c r="AJ51" s="265"/>
      <c r="AK51" s="265"/>
    </row>
    <row r="52" spans="1:37" s="179" customFormat="1" x14ac:dyDescent="0.25">
      <c r="A52" s="71">
        <v>24</v>
      </c>
      <c r="B52" s="89"/>
      <c r="C52" s="82"/>
      <c r="D52" s="89"/>
      <c r="E52" s="82"/>
      <c r="F52" s="122"/>
      <c r="G52" s="202"/>
      <c r="H52" s="198" t="str">
        <f t="shared" si="0"/>
        <v/>
      </c>
      <c r="I52" s="97"/>
      <c r="J52" s="97"/>
      <c r="K52" s="91"/>
      <c r="L52" s="91"/>
      <c r="M52" s="97"/>
      <c r="N52" s="91"/>
      <c r="O52" s="97"/>
      <c r="P52" s="90"/>
      <c r="Q52" s="97"/>
      <c r="R52" s="97"/>
      <c r="S52" s="90"/>
      <c r="T52" s="97"/>
      <c r="U52" s="147"/>
      <c r="V52" s="91"/>
      <c r="W52" s="97"/>
      <c r="X52" s="97"/>
      <c r="Y52" s="90"/>
      <c r="Z52" s="90"/>
      <c r="AA52" s="229"/>
      <c r="AB52" s="122"/>
      <c r="AC52" s="226"/>
      <c r="AD52" s="264"/>
      <c r="AE52" s="264"/>
      <c r="AF52" s="265"/>
      <c r="AG52" s="265"/>
      <c r="AH52" s="265"/>
      <c r="AI52" s="265"/>
      <c r="AJ52" s="265"/>
      <c r="AK52" s="265"/>
    </row>
    <row r="53" spans="1:37" s="179" customFormat="1" x14ac:dyDescent="0.25">
      <c r="A53" s="71">
        <v>25</v>
      </c>
      <c r="B53" s="89"/>
      <c r="C53" s="82"/>
      <c r="D53" s="89"/>
      <c r="E53" s="82"/>
      <c r="F53" s="122"/>
      <c r="G53" s="202"/>
      <c r="H53" s="198" t="str">
        <f t="shared" si="0"/>
        <v/>
      </c>
      <c r="I53" s="97"/>
      <c r="J53" s="97"/>
      <c r="K53" s="91"/>
      <c r="L53" s="91"/>
      <c r="M53" s="97"/>
      <c r="N53" s="91"/>
      <c r="O53" s="97"/>
      <c r="P53" s="90"/>
      <c r="Q53" s="97"/>
      <c r="R53" s="97"/>
      <c r="S53" s="90"/>
      <c r="T53" s="97"/>
      <c r="U53" s="147"/>
      <c r="V53" s="91"/>
      <c r="W53" s="97"/>
      <c r="X53" s="97"/>
      <c r="Y53" s="90"/>
      <c r="Z53" s="90"/>
      <c r="AA53" s="229"/>
      <c r="AB53" s="122"/>
      <c r="AC53" s="226"/>
      <c r="AD53" s="264"/>
      <c r="AE53" s="264"/>
      <c r="AF53" s="265"/>
      <c r="AG53" s="265"/>
      <c r="AH53" s="265"/>
      <c r="AI53" s="265"/>
      <c r="AJ53" s="265"/>
      <c r="AK53" s="265"/>
    </row>
    <row r="54" spans="1:37" ht="24" customHeight="1" x14ac:dyDescent="0.25">
      <c r="B54" s="190" t="s">
        <v>67</v>
      </c>
      <c r="C54" s="126"/>
      <c r="D54" s="126"/>
      <c r="E54" s="126"/>
      <c r="F54" s="126"/>
      <c r="G54" s="126"/>
      <c r="H54" s="259" t="str">
        <f>IF(OR(AND(Count_Implemented, Count_FollowUp=0), AND(Count_Implemented=0,COUNTA(I29:AB53)&gt;0))," To be included here, actions must have a Date Implemented and there must be Date(s) of Follow-up above. &gt;&gt;","")</f>
        <v/>
      </c>
      <c r="I54" s="191">
        <f>SUM(I55:I60)</f>
        <v>0</v>
      </c>
      <c r="J54" s="192" t="s">
        <v>129</v>
      </c>
      <c r="K54" s="192" t="s">
        <v>129</v>
      </c>
      <c r="L54" s="192" t="s">
        <v>129</v>
      </c>
      <c r="M54" s="191">
        <f>SUM(M55:M60)</f>
        <v>0</v>
      </c>
      <c r="N54" s="192" t="s">
        <v>129</v>
      </c>
      <c r="O54" s="191">
        <f>SUM(O55:O60)</f>
        <v>0</v>
      </c>
      <c r="P54" s="191">
        <f>SUM(P55:P60)</f>
        <v>0</v>
      </c>
      <c r="Q54" s="191">
        <f t="shared" ref="Q54:W54" si="1">SUM(Q55:Q60)</f>
        <v>0</v>
      </c>
      <c r="R54" s="191">
        <f t="shared" si="1"/>
        <v>0</v>
      </c>
      <c r="S54" s="191">
        <f t="shared" si="1"/>
        <v>0</v>
      </c>
      <c r="T54" s="191">
        <f t="shared" si="1"/>
        <v>0</v>
      </c>
      <c r="U54" s="193">
        <f t="shared" si="1"/>
        <v>0</v>
      </c>
      <c r="V54" s="192" t="s">
        <v>129</v>
      </c>
      <c r="W54" s="191">
        <f t="shared" si="1"/>
        <v>0</v>
      </c>
      <c r="X54" s="192" t="s">
        <v>129</v>
      </c>
      <c r="Y54" s="192" t="s">
        <v>129</v>
      </c>
      <c r="Z54" s="191">
        <f t="shared" ref="Z54" si="2">SUM(Z55:Z60)</f>
        <v>0</v>
      </c>
      <c r="AA54" s="218" t="s">
        <v>129</v>
      </c>
      <c r="AB54" s="217">
        <f>COUNTIF(AB29:AB53,"Y")</f>
        <v>0</v>
      </c>
      <c r="AC54" s="218" t="s">
        <v>129</v>
      </c>
      <c r="AD54" s="266">
        <f t="shared" ref="AD54:AK54" si="3">SUM(AD55:AD60)</f>
        <v>0</v>
      </c>
      <c r="AE54" s="266">
        <f t="shared" si="3"/>
        <v>0</v>
      </c>
      <c r="AF54" s="267">
        <f t="shared" si="3"/>
        <v>0</v>
      </c>
      <c r="AG54" s="267">
        <f t="shared" si="3"/>
        <v>0</v>
      </c>
      <c r="AH54" s="267">
        <f t="shared" si="3"/>
        <v>0</v>
      </c>
      <c r="AI54" s="267">
        <f t="shared" si="3"/>
        <v>0</v>
      </c>
      <c r="AJ54" s="267">
        <f t="shared" si="3"/>
        <v>0</v>
      </c>
      <c r="AK54" s="267">
        <f t="shared" si="3"/>
        <v>0</v>
      </c>
    </row>
    <row r="55" spans="1:37" ht="24" customHeight="1" x14ac:dyDescent="0.25">
      <c r="B55" s="190" t="str">
        <f>"TOTAL REPORTED " &amp; C55</f>
        <v>TOTAL REPORTED 2023</v>
      </c>
      <c r="C55" s="126">
        <v>2023</v>
      </c>
      <c r="D55" s="126"/>
      <c r="E55" s="126"/>
      <c r="F55" s="126"/>
      <c r="G55" s="126"/>
      <c r="H55" s="126"/>
      <c r="I55" s="267">
        <f t="shared" ref="I55:I60" si="4">IF(Count_FollowUp,SUMIFS(I$29:I$53,$F$29:$F$53,"Y",$H$29:$H$53,$C55),0)</f>
        <v>0</v>
      </c>
      <c r="J55" s="192" t="s">
        <v>129</v>
      </c>
      <c r="K55" s="192" t="s">
        <v>129</v>
      </c>
      <c r="L55" s="192" t="s">
        <v>129</v>
      </c>
      <c r="M55" s="267">
        <f t="shared" ref="M55:M60" si="5">IF(Count_FollowUp,SUMIFS(M$29:M$53,$F$29:$F$53,"Y",$H$29:$H$53,$C55),0)</f>
        <v>0</v>
      </c>
      <c r="N55" s="192" t="s">
        <v>129</v>
      </c>
      <c r="O55" s="267">
        <f t="shared" ref="O55:O60" si="6">IF(Count_FollowUp,SUMIFS(O$29:O$53,$F$29:$F$53,"Y",$H$29:$H$53,$C55),0)</f>
        <v>0</v>
      </c>
      <c r="P55" s="191">
        <f t="shared" ref="P55:P60" si="7">IF(Count_FollowUp,COUNTIFS($F$29:$F$53,"Y",$H$29:$H$53,$C55,P$29:P$53,"Yes"),0)</f>
        <v>0</v>
      </c>
      <c r="Q55" s="267">
        <f t="shared" ref="Q55:R60" si="8">IF(Count_FollowUp,SUMIFS(Q$29:Q$53,$F$29:$F$53,"Y",$H$29:$H$53,$C55),0)</f>
        <v>0</v>
      </c>
      <c r="R55" s="267">
        <f t="shared" si="8"/>
        <v>0</v>
      </c>
      <c r="S55" s="191">
        <f t="shared" ref="S55:S60" si="9">IF(Count_FollowUp,COUNTIFS($F$29:$F$53,"Y",$H$29:$H$53,$C55,S$29:S$53,"Yes"),0)</f>
        <v>0</v>
      </c>
      <c r="T55" s="191">
        <f t="shared" ref="T55:T60" si="10">IF(Count_FollowUp,SUMIFS(T$29:T$53,$F$29:$F$53,"Y",$H$29:$H$53,$C55,U$29:U$53,"Units"),0)</f>
        <v>0</v>
      </c>
      <c r="U55" s="193">
        <f t="shared" ref="U55:U60" si="11">IF(Count_FollowUp,SUMIFS(T$29:T$53,$F$29:$F$53,"Y",$H$29:$H$53,$C55,U$29:U$53,"Dollars"),0)</f>
        <v>0</v>
      </c>
      <c r="V55" s="192" t="s">
        <v>129</v>
      </c>
      <c r="W55" s="267">
        <f t="shared" ref="W55:W60" si="12">IF(Count_FollowUp,SUMIFS(W$29:W$53,$F$29:$F$53,"Y",$H$29:$H$53,$C55),0)</f>
        <v>0</v>
      </c>
      <c r="X55" s="192" t="s">
        <v>129</v>
      </c>
      <c r="Y55" s="192" t="s">
        <v>129</v>
      </c>
      <c r="Z55" s="191">
        <f t="shared" ref="Z55:Z60" si="13">IF(Count_FollowUp,COUNTIFS($F$29:$F$53,"Y",$H$29:$H$53,$C55,Z$29:Z$53,"Yes"),0)</f>
        <v>0</v>
      </c>
      <c r="AA55" s="218" t="s">
        <v>129</v>
      </c>
      <c r="AB55" s="217">
        <f t="shared" ref="AB55:AB60" si="14">IF(Count_FollowUp,COUNTIFS($F$29:$F$53,"Y",$H$29:$H$53,$C55,AB$29:AB$53,"Y"),0)</f>
        <v>0</v>
      </c>
      <c r="AC55" s="218" t="s">
        <v>129</v>
      </c>
      <c r="AD55" s="266">
        <f t="shared" ref="AD55:AK60" si="15">IF(Count_FollowUp,SUMIFS(AD$29:AD$53,$F$29:$F$53,"Y",$H$29:$H$53,$C55),0)</f>
        <v>0</v>
      </c>
      <c r="AE55" s="266">
        <f t="shared" si="15"/>
        <v>0</v>
      </c>
      <c r="AF55" s="267">
        <f t="shared" si="15"/>
        <v>0</v>
      </c>
      <c r="AG55" s="267">
        <f t="shared" si="15"/>
        <v>0</v>
      </c>
      <c r="AH55" s="267">
        <f t="shared" si="15"/>
        <v>0</v>
      </c>
      <c r="AI55" s="267">
        <f t="shared" si="15"/>
        <v>0</v>
      </c>
      <c r="AJ55" s="267">
        <f t="shared" si="15"/>
        <v>0</v>
      </c>
      <c r="AK55" s="267">
        <f t="shared" si="15"/>
        <v>0</v>
      </c>
    </row>
    <row r="56" spans="1:37" ht="24" customHeight="1" x14ac:dyDescent="0.25">
      <c r="B56" s="190" t="str">
        <f t="shared" ref="B56:B60" si="16">"TOTAL REPORTED " &amp; C56</f>
        <v>TOTAL REPORTED 2024</v>
      </c>
      <c r="C56" s="126">
        <v>2024</v>
      </c>
      <c r="D56" s="126"/>
      <c r="E56" s="126"/>
      <c r="F56" s="126"/>
      <c r="G56" s="126"/>
      <c r="H56" s="126"/>
      <c r="I56" s="267">
        <f t="shared" si="4"/>
        <v>0</v>
      </c>
      <c r="J56" s="192" t="s">
        <v>129</v>
      </c>
      <c r="K56" s="192" t="s">
        <v>129</v>
      </c>
      <c r="L56" s="192" t="s">
        <v>129</v>
      </c>
      <c r="M56" s="267">
        <f t="shared" si="5"/>
        <v>0</v>
      </c>
      <c r="N56" s="192" t="s">
        <v>129</v>
      </c>
      <c r="O56" s="267">
        <f t="shared" si="6"/>
        <v>0</v>
      </c>
      <c r="P56" s="191">
        <f t="shared" si="7"/>
        <v>0</v>
      </c>
      <c r="Q56" s="267">
        <f t="shared" si="8"/>
        <v>0</v>
      </c>
      <c r="R56" s="267">
        <f t="shared" si="8"/>
        <v>0</v>
      </c>
      <c r="S56" s="191">
        <f t="shared" si="9"/>
        <v>0</v>
      </c>
      <c r="T56" s="191">
        <f t="shared" si="10"/>
        <v>0</v>
      </c>
      <c r="U56" s="193">
        <f t="shared" si="11"/>
        <v>0</v>
      </c>
      <c r="V56" s="192" t="s">
        <v>129</v>
      </c>
      <c r="W56" s="267">
        <f t="shared" si="12"/>
        <v>0</v>
      </c>
      <c r="X56" s="192" t="s">
        <v>129</v>
      </c>
      <c r="Y56" s="192" t="s">
        <v>129</v>
      </c>
      <c r="Z56" s="191">
        <f t="shared" si="13"/>
        <v>0</v>
      </c>
      <c r="AA56" s="218" t="s">
        <v>129</v>
      </c>
      <c r="AB56" s="217">
        <f t="shared" si="14"/>
        <v>0</v>
      </c>
      <c r="AC56" s="218" t="s">
        <v>129</v>
      </c>
      <c r="AD56" s="266">
        <f t="shared" si="15"/>
        <v>0</v>
      </c>
      <c r="AE56" s="266">
        <f t="shared" si="15"/>
        <v>0</v>
      </c>
      <c r="AF56" s="267">
        <f t="shared" si="15"/>
        <v>0</v>
      </c>
      <c r="AG56" s="267">
        <f t="shared" si="15"/>
        <v>0</v>
      </c>
      <c r="AH56" s="267">
        <f t="shared" si="15"/>
        <v>0</v>
      </c>
      <c r="AI56" s="267">
        <f t="shared" si="15"/>
        <v>0</v>
      </c>
      <c r="AJ56" s="267">
        <f t="shared" si="15"/>
        <v>0</v>
      </c>
      <c r="AK56" s="267">
        <f t="shared" si="15"/>
        <v>0</v>
      </c>
    </row>
    <row r="57" spans="1:37" ht="24" customHeight="1" x14ac:dyDescent="0.25">
      <c r="B57" s="190" t="str">
        <f t="shared" si="16"/>
        <v>TOTAL REPORTED 2025</v>
      </c>
      <c r="C57" s="126">
        <v>2025</v>
      </c>
      <c r="D57" s="126"/>
      <c r="E57" s="126"/>
      <c r="F57" s="126"/>
      <c r="G57" s="126"/>
      <c r="H57" s="126"/>
      <c r="I57" s="267">
        <f t="shared" si="4"/>
        <v>0</v>
      </c>
      <c r="J57" s="192" t="s">
        <v>129</v>
      </c>
      <c r="K57" s="192" t="s">
        <v>129</v>
      </c>
      <c r="L57" s="192" t="s">
        <v>129</v>
      </c>
      <c r="M57" s="267">
        <f t="shared" si="5"/>
        <v>0</v>
      </c>
      <c r="N57" s="192" t="s">
        <v>129</v>
      </c>
      <c r="O57" s="267">
        <f t="shared" si="6"/>
        <v>0</v>
      </c>
      <c r="P57" s="191">
        <f t="shared" si="7"/>
        <v>0</v>
      </c>
      <c r="Q57" s="267">
        <f t="shared" si="8"/>
        <v>0</v>
      </c>
      <c r="R57" s="267">
        <f t="shared" si="8"/>
        <v>0</v>
      </c>
      <c r="S57" s="191">
        <f t="shared" si="9"/>
        <v>0</v>
      </c>
      <c r="T57" s="191">
        <f t="shared" si="10"/>
        <v>0</v>
      </c>
      <c r="U57" s="193">
        <f t="shared" si="11"/>
        <v>0</v>
      </c>
      <c r="V57" s="192" t="s">
        <v>129</v>
      </c>
      <c r="W57" s="267">
        <f t="shared" si="12"/>
        <v>0</v>
      </c>
      <c r="X57" s="192" t="s">
        <v>129</v>
      </c>
      <c r="Y57" s="192" t="s">
        <v>129</v>
      </c>
      <c r="Z57" s="191">
        <f t="shared" si="13"/>
        <v>0</v>
      </c>
      <c r="AA57" s="218" t="s">
        <v>129</v>
      </c>
      <c r="AB57" s="217">
        <f t="shared" si="14"/>
        <v>0</v>
      </c>
      <c r="AC57" s="218" t="s">
        <v>129</v>
      </c>
      <c r="AD57" s="266">
        <f t="shared" si="15"/>
        <v>0</v>
      </c>
      <c r="AE57" s="266">
        <f t="shared" si="15"/>
        <v>0</v>
      </c>
      <c r="AF57" s="267">
        <f t="shared" si="15"/>
        <v>0</v>
      </c>
      <c r="AG57" s="267">
        <f t="shared" si="15"/>
        <v>0</v>
      </c>
      <c r="AH57" s="267">
        <f t="shared" si="15"/>
        <v>0</v>
      </c>
      <c r="AI57" s="267">
        <f t="shared" si="15"/>
        <v>0</v>
      </c>
      <c r="AJ57" s="267">
        <f t="shared" si="15"/>
        <v>0</v>
      </c>
      <c r="AK57" s="267">
        <f t="shared" si="15"/>
        <v>0</v>
      </c>
    </row>
    <row r="58" spans="1:37" ht="24" customHeight="1" x14ac:dyDescent="0.25">
      <c r="B58" s="190" t="str">
        <f t="shared" si="16"/>
        <v>TOTAL REPORTED 2026</v>
      </c>
      <c r="C58" s="126">
        <v>2026</v>
      </c>
      <c r="D58" s="126"/>
      <c r="E58" s="126"/>
      <c r="F58" s="126"/>
      <c r="G58" s="126"/>
      <c r="H58" s="126"/>
      <c r="I58" s="267">
        <f t="shared" si="4"/>
        <v>0</v>
      </c>
      <c r="J58" s="192" t="s">
        <v>129</v>
      </c>
      <c r="K58" s="192" t="s">
        <v>129</v>
      </c>
      <c r="L58" s="192" t="s">
        <v>129</v>
      </c>
      <c r="M58" s="267">
        <f t="shared" si="5"/>
        <v>0</v>
      </c>
      <c r="N58" s="192" t="s">
        <v>129</v>
      </c>
      <c r="O58" s="267">
        <f t="shared" si="6"/>
        <v>0</v>
      </c>
      <c r="P58" s="191">
        <f t="shared" si="7"/>
        <v>0</v>
      </c>
      <c r="Q58" s="267">
        <f t="shared" si="8"/>
        <v>0</v>
      </c>
      <c r="R58" s="267">
        <f t="shared" si="8"/>
        <v>0</v>
      </c>
      <c r="S58" s="191">
        <f t="shared" si="9"/>
        <v>0</v>
      </c>
      <c r="T58" s="191">
        <f t="shared" si="10"/>
        <v>0</v>
      </c>
      <c r="U58" s="193">
        <f t="shared" si="11"/>
        <v>0</v>
      </c>
      <c r="V58" s="192" t="s">
        <v>129</v>
      </c>
      <c r="W58" s="267">
        <f t="shared" si="12"/>
        <v>0</v>
      </c>
      <c r="X58" s="192" t="s">
        <v>129</v>
      </c>
      <c r="Y58" s="192" t="s">
        <v>129</v>
      </c>
      <c r="Z58" s="191">
        <f t="shared" si="13"/>
        <v>0</v>
      </c>
      <c r="AA58" s="218" t="s">
        <v>129</v>
      </c>
      <c r="AB58" s="217">
        <f t="shared" si="14"/>
        <v>0</v>
      </c>
      <c r="AC58" s="218" t="s">
        <v>129</v>
      </c>
      <c r="AD58" s="266">
        <f t="shared" si="15"/>
        <v>0</v>
      </c>
      <c r="AE58" s="266">
        <f t="shared" si="15"/>
        <v>0</v>
      </c>
      <c r="AF58" s="267">
        <f t="shared" si="15"/>
        <v>0</v>
      </c>
      <c r="AG58" s="267">
        <f t="shared" si="15"/>
        <v>0</v>
      </c>
      <c r="AH58" s="267">
        <f t="shared" si="15"/>
        <v>0</v>
      </c>
      <c r="AI58" s="267">
        <f t="shared" si="15"/>
        <v>0</v>
      </c>
      <c r="AJ58" s="267">
        <f t="shared" si="15"/>
        <v>0</v>
      </c>
      <c r="AK58" s="267">
        <f t="shared" si="15"/>
        <v>0</v>
      </c>
    </row>
    <row r="59" spans="1:37" ht="24" customHeight="1" x14ac:dyDescent="0.25">
      <c r="B59" s="190" t="str">
        <f t="shared" si="16"/>
        <v>TOTAL REPORTED 2027</v>
      </c>
      <c r="C59" s="126">
        <v>2027</v>
      </c>
      <c r="D59" s="126"/>
      <c r="E59" s="126"/>
      <c r="F59" s="126"/>
      <c r="G59" s="126"/>
      <c r="H59" s="126"/>
      <c r="I59" s="267">
        <f t="shared" si="4"/>
        <v>0</v>
      </c>
      <c r="J59" s="192" t="s">
        <v>129</v>
      </c>
      <c r="K59" s="192" t="s">
        <v>129</v>
      </c>
      <c r="L59" s="192" t="s">
        <v>129</v>
      </c>
      <c r="M59" s="267">
        <f t="shared" si="5"/>
        <v>0</v>
      </c>
      <c r="N59" s="192" t="s">
        <v>129</v>
      </c>
      <c r="O59" s="267">
        <f t="shared" si="6"/>
        <v>0</v>
      </c>
      <c r="P59" s="191">
        <f t="shared" si="7"/>
        <v>0</v>
      </c>
      <c r="Q59" s="267">
        <f t="shared" si="8"/>
        <v>0</v>
      </c>
      <c r="R59" s="267">
        <f t="shared" si="8"/>
        <v>0</v>
      </c>
      <c r="S59" s="191">
        <f t="shared" si="9"/>
        <v>0</v>
      </c>
      <c r="T59" s="191">
        <f t="shared" si="10"/>
        <v>0</v>
      </c>
      <c r="U59" s="193">
        <f t="shared" si="11"/>
        <v>0</v>
      </c>
      <c r="V59" s="192" t="s">
        <v>129</v>
      </c>
      <c r="W59" s="267">
        <f t="shared" si="12"/>
        <v>0</v>
      </c>
      <c r="X59" s="192" t="s">
        <v>129</v>
      </c>
      <c r="Y59" s="192" t="s">
        <v>129</v>
      </c>
      <c r="Z59" s="191">
        <f t="shared" si="13"/>
        <v>0</v>
      </c>
      <c r="AA59" s="218" t="s">
        <v>129</v>
      </c>
      <c r="AB59" s="217">
        <f t="shared" si="14"/>
        <v>0</v>
      </c>
      <c r="AC59" s="218" t="s">
        <v>129</v>
      </c>
      <c r="AD59" s="266">
        <f t="shared" si="15"/>
        <v>0</v>
      </c>
      <c r="AE59" s="266">
        <f t="shared" si="15"/>
        <v>0</v>
      </c>
      <c r="AF59" s="267">
        <f t="shared" si="15"/>
        <v>0</v>
      </c>
      <c r="AG59" s="267">
        <f t="shared" si="15"/>
        <v>0</v>
      </c>
      <c r="AH59" s="267">
        <f t="shared" si="15"/>
        <v>0</v>
      </c>
      <c r="AI59" s="267">
        <f t="shared" si="15"/>
        <v>0</v>
      </c>
      <c r="AJ59" s="267">
        <f t="shared" si="15"/>
        <v>0</v>
      </c>
      <c r="AK59" s="267">
        <f t="shared" si="15"/>
        <v>0</v>
      </c>
    </row>
    <row r="60" spans="1:37" ht="24" customHeight="1" x14ac:dyDescent="0.25">
      <c r="B60" s="190" t="str">
        <f t="shared" si="16"/>
        <v>TOTAL REPORTED 2028</v>
      </c>
      <c r="C60" s="126">
        <v>2028</v>
      </c>
      <c r="D60" s="126"/>
      <c r="E60" s="126"/>
      <c r="F60" s="126"/>
      <c r="G60" s="126"/>
      <c r="H60" s="126"/>
      <c r="I60" s="267">
        <f t="shared" si="4"/>
        <v>0</v>
      </c>
      <c r="J60" s="192" t="s">
        <v>129</v>
      </c>
      <c r="K60" s="192" t="s">
        <v>129</v>
      </c>
      <c r="L60" s="192" t="s">
        <v>129</v>
      </c>
      <c r="M60" s="267">
        <f t="shared" si="5"/>
        <v>0</v>
      </c>
      <c r="N60" s="192" t="s">
        <v>129</v>
      </c>
      <c r="O60" s="267">
        <f t="shared" si="6"/>
        <v>0</v>
      </c>
      <c r="P60" s="191">
        <f t="shared" si="7"/>
        <v>0</v>
      </c>
      <c r="Q60" s="267">
        <f t="shared" si="8"/>
        <v>0</v>
      </c>
      <c r="R60" s="267">
        <f t="shared" si="8"/>
        <v>0</v>
      </c>
      <c r="S60" s="191">
        <f t="shared" si="9"/>
        <v>0</v>
      </c>
      <c r="T60" s="191">
        <f t="shared" si="10"/>
        <v>0</v>
      </c>
      <c r="U60" s="193">
        <f t="shared" si="11"/>
        <v>0</v>
      </c>
      <c r="V60" s="192" t="s">
        <v>129</v>
      </c>
      <c r="W60" s="267">
        <f t="shared" si="12"/>
        <v>0</v>
      </c>
      <c r="X60" s="192" t="s">
        <v>129</v>
      </c>
      <c r="Y60" s="192" t="s">
        <v>129</v>
      </c>
      <c r="Z60" s="191">
        <f t="shared" si="13"/>
        <v>0</v>
      </c>
      <c r="AA60" s="218" t="s">
        <v>129</v>
      </c>
      <c r="AB60" s="217">
        <f t="shared" si="14"/>
        <v>0</v>
      </c>
      <c r="AC60" s="218" t="s">
        <v>129</v>
      </c>
      <c r="AD60" s="266">
        <f t="shared" si="15"/>
        <v>0</v>
      </c>
      <c r="AE60" s="266">
        <f t="shared" si="15"/>
        <v>0</v>
      </c>
      <c r="AF60" s="267">
        <f t="shared" si="15"/>
        <v>0</v>
      </c>
      <c r="AG60" s="267">
        <f t="shared" si="15"/>
        <v>0</v>
      </c>
      <c r="AH60" s="267">
        <f t="shared" si="15"/>
        <v>0</v>
      </c>
      <c r="AI60" s="267">
        <f t="shared" si="15"/>
        <v>0</v>
      </c>
      <c r="AJ60" s="267">
        <f t="shared" si="15"/>
        <v>0</v>
      </c>
      <c r="AK60" s="267">
        <f t="shared" si="15"/>
        <v>0</v>
      </c>
    </row>
    <row r="61" spans="1:37" x14ac:dyDescent="0.25">
      <c r="C61" s="137"/>
    </row>
    <row r="62" spans="1:37" x14ac:dyDescent="0.25">
      <c r="C62" s="137"/>
    </row>
  </sheetData>
  <sheetProtection algorithmName="SHA-512" hashValue="uNhcfN2954M7aEW0R34BoujAlatHpcSEz9Kh6UO8+mgRNrrrkN7Qb+oEhFyfTbvgAllQje8PE8AbwhejpoOzXQ==" saltValue="aUW8fTJn5owCMwG8S3iWgg==" spinCount="100000" sheet="1" objects="1" scenarios="1" formatCells="0" formatRows="0" insertHyperlinks="0"/>
  <mergeCells count="28">
    <mergeCell ref="Q26:V26"/>
    <mergeCell ref="W26:AA27"/>
    <mergeCell ref="AD26:AK26"/>
    <mergeCell ref="I27:L27"/>
    <mergeCell ref="M27:N27"/>
    <mergeCell ref="O27:P27"/>
    <mergeCell ref="Q27:S27"/>
    <mergeCell ref="T27:V27"/>
    <mergeCell ref="AD27:AE27"/>
    <mergeCell ref="AF27:AK27"/>
    <mergeCell ref="C18:G18"/>
    <mergeCell ref="C20:G20"/>
    <mergeCell ref="C21:G21"/>
    <mergeCell ref="C22:G22"/>
    <mergeCell ref="C23:G23"/>
    <mergeCell ref="I26:P26"/>
    <mergeCell ref="C12:G12"/>
    <mergeCell ref="C13:G13"/>
    <mergeCell ref="C14:G14"/>
    <mergeCell ref="C15:G15"/>
    <mergeCell ref="C16:G16"/>
    <mergeCell ref="C17:G17"/>
    <mergeCell ref="C3:I3"/>
    <mergeCell ref="C6:G6"/>
    <mergeCell ref="C7:G7"/>
    <mergeCell ref="C8:G8"/>
    <mergeCell ref="C10:G10"/>
    <mergeCell ref="C11:G11"/>
  </mergeCells>
  <conditionalFormatting sqref="I29:L53">
    <cfRule type="expression" dxfId="209" priority="4" stopIfTrue="1">
      <formula>AND($C29&lt;&gt;"",$C29&lt;&gt;"Manufacturer (Production)")</formula>
    </cfRule>
  </conditionalFormatting>
  <conditionalFormatting sqref="M29:N53">
    <cfRule type="expression" dxfId="208" priority="5" stopIfTrue="1">
      <formula>AND($C29&lt;&gt;"",$C29&lt;&gt;"Manufacturer (Certification)")</formula>
    </cfRule>
  </conditionalFormatting>
  <conditionalFormatting sqref="O29:O53 M29:M53 I29:J53 Q29:R53 T29:T53 W29:X53">
    <cfRule type="expression" dxfId="207" priority="7">
      <formula>AND(TRIM(I29)&lt;&gt;"",ISNUMBER(I29)=FALSE)</formula>
    </cfRule>
  </conditionalFormatting>
  <conditionalFormatting sqref="O29:P53">
    <cfRule type="expression" dxfId="206" priority="6" stopIfTrue="1">
      <formula>AND($C29&lt;&gt;"",$C29&lt;&gt;"Manufacturer (Marketing)")</formula>
    </cfRule>
  </conditionalFormatting>
  <conditionalFormatting sqref="Q29:V53">
    <cfRule type="expression" dxfId="205" priority="3">
      <formula>AND($C29&lt;&gt;"",$C29&lt;&gt;"Distributor / Retailer")</formula>
    </cfRule>
  </conditionalFormatting>
  <conditionalFormatting sqref="W29:AA53">
    <cfRule type="expression" dxfId="204" priority="2">
      <formula>AND($C29&lt;&gt;"",$C29&lt;&gt;"Purchaser / User")</formula>
    </cfRule>
  </conditionalFormatting>
  <conditionalFormatting sqref="AD29:AK53">
    <cfRule type="expression" dxfId="203" priority="1">
      <formula>AND(TRIM(AD29)&lt;&gt;"",ISNUMBER(AD29)=FALSE)</formula>
    </cfRule>
  </conditionalFormatting>
  <dataValidations count="21">
    <dataValidation allowBlank="1" showInputMessage="1" showErrorMessage="1" prompt="If the case study is online, provide a link for EPA to view, download and share. Otherwise, please include attachments with report submission." sqref="AC28" xr:uid="{F3F55B9C-4909-4591-8313-033E90982218}"/>
    <dataValidation allowBlank="1" showInputMessage="1" showErrorMessage="1" prompt="For P2 actions and outcomes to be summarized on the Results Summary tab, this column must contain a Y. Additionally, a Date Implemented must be included and at least one follw-up date must be included in row 19." sqref="F28" xr:uid="{F011F8C9-5616-4793-8F17-6326DC590E98}"/>
    <dataValidation allowBlank="1" showInputMessage="1" showErrorMessage="1" prompt="Either use the facility’s permit methodology or multiply wastewater gallons by 8.35 to get pounds and divide by 10,000 to eliminate water content." sqref="AI28" xr:uid="{394FE524-65F0-478E-B7AE-23CBA1118B00}"/>
    <dataValidation allowBlank="1" showInputMessage="1" showErrorMessage="1" prompt="Annualized reductions of green house gas emissions measured in metric tons of carbon dioxide equivalent (MTCO2e)." sqref="AK28" xr:uid="{DF23DF17-7D16-4EFB-AB9D-0E7820390427}"/>
    <dataValidation allowBlank="1" showInputMessage="1" showErrorMessage="1" promptTitle="Products Offered for Sale" prompt="This can include products that are anticipated to be offered for sale._x000a__x000a_Report the number of product formulations/designs, not the number of individual units manufactured/sold. The same formulation in different size containers is considered one product." sqref="O28" xr:uid="{5CABCD03-6832-40D3-AC47-824DC4C09EEC}"/>
    <dataValidation type="whole" allowBlank="1" showInputMessage="1" showErrorMessage="1" errorTitle="Facility NAICS Code" error="Please enter at least three digits of the NAICS code." promptTitle="Facility NAICS Code" prompt="Enter the NAICS for this facility. The link at left takes you to the NAICS Search website." sqref="C15:G15" xr:uid="{2977D77E-7BC1-4B55-9DC4-A4F6046F9DC4}">
      <formula1>100</formula1>
      <formula2>999999</formula2>
    </dataValidation>
    <dataValidation allowBlank="1" showInputMessage="1" showErrorMessage="1" promptTitle="Copy-Pasting into Merged Cells" prompt="To copy-paste into merged cells, either double-click the cell to enable the Edit feature OR select the cell and paste into the formula bar above instead of the cell itself." sqref="C10:G10" xr:uid="{26FDAFCA-18F7-4DB6-90A5-0915A9A85A35}"/>
    <dataValidation type="list" allowBlank="1" showDropDown="1" showInputMessage="1" showErrorMessage="1" error="Please enter Y or N." sqref="AB29:AB53 F29:F53" xr:uid="{848027D9-BA51-46B2-93E9-6ADA39F2B8E6}">
      <formula1>Lookup_YesNo</formula1>
    </dataValidation>
    <dataValidation type="date" allowBlank="1" showInputMessage="1" showErrorMessage="1" error="Please enter a valid date (mm/dd/yyyy) _x000a_between 10/01/2022 and 09/30/2028." sqref="G29:G53" xr:uid="{BC79BC6A-DB5B-4EF6-A5E6-D438A2DE310F}">
      <formula1>44835</formula1>
      <formula2>47026</formula2>
    </dataValidation>
    <dataValidation type="list" allowBlank="1" showDropDown="1" showInputMessage="1" showErrorMessage="1" error="Please enter Yes, No, or Unknown." sqref="C16:G16" xr:uid="{F3689C06-F0F9-4932-92A0-191C04BB010E}">
      <formula1>Lookup_YesNoUnknown</formula1>
    </dataValidation>
    <dataValidation type="list" allowBlank="1" showInputMessage="1" showErrorMessage="1" sqref="U29:U53" xr:uid="{E5E9D1B2-AC8A-4F22-9340-690E3A5A97C5}">
      <formula1>Lookup_Units_Sales</formula1>
    </dataValidation>
    <dataValidation allowBlank="1" showInputMessage="1" showErrorMessage="1" prompt="Report the number of product formulations or designs, not the number of individual units of that product manufactured or sold. The same formulation sold in different size containers is considered one product" sqref="W28 M28 Q28 I28" xr:uid="{E5E56FFD-E6A4-4CA3-8F70-0129B6D89A99}"/>
    <dataValidation type="list" allowBlank="1" showInputMessage="1" showErrorMessage="1" sqref="N29:N53" xr:uid="{42801921-E35A-4503-8406-7D7C3D310F6E}">
      <formula1>Lookup_CertificationStatus</formula1>
    </dataValidation>
    <dataValidation type="list" allowBlank="1" showInputMessage="1" showErrorMessage="1" sqref="L29:L53 V29:V53" xr:uid="{3B874995-5E3F-4149-A6BF-2B06BEF07EC6}">
      <formula1>Lookup_Type</formula1>
    </dataValidation>
    <dataValidation type="list" allowBlank="1" showInputMessage="1" showErrorMessage="1" sqref="K29:K53" xr:uid="{EB248F06-9268-4FE5-BDF0-A74EF3CF9A25}">
      <formula1>Lookup_Units</formula1>
    </dataValidation>
    <dataValidation type="list" allowBlank="1" showInputMessage="1" showErrorMessage="1" promptTitle="Outreach Activity" prompt="If you made contact with the business establishment through an activity noted on the “Outreach Activities” tab, indicate the activity by choosing it from the drop-down provided at right." sqref="C20" xr:uid="{7822EF61-8EEE-46E0-B4B1-E18034614B01}">
      <formula1>OFFSET(Outreach_Activities_Sorted,0,0,COUNTIF(Outreach_Activities_Sorted,"&lt;&gt;0"))</formula1>
    </dataValidation>
    <dataValidation type="list" allowBlank="1" showInputMessage="1" showErrorMessage="1" sqref="Z29:Z53 S29:S53 P29:P53" xr:uid="{35FC161B-10F0-4B02-AB67-2A8ABF3B1DF7}">
      <formula1>Lookup_YesNoUnknown</formula1>
    </dataValidation>
    <dataValidation type="list" allowBlank="1" showInputMessage="1" showErrorMessage="1" sqref="C29:C53" xr:uid="{BF8F76F5-86F2-43A1-ADCB-C808033160D4}">
      <formula1>Lookup_Role</formula1>
    </dataValidation>
    <dataValidation type="date" operator="greaterThan" allowBlank="1" showInputMessage="1" showErrorMessage="1" errorTitle="Date Required" error="Please enter a date in mm/dd/yyyy format." sqref="C19:G19" xr:uid="{B0DDC293-7D0A-469F-8872-6B726C1D4231}">
      <formula1>36526</formula1>
    </dataValidation>
    <dataValidation type="list" allowBlank="1" showDropDown="1" showInputMessage="1" showErrorMessage="1" sqref="C14" xr:uid="{E0EA6660-CDE1-4E96-B21F-A865DBE9EA2A}">
      <formula1>Lookup_States</formula1>
    </dataValidation>
    <dataValidation allowBlank="1" showInputMessage="1" showErrorMessage="1" prompt="If the action listed is for certifying a new product, you can enter the date the process was initiated. For all other actions, this should be the date of actual implementation." sqref="G28" xr:uid="{3DA8BE90-C653-4B2A-AA0E-614029188A17}"/>
  </dataValidations>
  <hyperlinks>
    <hyperlink ref="B15" r:id="rId1" xr:uid="{C10C797E-A4FB-4405-B14F-F748FC1E1931}"/>
    <hyperlink ref="B21" r:id="rId2" display="Description of Funding Mechanism_x000a_EPA is exploring ways to facilitate access to capital for P2 projects. Learn more here: https://www.epa.gov/p2/p2-financing. If known, describe the source of funding this business establishment used (e.g., self-funded, bank loan, external grant, etc.)  in implementing the P2 actions listed in the table below." xr:uid="{80113C6E-992A-43D8-9A8A-8B237BDE2811}"/>
  </hyperlinks>
  <printOptions horizontalCentered="1"/>
  <pageMargins left="0.45" right="0.45" top="0.75" bottom="0.75" header="0.3" footer="0.3"/>
  <pageSetup scale="22" fitToHeight="0" orientation="landscape" r:id="rId3"/>
  <headerFooter>
    <oddHeader>&amp;C&amp;16&amp;F</oddHeader>
    <oddFooter>&amp;C&amp;P of &amp;N</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E112C-DE54-4DF8-9CD9-778220043CF1}">
  <sheetPr>
    <tabColor rgb="FF92D050"/>
    <pageSetUpPr fitToPage="1"/>
  </sheetPr>
  <dimension ref="A1:AK62"/>
  <sheetViews>
    <sheetView showGridLines="0" zoomScaleNormal="100" zoomScaleSheetLayoutView="100" workbookViewId="0">
      <pane xSplit="2" ySplit="1" topLeftCell="C2" activePane="bottomRight" state="frozen"/>
      <selection pane="topRight" activeCell="C1" sqref="C1"/>
      <selection pane="bottomLeft" activeCell="A2" sqref="A2"/>
      <selection pane="bottomRight" activeCell="C11" sqref="C11:G11"/>
    </sheetView>
  </sheetViews>
  <sheetFormatPr defaultColWidth="9.140625" defaultRowHeight="15" x14ac:dyDescent="0.25"/>
  <cols>
    <col min="1" max="1" width="4.7109375" style="134" customWidth="1"/>
    <col min="2" max="2" width="56.7109375" style="134" customWidth="1"/>
    <col min="3" max="3" width="20.7109375" style="134" customWidth="1"/>
    <col min="4" max="4" width="32.7109375" style="134" customWidth="1"/>
    <col min="5" max="5" width="20.7109375" style="134" customWidth="1"/>
    <col min="6" max="6" width="15.7109375" style="134" bestFit="1" customWidth="1"/>
    <col min="7" max="7" width="19" style="134" bestFit="1" customWidth="1"/>
    <col min="8" max="8" width="10.28515625" style="134" customWidth="1"/>
    <col min="9" max="9" width="20.28515625" style="134" bestFit="1" customWidth="1"/>
    <col min="10" max="10" width="16.5703125" style="134" bestFit="1" customWidth="1"/>
    <col min="11" max="12" width="10.7109375" style="134" customWidth="1"/>
    <col min="13" max="13" width="20.28515625" style="134" customWidth="1"/>
    <col min="14" max="14" width="10.5703125" style="134" bestFit="1" customWidth="1"/>
    <col min="15" max="15" width="21.7109375" style="134" customWidth="1"/>
    <col min="16" max="16" width="11.5703125" style="134" customWidth="1"/>
    <col min="17" max="17" width="20.28515625" style="134" bestFit="1" customWidth="1"/>
    <col min="18" max="18" width="15" style="134" customWidth="1"/>
    <col min="19" max="19" width="12.7109375" style="134" customWidth="1"/>
    <col min="20" max="20" width="14.7109375" style="134" customWidth="1"/>
    <col min="21" max="22" width="12.7109375" style="134" customWidth="1"/>
    <col min="23" max="23" width="25.140625" style="134" customWidth="1"/>
    <col min="24" max="24" width="17.7109375" style="134" customWidth="1"/>
    <col min="25" max="25" width="14.85546875" style="134" customWidth="1"/>
    <col min="26" max="26" width="16" style="134" bestFit="1" customWidth="1"/>
    <col min="27" max="27" width="60.7109375" style="134" customWidth="1"/>
    <col min="28" max="28" width="10.42578125" style="134" customWidth="1"/>
    <col min="29" max="29" width="30.7109375" style="134" customWidth="1"/>
    <col min="30" max="37" width="13.7109375" style="134" customWidth="1"/>
    <col min="38" max="16384" width="9.140625" style="134"/>
  </cols>
  <sheetData>
    <row r="1" spans="2:30" s="200" customFormat="1" ht="20.100000000000001" customHeight="1" x14ac:dyDescent="0.25">
      <c r="B1" s="199" t="str">
        <f>SUBSTITUTE(TemplateTitle," Reporting Template",": " &amp;B2)</f>
        <v>P2 IIJA Products EJ Grant: Business Establishment 47</v>
      </c>
      <c r="C1" s="199"/>
      <c r="D1" s="199"/>
      <c r="E1" s="199"/>
      <c r="F1" s="199"/>
      <c r="G1" s="199"/>
      <c r="H1" s="199"/>
      <c r="I1" s="199"/>
      <c r="J1" s="201"/>
      <c r="K1" s="201"/>
      <c r="L1" s="201"/>
      <c r="M1" s="201"/>
      <c r="N1" s="201"/>
      <c r="O1" s="201"/>
      <c r="P1" s="201"/>
      <c r="Q1" s="201"/>
      <c r="R1" s="201"/>
      <c r="S1" s="201"/>
      <c r="T1" s="201"/>
      <c r="U1" s="201"/>
      <c r="V1" s="201"/>
      <c r="W1" s="201"/>
      <c r="X1" s="201"/>
      <c r="Y1" s="201"/>
      <c r="Z1" s="201"/>
      <c r="AA1" s="201"/>
    </row>
    <row r="2" spans="2:30" ht="9" customHeight="1" x14ac:dyDescent="0.25">
      <c r="B2" s="244" t="s">
        <v>419</v>
      </c>
      <c r="C2" s="154"/>
      <c r="D2" s="154"/>
      <c r="E2" s="154"/>
      <c r="F2" s="154"/>
      <c r="G2" s="154"/>
      <c r="H2" s="154"/>
      <c r="I2" s="210"/>
      <c r="J2" s="155"/>
    </row>
    <row r="3" spans="2:30" ht="200.1" customHeight="1" x14ac:dyDescent="0.25">
      <c r="B3" s="156" t="s">
        <v>5</v>
      </c>
      <c r="C3" s="355" t="s">
        <v>298</v>
      </c>
      <c r="D3" s="356"/>
      <c r="E3" s="356"/>
      <c r="F3" s="356"/>
      <c r="G3" s="356"/>
      <c r="H3" s="356"/>
      <c r="I3" s="357"/>
      <c r="J3" s="157"/>
    </row>
    <row r="4" spans="2:30" ht="9" customHeight="1" x14ac:dyDescent="0.25">
      <c r="B4" s="158"/>
      <c r="C4" s="159"/>
      <c r="D4" s="159"/>
      <c r="E4" s="159"/>
      <c r="F4" s="159"/>
      <c r="G4" s="159"/>
      <c r="H4" s="159"/>
      <c r="I4" s="211"/>
      <c r="J4" s="160"/>
    </row>
    <row r="5" spans="2:30" ht="15" customHeight="1" x14ac:dyDescent="0.25">
      <c r="B5" s="145"/>
      <c r="C5" s="145"/>
      <c r="D5" s="145"/>
      <c r="E5" s="145"/>
      <c r="F5" s="144"/>
      <c r="G5" s="144"/>
    </row>
    <row r="6" spans="2:30" ht="18.75" x14ac:dyDescent="0.3">
      <c r="B6" s="243" t="s">
        <v>284</v>
      </c>
      <c r="C6" s="358" t="s">
        <v>299</v>
      </c>
      <c r="D6" s="358"/>
      <c r="E6" s="358"/>
      <c r="F6" s="358"/>
      <c r="G6" s="359"/>
    </row>
    <row r="7" spans="2:30" x14ac:dyDescent="0.25">
      <c r="B7" s="161" t="s">
        <v>0</v>
      </c>
      <c r="C7" s="360" t="str">
        <f>IF('Grant Project Data'!D5&lt;&gt;"",'Grant Project Data'!D5,"")</f>
        <v/>
      </c>
      <c r="D7" s="361"/>
      <c r="E7" s="361"/>
      <c r="F7" s="361"/>
      <c r="G7" s="362"/>
    </row>
    <row r="8" spans="2:30" x14ac:dyDescent="0.25">
      <c r="B8" s="163" t="s">
        <v>4</v>
      </c>
      <c r="C8" s="360" t="str">
        <f>IF('Grant Project Data'!D6&lt;&gt;"",'Grant Project Data'!D6,"")</f>
        <v/>
      </c>
      <c r="D8" s="361"/>
      <c r="E8" s="361"/>
      <c r="F8" s="361"/>
      <c r="G8" s="362"/>
    </row>
    <row r="9" spans="2:30" ht="15" customHeight="1" x14ac:dyDescent="0.25">
      <c r="B9" s="145"/>
      <c r="C9" s="145"/>
      <c r="D9" s="145"/>
      <c r="E9" s="145"/>
      <c r="F9" s="144"/>
      <c r="G9" s="144"/>
    </row>
    <row r="10" spans="2:30" ht="18.75" x14ac:dyDescent="0.3">
      <c r="B10" s="243" t="s">
        <v>203</v>
      </c>
      <c r="C10" s="358" t="s">
        <v>355</v>
      </c>
      <c r="D10" s="358"/>
      <c r="E10" s="358"/>
      <c r="F10" s="358"/>
      <c r="G10" s="359"/>
    </row>
    <row r="11" spans="2:30" x14ac:dyDescent="0.25">
      <c r="B11" s="167" t="s">
        <v>236</v>
      </c>
      <c r="C11" s="391"/>
      <c r="D11" s="391"/>
      <c r="E11" s="391"/>
      <c r="F11" s="391"/>
      <c r="G11" s="391"/>
      <c r="H11" s="168"/>
      <c r="I11" s="168"/>
      <c r="J11" s="169"/>
      <c r="K11" s="169"/>
      <c r="L11" s="169"/>
      <c r="M11" s="169"/>
      <c r="N11" s="169"/>
      <c r="O11" s="169"/>
      <c r="P11" s="169"/>
      <c r="Q11" s="169"/>
      <c r="R11" s="169"/>
      <c r="S11" s="169"/>
      <c r="T11" s="169"/>
      <c r="U11" s="169"/>
      <c r="V11" s="169"/>
      <c r="W11" s="169"/>
      <c r="X11" s="169"/>
      <c r="Y11" s="169"/>
      <c r="Z11" s="169"/>
      <c r="AA11" s="169"/>
    </row>
    <row r="12" spans="2:30" ht="15" customHeight="1" x14ac:dyDescent="0.25">
      <c r="B12" s="170" t="s">
        <v>228</v>
      </c>
      <c r="C12" s="391"/>
      <c r="D12" s="391"/>
      <c r="E12" s="391"/>
      <c r="F12" s="391"/>
      <c r="G12" s="391"/>
      <c r="H12" s="168"/>
      <c r="I12" s="168"/>
      <c r="J12" s="169"/>
      <c r="K12" s="169"/>
      <c r="L12" s="169"/>
      <c r="M12" s="169"/>
      <c r="N12" s="169"/>
      <c r="O12" s="169"/>
      <c r="P12" s="169"/>
      <c r="Q12" s="169"/>
      <c r="R12" s="169"/>
      <c r="S12" s="169"/>
      <c r="T12" s="169"/>
      <c r="U12" s="169"/>
      <c r="V12" s="169"/>
      <c r="W12" s="169"/>
      <c r="X12" s="169"/>
      <c r="Y12" s="169"/>
      <c r="Z12" s="169"/>
      <c r="AA12" s="169"/>
    </row>
    <row r="13" spans="2:30" ht="15" customHeight="1" x14ac:dyDescent="0.25">
      <c r="B13" s="170" t="s">
        <v>229</v>
      </c>
      <c r="C13" s="391"/>
      <c r="D13" s="391"/>
      <c r="E13" s="391"/>
      <c r="F13" s="391"/>
      <c r="G13" s="391"/>
      <c r="H13" s="168"/>
      <c r="I13" s="168"/>
      <c r="J13" s="169"/>
      <c r="K13" s="169"/>
      <c r="L13" s="169"/>
      <c r="M13" s="169"/>
      <c r="N13" s="169"/>
      <c r="O13" s="169"/>
      <c r="P13" s="169"/>
      <c r="Q13" s="169"/>
      <c r="R13" s="169"/>
      <c r="S13" s="169"/>
      <c r="T13" s="169"/>
      <c r="U13" s="169"/>
      <c r="V13" s="169"/>
      <c r="W13" s="169"/>
      <c r="X13" s="169"/>
      <c r="Y13" s="169"/>
      <c r="Z13" s="169"/>
      <c r="AA13" s="169"/>
    </row>
    <row r="14" spans="2:30" ht="15" customHeight="1" x14ac:dyDescent="0.25">
      <c r="B14" s="171" t="s">
        <v>230</v>
      </c>
      <c r="C14" s="391"/>
      <c r="D14" s="391"/>
      <c r="E14" s="391"/>
      <c r="F14" s="391"/>
      <c r="G14" s="391"/>
      <c r="H14" s="168"/>
      <c r="I14" s="168"/>
      <c r="J14" s="169"/>
      <c r="K14" s="169"/>
      <c r="L14" s="169"/>
      <c r="M14" s="169"/>
      <c r="N14" s="169"/>
      <c r="O14" s="169"/>
      <c r="P14" s="169"/>
      <c r="Q14" s="169"/>
      <c r="R14" s="169"/>
      <c r="S14" s="169"/>
      <c r="T14" s="169"/>
      <c r="U14" s="169"/>
      <c r="V14" s="169"/>
      <c r="W14" s="169"/>
      <c r="X14" s="169"/>
      <c r="Y14" s="169"/>
      <c r="Z14" s="169"/>
      <c r="AA14" s="169"/>
      <c r="AB14" s="172"/>
    </row>
    <row r="15" spans="2:30" ht="30" x14ac:dyDescent="0.25">
      <c r="B15" s="231" t="s">
        <v>270</v>
      </c>
      <c r="C15" s="392"/>
      <c r="D15" s="392"/>
      <c r="E15" s="392"/>
      <c r="F15" s="392"/>
      <c r="G15" s="392"/>
      <c r="H15" s="173"/>
      <c r="J15" s="169"/>
      <c r="K15" s="169"/>
      <c r="L15" s="169"/>
      <c r="M15" s="169"/>
      <c r="N15" s="169"/>
      <c r="O15" s="169"/>
      <c r="P15" s="169"/>
      <c r="Q15" s="169"/>
      <c r="R15" s="169"/>
      <c r="S15" s="169"/>
      <c r="T15" s="169"/>
      <c r="U15" s="169"/>
      <c r="V15" s="169"/>
      <c r="W15" s="169"/>
      <c r="X15" s="169"/>
      <c r="Y15" s="169"/>
      <c r="Z15" s="169"/>
      <c r="AA15" s="169"/>
      <c r="AB15" s="172"/>
    </row>
    <row r="16" spans="2:30" ht="45" x14ac:dyDescent="0.25">
      <c r="B16" s="203" t="s">
        <v>276</v>
      </c>
      <c r="C16" s="392"/>
      <c r="D16" s="392"/>
      <c r="E16" s="392"/>
      <c r="F16" s="392"/>
      <c r="G16" s="392"/>
      <c r="H16" s="174"/>
      <c r="J16" s="169"/>
      <c r="K16" s="169"/>
      <c r="L16" s="169"/>
      <c r="M16" s="169"/>
      <c r="N16" s="169"/>
      <c r="O16" s="169"/>
      <c r="P16" s="169"/>
      <c r="Q16" s="169"/>
      <c r="R16" s="169"/>
      <c r="S16" s="169"/>
      <c r="T16" s="169"/>
      <c r="U16" s="169"/>
      <c r="V16" s="169"/>
      <c r="W16" s="169"/>
      <c r="X16" s="169"/>
      <c r="Y16" s="169"/>
      <c r="Z16" s="169"/>
      <c r="AA16" s="169"/>
      <c r="AB16" s="162"/>
      <c r="AC16" s="162"/>
      <c r="AD16" s="162"/>
    </row>
    <row r="17" spans="1:37" ht="69.95" customHeight="1" x14ac:dyDescent="0.25">
      <c r="B17" s="127" t="s">
        <v>235</v>
      </c>
      <c r="C17" s="393"/>
      <c r="D17" s="393"/>
      <c r="E17" s="393"/>
      <c r="F17" s="393"/>
      <c r="G17" s="393"/>
      <c r="H17" s="175"/>
      <c r="J17" s="169"/>
      <c r="K17" s="169"/>
      <c r="L17" s="169"/>
      <c r="M17" s="169"/>
      <c r="N17" s="169"/>
      <c r="O17" s="169"/>
      <c r="P17" s="169"/>
      <c r="Q17" s="169"/>
      <c r="R17" s="169"/>
      <c r="S17" s="169"/>
      <c r="T17" s="169"/>
      <c r="U17" s="169"/>
      <c r="V17" s="169"/>
      <c r="W17" s="169"/>
      <c r="X17" s="169"/>
      <c r="Y17" s="169"/>
      <c r="Z17" s="169"/>
      <c r="AA17" s="169"/>
      <c r="AB17" s="162"/>
      <c r="AC17" s="162"/>
      <c r="AD17" s="162"/>
    </row>
    <row r="18" spans="1:37" ht="30" x14ac:dyDescent="0.25">
      <c r="B18" s="127" t="s">
        <v>354</v>
      </c>
      <c r="C18" s="394"/>
      <c r="D18" s="395"/>
      <c r="E18" s="395"/>
      <c r="F18" s="395"/>
      <c r="G18" s="396"/>
      <c r="H18" s="175"/>
      <c r="J18" s="169"/>
      <c r="K18" s="169"/>
      <c r="L18" s="169"/>
      <c r="M18" s="169"/>
      <c r="N18" s="169"/>
      <c r="O18" s="169"/>
      <c r="P18" s="169"/>
      <c r="Q18" s="169"/>
      <c r="R18" s="169"/>
      <c r="S18" s="169"/>
      <c r="T18" s="169"/>
      <c r="U18" s="169"/>
      <c r="V18" s="169"/>
      <c r="W18" s="169"/>
      <c r="X18" s="169"/>
      <c r="Y18" s="169"/>
      <c r="Z18" s="169"/>
      <c r="AA18" s="169"/>
      <c r="AB18" s="162"/>
      <c r="AC18" s="162"/>
      <c r="AD18" s="162"/>
    </row>
    <row r="19" spans="1:37" s="179" customFormat="1" x14ac:dyDescent="0.25">
      <c r="B19" s="176" t="s">
        <v>232</v>
      </c>
      <c r="C19" s="212"/>
      <c r="D19" s="212"/>
      <c r="E19" s="212"/>
      <c r="F19" s="212"/>
      <c r="G19" s="212"/>
      <c r="H19" s="177" t="str">
        <f>IF(AND(E24&gt;0,COUNTA(C19:G19)=0),"&lt;&lt; Your P2 actions below will not be summarized until you enter a date of follow-up.","")</f>
        <v/>
      </c>
      <c r="I19" s="178"/>
      <c r="J19" s="169"/>
      <c r="K19" s="169"/>
      <c r="L19" s="169"/>
      <c r="M19" s="169"/>
      <c r="N19" s="169"/>
      <c r="O19" s="169"/>
      <c r="P19" s="169"/>
      <c r="Q19" s="169"/>
      <c r="R19" s="169"/>
      <c r="S19" s="169"/>
      <c r="T19" s="169"/>
      <c r="U19" s="169"/>
      <c r="V19" s="169"/>
      <c r="W19" s="169"/>
      <c r="X19" s="169"/>
      <c r="Y19" s="169"/>
      <c r="Z19" s="169"/>
      <c r="AA19" s="169"/>
      <c r="AB19" s="96"/>
    </row>
    <row r="20" spans="1:37" ht="53.25" x14ac:dyDescent="0.25">
      <c r="B20" s="213" t="s">
        <v>273</v>
      </c>
      <c r="C20" s="391"/>
      <c r="D20" s="391"/>
      <c r="E20" s="391"/>
      <c r="F20" s="391"/>
      <c r="G20" s="391"/>
      <c r="H20" s="168"/>
      <c r="I20" s="169"/>
      <c r="J20" s="169"/>
      <c r="K20" s="169"/>
      <c r="L20" s="169"/>
      <c r="M20" s="169"/>
      <c r="N20" s="169"/>
      <c r="O20" s="169"/>
      <c r="P20" s="169"/>
      <c r="Q20" s="169"/>
      <c r="R20" s="169"/>
      <c r="S20" s="169"/>
      <c r="T20" s="169"/>
      <c r="U20" s="169"/>
      <c r="V20" s="169"/>
      <c r="W20" s="169"/>
      <c r="X20" s="169"/>
      <c r="Y20" s="169"/>
      <c r="Z20" s="169"/>
      <c r="AA20" s="169"/>
      <c r="AB20" s="162"/>
      <c r="AC20" s="162"/>
      <c r="AD20" s="162"/>
    </row>
    <row r="21" spans="1:37" ht="80.099999999999994" customHeight="1" x14ac:dyDescent="0.25">
      <c r="B21" s="230" t="s">
        <v>271</v>
      </c>
      <c r="C21" s="393"/>
      <c r="D21" s="393"/>
      <c r="E21" s="393"/>
      <c r="F21" s="393"/>
      <c r="G21" s="393"/>
      <c r="H21" s="175"/>
      <c r="J21" s="169"/>
      <c r="K21" s="169"/>
      <c r="L21" s="169"/>
      <c r="M21" s="169"/>
      <c r="N21" s="169"/>
      <c r="O21" s="169"/>
      <c r="P21" s="169"/>
      <c r="Q21" s="169"/>
      <c r="R21" s="169"/>
      <c r="S21" s="169"/>
      <c r="T21" s="169"/>
      <c r="U21" s="169"/>
      <c r="V21" s="169"/>
      <c r="W21" s="169"/>
      <c r="X21" s="169"/>
      <c r="Y21" s="169"/>
      <c r="Z21" s="169"/>
      <c r="AA21" s="169"/>
      <c r="AB21" s="162"/>
      <c r="AC21" s="162"/>
      <c r="AD21" s="162"/>
    </row>
    <row r="22" spans="1:37" ht="69.95" customHeight="1" x14ac:dyDescent="0.25">
      <c r="B22" s="127" t="s">
        <v>272</v>
      </c>
      <c r="C22" s="393"/>
      <c r="D22" s="393"/>
      <c r="E22" s="393"/>
      <c r="F22" s="393"/>
      <c r="G22" s="393"/>
      <c r="H22" s="175"/>
      <c r="J22" s="169"/>
      <c r="K22" s="169"/>
      <c r="L22" s="169"/>
      <c r="M22" s="169"/>
      <c r="N22" s="169"/>
      <c r="O22" s="169"/>
      <c r="P22" s="169"/>
      <c r="Q22" s="169"/>
      <c r="R22" s="169"/>
      <c r="S22" s="169"/>
      <c r="T22" s="169"/>
      <c r="U22" s="169"/>
      <c r="V22" s="169"/>
      <c r="W22" s="169"/>
      <c r="X22" s="169"/>
      <c r="Y22" s="169"/>
      <c r="Z22" s="169"/>
      <c r="AA22" s="169"/>
      <c r="AB22" s="162"/>
      <c r="AC22" s="162"/>
      <c r="AD22" s="162"/>
    </row>
    <row r="23" spans="1:37" ht="69.95" customHeight="1" x14ac:dyDescent="0.25">
      <c r="B23" s="127" t="s">
        <v>274</v>
      </c>
      <c r="C23" s="393"/>
      <c r="D23" s="393"/>
      <c r="E23" s="393"/>
      <c r="F23" s="393"/>
      <c r="G23" s="393"/>
      <c r="H23" s="175"/>
      <c r="J23" s="169"/>
      <c r="K23" s="169"/>
      <c r="L23" s="169"/>
      <c r="M23" s="169"/>
      <c r="N23" s="169"/>
      <c r="O23" s="169"/>
      <c r="P23" s="169"/>
      <c r="Q23" s="169"/>
      <c r="R23" s="169"/>
      <c r="S23" s="169"/>
      <c r="T23" s="169"/>
      <c r="U23" s="169"/>
      <c r="V23" s="169"/>
      <c r="W23" s="169"/>
      <c r="X23" s="169"/>
      <c r="Y23" s="169"/>
      <c r="Z23" s="169"/>
      <c r="AA23" s="169"/>
      <c r="AB23" s="162"/>
      <c r="AC23" s="162"/>
      <c r="AD23" s="162"/>
    </row>
    <row r="24" spans="1:37" ht="15" customHeight="1" x14ac:dyDescent="0.25">
      <c r="C24" s="194">
        <f>IF(COUNTA(C11:G23,B29:G53,I29:AC53)&gt;0,1,0)</f>
        <v>0</v>
      </c>
      <c r="D24" s="194">
        <f>IF(COUNTA(C19:G19)&gt;0,1,0)</f>
        <v>0</v>
      </c>
      <c r="E24" s="194">
        <f>IF(COUNTA(G29:G53)&gt;0,1,0)</f>
        <v>0</v>
      </c>
      <c r="F24" s="268"/>
      <c r="H24" s="144"/>
      <c r="I24" s="144"/>
      <c r="J24" s="169"/>
      <c r="K24" s="169"/>
      <c r="L24" s="169"/>
      <c r="M24" s="169"/>
      <c r="N24" s="169"/>
      <c r="O24" s="169"/>
      <c r="P24" s="169"/>
      <c r="Q24" s="169"/>
      <c r="R24" s="169"/>
      <c r="S24" s="169"/>
      <c r="T24" s="169"/>
      <c r="U24" s="169"/>
      <c r="V24" s="169"/>
      <c r="W24" s="169"/>
      <c r="X24" s="169"/>
      <c r="Y24" s="169"/>
      <c r="Z24" s="169"/>
      <c r="AA24" s="169"/>
    </row>
    <row r="25" spans="1:37" ht="18.75" customHeight="1" x14ac:dyDescent="0.3">
      <c r="B25" s="243" t="s">
        <v>1</v>
      </c>
      <c r="C25" s="164"/>
      <c r="D25" s="164"/>
      <c r="E25" s="164"/>
      <c r="F25" s="164"/>
      <c r="G25" s="164"/>
      <c r="H25" s="164"/>
      <c r="I25" s="165"/>
      <c r="J25" s="165"/>
      <c r="K25" s="165"/>
      <c r="L25" s="165"/>
      <c r="M25" s="165"/>
      <c r="N25" s="165"/>
      <c r="O25" s="165"/>
      <c r="P25" s="165"/>
      <c r="Q25" s="165"/>
      <c r="R25" s="165"/>
      <c r="S25" s="165"/>
      <c r="T25" s="165"/>
      <c r="U25" s="165"/>
      <c r="V25" s="165"/>
      <c r="W25" s="165"/>
      <c r="X25" s="165"/>
      <c r="Y25" s="165"/>
      <c r="Z25" s="165"/>
      <c r="AA25" s="165"/>
      <c r="AB25" s="165"/>
      <c r="AC25" s="165"/>
      <c r="AD25" s="165"/>
      <c r="AE25" s="165"/>
      <c r="AF25" s="165"/>
      <c r="AG25" s="165"/>
      <c r="AH25" s="165"/>
      <c r="AI25" s="165"/>
      <c r="AJ25" s="165"/>
      <c r="AK25" s="166"/>
    </row>
    <row r="26" spans="1:37" ht="39.950000000000003" customHeight="1" x14ac:dyDescent="0.25">
      <c r="B26" s="204"/>
      <c r="C26" s="205"/>
      <c r="D26" s="205"/>
      <c r="E26" s="205"/>
      <c r="F26" s="205"/>
      <c r="G26" s="205"/>
      <c r="H26" s="205"/>
      <c r="I26" s="365" t="s">
        <v>103</v>
      </c>
      <c r="J26" s="366"/>
      <c r="K26" s="366"/>
      <c r="L26" s="366"/>
      <c r="M26" s="366"/>
      <c r="N26" s="366"/>
      <c r="O26" s="366"/>
      <c r="P26" s="367"/>
      <c r="Q26" s="388" t="s">
        <v>104</v>
      </c>
      <c r="R26" s="389"/>
      <c r="S26" s="389"/>
      <c r="T26" s="389"/>
      <c r="U26" s="389"/>
      <c r="V26" s="390"/>
      <c r="W26" s="368" t="s">
        <v>105</v>
      </c>
      <c r="X26" s="369"/>
      <c r="Y26" s="369"/>
      <c r="Z26" s="369"/>
      <c r="AA26" s="370"/>
      <c r="AB26" s="204"/>
      <c r="AC26" s="206"/>
      <c r="AD26" s="401" t="s">
        <v>340</v>
      </c>
      <c r="AE26" s="402"/>
      <c r="AF26" s="402"/>
      <c r="AG26" s="402"/>
      <c r="AH26" s="402"/>
      <c r="AI26" s="402"/>
      <c r="AJ26" s="402"/>
      <c r="AK26" s="403"/>
    </row>
    <row r="27" spans="1:37" ht="15" customHeight="1" x14ac:dyDescent="0.25">
      <c r="B27" s="256" t="s">
        <v>341</v>
      </c>
      <c r="C27" s="208"/>
      <c r="D27" s="208"/>
      <c r="E27" s="208"/>
      <c r="F27" s="208"/>
      <c r="G27" s="208"/>
      <c r="H27" s="208"/>
      <c r="I27" s="377" t="s">
        <v>108</v>
      </c>
      <c r="J27" s="378"/>
      <c r="K27" s="378"/>
      <c r="L27" s="379"/>
      <c r="M27" s="380" t="s">
        <v>109</v>
      </c>
      <c r="N27" s="380"/>
      <c r="O27" s="377" t="s">
        <v>111</v>
      </c>
      <c r="P27" s="379"/>
      <c r="Q27" s="381" t="s">
        <v>111</v>
      </c>
      <c r="R27" s="382"/>
      <c r="S27" s="382"/>
      <c r="T27" s="383" t="s">
        <v>110</v>
      </c>
      <c r="U27" s="383"/>
      <c r="V27" s="383"/>
      <c r="W27" s="371"/>
      <c r="X27" s="372"/>
      <c r="Y27" s="372"/>
      <c r="Z27" s="372"/>
      <c r="AA27" s="373"/>
      <c r="AB27" s="207"/>
      <c r="AC27" s="209"/>
      <c r="AD27" s="397" t="s">
        <v>332</v>
      </c>
      <c r="AE27" s="397"/>
      <c r="AF27" s="398" t="s">
        <v>333</v>
      </c>
      <c r="AG27" s="399"/>
      <c r="AH27" s="399"/>
      <c r="AI27" s="399"/>
      <c r="AJ27" s="399"/>
      <c r="AK27" s="400"/>
    </row>
    <row r="28" spans="1:37" s="189" customFormat="1" ht="51" customHeight="1" x14ac:dyDescent="0.2">
      <c r="B28" s="277" t="s">
        <v>353</v>
      </c>
      <c r="C28" s="180" t="s">
        <v>216</v>
      </c>
      <c r="D28" s="180" t="s">
        <v>99</v>
      </c>
      <c r="E28" s="180" t="s">
        <v>262</v>
      </c>
      <c r="F28" s="269" t="s">
        <v>356</v>
      </c>
      <c r="G28" s="215" t="s">
        <v>357</v>
      </c>
      <c r="H28" s="181" t="s">
        <v>233</v>
      </c>
      <c r="I28" s="182" t="s">
        <v>358</v>
      </c>
      <c r="J28" s="182" t="s">
        <v>251</v>
      </c>
      <c r="K28" s="182" t="s">
        <v>107</v>
      </c>
      <c r="L28" s="182" t="s">
        <v>100</v>
      </c>
      <c r="M28" s="183" t="s">
        <v>359</v>
      </c>
      <c r="N28" s="183" t="s">
        <v>121</v>
      </c>
      <c r="O28" s="182" t="s">
        <v>360</v>
      </c>
      <c r="P28" s="182" t="s">
        <v>127</v>
      </c>
      <c r="Q28" s="184" t="s">
        <v>361</v>
      </c>
      <c r="R28" s="185" t="s">
        <v>126</v>
      </c>
      <c r="S28" s="216" t="s">
        <v>128</v>
      </c>
      <c r="T28" s="187" t="s">
        <v>250</v>
      </c>
      <c r="U28" s="188" t="s">
        <v>107</v>
      </c>
      <c r="V28" s="187" t="s">
        <v>125</v>
      </c>
      <c r="W28" s="183" t="s">
        <v>362</v>
      </c>
      <c r="X28" s="183" t="s">
        <v>252</v>
      </c>
      <c r="Y28" s="183" t="s">
        <v>206</v>
      </c>
      <c r="Z28" s="183" t="s">
        <v>102</v>
      </c>
      <c r="AA28" s="228" t="s">
        <v>263</v>
      </c>
      <c r="AB28" s="214" t="s">
        <v>294</v>
      </c>
      <c r="AC28" s="214" t="s">
        <v>373</v>
      </c>
      <c r="AD28" s="262" t="s">
        <v>334</v>
      </c>
      <c r="AE28" s="262" t="s">
        <v>335</v>
      </c>
      <c r="AF28" s="263" t="s">
        <v>336</v>
      </c>
      <c r="AG28" s="263" t="s">
        <v>337</v>
      </c>
      <c r="AH28" s="263" t="s">
        <v>338</v>
      </c>
      <c r="AI28" s="263" t="s">
        <v>363</v>
      </c>
      <c r="AJ28" s="263" t="s">
        <v>339</v>
      </c>
      <c r="AK28" s="263" t="s">
        <v>364</v>
      </c>
    </row>
    <row r="29" spans="1:37" s="179" customFormat="1" x14ac:dyDescent="0.25">
      <c r="A29" s="71">
        <v>1</v>
      </c>
      <c r="B29" s="89"/>
      <c r="C29" s="82"/>
      <c r="D29" s="89"/>
      <c r="E29" s="82"/>
      <c r="F29" s="122"/>
      <c r="G29" s="202"/>
      <c r="H29" s="198" t="str">
        <f>IF(G29="","",IF(MONTH(G29)&gt;=10,YEAR(G29) + 1,YEAR(G29)))</f>
        <v/>
      </c>
      <c r="I29" s="97"/>
      <c r="J29" s="97"/>
      <c r="K29" s="90"/>
      <c r="L29" s="91"/>
      <c r="M29" s="97"/>
      <c r="N29" s="91"/>
      <c r="O29" s="97"/>
      <c r="P29" s="90"/>
      <c r="Q29" s="97"/>
      <c r="R29" s="97"/>
      <c r="S29" s="90"/>
      <c r="T29" s="97"/>
      <c r="U29" s="147"/>
      <c r="V29" s="91"/>
      <c r="W29" s="97"/>
      <c r="X29" s="97"/>
      <c r="Y29" s="90"/>
      <c r="Z29" s="90"/>
      <c r="AA29" s="229"/>
      <c r="AB29" s="122"/>
      <c r="AC29" s="227"/>
      <c r="AD29" s="264"/>
      <c r="AE29" s="264"/>
      <c r="AF29" s="265"/>
      <c r="AG29" s="265"/>
      <c r="AH29" s="265"/>
      <c r="AI29" s="265"/>
      <c r="AJ29" s="265"/>
      <c r="AK29" s="265"/>
    </row>
    <row r="30" spans="1:37" s="179" customFormat="1" x14ac:dyDescent="0.25">
      <c r="A30" s="71">
        <v>2</v>
      </c>
      <c r="B30" s="89"/>
      <c r="C30" s="82"/>
      <c r="D30" s="89"/>
      <c r="E30" s="82"/>
      <c r="F30" s="122"/>
      <c r="G30" s="202"/>
      <c r="H30" s="198" t="str">
        <f>IF(G30="","",IF(MONTH(G30)&gt;=10,YEAR(G30) + 1,YEAR(G30)))</f>
        <v/>
      </c>
      <c r="I30" s="97"/>
      <c r="J30" s="97"/>
      <c r="K30" s="91"/>
      <c r="L30" s="91"/>
      <c r="M30" s="97"/>
      <c r="N30" s="91"/>
      <c r="O30" s="97"/>
      <c r="P30" s="90"/>
      <c r="Q30" s="97"/>
      <c r="R30" s="97"/>
      <c r="S30" s="90"/>
      <c r="T30" s="97"/>
      <c r="U30" s="147"/>
      <c r="V30" s="91"/>
      <c r="W30" s="97"/>
      <c r="X30" s="97"/>
      <c r="Y30" s="90"/>
      <c r="Z30" s="90"/>
      <c r="AA30" s="229"/>
      <c r="AB30" s="122"/>
      <c r="AC30" s="226"/>
      <c r="AD30" s="264"/>
      <c r="AE30" s="264"/>
      <c r="AF30" s="265"/>
      <c r="AG30" s="265"/>
      <c r="AH30" s="265"/>
      <c r="AI30" s="265"/>
      <c r="AJ30" s="265"/>
      <c r="AK30" s="265"/>
    </row>
    <row r="31" spans="1:37" s="179" customFormat="1" x14ac:dyDescent="0.25">
      <c r="A31" s="71">
        <v>3</v>
      </c>
      <c r="B31" s="89"/>
      <c r="C31" s="82"/>
      <c r="D31" s="89"/>
      <c r="E31" s="82"/>
      <c r="F31" s="122"/>
      <c r="G31" s="202"/>
      <c r="H31" s="198" t="str">
        <f t="shared" ref="H31:H53" si="0">IF(G31="","",IF(MONTH(G31)&gt;=10,YEAR(G31) + 1,YEAR(G31)))</f>
        <v/>
      </c>
      <c r="I31" s="97"/>
      <c r="J31" s="97"/>
      <c r="K31" s="90"/>
      <c r="L31" s="90"/>
      <c r="M31" s="97"/>
      <c r="N31" s="90"/>
      <c r="O31" s="97"/>
      <c r="P31" s="90"/>
      <c r="Q31" s="97"/>
      <c r="R31" s="97"/>
      <c r="S31" s="90"/>
      <c r="T31" s="97"/>
      <c r="U31" s="147"/>
      <c r="V31" s="90"/>
      <c r="W31" s="97"/>
      <c r="X31" s="97"/>
      <c r="Y31" s="90"/>
      <c r="Z31" s="90"/>
      <c r="AA31" s="229"/>
      <c r="AB31" s="122"/>
      <c r="AC31" s="226"/>
      <c r="AD31" s="264"/>
      <c r="AE31" s="264"/>
      <c r="AF31" s="265"/>
      <c r="AG31" s="265"/>
      <c r="AH31" s="265"/>
      <c r="AI31" s="265"/>
      <c r="AJ31" s="265"/>
      <c r="AK31" s="265"/>
    </row>
    <row r="32" spans="1:37" s="179" customFormat="1" x14ac:dyDescent="0.25">
      <c r="A32" s="71">
        <v>4</v>
      </c>
      <c r="B32" s="89"/>
      <c r="C32" s="82"/>
      <c r="D32" s="89"/>
      <c r="E32" s="82"/>
      <c r="F32" s="122"/>
      <c r="G32" s="202"/>
      <c r="H32" s="198" t="str">
        <f t="shared" si="0"/>
        <v/>
      </c>
      <c r="I32" s="97"/>
      <c r="J32" s="97"/>
      <c r="K32" s="91"/>
      <c r="L32" s="91"/>
      <c r="M32" s="97"/>
      <c r="N32" s="91"/>
      <c r="O32" s="97"/>
      <c r="P32" s="90"/>
      <c r="Q32" s="97"/>
      <c r="R32" s="97"/>
      <c r="S32" s="90"/>
      <c r="T32" s="97"/>
      <c r="U32" s="147"/>
      <c r="V32" s="91"/>
      <c r="W32" s="97"/>
      <c r="X32" s="97"/>
      <c r="Y32" s="90"/>
      <c r="Z32" s="90"/>
      <c r="AA32" s="229"/>
      <c r="AB32" s="122"/>
      <c r="AC32" s="226"/>
      <c r="AD32" s="264"/>
      <c r="AE32" s="264"/>
      <c r="AF32" s="265"/>
      <c r="AG32" s="265"/>
      <c r="AH32" s="265"/>
      <c r="AI32" s="265"/>
      <c r="AJ32" s="265"/>
      <c r="AK32" s="265"/>
    </row>
    <row r="33" spans="1:37" s="179" customFormat="1" x14ac:dyDescent="0.25">
      <c r="A33" s="71">
        <v>5</v>
      </c>
      <c r="B33" s="89"/>
      <c r="C33" s="82"/>
      <c r="D33" s="89"/>
      <c r="E33" s="82"/>
      <c r="F33" s="122"/>
      <c r="G33" s="202"/>
      <c r="H33" s="198" t="str">
        <f t="shared" si="0"/>
        <v/>
      </c>
      <c r="I33" s="97"/>
      <c r="J33" s="97"/>
      <c r="K33" s="91"/>
      <c r="L33" s="91"/>
      <c r="M33" s="97"/>
      <c r="N33" s="91"/>
      <c r="O33" s="97"/>
      <c r="P33" s="90"/>
      <c r="Q33" s="97"/>
      <c r="R33" s="97"/>
      <c r="S33" s="90"/>
      <c r="T33" s="97"/>
      <c r="U33" s="147"/>
      <c r="V33" s="91"/>
      <c r="W33" s="97"/>
      <c r="X33" s="97"/>
      <c r="Y33" s="90"/>
      <c r="Z33" s="90"/>
      <c r="AA33" s="229"/>
      <c r="AB33" s="122"/>
      <c r="AC33" s="226"/>
      <c r="AD33" s="264"/>
      <c r="AE33" s="264"/>
      <c r="AF33" s="265"/>
      <c r="AG33" s="265"/>
      <c r="AH33" s="265"/>
      <c r="AI33" s="265"/>
      <c r="AJ33" s="265"/>
      <c r="AK33" s="265"/>
    </row>
    <row r="34" spans="1:37" s="179" customFormat="1" x14ac:dyDescent="0.25">
      <c r="A34" s="71">
        <v>6</v>
      </c>
      <c r="B34" s="89"/>
      <c r="C34" s="82"/>
      <c r="D34" s="89"/>
      <c r="E34" s="82"/>
      <c r="F34" s="122"/>
      <c r="G34" s="202"/>
      <c r="H34" s="198" t="str">
        <f t="shared" si="0"/>
        <v/>
      </c>
      <c r="I34" s="97"/>
      <c r="J34" s="97"/>
      <c r="K34" s="91"/>
      <c r="L34" s="91"/>
      <c r="M34" s="97"/>
      <c r="N34" s="91"/>
      <c r="O34" s="97"/>
      <c r="P34" s="90"/>
      <c r="Q34" s="97"/>
      <c r="R34" s="97"/>
      <c r="S34" s="90"/>
      <c r="T34" s="97"/>
      <c r="U34" s="147"/>
      <c r="V34" s="91"/>
      <c r="W34" s="97"/>
      <c r="X34" s="97"/>
      <c r="Y34" s="90"/>
      <c r="Z34" s="90"/>
      <c r="AA34" s="229"/>
      <c r="AB34" s="122"/>
      <c r="AC34" s="226"/>
      <c r="AD34" s="264"/>
      <c r="AE34" s="264"/>
      <c r="AF34" s="265"/>
      <c r="AG34" s="265"/>
      <c r="AH34" s="265"/>
      <c r="AI34" s="265"/>
      <c r="AJ34" s="265"/>
      <c r="AK34" s="265"/>
    </row>
    <row r="35" spans="1:37" s="179" customFormat="1" x14ac:dyDescent="0.25">
      <c r="A35" s="71">
        <v>7</v>
      </c>
      <c r="B35" s="89"/>
      <c r="C35" s="82"/>
      <c r="D35" s="89"/>
      <c r="E35" s="82"/>
      <c r="F35" s="122"/>
      <c r="G35" s="202"/>
      <c r="H35" s="198" t="str">
        <f t="shared" si="0"/>
        <v/>
      </c>
      <c r="I35" s="97"/>
      <c r="J35" s="97"/>
      <c r="K35" s="91"/>
      <c r="L35" s="91"/>
      <c r="M35" s="97"/>
      <c r="N35" s="91"/>
      <c r="O35" s="97"/>
      <c r="P35" s="90"/>
      <c r="Q35" s="97"/>
      <c r="R35" s="97"/>
      <c r="S35" s="90"/>
      <c r="T35" s="97"/>
      <c r="U35" s="147"/>
      <c r="V35" s="91"/>
      <c r="W35" s="97"/>
      <c r="X35" s="97"/>
      <c r="Y35" s="90"/>
      <c r="Z35" s="90"/>
      <c r="AA35" s="229"/>
      <c r="AB35" s="122"/>
      <c r="AC35" s="226"/>
      <c r="AD35" s="264"/>
      <c r="AE35" s="264"/>
      <c r="AF35" s="265"/>
      <c r="AG35" s="265"/>
      <c r="AH35" s="265"/>
      <c r="AI35" s="265"/>
      <c r="AJ35" s="265"/>
      <c r="AK35" s="265"/>
    </row>
    <row r="36" spans="1:37" s="179" customFormat="1" x14ac:dyDescent="0.25">
      <c r="A36" s="71">
        <v>8</v>
      </c>
      <c r="B36" s="89"/>
      <c r="C36" s="82"/>
      <c r="D36" s="89"/>
      <c r="E36" s="82"/>
      <c r="F36" s="122"/>
      <c r="G36" s="202"/>
      <c r="H36" s="198" t="str">
        <f t="shared" si="0"/>
        <v/>
      </c>
      <c r="I36" s="97"/>
      <c r="J36" s="97"/>
      <c r="K36" s="91"/>
      <c r="L36" s="91"/>
      <c r="M36" s="97"/>
      <c r="N36" s="91"/>
      <c r="O36" s="97"/>
      <c r="P36" s="90"/>
      <c r="Q36" s="97"/>
      <c r="R36" s="97"/>
      <c r="S36" s="90"/>
      <c r="T36" s="97"/>
      <c r="U36" s="147"/>
      <c r="V36" s="91"/>
      <c r="W36" s="97"/>
      <c r="X36" s="97"/>
      <c r="Y36" s="90"/>
      <c r="Z36" s="90"/>
      <c r="AA36" s="229"/>
      <c r="AB36" s="122"/>
      <c r="AC36" s="226"/>
      <c r="AD36" s="264"/>
      <c r="AE36" s="264"/>
      <c r="AF36" s="265"/>
      <c r="AG36" s="265"/>
      <c r="AH36" s="265"/>
      <c r="AI36" s="265"/>
      <c r="AJ36" s="265"/>
      <c r="AK36" s="265"/>
    </row>
    <row r="37" spans="1:37" s="179" customFormat="1" x14ac:dyDescent="0.25">
      <c r="A37" s="71">
        <v>9</v>
      </c>
      <c r="B37" s="89"/>
      <c r="C37" s="82"/>
      <c r="D37" s="89"/>
      <c r="E37" s="82"/>
      <c r="F37" s="122"/>
      <c r="G37" s="202"/>
      <c r="H37" s="198" t="str">
        <f t="shared" si="0"/>
        <v/>
      </c>
      <c r="I37" s="97"/>
      <c r="J37" s="97"/>
      <c r="K37" s="91"/>
      <c r="L37" s="91"/>
      <c r="M37" s="97"/>
      <c r="N37" s="91"/>
      <c r="O37" s="97"/>
      <c r="P37" s="90"/>
      <c r="Q37" s="97"/>
      <c r="R37" s="97"/>
      <c r="S37" s="90"/>
      <c r="T37" s="97"/>
      <c r="U37" s="147"/>
      <c r="V37" s="91"/>
      <c r="W37" s="97"/>
      <c r="X37" s="97"/>
      <c r="Y37" s="90"/>
      <c r="Z37" s="90"/>
      <c r="AA37" s="229"/>
      <c r="AB37" s="122"/>
      <c r="AC37" s="226"/>
      <c r="AD37" s="264"/>
      <c r="AE37" s="264"/>
      <c r="AF37" s="265"/>
      <c r="AG37" s="265"/>
      <c r="AH37" s="265"/>
      <c r="AI37" s="265"/>
      <c r="AJ37" s="265"/>
      <c r="AK37" s="265"/>
    </row>
    <row r="38" spans="1:37" s="179" customFormat="1" x14ac:dyDescent="0.25">
      <c r="A38" s="71">
        <v>10</v>
      </c>
      <c r="B38" s="89"/>
      <c r="C38" s="82"/>
      <c r="D38" s="89"/>
      <c r="E38" s="82"/>
      <c r="F38" s="122"/>
      <c r="G38" s="202"/>
      <c r="H38" s="198" t="str">
        <f t="shared" si="0"/>
        <v/>
      </c>
      <c r="I38" s="97"/>
      <c r="J38" s="97"/>
      <c r="K38" s="91"/>
      <c r="L38" s="91"/>
      <c r="M38" s="97"/>
      <c r="N38" s="91"/>
      <c r="O38" s="97"/>
      <c r="P38" s="90"/>
      <c r="Q38" s="97"/>
      <c r="R38" s="97"/>
      <c r="S38" s="90"/>
      <c r="T38" s="97"/>
      <c r="U38" s="147"/>
      <c r="V38" s="91"/>
      <c r="W38" s="97"/>
      <c r="X38" s="97"/>
      <c r="Y38" s="90"/>
      <c r="Z38" s="90"/>
      <c r="AA38" s="229"/>
      <c r="AB38" s="122"/>
      <c r="AC38" s="226"/>
      <c r="AD38" s="264"/>
      <c r="AE38" s="264"/>
      <c r="AF38" s="265"/>
      <c r="AG38" s="265"/>
      <c r="AH38" s="265"/>
      <c r="AI38" s="265"/>
      <c r="AJ38" s="265"/>
      <c r="AK38" s="265"/>
    </row>
    <row r="39" spans="1:37" s="179" customFormat="1" x14ac:dyDescent="0.25">
      <c r="A39" s="71">
        <v>11</v>
      </c>
      <c r="B39" s="89"/>
      <c r="C39" s="82"/>
      <c r="D39" s="89"/>
      <c r="E39" s="82"/>
      <c r="F39" s="122"/>
      <c r="G39" s="202"/>
      <c r="H39" s="198" t="str">
        <f t="shared" si="0"/>
        <v/>
      </c>
      <c r="I39" s="97"/>
      <c r="J39" s="97"/>
      <c r="K39" s="91"/>
      <c r="L39" s="91"/>
      <c r="M39" s="97"/>
      <c r="N39" s="91"/>
      <c r="O39" s="97"/>
      <c r="P39" s="90"/>
      <c r="Q39" s="97"/>
      <c r="R39" s="97"/>
      <c r="S39" s="90"/>
      <c r="T39" s="97"/>
      <c r="U39" s="147"/>
      <c r="V39" s="91"/>
      <c r="W39" s="97"/>
      <c r="X39" s="97"/>
      <c r="Y39" s="90"/>
      <c r="Z39" s="90"/>
      <c r="AA39" s="229"/>
      <c r="AB39" s="122"/>
      <c r="AC39" s="226"/>
      <c r="AD39" s="264"/>
      <c r="AE39" s="264"/>
      <c r="AF39" s="265"/>
      <c r="AG39" s="265"/>
      <c r="AH39" s="265"/>
      <c r="AI39" s="265"/>
      <c r="AJ39" s="265"/>
      <c r="AK39" s="265"/>
    </row>
    <row r="40" spans="1:37" s="179" customFormat="1" x14ac:dyDescent="0.25">
      <c r="A40" s="71">
        <v>12</v>
      </c>
      <c r="B40" s="89"/>
      <c r="C40" s="82"/>
      <c r="D40" s="89"/>
      <c r="E40" s="82"/>
      <c r="F40" s="122"/>
      <c r="G40" s="202"/>
      <c r="H40" s="198" t="str">
        <f t="shared" si="0"/>
        <v/>
      </c>
      <c r="I40" s="97"/>
      <c r="J40" s="97"/>
      <c r="K40" s="91"/>
      <c r="L40" s="91"/>
      <c r="M40" s="97"/>
      <c r="N40" s="91"/>
      <c r="O40" s="97"/>
      <c r="P40" s="90"/>
      <c r="Q40" s="97"/>
      <c r="R40" s="97"/>
      <c r="S40" s="90"/>
      <c r="T40" s="97"/>
      <c r="U40" s="147"/>
      <c r="V40" s="91"/>
      <c r="W40" s="97"/>
      <c r="X40" s="97"/>
      <c r="Y40" s="90"/>
      <c r="Z40" s="90"/>
      <c r="AA40" s="229"/>
      <c r="AB40" s="122"/>
      <c r="AC40" s="226"/>
      <c r="AD40" s="264"/>
      <c r="AE40" s="264"/>
      <c r="AF40" s="265"/>
      <c r="AG40" s="265"/>
      <c r="AH40" s="265"/>
      <c r="AI40" s="265"/>
      <c r="AJ40" s="265"/>
      <c r="AK40" s="265"/>
    </row>
    <row r="41" spans="1:37" s="179" customFormat="1" x14ac:dyDescent="0.25">
      <c r="A41" s="71">
        <v>13</v>
      </c>
      <c r="B41" s="89"/>
      <c r="C41" s="82"/>
      <c r="D41" s="89"/>
      <c r="E41" s="82"/>
      <c r="F41" s="122"/>
      <c r="G41" s="202"/>
      <c r="H41" s="198" t="str">
        <f t="shared" si="0"/>
        <v/>
      </c>
      <c r="I41" s="97"/>
      <c r="J41" s="97"/>
      <c r="K41" s="91"/>
      <c r="L41" s="91"/>
      <c r="M41" s="97"/>
      <c r="N41" s="91"/>
      <c r="O41" s="97"/>
      <c r="P41" s="90"/>
      <c r="Q41" s="97"/>
      <c r="R41" s="97"/>
      <c r="S41" s="90"/>
      <c r="T41" s="97"/>
      <c r="U41" s="147"/>
      <c r="V41" s="91"/>
      <c r="W41" s="97"/>
      <c r="X41" s="97"/>
      <c r="Y41" s="90"/>
      <c r="Z41" s="90"/>
      <c r="AA41" s="229"/>
      <c r="AB41" s="122"/>
      <c r="AC41" s="226"/>
      <c r="AD41" s="264"/>
      <c r="AE41" s="264"/>
      <c r="AF41" s="265"/>
      <c r="AG41" s="265"/>
      <c r="AH41" s="265"/>
      <c r="AI41" s="265"/>
      <c r="AJ41" s="265"/>
      <c r="AK41" s="265"/>
    </row>
    <row r="42" spans="1:37" s="179" customFormat="1" x14ac:dyDescent="0.25">
      <c r="A42" s="71">
        <v>14</v>
      </c>
      <c r="B42" s="89"/>
      <c r="C42" s="82"/>
      <c r="D42" s="89"/>
      <c r="E42" s="82"/>
      <c r="F42" s="122"/>
      <c r="G42" s="202"/>
      <c r="H42" s="198" t="str">
        <f t="shared" si="0"/>
        <v/>
      </c>
      <c r="I42" s="97"/>
      <c r="J42" s="97"/>
      <c r="K42" s="91"/>
      <c r="L42" s="91"/>
      <c r="M42" s="97"/>
      <c r="N42" s="91"/>
      <c r="O42" s="97"/>
      <c r="P42" s="90"/>
      <c r="Q42" s="97"/>
      <c r="R42" s="97"/>
      <c r="S42" s="90"/>
      <c r="T42" s="97"/>
      <c r="U42" s="147"/>
      <c r="V42" s="91"/>
      <c r="W42" s="97"/>
      <c r="X42" s="97"/>
      <c r="Y42" s="90"/>
      <c r="Z42" s="90"/>
      <c r="AA42" s="229"/>
      <c r="AB42" s="122"/>
      <c r="AC42" s="226"/>
      <c r="AD42" s="264"/>
      <c r="AE42" s="264"/>
      <c r="AF42" s="265"/>
      <c r="AG42" s="265"/>
      <c r="AH42" s="265"/>
      <c r="AI42" s="265"/>
      <c r="AJ42" s="265"/>
      <c r="AK42" s="265"/>
    </row>
    <row r="43" spans="1:37" s="179" customFormat="1" x14ac:dyDescent="0.25">
      <c r="A43" s="71">
        <v>15</v>
      </c>
      <c r="B43" s="89"/>
      <c r="C43" s="82"/>
      <c r="D43" s="89"/>
      <c r="E43" s="82"/>
      <c r="F43" s="122"/>
      <c r="G43" s="202"/>
      <c r="H43" s="198" t="str">
        <f t="shared" si="0"/>
        <v/>
      </c>
      <c r="I43" s="97"/>
      <c r="J43" s="97"/>
      <c r="K43" s="91"/>
      <c r="L43" s="91"/>
      <c r="M43" s="97"/>
      <c r="N43" s="91"/>
      <c r="O43" s="97"/>
      <c r="P43" s="90"/>
      <c r="Q43" s="97"/>
      <c r="R43" s="97"/>
      <c r="S43" s="90"/>
      <c r="T43" s="97"/>
      <c r="U43" s="147"/>
      <c r="V43" s="91"/>
      <c r="W43" s="97"/>
      <c r="X43" s="97"/>
      <c r="Y43" s="90"/>
      <c r="Z43" s="90"/>
      <c r="AA43" s="229"/>
      <c r="AB43" s="122"/>
      <c r="AC43" s="226"/>
      <c r="AD43" s="264"/>
      <c r="AE43" s="264"/>
      <c r="AF43" s="265"/>
      <c r="AG43" s="265"/>
      <c r="AH43" s="265"/>
      <c r="AI43" s="265"/>
      <c r="AJ43" s="265"/>
      <c r="AK43" s="265"/>
    </row>
    <row r="44" spans="1:37" s="179" customFormat="1" x14ac:dyDescent="0.25">
      <c r="A44" s="71">
        <v>16</v>
      </c>
      <c r="B44" s="89"/>
      <c r="C44" s="82"/>
      <c r="D44" s="89"/>
      <c r="E44" s="82"/>
      <c r="F44" s="122"/>
      <c r="G44" s="202"/>
      <c r="H44" s="198" t="str">
        <f t="shared" si="0"/>
        <v/>
      </c>
      <c r="I44" s="97"/>
      <c r="J44" s="97"/>
      <c r="K44" s="91"/>
      <c r="L44" s="91"/>
      <c r="M44" s="97"/>
      <c r="N44" s="91"/>
      <c r="O44" s="97"/>
      <c r="P44" s="90"/>
      <c r="Q44" s="97"/>
      <c r="R44" s="97"/>
      <c r="S44" s="90"/>
      <c r="T44" s="97"/>
      <c r="U44" s="147"/>
      <c r="V44" s="91"/>
      <c r="W44" s="97"/>
      <c r="X44" s="97"/>
      <c r="Y44" s="90"/>
      <c r="Z44" s="90"/>
      <c r="AA44" s="229"/>
      <c r="AB44" s="122"/>
      <c r="AC44" s="226"/>
      <c r="AD44" s="264"/>
      <c r="AE44" s="264"/>
      <c r="AF44" s="265"/>
      <c r="AG44" s="265"/>
      <c r="AH44" s="265"/>
      <c r="AI44" s="265"/>
      <c r="AJ44" s="265"/>
      <c r="AK44" s="265"/>
    </row>
    <row r="45" spans="1:37" s="179" customFormat="1" x14ac:dyDescent="0.25">
      <c r="A45" s="71">
        <v>17</v>
      </c>
      <c r="B45" s="89"/>
      <c r="C45" s="82"/>
      <c r="D45" s="89"/>
      <c r="E45" s="82"/>
      <c r="F45" s="122"/>
      <c r="G45" s="202"/>
      <c r="H45" s="198" t="str">
        <f t="shared" si="0"/>
        <v/>
      </c>
      <c r="I45" s="97"/>
      <c r="J45" s="97"/>
      <c r="K45" s="91"/>
      <c r="L45" s="91"/>
      <c r="M45" s="97"/>
      <c r="N45" s="91"/>
      <c r="O45" s="97"/>
      <c r="P45" s="90"/>
      <c r="Q45" s="97"/>
      <c r="R45" s="97"/>
      <c r="S45" s="90"/>
      <c r="T45" s="97"/>
      <c r="U45" s="147"/>
      <c r="V45" s="91"/>
      <c r="W45" s="97"/>
      <c r="X45" s="97"/>
      <c r="Y45" s="90"/>
      <c r="Z45" s="90"/>
      <c r="AA45" s="229"/>
      <c r="AB45" s="122"/>
      <c r="AC45" s="226"/>
      <c r="AD45" s="264"/>
      <c r="AE45" s="264"/>
      <c r="AF45" s="265"/>
      <c r="AG45" s="265"/>
      <c r="AH45" s="265"/>
      <c r="AI45" s="265"/>
      <c r="AJ45" s="265"/>
      <c r="AK45" s="265"/>
    </row>
    <row r="46" spans="1:37" s="179" customFormat="1" x14ac:dyDescent="0.25">
      <c r="A46" s="71">
        <v>18</v>
      </c>
      <c r="B46" s="89"/>
      <c r="C46" s="82"/>
      <c r="D46" s="89"/>
      <c r="E46" s="82"/>
      <c r="F46" s="122"/>
      <c r="G46" s="202"/>
      <c r="H46" s="198" t="str">
        <f t="shared" si="0"/>
        <v/>
      </c>
      <c r="I46" s="97"/>
      <c r="J46" s="97"/>
      <c r="K46" s="91"/>
      <c r="L46" s="91"/>
      <c r="M46" s="97"/>
      <c r="N46" s="91"/>
      <c r="O46" s="97"/>
      <c r="P46" s="90"/>
      <c r="Q46" s="97"/>
      <c r="R46" s="97"/>
      <c r="S46" s="90"/>
      <c r="T46" s="97"/>
      <c r="U46" s="147"/>
      <c r="V46" s="91"/>
      <c r="W46" s="97"/>
      <c r="X46" s="97"/>
      <c r="Y46" s="90"/>
      <c r="Z46" s="90"/>
      <c r="AA46" s="229"/>
      <c r="AB46" s="122"/>
      <c r="AC46" s="226"/>
      <c r="AD46" s="264"/>
      <c r="AE46" s="264"/>
      <c r="AF46" s="265"/>
      <c r="AG46" s="265"/>
      <c r="AH46" s="265"/>
      <c r="AI46" s="265"/>
      <c r="AJ46" s="265"/>
      <c r="AK46" s="265"/>
    </row>
    <row r="47" spans="1:37" s="179" customFormat="1" x14ac:dyDescent="0.25">
      <c r="A47" s="71">
        <v>19</v>
      </c>
      <c r="B47" s="89"/>
      <c r="C47" s="82"/>
      <c r="D47" s="89"/>
      <c r="E47" s="82"/>
      <c r="F47" s="122"/>
      <c r="G47" s="202"/>
      <c r="H47" s="198" t="str">
        <f t="shared" si="0"/>
        <v/>
      </c>
      <c r="I47" s="97"/>
      <c r="J47" s="97"/>
      <c r="K47" s="91"/>
      <c r="L47" s="91"/>
      <c r="M47" s="97"/>
      <c r="N47" s="91"/>
      <c r="O47" s="97"/>
      <c r="P47" s="90"/>
      <c r="Q47" s="97"/>
      <c r="R47" s="97"/>
      <c r="S47" s="90"/>
      <c r="T47" s="97"/>
      <c r="U47" s="147"/>
      <c r="V47" s="91"/>
      <c r="W47" s="97"/>
      <c r="X47" s="97"/>
      <c r="Y47" s="90"/>
      <c r="Z47" s="90"/>
      <c r="AA47" s="229"/>
      <c r="AB47" s="122"/>
      <c r="AC47" s="226"/>
      <c r="AD47" s="264"/>
      <c r="AE47" s="264"/>
      <c r="AF47" s="265"/>
      <c r="AG47" s="265"/>
      <c r="AH47" s="265"/>
      <c r="AI47" s="265"/>
      <c r="AJ47" s="265"/>
      <c r="AK47" s="265"/>
    </row>
    <row r="48" spans="1:37" s="179" customFormat="1" x14ac:dyDescent="0.25">
      <c r="A48" s="71">
        <v>20</v>
      </c>
      <c r="B48" s="89"/>
      <c r="C48" s="82"/>
      <c r="D48" s="89"/>
      <c r="E48" s="82"/>
      <c r="F48" s="122"/>
      <c r="G48" s="202"/>
      <c r="H48" s="198" t="str">
        <f t="shared" si="0"/>
        <v/>
      </c>
      <c r="I48" s="97"/>
      <c r="J48" s="97"/>
      <c r="K48" s="91"/>
      <c r="L48" s="91"/>
      <c r="M48" s="97"/>
      <c r="N48" s="91"/>
      <c r="O48" s="97"/>
      <c r="P48" s="90"/>
      <c r="Q48" s="97"/>
      <c r="R48" s="97"/>
      <c r="S48" s="90"/>
      <c r="T48" s="97"/>
      <c r="U48" s="147"/>
      <c r="V48" s="91"/>
      <c r="W48" s="97"/>
      <c r="X48" s="97"/>
      <c r="Y48" s="90"/>
      <c r="Z48" s="90"/>
      <c r="AA48" s="229"/>
      <c r="AB48" s="122"/>
      <c r="AC48" s="226"/>
      <c r="AD48" s="264"/>
      <c r="AE48" s="264"/>
      <c r="AF48" s="265"/>
      <c r="AG48" s="265"/>
      <c r="AH48" s="265"/>
      <c r="AI48" s="265"/>
      <c r="AJ48" s="265"/>
      <c r="AK48" s="265"/>
    </row>
    <row r="49" spans="1:37" s="179" customFormat="1" x14ac:dyDescent="0.25">
      <c r="A49" s="71">
        <v>21</v>
      </c>
      <c r="B49" s="89"/>
      <c r="C49" s="82"/>
      <c r="D49" s="89"/>
      <c r="E49" s="82"/>
      <c r="F49" s="122"/>
      <c r="G49" s="202"/>
      <c r="H49" s="198" t="str">
        <f t="shared" si="0"/>
        <v/>
      </c>
      <c r="I49" s="97"/>
      <c r="J49" s="97"/>
      <c r="K49" s="91"/>
      <c r="L49" s="91"/>
      <c r="M49" s="97"/>
      <c r="N49" s="91"/>
      <c r="O49" s="97"/>
      <c r="P49" s="90"/>
      <c r="Q49" s="97"/>
      <c r="R49" s="97"/>
      <c r="S49" s="90"/>
      <c r="T49" s="97"/>
      <c r="U49" s="147"/>
      <c r="V49" s="91"/>
      <c r="W49" s="97"/>
      <c r="X49" s="97"/>
      <c r="Y49" s="90"/>
      <c r="Z49" s="90"/>
      <c r="AA49" s="229"/>
      <c r="AB49" s="122"/>
      <c r="AC49" s="226"/>
      <c r="AD49" s="264"/>
      <c r="AE49" s="264"/>
      <c r="AF49" s="265"/>
      <c r="AG49" s="265"/>
      <c r="AH49" s="265"/>
      <c r="AI49" s="265"/>
      <c r="AJ49" s="265"/>
      <c r="AK49" s="265"/>
    </row>
    <row r="50" spans="1:37" s="179" customFormat="1" x14ac:dyDescent="0.25">
      <c r="A50" s="71">
        <v>22</v>
      </c>
      <c r="B50" s="89"/>
      <c r="C50" s="82"/>
      <c r="D50" s="89"/>
      <c r="E50" s="82"/>
      <c r="F50" s="122"/>
      <c r="G50" s="202"/>
      <c r="H50" s="198" t="str">
        <f t="shared" si="0"/>
        <v/>
      </c>
      <c r="I50" s="97"/>
      <c r="J50" s="97"/>
      <c r="K50" s="91"/>
      <c r="L50" s="91"/>
      <c r="M50" s="97"/>
      <c r="N50" s="91"/>
      <c r="O50" s="97"/>
      <c r="P50" s="90"/>
      <c r="Q50" s="97"/>
      <c r="R50" s="97"/>
      <c r="S50" s="90"/>
      <c r="T50" s="97"/>
      <c r="U50" s="147"/>
      <c r="V50" s="91"/>
      <c r="W50" s="97"/>
      <c r="X50" s="97"/>
      <c r="Y50" s="90"/>
      <c r="Z50" s="90"/>
      <c r="AA50" s="229"/>
      <c r="AB50" s="122"/>
      <c r="AC50" s="226"/>
      <c r="AD50" s="264"/>
      <c r="AE50" s="264"/>
      <c r="AF50" s="265"/>
      <c r="AG50" s="265"/>
      <c r="AH50" s="265"/>
      <c r="AI50" s="265"/>
      <c r="AJ50" s="265"/>
      <c r="AK50" s="265"/>
    </row>
    <row r="51" spans="1:37" s="179" customFormat="1" x14ac:dyDescent="0.25">
      <c r="A51" s="71">
        <v>23</v>
      </c>
      <c r="B51" s="89"/>
      <c r="C51" s="82"/>
      <c r="D51" s="89"/>
      <c r="E51" s="82"/>
      <c r="F51" s="122"/>
      <c r="G51" s="202"/>
      <c r="H51" s="198" t="str">
        <f t="shared" si="0"/>
        <v/>
      </c>
      <c r="I51" s="97"/>
      <c r="J51" s="97"/>
      <c r="K51" s="91"/>
      <c r="L51" s="91"/>
      <c r="M51" s="97"/>
      <c r="N51" s="91"/>
      <c r="O51" s="97"/>
      <c r="P51" s="90"/>
      <c r="Q51" s="97"/>
      <c r="R51" s="97"/>
      <c r="S51" s="90"/>
      <c r="T51" s="97"/>
      <c r="U51" s="147"/>
      <c r="V51" s="91"/>
      <c r="W51" s="97"/>
      <c r="X51" s="97"/>
      <c r="Y51" s="90"/>
      <c r="Z51" s="90"/>
      <c r="AA51" s="229"/>
      <c r="AB51" s="122"/>
      <c r="AC51" s="226"/>
      <c r="AD51" s="264"/>
      <c r="AE51" s="264"/>
      <c r="AF51" s="265"/>
      <c r="AG51" s="265"/>
      <c r="AH51" s="265"/>
      <c r="AI51" s="265"/>
      <c r="AJ51" s="265"/>
      <c r="AK51" s="265"/>
    </row>
    <row r="52" spans="1:37" s="179" customFormat="1" x14ac:dyDescent="0.25">
      <c r="A52" s="71">
        <v>24</v>
      </c>
      <c r="B52" s="89"/>
      <c r="C52" s="82"/>
      <c r="D52" s="89"/>
      <c r="E52" s="82"/>
      <c r="F52" s="122"/>
      <c r="G52" s="202"/>
      <c r="H52" s="198" t="str">
        <f t="shared" si="0"/>
        <v/>
      </c>
      <c r="I52" s="97"/>
      <c r="J52" s="97"/>
      <c r="K52" s="91"/>
      <c r="L52" s="91"/>
      <c r="M52" s="97"/>
      <c r="N52" s="91"/>
      <c r="O52" s="97"/>
      <c r="P52" s="90"/>
      <c r="Q52" s="97"/>
      <c r="R52" s="97"/>
      <c r="S52" s="90"/>
      <c r="T52" s="97"/>
      <c r="U52" s="147"/>
      <c r="V52" s="91"/>
      <c r="W52" s="97"/>
      <c r="X52" s="97"/>
      <c r="Y52" s="90"/>
      <c r="Z52" s="90"/>
      <c r="AA52" s="229"/>
      <c r="AB52" s="122"/>
      <c r="AC52" s="226"/>
      <c r="AD52" s="264"/>
      <c r="AE52" s="264"/>
      <c r="AF52" s="265"/>
      <c r="AG52" s="265"/>
      <c r="AH52" s="265"/>
      <c r="AI52" s="265"/>
      <c r="AJ52" s="265"/>
      <c r="AK52" s="265"/>
    </row>
    <row r="53" spans="1:37" s="179" customFormat="1" x14ac:dyDescent="0.25">
      <c r="A53" s="71">
        <v>25</v>
      </c>
      <c r="B53" s="89"/>
      <c r="C53" s="82"/>
      <c r="D53" s="89"/>
      <c r="E53" s="82"/>
      <c r="F53" s="122"/>
      <c r="G53" s="202"/>
      <c r="H53" s="198" t="str">
        <f t="shared" si="0"/>
        <v/>
      </c>
      <c r="I53" s="97"/>
      <c r="J53" s="97"/>
      <c r="K53" s="91"/>
      <c r="L53" s="91"/>
      <c r="M53" s="97"/>
      <c r="N53" s="91"/>
      <c r="O53" s="97"/>
      <c r="P53" s="90"/>
      <c r="Q53" s="97"/>
      <c r="R53" s="97"/>
      <c r="S53" s="90"/>
      <c r="T53" s="97"/>
      <c r="U53" s="147"/>
      <c r="V53" s="91"/>
      <c r="W53" s="97"/>
      <c r="X53" s="97"/>
      <c r="Y53" s="90"/>
      <c r="Z53" s="90"/>
      <c r="AA53" s="229"/>
      <c r="AB53" s="122"/>
      <c r="AC53" s="226"/>
      <c r="AD53" s="264"/>
      <c r="AE53" s="264"/>
      <c r="AF53" s="265"/>
      <c r="AG53" s="265"/>
      <c r="AH53" s="265"/>
      <c r="AI53" s="265"/>
      <c r="AJ53" s="265"/>
      <c r="AK53" s="265"/>
    </row>
    <row r="54" spans="1:37" ht="24" customHeight="1" x14ac:dyDescent="0.25">
      <c r="B54" s="190" t="s">
        <v>67</v>
      </c>
      <c r="C54" s="126"/>
      <c r="D54" s="126"/>
      <c r="E54" s="126"/>
      <c r="F54" s="126"/>
      <c r="G54" s="126"/>
      <c r="H54" s="259" t="str">
        <f>IF(OR(AND(Count_Implemented, Count_FollowUp=0), AND(Count_Implemented=0,COUNTA(I29:AB53)&gt;0))," To be included here, actions must have a Date Implemented and there must be Date(s) of Follow-up above. &gt;&gt;","")</f>
        <v/>
      </c>
      <c r="I54" s="191">
        <f>SUM(I55:I60)</f>
        <v>0</v>
      </c>
      <c r="J54" s="192" t="s">
        <v>129</v>
      </c>
      <c r="K54" s="192" t="s">
        <v>129</v>
      </c>
      <c r="L54" s="192" t="s">
        <v>129</v>
      </c>
      <c r="M54" s="191">
        <f>SUM(M55:M60)</f>
        <v>0</v>
      </c>
      <c r="N54" s="192" t="s">
        <v>129</v>
      </c>
      <c r="O54" s="191">
        <f>SUM(O55:O60)</f>
        <v>0</v>
      </c>
      <c r="P54" s="191">
        <f>SUM(P55:P60)</f>
        <v>0</v>
      </c>
      <c r="Q54" s="191">
        <f t="shared" ref="Q54:W54" si="1">SUM(Q55:Q60)</f>
        <v>0</v>
      </c>
      <c r="R54" s="191">
        <f t="shared" si="1"/>
        <v>0</v>
      </c>
      <c r="S54" s="191">
        <f t="shared" si="1"/>
        <v>0</v>
      </c>
      <c r="T54" s="191">
        <f t="shared" si="1"/>
        <v>0</v>
      </c>
      <c r="U54" s="193">
        <f t="shared" si="1"/>
        <v>0</v>
      </c>
      <c r="V54" s="192" t="s">
        <v>129</v>
      </c>
      <c r="W54" s="191">
        <f t="shared" si="1"/>
        <v>0</v>
      </c>
      <c r="X54" s="192" t="s">
        <v>129</v>
      </c>
      <c r="Y54" s="192" t="s">
        <v>129</v>
      </c>
      <c r="Z54" s="191">
        <f t="shared" ref="Z54" si="2">SUM(Z55:Z60)</f>
        <v>0</v>
      </c>
      <c r="AA54" s="218" t="s">
        <v>129</v>
      </c>
      <c r="AB54" s="217">
        <f>COUNTIF(AB29:AB53,"Y")</f>
        <v>0</v>
      </c>
      <c r="AC54" s="218" t="s">
        <v>129</v>
      </c>
      <c r="AD54" s="266">
        <f t="shared" ref="AD54:AK54" si="3">SUM(AD55:AD60)</f>
        <v>0</v>
      </c>
      <c r="AE54" s="266">
        <f t="shared" si="3"/>
        <v>0</v>
      </c>
      <c r="AF54" s="267">
        <f t="shared" si="3"/>
        <v>0</v>
      </c>
      <c r="AG54" s="267">
        <f t="shared" si="3"/>
        <v>0</v>
      </c>
      <c r="AH54" s="267">
        <f t="shared" si="3"/>
        <v>0</v>
      </c>
      <c r="AI54" s="267">
        <f t="shared" si="3"/>
        <v>0</v>
      </c>
      <c r="AJ54" s="267">
        <f t="shared" si="3"/>
        <v>0</v>
      </c>
      <c r="AK54" s="267">
        <f t="shared" si="3"/>
        <v>0</v>
      </c>
    </row>
    <row r="55" spans="1:37" ht="24" customHeight="1" x14ac:dyDescent="0.25">
      <c r="B55" s="190" t="str">
        <f>"TOTAL REPORTED " &amp; C55</f>
        <v>TOTAL REPORTED 2023</v>
      </c>
      <c r="C55" s="126">
        <v>2023</v>
      </c>
      <c r="D55" s="126"/>
      <c r="E55" s="126"/>
      <c r="F55" s="126"/>
      <c r="G55" s="126"/>
      <c r="H55" s="126"/>
      <c r="I55" s="267">
        <f t="shared" ref="I55:I60" si="4">IF(Count_FollowUp,SUMIFS(I$29:I$53,$F$29:$F$53,"Y",$H$29:$H$53,$C55),0)</f>
        <v>0</v>
      </c>
      <c r="J55" s="192" t="s">
        <v>129</v>
      </c>
      <c r="K55" s="192" t="s">
        <v>129</v>
      </c>
      <c r="L55" s="192" t="s">
        <v>129</v>
      </c>
      <c r="M55" s="267">
        <f t="shared" ref="M55:M60" si="5">IF(Count_FollowUp,SUMIFS(M$29:M$53,$F$29:$F$53,"Y",$H$29:$H$53,$C55),0)</f>
        <v>0</v>
      </c>
      <c r="N55" s="192" t="s">
        <v>129</v>
      </c>
      <c r="O55" s="267">
        <f t="shared" ref="O55:O60" si="6">IF(Count_FollowUp,SUMIFS(O$29:O$53,$F$29:$F$53,"Y",$H$29:$H$53,$C55),0)</f>
        <v>0</v>
      </c>
      <c r="P55" s="191">
        <f t="shared" ref="P55:P60" si="7">IF(Count_FollowUp,COUNTIFS($F$29:$F$53,"Y",$H$29:$H$53,$C55,P$29:P$53,"Yes"),0)</f>
        <v>0</v>
      </c>
      <c r="Q55" s="267">
        <f t="shared" ref="Q55:R60" si="8">IF(Count_FollowUp,SUMIFS(Q$29:Q$53,$F$29:$F$53,"Y",$H$29:$H$53,$C55),0)</f>
        <v>0</v>
      </c>
      <c r="R55" s="267">
        <f t="shared" si="8"/>
        <v>0</v>
      </c>
      <c r="S55" s="191">
        <f t="shared" ref="S55:S60" si="9">IF(Count_FollowUp,COUNTIFS($F$29:$F$53,"Y",$H$29:$H$53,$C55,S$29:S$53,"Yes"),0)</f>
        <v>0</v>
      </c>
      <c r="T55" s="191">
        <f t="shared" ref="T55:T60" si="10">IF(Count_FollowUp,SUMIFS(T$29:T$53,$F$29:$F$53,"Y",$H$29:$H$53,$C55,U$29:U$53,"Units"),0)</f>
        <v>0</v>
      </c>
      <c r="U55" s="193">
        <f t="shared" ref="U55:U60" si="11">IF(Count_FollowUp,SUMIFS(T$29:T$53,$F$29:$F$53,"Y",$H$29:$H$53,$C55,U$29:U$53,"Dollars"),0)</f>
        <v>0</v>
      </c>
      <c r="V55" s="192" t="s">
        <v>129</v>
      </c>
      <c r="W55" s="267">
        <f t="shared" ref="W55:W60" si="12">IF(Count_FollowUp,SUMIFS(W$29:W$53,$F$29:$F$53,"Y",$H$29:$H$53,$C55),0)</f>
        <v>0</v>
      </c>
      <c r="X55" s="192" t="s">
        <v>129</v>
      </c>
      <c r="Y55" s="192" t="s">
        <v>129</v>
      </c>
      <c r="Z55" s="191">
        <f t="shared" ref="Z55:Z60" si="13">IF(Count_FollowUp,COUNTIFS($F$29:$F$53,"Y",$H$29:$H$53,$C55,Z$29:Z$53,"Yes"),0)</f>
        <v>0</v>
      </c>
      <c r="AA55" s="218" t="s">
        <v>129</v>
      </c>
      <c r="AB55" s="217">
        <f t="shared" ref="AB55:AB60" si="14">IF(Count_FollowUp,COUNTIFS($F$29:$F$53,"Y",$H$29:$H$53,$C55,AB$29:AB$53,"Y"),0)</f>
        <v>0</v>
      </c>
      <c r="AC55" s="218" t="s">
        <v>129</v>
      </c>
      <c r="AD55" s="266">
        <f t="shared" ref="AD55:AK60" si="15">IF(Count_FollowUp,SUMIFS(AD$29:AD$53,$F$29:$F$53,"Y",$H$29:$H$53,$C55),0)</f>
        <v>0</v>
      </c>
      <c r="AE55" s="266">
        <f t="shared" si="15"/>
        <v>0</v>
      </c>
      <c r="AF55" s="267">
        <f t="shared" si="15"/>
        <v>0</v>
      </c>
      <c r="AG55" s="267">
        <f t="shared" si="15"/>
        <v>0</v>
      </c>
      <c r="AH55" s="267">
        <f t="shared" si="15"/>
        <v>0</v>
      </c>
      <c r="AI55" s="267">
        <f t="shared" si="15"/>
        <v>0</v>
      </c>
      <c r="AJ55" s="267">
        <f t="shared" si="15"/>
        <v>0</v>
      </c>
      <c r="AK55" s="267">
        <f t="shared" si="15"/>
        <v>0</v>
      </c>
    </row>
    <row r="56" spans="1:37" ht="24" customHeight="1" x14ac:dyDescent="0.25">
      <c r="B56" s="190" t="str">
        <f t="shared" ref="B56:B60" si="16">"TOTAL REPORTED " &amp; C56</f>
        <v>TOTAL REPORTED 2024</v>
      </c>
      <c r="C56" s="126">
        <v>2024</v>
      </c>
      <c r="D56" s="126"/>
      <c r="E56" s="126"/>
      <c r="F56" s="126"/>
      <c r="G56" s="126"/>
      <c r="H56" s="126"/>
      <c r="I56" s="267">
        <f t="shared" si="4"/>
        <v>0</v>
      </c>
      <c r="J56" s="192" t="s">
        <v>129</v>
      </c>
      <c r="K56" s="192" t="s">
        <v>129</v>
      </c>
      <c r="L56" s="192" t="s">
        <v>129</v>
      </c>
      <c r="M56" s="267">
        <f t="shared" si="5"/>
        <v>0</v>
      </c>
      <c r="N56" s="192" t="s">
        <v>129</v>
      </c>
      <c r="O56" s="267">
        <f t="shared" si="6"/>
        <v>0</v>
      </c>
      <c r="P56" s="191">
        <f t="shared" si="7"/>
        <v>0</v>
      </c>
      <c r="Q56" s="267">
        <f t="shared" si="8"/>
        <v>0</v>
      </c>
      <c r="R56" s="267">
        <f t="shared" si="8"/>
        <v>0</v>
      </c>
      <c r="S56" s="191">
        <f t="shared" si="9"/>
        <v>0</v>
      </c>
      <c r="T56" s="191">
        <f t="shared" si="10"/>
        <v>0</v>
      </c>
      <c r="U56" s="193">
        <f t="shared" si="11"/>
        <v>0</v>
      </c>
      <c r="V56" s="192" t="s">
        <v>129</v>
      </c>
      <c r="W56" s="267">
        <f t="shared" si="12"/>
        <v>0</v>
      </c>
      <c r="X56" s="192" t="s">
        <v>129</v>
      </c>
      <c r="Y56" s="192" t="s">
        <v>129</v>
      </c>
      <c r="Z56" s="191">
        <f t="shared" si="13"/>
        <v>0</v>
      </c>
      <c r="AA56" s="218" t="s">
        <v>129</v>
      </c>
      <c r="AB56" s="217">
        <f t="shared" si="14"/>
        <v>0</v>
      </c>
      <c r="AC56" s="218" t="s">
        <v>129</v>
      </c>
      <c r="AD56" s="266">
        <f t="shared" si="15"/>
        <v>0</v>
      </c>
      <c r="AE56" s="266">
        <f t="shared" si="15"/>
        <v>0</v>
      </c>
      <c r="AF56" s="267">
        <f t="shared" si="15"/>
        <v>0</v>
      </c>
      <c r="AG56" s="267">
        <f t="shared" si="15"/>
        <v>0</v>
      </c>
      <c r="AH56" s="267">
        <f t="shared" si="15"/>
        <v>0</v>
      </c>
      <c r="AI56" s="267">
        <f t="shared" si="15"/>
        <v>0</v>
      </c>
      <c r="AJ56" s="267">
        <f t="shared" si="15"/>
        <v>0</v>
      </c>
      <c r="AK56" s="267">
        <f t="shared" si="15"/>
        <v>0</v>
      </c>
    </row>
    <row r="57" spans="1:37" ht="24" customHeight="1" x14ac:dyDescent="0.25">
      <c r="B57" s="190" t="str">
        <f t="shared" si="16"/>
        <v>TOTAL REPORTED 2025</v>
      </c>
      <c r="C57" s="126">
        <v>2025</v>
      </c>
      <c r="D57" s="126"/>
      <c r="E57" s="126"/>
      <c r="F57" s="126"/>
      <c r="G57" s="126"/>
      <c r="H57" s="126"/>
      <c r="I57" s="267">
        <f t="shared" si="4"/>
        <v>0</v>
      </c>
      <c r="J57" s="192" t="s">
        <v>129</v>
      </c>
      <c r="K57" s="192" t="s">
        <v>129</v>
      </c>
      <c r="L57" s="192" t="s">
        <v>129</v>
      </c>
      <c r="M57" s="267">
        <f t="shared" si="5"/>
        <v>0</v>
      </c>
      <c r="N57" s="192" t="s">
        <v>129</v>
      </c>
      <c r="O57" s="267">
        <f t="shared" si="6"/>
        <v>0</v>
      </c>
      <c r="P57" s="191">
        <f t="shared" si="7"/>
        <v>0</v>
      </c>
      <c r="Q57" s="267">
        <f t="shared" si="8"/>
        <v>0</v>
      </c>
      <c r="R57" s="267">
        <f t="shared" si="8"/>
        <v>0</v>
      </c>
      <c r="S57" s="191">
        <f t="shared" si="9"/>
        <v>0</v>
      </c>
      <c r="T57" s="191">
        <f t="shared" si="10"/>
        <v>0</v>
      </c>
      <c r="U57" s="193">
        <f t="shared" si="11"/>
        <v>0</v>
      </c>
      <c r="V57" s="192" t="s">
        <v>129</v>
      </c>
      <c r="W57" s="267">
        <f t="shared" si="12"/>
        <v>0</v>
      </c>
      <c r="X57" s="192" t="s">
        <v>129</v>
      </c>
      <c r="Y57" s="192" t="s">
        <v>129</v>
      </c>
      <c r="Z57" s="191">
        <f t="shared" si="13"/>
        <v>0</v>
      </c>
      <c r="AA57" s="218" t="s">
        <v>129</v>
      </c>
      <c r="AB57" s="217">
        <f t="shared" si="14"/>
        <v>0</v>
      </c>
      <c r="AC57" s="218" t="s">
        <v>129</v>
      </c>
      <c r="AD57" s="266">
        <f t="shared" si="15"/>
        <v>0</v>
      </c>
      <c r="AE57" s="266">
        <f t="shared" si="15"/>
        <v>0</v>
      </c>
      <c r="AF57" s="267">
        <f t="shared" si="15"/>
        <v>0</v>
      </c>
      <c r="AG57" s="267">
        <f t="shared" si="15"/>
        <v>0</v>
      </c>
      <c r="AH57" s="267">
        <f t="shared" si="15"/>
        <v>0</v>
      </c>
      <c r="AI57" s="267">
        <f t="shared" si="15"/>
        <v>0</v>
      </c>
      <c r="AJ57" s="267">
        <f t="shared" si="15"/>
        <v>0</v>
      </c>
      <c r="AK57" s="267">
        <f t="shared" si="15"/>
        <v>0</v>
      </c>
    </row>
    <row r="58" spans="1:37" ht="24" customHeight="1" x14ac:dyDescent="0.25">
      <c r="B58" s="190" t="str">
        <f t="shared" si="16"/>
        <v>TOTAL REPORTED 2026</v>
      </c>
      <c r="C58" s="126">
        <v>2026</v>
      </c>
      <c r="D58" s="126"/>
      <c r="E58" s="126"/>
      <c r="F58" s="126"/>
      <c r="G58" s="126"/>
      <c r="H58" s="126"/>
      <c r="I58" s="267">
        <f t="shared" si="4"/>
        <v>0</v>
      </c>
      <c r="J58" s="192" t="s">
        <v>129</v>
      </c>
      <c r="K58" s="192" t="s">
        <v>129</v>
      </c>
      <c r="L58" s="192" t="s">
        <v>129</v>
      </c>
      <c r="M58" s="267">
        <f t="shared" si="5"/>
        <v>0</v>
      </c>
      <c r="N58" s="192" t="s">
        <v>129</v>
      </c>
      <c r="O58" s="267">
        <f t="shared" si="6"/>
        <v>0</v>
      </c>
      <c r="P58" s="191">
        <f t="shared" si="7"/>
        <v>0</v>
      </c>
      <c r="Q58" s="267">
        <f t="shared" si="8"/>
        <v>0</v>
      </c>
      <c r="R58" s="267">
        <f t="shared" si="8"/>
        <v>0</v>
      </c>
      <c r="S58" s="191">
        <f t="shared" si="9"/>
        <v>0</v>
      </c>
      <c r="T58" s="191">
        <f t="shared" si="10"/>
        <v>0</v>
      </c>
      <c r="U58" s="193">
        <f t="shared" si="11"/>
        <v>0</v>
      </c>
      <c r="V58" s="192" t="s">
        <v>129</v>
      </c>
      <c r="W58" s="267">
        <f t="shared" si="12"/>
        <v>0</v>
      </c>
      <c r="X58" s="192" t="s">
        <v>129</v>
      </c>
      <c r="Y58" s="192" t="s">
        <v>129</v>
      </c>
      <c r="Z58" s="191">
        <f t="shared" si="13"/>
        <v>0</v>
      </c>
      <c r="AA58" s="218" t="s">
        <v>129</v>
      </c>
      <c r="AB58" s="217">
        <f t="shared" si="14"/>
        <v>0</v>
      </c>
      <c r="AC58" s="218" t="s">
        <v>129</v>
      </c>
      <c r="AD58" s="266">
        <f t="shared" si="15"/>
        <v>0</v>
      </c>
      <c r="AE58" s="266">
        <f t="shared" si="15"/>
        <v>0</v>
      </c>
      <c r="AF58" s="267">
        <f t="shared" si="15"/>
        <v>0</v>
      </c>
      <c r="AG58" s="267">
        <f t="shared" si="15"/>
        <v>0</v>
      </c>
      <c r="AH58" s="267">
        <f t="shared" si="15"/>
        <v>0</v>
      </c>
      <c r="AI58" s="267">
        <f t="shared" si="15"/>
        <v>0</v>
      </c>
      <c r="AJ58" s="267">
        <f t="shared" si="15"/>
        <v>0</v>
      </c>
      <c r="AK58" s="267">
        <f t="shared" si="15"/>
        <v>0</v>
      </c>
    </row>
    <row r="59" spans="1:37" ht="24" customHeight="1" x14ac:dyDescent="0.25">
      <c r="B59" s="190" t="str">
        <f t="shared" si="16"/>
        <v>TOTAL REPORTED 2027</v>
      </c>
      <c r="C59" s="126">
        <v>2027</v>
      </c>
      <c r="D59" s="126"/>
      <c r="E59" s="126"/>
      <c r="F59" s="126"/>
      <c r="G59" s="126"/>
      <c r="H59" s="126"/>
      <c r="I59" s="267">
        <f t="shared" si="4"/>
        <v>0</v>
      </c>
      <c r="J59" s="192" t="s">
        <v>129</v>
      </c>
      <c r="K59" s="192" t="s">
        <v>129</v>
      </c>
      <c r="L59" s="192" t="s">
        <v>129</v>
      </c>
      <c r="M59" s="267">
        <f t="shared" si="5"/>
        <v>0</v>
      </c>
      <c r="N59" s="192" t="s">
        <v>129</v>
      </c>
      <c r="O59" s="267">
        <f t="shared" si="6"/>
        <v>0</v>
      </c>
      <c r="P59" s="191">
        <f t="shared" si="7"/>
        <v>0</v>
      </c>
      <c r="Q59" s="267">
        <f t="shared" si="8"/>
        <v>0</v>
      </c>
      <c r="R59" s="267">
        <f t="shared" si="8"/>
        <v>0</v>
      </c>
      <c r="S59" s="191">
        <f t="shared" si="9"/>
        <v>0</v>
      </c>
      <c r="T59" s="191">
        <f t="shared" si="10"/>
        <v>0</v>
      </c>
      <c r="U59" s="193">
        <f t="shared" si="11"/>
        <v>0</v>
      </c>
      <c r="V59" s="192" t="s">
        <v>129</v>
      </c>
      <c r="W59" s="267">
        <f t="shared" si="12"/>
        <v>0</v>
      </c>
      <c r="X59" s="192" t="s">
        <v>129</v>
      </c>
      <c r="Y59" s="192" t="s">
        <v>129</v>
      </c>
      <c r="Z59" s="191">
        <f t="shared" si="13"/>
        <v>0</v>
      </c>
      <c r="AA59" s="218" t="s">
        <v>129</v>
      </c>
      <c r="AB59" s="217">
        <f t="shared" si="14"/>
        <v>0</v>
      </c>
      <c r="AC59" s="218" t="s">
        <v>129</v>
      </c>
      <c r="AD59" s="266">
        <f t="shared" si="15"/>
        <v>0</v>
      </c>
      <c r="AE59" s="266">
        <f t="shared" si="15"/>
        <v>0</v>
      </c>
      <c r="AF59" s="267">
        <f t="shared" si="15"/>
        <v>0</v>
      </c>
      <c r="AG59" s="267">
        <f t="shared" si="15"/>
        <v>0</v>
      </c>
      <c r="AH59" s="267">
        <f t="shared" si="15"/>
        <v>0</v>
      </c>
      <c r="AI59" s="267">
        <f t="shared" si="15"/>
        <v>0</v>
      </c>
      <c r="AJ59" s="267">
        <f t="shared" si="15"/>
        <v>0</v>
      </c>
      <c r="AK59" s="267">
        <f t="shared" si="15"/>
        <v>0</v>
      </c>
    </row>
    <row r="60" spans="1:37" ht="24" customHeight="1" x14ac:dyDescent="0.25">
      <c r="B60" s="190" t="str">
        <f t="shared" si="16"/>
        <v>TOTAL REPORTED 2028</v>
      </c>
      <c r="C60" s="126">
        <v>2028</v>
      </c>
      <c r="D60" s="126"/>
      <c r="E60" s="126"/>
      <c r="F60" s="126"/>
      <c r="G60" s="126"/>
      <c r="H60" s="126"/>
      <c r="I60" s="267">
        <f t="shared" si="4"/>
        <v>0</v>
      </c>
      <c r="J60" s="192" t="s">
        <v>129</v>
      </c>
      <c r="K60" s="192" t="s">
        <v>129</v>
      </c>
      <c r="L60" s="192" t="s">
        <v>129</v>
      </c>
      <c r="M60" s="267">
        <f t="shared" si="5"/>
        <v>0</v>
      </c>
      <c r="N60" s="192" t="s">
        <v>129</v>
      </c>
      <c r="O60" s="267">
        <f t="shared" si="6"/>
        <v>0</v>
      </c>
      <c r="P60" s="191">
        <f t="shared" si="7"/>
        <v>0</v>
      </c>
      <c r="Q60" s="267">
        <f t="shared" si="8"/>
        <v>0</v>
      </c>
      <c r="R60" s="267">
        <f t="shared" si="8"/>
        <v>0</v>
      </c>
      <c r="S60" s="191">
        <f t="shared" si="9"/>
        <v>0</v>
      </c>
      <c r="T60" s="191">
        <f t="shared" si="10"/>
        <v>0</v>
      </c>
      <c r="U60" s="193">
        <f t="shared" si="11"/>
        <v>0</v>
      </c>
      <c r="V60" s="192" t="s">
        <v>129</v>
      </c>
      <c r="W60" s="267">
        <f t="shared" si="12"/>
        <v>0</v>
      </c>
      <c r="X60" s="192" t="s">
        <v>129</v>
      </c>
      <c r="Y60" s="192" t="s">
        <v>129</v>
      </c>
      <c r="Z60" s="191">
        <f t="shared" si="13"/>
        <v>0</v>
      </c>
      <c r="AA60" s="218" t="s">
        <v>129</v>
      </c>
      <c r="AB60" s="217">
        <f t="shared" si="14"/>
        <v>0</v>
      </c>
      <c r="AC60" s="218" t="s">
        <v>129</v>
      </c>
      <c r="AD60" s="266">
        <f t="shared" si="15"/>
        <v>0</v>
      </c>
      <c r="AE60" s="266">
        <f t="shared" si="15"/>
        <v>0</v>
      </c>
      <c r="AF60" s="267">
        <f t="shared" si="15"/>
        <v>0</v>
      </c>
      <c r="AG60" s="267">
        <f t="shared" si="15"/>
        <v>0</v>
      </c>
      <c r="AH60" s="267">
        <f t="shared" si="15"/>
        <v>0</v>
      </c>
      <c r="AI60" s="267">
        <f t="shared" si="15"/>
        <v>0</v>
      </c>
      <c r="AJ60" s="267">
        <f t="shared" si="15"/>
        <v>0</v>
      </c>
      <c r="AK60" s="267">
        <f t="shared" si="15"/>
        <v>0</v>
      </c>
    </row>
    <row r="61" spans="1:37" x14ac:dyDescent="0.25">
      <c r="C61" s="137"/>
    </row>
    <row r="62" spans="1:37" x14ac:dyDescent="0.25">
      <c r="C62" s="137"/>
    </row>
  </sheetData>
  <sheetProtection algorithmName="SHA-512" hashValue="b47CWHDPoK31xfVlM81/YF5gdQbUE/6Wf3nKRtILxdufH0+p1ZVFQWiuHaYIzIVGrNZrvVuvjz7RC4G9N/wjCA==" saltValue="dBYZ6gwzIIRsp3EcT6IRRQ==" spinCount="100000" sheet="1" objects="1" scenarios="1" formatCells="0" formatRows="0" insertHyperlinks="0"/>
  <mergeCells count="28">
    <mergeCell ref="Q26:V26"/>
    <mergeCell ref="W26:AA27"/>
    <mergeCell ref="AD26:AK26"/>
    <mergeCell ref="I27:L27"/>
    <mergeCell ref="M27:N27"/>
    <mergeCell ref="O27:P27"/>
    <mergeCell ref="Q27:S27"/>
    <mergeCell ref="T27:V27"/>
    <mergeCell ref="AD27:AE27"/>
    <mergeCell ref="AF27:AK27"/>
    <mergeCell ref="C18:G18"/>
    <mergeCell ref="C20:G20"/>
    <mergeCell ref="C21:G21"/>
    <mergeCell ref="C22:G22"/>
    <mergeCell ref="C23:G23"/>
    <mergeCell ref="I26:P26"/>
    <mergeCell ref="C12:G12"/>
    <mergeCell ref="C13:G13"/>
    <mergeCell ref="C14:G14"/>
    <mergeCell ref="C15:G15"/>
    <mergeCell ref="C16:G16"/>
    <mergeCell ref="C17:G17"/>
    <mergeCell ref="C3:I3"/>
    <mergeCell ref="C6:G6"/>
    <mergeCell ref="C7:G7"/>
    <mergeCell ref="C8:G8"/>
    <mergeCell ref="C10:G10"/>
    <mergeCell ref="C11:G11"/>
  </mergeCells>
  <conditionalFormatting sqref="I29:L53">
    <cfRule type="expression" dxfId="202" priority="4" stopIfTrue="1">
      <formula>AND($C29&lt;&gt;"",$C29&lt;&gt;"Manufacturer (Production)")</formula>
    </cfRule>
  </conditionalFormatting>
  <conditionalFormatting sqref="M29:N53">
    <cfRule type="expression" dxfId="201" priority="5" stopIfTrue="1">
      <formula>AND($C29&lt;&gt;"",$C29&lt;&gt;"Manufacturer (Certification)")</formula>
    </cfRule>
  </conditionalFormatting>
  <conditionalFormatting sqref="O29:O53 M29:M53 I29:J53 Q29:R53 T29:T53 W29:X53">
    <cfRule type="expression" dxfId="200" priority="7">
      <formula>AND(TRIM(I29)&lt;&gt;"",ISNUMBER(I29)=FALSE)</formula>
    </cfRule>
  </conditionalFormatting>
  <conditionalFormatting sqref="O29:P53">
    <cfRule type="expression" dxfId="199" priority="6" stopIfTrue="1">
      <formula>AND($C29&lt;&gt;"",$C29&lt;&gt;"Manufacturer (Marketing)")</formula>
    </cfRule>
  </conditionalFormatting>
  <conditionalFormatting sqref="Q29:V53">
    <cfRule type="expression" dxfId="198" priority="3">
      <formula>AND($C29&lt;&gt;"",$C29&lt;&gt;"Distributor / Retailer")</formula>
    </cfRule>
  </conditionalFormatting>
  <conditionalFormatting sqref="W29:AA53">
    <cfRule type="expression" dxfId="197" priority="2">
      <formula>AND($C29&lt;&gt;"",$C29&lt;&gt;"Purchaser / User")</formula>
    </cfRule>
  </conditionalFormatting>
  <conditionalFormatting sqref="AD29:AK53">
    <cfRule type="expression" dxfId="196" priority="1">
      <formula>AND(TRIM(AD29)&lt;&gt;"",ISNUMBER(AD29)=FALSE)</formula>
    </cfRule>
  </conditionalFormatting>
  <dataValidations count="21">
    <dataValidation allowBlank="1" showInputMessage="1" showErrorMessage="1" prompt="If the case study is online, provide a link for EPA to view, download and share. Otherwise, please include attachments with report submission." sqref="AC28" xr:uid="{D74AD9D1-26F8-4DCD-97AC-E5E41C33469C}"/>
    <dataValidation allowBlank="1" showInputMessage="1" showErrorMessage="1" prompt="For P2 actions and outcomes to be summarized on the Results Summary tab, this column must contain a Y. Additionally, a Date Implemented must be included and at least one follw-up date must be included in row 19." sqref="F28" xr:uid="{DF8DAD03-D211-44B7-807A-EB48D4495153}"/>
    <dataValidation allowBlank="1" showInputMessage="1" showErrorMessage="1" prompt="Either use the facility’s permit methodology or multiply wastewater gallons by 8.35 to get pounds and divide by 10,000 to eliminate water content." sqref="AI28" xr:uid="{E8FAFA7C-EB27-4846-A675-45791CE9BA36}"/>
    <dataValidation allowBlank="1" showInputMessage="1" showErrorMessage="1" prompt="Annualized reductions of green house gas emissions measured in metric tons of carbon dioxide equivalent (MTCO2e)." sqref="AK28" xr:uid="{5CA48281-1AAD-445D-A57B-F72D7F3FC923}"/>
    <dataValidation allowBlank="1" showInputMessage="1" showErrorMessage="1" promptTitle="Products Offered for Sale" prompt="This can include products that are anticipated to be offered for sale._x000a__x000a_Report the number of product formulations/designs, not the number of individual units manufactured/sold. The same formulation in different size containers is considered one product." sqref="O28" xr:uid="{DA7440E1-89B0-490F-9646-CEC57A0B9FAB}"/>
    <dataValidation type="whole" allowBlank="1" showInputMessage="1" showErrorMessage="1" errorTitle="Facility NAICS Code" error="Please enter at least three digits of the NAICS code." promptTitle="Facility NAICS Code" prompt="Enter the NAICS for this facility. The link at left takes you to the NAICS Search website." sqref="C15:G15" xr:uid="{7E243C1E-CA88-4042-8CE6-0E637C05B9E8}">
      <formula1>100</formula1>
      <formula2>999999</formula2>
    </dataValidation>
    <dataValidation allowBlank="1" showInputMessage="1" showErrorMessage="1" promptTitle="Copy-Pasting into Merged Cells" prompt="To copy-paste into merged cells, either double-click the cell to enable the Edit feature OR select the cell and paste into the formula bar above instead of the cell itself." sqref="C10:G10" xr:uid="{C1267CE0-0E5E-49C4-84D0-F0163731C0AC}"/>
    <dataValidation type="list" allowBlank="1" showDropDown="1" showInputMessage="1" showErrorMessage="1" error="Please enter Y or N." sqref="AB29:AB53 F29:F53" xr:uid="{FC31D3C0-E86B-4A36-9CA7-BDD05C6102D1}">
      <formula1>Lookup_YesNo</formula1>
    </dataValidation>
    <dataValidation type="date" allowBlank="1" showInputMessage="1" showErrorMessage="1" error="Please enter a valid date (mm/dd/yyyy) _x000a_between 10/01/2022 and 09/30/2028." sqref="G29:G53" xr:uid="{7D0CEEBC-2131-4CF2-8CC0-AFC2C89D22DD}">
      <formula1>44835</formula1>
      <formula2>47026</formula2>
    </dataValidation>
    <dataValidation type="list" allowBlank="1" showDropDown="1" showInputMessage="1" showErrorMessage="1" error="Please enter Yes, No, or Unknown." sqref="C16:G16" xr:uid="{5866BA65-4546-4217-AEAB-CDDD2663680F}">
      <formula1>Lookup_YesNoUnknown</formula1>
    </dataValidation>
    <dataValidation type="list" allowBlank="1" showInputMessage="1" showErrorMessage="1" sqref="U29:U53" xr:uid="{A472E1C4-6622-4E69-9527-5C0EEE1FB411}">
      <formula1>Lookup_Units_Sales</formula1>
    </dataValidation>
    <dataValidation allowBlank="1" showInputMessage="1" showErrorMessage="1" prompt="Report the number of product formulations or designs, not the number of individual units of that product manufactured or sold. The same formulation sold in different size containers is considered one product" sqref="W28 M28 Q28 I28" xr:uid="{126EC6CF-5642-48FB-8B84-FE443C978483}"/>
    <dataValidation type="list" allowBlank="1" showInputMessage="1" showErrorMessage="1" sqref="N29:N53" xr:uid="{9119FC15-9111-4366-8BF1-EDDE5B72F55F}">
      <formula1>Lookup_CertificationStatus</formula1>
    </dataValidation>
    <dataValidation type="list" allowBlank="1" showInputMessage="1" showErrorMessage="1" sqref="L29:L53 V29:V53" xr:uid="{8452FEF5-FA07-480C-A493-C31C922B6841}">
      <formula1>Lookup_Type</formula1>
    </dataValidation>
    <dataValidation type="list" allowBlank="1" showInputMessage="1" showErrorMessage="1" sqref="K29:K53" xr:uid="{8AB9ADFA-BB02-4FCE-B869-DDA421089E0D}">
      <formula1>Lookup_Units</formula1>
    </dataValidation>
    <dataValidation type="list" allowBlank="1" showInputMessage="1" showErrorMessage="1" promptTitle="Outreach Activity" prompt="If you made contact with the business establishment through an activity noted on the “Outreach Activities” tab, indicate the activity by choosing it from the drop-down provided at right." sqref="C20" xr:uid="{E336DDAA-2870-4241-948A-ACD121143C33}">
      <formula1>OFFSET(Outreach_Activities_Sorted,0,0,COUNTIF(Outreach_Activities_Sorted,"&lt;&gt;0"))</formula1>
    </dataValidation>
    <dataValidation type="list" allowBlank="1" showInputMessage="1" showErrorMessage="1" sqref="Z29:Z53 S29:S53 P29:P53" xr:uid="{ABDBE3AB-ADB2-476C-98A1-31296A719A38}">
      <formula1>Lookup_YesNoUnknown</formula1>
    </dataValidation>
    <dataValidation type="list" allowBlank="1" showInputMessage="1" showErrorMessage="1" sqref="C29:C53" xr:uid="{91EAD9C7-13E4-4670-89C9-965221AD7415}">
      <formula1>Lookup_Role</formula1>
    </dataValidation>
    <dataValidation type="date" operator="greaterThan" allowBlank="1" showInputMessage="1" showErrorMessage="1" errorTitle="Date Required" error="Please enter a date in mm/dd/yyyy format." sqref="C19:G19" xr:uid="{907A86D8-E441-482E-8A1D-7460DCC37813}">
      <formula1>36526</formula1>
    </dataValidation>
    <dataValidation type="list" allowBlank="1" showDropDown="1" showInputMessage="1" showErrorMessage="1" sqref="C14" xr:uid="{EDC350AD-DB16-4126-B5C3-C5D5AAE1F484}">
      <formula1>Lookup_States</formula1>
    </dataValidation>
    <dataValidation allowBlank="1" showInputMessage="1" showErrorMessage="1" prompt="If the action listed is for certifying a new product, you can enter the date the process was initiated. For all other actions, this should be the date of actual implementation." sqref="G28" xr:uid="{2488EC21-ED76-4D4C-8600-9461289902BE}"/>
  </dataValidations>
  <hyperlinks>
    <hyperlink ref="B15" r:id="rId1" xr:uid="{6D0620F4-8F02-4CCC-B9FC-B0DDC47F4BDB}"/>
    <hyperlink ref="B21" r:id="rId2" display="Description of Funding Mechanism_x000a_EPA is exploring ways to facilitate access to capital for P2 projects. Learn more here: https://www.epa.gov/p2/p2-financing. If known, describe the source of funding this business establishment used (e.g., self-funded, bank loan, external grant, etc.)  in implementing the P2 actions listed in the table below." xr:uid="{90C9B4FB-EF00-4B05-8504-EAA6D8100390}"/>
  </hyperlinks>
  <printOptions horizontalCentered="1"/>
  <pageMargins left="0.45" right="0.45" top="0.75" bottom="0.75" header="0.3" footer="0.3"/>
  <pageSetup scale="22" fitToHeight="0" orientation="landscape" r:id="rId3"/>
  <headerFooter>
    <oddHeader>&amp;C&amp;16&amp;F</oddHeader>
    <oddFooter>&amp;C&amp;P of &amp;N</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857EE7-085C-4FAF-9083-B03081C9358B}">
  <sheetPr>
    <tabColor rgb="FF92D050"/>
    <pageSetUpPr fitToPage="1"/>
  </sheetPr>
  <dimension ref="A1:AK62"/>
  <sheetViews>
    <sheetView showGridLines="0" zoomScaleNormal="100" zoomScaleSheetLayoutView="100" workbookViewId="0">
      <pane xSplit="2" ySplit="1" topLeftCell="C2" activePane="bottomRight" state="frozen"/>
      <selection pane="topRight" activeCell="C1" sqref="C1"/>
      <selection pane="bottomLeft" activeCell="A2" sqref="A2"/>
      <selection pane="bottomRight" activeCell="C11" sqref="C11:G11"/>
    </sheetView>
  </sheetViews>
  <sheetFormatPr defaultColWidth="9.140625" defaultRowHeight="15" x14ac:dyDescent="0.25"/>
  <cols>
    <col min="1" max="1" width="4.7109375" style="134" customWidth="1"/>
    <col min="2" max="2" width="56.7109375" style="134" customWidth="1"/>
    <col min="3" max="3" width="20.7109375" style="134" customWidth="1"/>
    <col min="4" max="4" width="32.7109375" style="134" customWidth="1"/>
    <col min="5" max="5" width="20.7109375" style="134" customWidth="1"/>
    <col min="6" max="6" width="15.7109375" style="134" bestFit="1" customWidth="1"/>
    <col min="7" max="7" width="19" style="134" bestFit="1" customWidth="1"/>
    <col min="8" max="8" width="10.28515625" style="134" customWidth="1"/>
    <col min="9" max="9" width="20.28515625" style="134" bestFit="1" customWidth="1"/>
    <col min="10" max="10" width="16.5703125" style="134" bestFit="1" customWidth="1"/>
    <col min="11" max="12" width="10.7109375" style="134" customWidth="1"/>
    <col min="13" max="13" width="20.28515625" style="134" customWidth="1"/>
    <col min="14" max="14" width="10.5703125" style="134" bestFit="1" customWidth="1"/>
    <col min="15" max="15" width="21.7109375" style="134" customWidth="1"/>
    <col min="16" max="16" width="11.5703125" style="134" customWidth="1"/>
    <col min="17" max="17" width="20.28515625" style="134" bestFit="1" customWidth="1"/>
    <col min="18" max="18" width="15" style="134" customWidth="1"/>
    <col min="19" max="19" width="12.7109375" style="134" customWidth="1"/>
    <col min="20" max="20" width="14.7109375" style="134" customWidth="1"/>
    <col min="21" max="22" width="12.7109375" style="134" customWidth="1"/>
    <col min="23" max="23" width="25.140625" style="134" customWidth="1"/>
    <col min="24" max="24" width="17.7109375" style="134" customWidth="1"/>
    <col min="25" max="25" width="14.85546875" style="134" customWidth="1"/>
    <col min="26" max="26" width="16" style="134" bestFit="1" customWidth="1"/>
    <col min="27" max="27" width="60.7109375" style="134" customWidth="1"/>
    <col min="28" max="28" width="10.42578125" style="134" customWidth="1"/>
    <col min="29" max="29" width="30.7109375" style="134" customWidth="1"/>
    <col min="30" max="37" width="13.7109375" style="134" customWidth="1"/>
    <col min="38" max="16384" width="9.140625" style="134"/>
  </cols>
  <sheetData>
    <row r="1" spans="2:30" s="200" customFormat="1" ht="20.100000000000001" customHeight="1" x14ac:dyDescent="0.25">
      <c r="B1" s="199" t="str">
        <f>SUBSTITUTE(TemplateTitle," Reporting Template",": " &amp;B2)</f>
        <v>P2 IIJA Products EJ Grant: Business Establishment 48</v>
      </c>
      <c r="C1" s="199"/>
      <c r="D1" s="199"/>
      <c r="E1" s="199"/>
      <c r="F1" s="199"/>
      <c r="G1" s="199"/>
      <c r="H1" s="199"/>
      <c r="I1" s="199"/>
      <c r="J1" s="201"/>
      <c r="K1" s="201"/>
      <c r="L1" s="201"/>
      <c r="M1" s="201"/>
      <c r="N1" s="201"/>
      <c r="O1" s="201"/>
      <c r="P1" s="201"/>
      <c r="Q1" s="201"/>
      <c r="R1" s="201"/>
      <c r="S1" s="201"/>
      <c r="T1" s="201"/>
      <c r="U1" s="201"/>
      <c r="V1" s="201"/>
      <c r="W1" s="201"/>
      <c r="X1" s="201"/>
      <c r="Y1" s="201"/>
      <c r="Z1" s="201"/>
      <c r="AA1" s="201"/>
    </row>
    <row r="2" spans="2:30" ht="9" customHeight="1" x14ac:dyDescent="0.25">
      <c r="B2" s="244" t="s">
        <v>420</v>
      </c>
      <c r="C2" s="154"/>
      <c r="D2" s="154"/>
      <c r="E2" s="154"/>
      <c r="F2" s="154"/>
      <c r="G2" s="154"/>
      <c r="H2" s="154"/>
      <c r="I2" s="210"/>
      <c r="J2" s="155"/>
    </row>
    <row r="3" spans="2:30" ht="200.1" customHeight="1" x14ac:dyDescent="0.25">
      <c r="B3" s="156" t="s">
        <v>5</v>
      </c>
      <c r="C3" s="355" t="s">
        <v>298</v>
      </c>
      <c r="D3" s="356"/>
      <c r="E3" s="356"/>
      <c r="F3" s="356"/>
      <c r="G3" s="356"/>
      <c r="H3" s="356"/>
      <c r="I3" s="357"/>
      <c r="J3" s="157"/>
    </row>
    <row r="4" spans="2:30" ht="9" customHeight="1" x14ac:dyDescent="0.25">
      <c r="B4" s="158"/>
      <c r="C4" s="159"/>
      <c r="D4" s="159"/>
      <c r="E4" s="159"/>
      <c r="F4" s="159"/>
      <c r="G4" s="159"/>
      <c r="H4" s="159"/>
      <c r="I4" s="211"/>
      <c r="J4" s="160"/>
    </row>
    <row r="5" spans="2:30" ht="15" customHeight="1" x14ac:dyDescent="0.25">
      <c r="B5" s="145"/>
      <c r="C5" s="145"/>
      <c r="D5" s="145"/>
      <c r="E5" s="145"/>
      <c r="F5" s="144"/>
      <c r="G5" s="144"/>
    </row>
    <row r="6" spans="2:30" ht="18.75" x14ac:dyDescent="0.3">
      <c r="B6" s="243" t="s">
        <v>284</v>
      </c>
      <c r="C6" s="358" t="s">
        <v>299</v>
      </c>
      <c r="D6" s="358"/>
      <c r="E6" s="358"/>
      <c r="F6" s="358"/>
      <c r="G6" s="359"/>
    </row>
    <row r="7" spans="2:30" x14ac:dyDescent="0.25">
      <c r="B7" s="161" t="s">
        <v>0</v>
      </c>
      <c r="C7" s="360" t="str">
        <f>IF('Grant Project Data'!D5&lt;&gt;"",'Grant Project Data'!D5,"")</f>
        <v/>
      </c>
      <c r="D7" s="361"/>
      <c r="E7" s="361"/>
      <c r="F7" s="361"/>
      <c r="G7" s="362"/>
    </row>
    <row r="8" spans="2:30" x14ac:dyDescent="0.25">
      <c r="B8" s="163" t="s">
        <v>4</v>
      </c>
      <c r="C8" s="360" t="str">
        <f>IF('Grant Project Data'!D6&lt;&gt;"",'Grant Project Data'!D6,"")</f>
        <v/>
      </c>
      <c r="D8" s="361"/>
      <c r="E8" s="361"/>
      <c r="F8" s="361"/>
      <c r="G8" s="362"/>
    </row>
    <row r="9" spans="2:30" ht="15" customHeight="1" x14ac:dyDescent="0.25">
      <c r="B9" s="145"/>
      <c r="C9" s="145"/>
      <c r="D9" s="145"/>
      <c r="E9" s="145"/>
      <c r="F9" s="144"/>
      <c r="G9" s="144"/>
    </row>
    <row r="10" spans="2:30" ht="18.75" x14ac:dyDescent="0.3">
      <c r="B10" s="243" t="s">
        <v>203</v>
      </c>
      <c r="C10" s="358" t="s">
        <v>355</v>
      </c>
      <c r="D10" s="358"/>
      <c r="E10" s="358"/>
      <c r="F10" s="358"/>
      <c r="G10" s="359"/>
    </row>
    <row r="11" spans="2:30" x14ac:dyDescent="0.25">
      <c r="B11" s="167" t="s">
        <v>236</v>
      </c>
      <c r="C11" s="391"/>
      <c r="D11" s="391"/>
      <c r="E11" s="391"/>
      <c r="F11" s="391"/>
      <c r="G11" s="391"/>
      <c r="H11" s="168"/>
      <c r="I11" s="168"/>
      <c r="J11" s="169"/>
      <c r="K11" s="169"/>
      <c r="L11" s="169"/>
      <c r="M11" s="169"/>
      <c r="N11" s="169"/>
      <c r="O11" s="169"/>
      <c r="P11" s="169"/>
      <c r="Q11" s="169"/>
      <c r="R11" s="169"/>
      <c r="S11" s="169"/>
      <c r="T11" s="169"/>
      <c r="U11" s="169"/>
      <c r="V11" s="169"/>
      <c r="W11" s="169"/>
      <c r="X11" s="169"/>
      <c r="Y11" s="169"/>
      <c r="Z11" s="169"/>
      <c r="AA11" s="169"/>
    </row>
    <row r="12" spans="2:30" ht="15" customHeight="1" x14ac:dyDescent="0.25">
      <c r="B12" s="170" t="s">
        <v>228</v>
      </c>
      <c r="C12" s="391"/>
      <c r="D12" s="391"/>
      <c r="E12" s="391"/>
      <c r="F12" s="391"/>
      <c r="G12" s="391"/>
      <c r="H12" s="168"/>
      <c r="I12" s="168"/>
      <c r="J12" s="169"/>
      <c r="K12" s="169"/>
      <c r="L12" s="169"/>
      <c r="M12" s="169"/>
      <c r="N12" s="169"/>
      <c r="O12" s="169"/>
      <c r="P12" s="169"/>
      <c r="Q12" s="169"/>
      <c r="R12" s="169"/>
      <c r="S12" s="169"/>
      <c r="T12" s="169"/>
      <c r="U12" s="169"/>
      <c r="V12" s="169"/>
      <c r="W12" s="169"/>
      <c r="X12" s="169"/>
      <c r="Y12" s="169"/>
      <c r="Z12" s="169"/>
      <c r="AA12" s="169"/>
    </row>
    <row r="13" spans="2:30" ht="15" customHeight="1" x14ac:dyDescent="0.25">
      <c r="B13" s="170" t="s">
        <v>229</v>
      </c>
      <c r="C13" s="391"/>
      <c r="D13" s="391"/>
      <c r="E13" s="391"/>
      <c r="F13" s="391"/>
      <c r="G13" s="391"/>
      <c r="H13" s="168"/>
      <c r="I13" s="168"/>
      <c r="J13" s="169"/>
      <c r="K13" s="169"/>
      <c r="L13" s="169"/>
      <c r="M13" s="169"/>
      <c r="N13" s="169"/>
      <c r="O13" s="169"/>
      <c r="P13" s="169"/>
      <c r="Q13" s="169"/>
      <c r="R13" s="169"/>
      <c r="S13" s="169"/>
      <c r="T13" s="169"/>
      <c r="U13" s="169"/>
      <c r="V13" s="169"/>
      <c r="W13" s="169"/>
      <c r="X13" s="169"/>
      <c r="Y13" s="169"/>
      <c r="Z13" s="169"/>
      <c r="AA13" s="169"/>
    </row>
    <row r="14" spans="2:30" ht="15" customHeight="1" x14ac:dyDescent="0.25">
      <c r="B14" s="171" t="s">
        <v>230</v>
      </c>
      <c r="C14" s="391"/>
      <c r="D14" s="391"/>
      <c r="E14" s="391"/>
      <c r="F14" s="391"/>
      <c r="G14" s="391"/>
      <c r="H14" s="168"/>
      <c r="I14" s="168"/>
      <c r="J14" s="169"/>
      <c r="K14" s="169"/>
      <c r="L14" s="169"/>
      <c r="M14" s="169"/>
      <c r="N14" s="169"/>
      <c r="O14" s="169"/>
      <c r="P14" s="169"/>
      <c r="Q14" s="169"/>
      <c r="R14" s="169"/>
      <c r="S14" s="169"/>
      <c r="T14" s="169"/>
      <c r="U14" s="169"/>
      <c r="V14" s="169"/>
      <c r="W14" s="169"/>
      <c r="X14" s="169"/>
      <c r="Y14" s="169"/>
      <c r="Z14" s="169"/>
      <c r="AA14" s="169"/>
      <c r="AB14" s="172"/>
    </row>
    <row r="15" spans="2:30" ht="30" x14ac:dyDescent="0.25">
      <c r="B15" s="231" t="s">
        <v>270</v>
      </c>
      <c r="C15" s="392"/>
      <c r="D15" s="392"/>
      <c r="E15" s="392"/>
      <c r="F15" s="392"/>
      <c r="G15" s="392"/>
      <c r="H15" s="173"/>
      <c r="J15" s="169"/>
      <c r="K15" s="169"/>
      <c r="L15" s="169"/>
      <c r="M15" s="169"/>
      <c r="N15" s="169"/>
      <c r="O15" s="169"/>
      <c r="P15" s="169"/>
      <c r="Q15" s="169"/>
      <c r="R15" s="169"/>
      <c r="S15" s="169"/>
      <c r="T15" s="169"/>
      <c r="U15" s="169"/>
      <c r="V15" s="169"/>
      <c r="W15" s="169"/>
      <c r="X15" s="169"/>
      <c r="Y15" s="169"/>
      <c r="Z15" s="169"/>
      <c r="AA15" s="169"/>
      <c r="AB15" s="172"/>
    </row>
    <row r="16" spans="2:30" ht="45" x14ac:dyDescent="0.25">
      <c r="B16" s="203" t="s">
        <v>276</v>
      </c>
      <c r="C16" s="392"/>
      <c r="D16" s="392"/>
      <c r="E16" s="392"/>
      <c r="F16" s="392"/>
      <c r="G16" s="392"/>
      <c r="H16" s="174"/>
      <c r="J16" s="169"/>
      <c r="K16" s="169"/>
      <c r="L16" s="169"/>
      <c r="M16" s="169"/>
      <c r="N16" s="169"/>
      <c r="O16" s="169"/>
      <c r="P16" s="169"/>
      <c r="Q16" s="169"/>
      <c r="R16" s="169"/>
      <c r="S16" s="169"/>
      <c r="T16" s="169"/>
      <c r="U16" s="169"/>
      <c r="V16" s="169"/>
      <c r="W16" s="169"/>
      <c r="X16" s="169"/>
      <c r="Y16" s="169"/>
      <c r="Z16" s="169"/>
      <c r="AA16" s="169"/>
      <c r="AB16" s="162"/>
      <c r="AC16" s="162"/>
      <c r="AD16" s="162"/>
    </row>
    <row r="17" spans="1:37" ht="69.95" customHeight="1" x14ac:dyDescent="0.25">
      <c r="B17" s="127" t="s">
        <v>235</v>
      </c>
      <c r="C17" s="393"/>
      <c r="D17" s="393"/>
      <c r="E17" s="393"/>
      <c r="F17" s="393"/>
      <c r="G17" s="393"/>
      <c r="H17" s="175"/>
      <c r="J17" s="169"/>
      <c r="K17" s="169"/>
      <c r="L17" s="169"/>
      <c r="M17" s="169"/>
      <c r="N17" s="169"/>
      <c r="O17" s="169"/>
      <c r="P17" s="169"/>
      <c r="Q17" s="169"/>
      <c r="R17" s="169"/>
      <c r="S17" s="169"/>
      <c r="T17" s="169"/>
      <c r="U17" s="169"/>
      <c r="V17" s="169"/>
      <c r="W17" s="169"/>
      <c r="X17" s="169"/>
      <c r="Y17" s="169"/>
      <c r="Z17" s="169"/>
      <c r="AA17" s="169"/>
      <c r="AB17" s="162"/>
      <c r="AC17" s="162"/>
      <c r="AD17" s="162"/>
    </row>
    <row r="18" spans="1:37" ht="30" x14ac:dyDescent="0.25">
      <c r="B18" s="127" t="s">
        <v>354</v>
      </c>
      <c r="C18" s="394"/>
      <c r="D18" s="395"/>
      <c r="E18" s="395"/>
      <c r="F18" s="395"/>
      <c r="G18" s="396"/>
      <c r="H18" s="175"/>
      <c r="J18" s="169"/>
      <c r="K18" s="169"/>
      <c r="L18" s="169"/>
      <c r="M18" s="169"/>
      <c r="N18" s="169"/>
      <c r="O18" s="169"/>
      <c r="P18" s="169"/>
      <c r="Q18" s="169"/>
      <c r="R18" s="169"/>
      <c r="S18" s="169"/>
      <c r="T18" s="169"/>
      <c r="U18" s="169"/>
      <c r="V18" s="169"/>
      <c r="W18" s="169"/>
      <c r="X18" s="169"/>
      <c r="Y18" s="169"/>
      <c r="Z18" s="169"/>
      <c r="AA18" s="169"/>
      <c r="AB18" s="162"/>
      <c r="AC18" s="162"/>
      <c r="AD18" s="162"/>
    </row>
    <row r="19" spans="1:37" s="179" customFormat="1" x14ac:dyDescent="0.25">
      <c r="B19" s="176" t="s">
        <v>232</v>
      </c>
      <c r="C19" s="212"/>
      <c r="D19" s="212"/>
      <c r="E19" s="212"/>
      <c r="F19" s="212"/>
      <c r="G19" s="212"/>
      <c r="H19" s="177" t="str">
        <f>IF(AND(E24&gt;0,COUNTA(C19:G19)=0),"&lt;&lt; Your P2 actions below will not be summarized until you enter a date of follow-up.","")</f>
        <v/>
      </c>
      <c r="I19" s="178"/>
      <c r="J19" s="169"/>
      <c r="K19" s="169"/>
      <c r="L19" s="169"/>
      <c r="M19" s="169"/>
      <c r="N19" s="169"/>
      <c r="O19" s="169"/>
      <c r="P19" s="169"/>
      <c r="Q19" s="169"/>
      <c r="R19" s="169"/>
      <c r="S19" s="169"/>
      <c r="T19" s="169"/>
      <c r="U19" s="169"/>
      <c r="V19" s="169"/>
      <c r="W19" s="169"/>
      <c r="X19" s="169"/>
      <c r="Y19" s="169"/>
      <c r="Z19" s="169"/>
      <c r="AA19" s="169"/>
      <c r="AB19" s="96"/>
    </row>
    <row r="20" spans="1:37" ht="53.25" x14ac:dyDescent="0.25">
      <c r="B20" s="213" t="s">
        <v>273</v>
      </c>
      <c r="C20" s="391"/>
      <c r="D20" s="391"/>
      <c r="E20" s="391"/>
      <c r="F20" s="391"/>
      <c r="G20" s="391"/>
      <c r="H20" s="168"/>
      <c r="I20" s="169"/>
      <c r="J20" s="169"/>
      <c r="K20" s="169"/>
      <c r="L20" s="169"/>
      <c r="M20" s="169"/>
      <c r="N20" s="169"/>
      <c r="O20" s="169"/>
      <c r="P20" s="169"/>
      <c r="Q20" s="169"/>
      <c r="R20" s="169"/>
      <c r="S20" s="169"/>
      <c r="T20" s="169"/>
      <c r="U20" s="169"/>
      <c r="V20" s="169"/>
      <c r="W20" s="169"/>
      <c r="X20" s="169"/>
      <c r="Y20" s="169"/>
      <c r="Z20" s="169"/>
      <c r="AA20" s="169"/>
      <c r="AB20" s="162"/>
      <c r="AC20" s="162"/>
      <c r="AD20" s="162"/>
    </row>
    <row r="21" spans="1:37" ht="80.099999999999994" customHeight="1" x14ac:dyDescent="0.25">
      <c r="B21" s="230" t="s">
        <v>271</v>
      </c>
      <c r="C21" s="393"/>
      <c r="D21" s="393"/>
      <c r="E21" s="393"/>
      <c r="F21" s="393"/>
      <c r="G21" s="393"/>
      <c r="H21" s="175"/>
      <c r="J21" s="169"/>
      <c r="K21" s="169"/>
      <c r="L21" s="169"/>
      <c r="M21" s="169"/>
      <c r="N21" s="169"/>
      <c r="O21" s="169"/>
      <c r="P21" s="169"/>
      <c r="Q21" s="169"/>
      <c r="R21" s="169"/>
      <c r="S21" s="169"/>
      <c r="T21" s="169"/>
      <c r="U21" s="169"/>
      <c r="V21" s="169"/>
      <c r="W21" s="169"/>
      <c r="X21" s="169"/>
      <c r="Y21" s="169"/>
      <c r="Z21" s="169"/>
      <c r="AA21" s="169"/>
      <c r="AB21" s="162"/>
      <c r="AC21" s="162"/>
      <c r="AD21" s="162"/>
    </row>
    <row r="22" spans="1:37" ht="69.95" customHeight="1" x14ac:dyDescent="0.25">
      <c r="B22" s="127" t="s">
        <v>272</v>
      </c>
      <c r="C22" s="393"/>
      <c r="D22" s="393"/>
      <c r="E22" s="393"/>
      <c r="F22" s="393"/>
      <c r="G22" s="393"/>
      <c r="H22" s="175"/>
      <c r="J22" s="169"/>
      <c r="K22" s="169"/>
      <c r="L22" s="169"/>
      <c r="M22" s="169"/>
      <c r="N22" s="169"/>
      <c r="O22" s="169"/>
      <c r="P22" s="169"/>
      <c r="Q22" s="169"/>
      <c r="R22" s="169"/>
      <c r="S22" s="169"/>
      <c r="T22" s="169"/>
      <c r="U22" s="169"/>
      <c r="V22" s="169"/>
      <c r="W22" s="169"/>
      <c r="X22" s="169"/>
      <c r="Y22" s="169"/>
      <c r="Z22" s="169"/>
      <c r="AA22" s="169"/>
      <c r="AB22" s="162"/>
      <c r="AC22" s="162"/>
      <c r="AD22" s="162"/>
    </row>
    <row r="23" spans="1:37" ht="69.95" customHeight="1" x14ac:dyDescent="0.25">
      <c r="B23" s="127" t="s">
        <v>274</v>
      </c>
      <c r="C23" s="393"/>
      <c r="D23" s="393"/>
      <c r="E23" s="393"/>
      <c r="F23" s="393"/>
      <c r="G23" s="393"/>
      <c r="H23" s="175"/>
      <c r="J23" s="169"/>
      <c r="K23" s="169"/>
      <c r="L23" s="169"/>
      <c r="M23" s="169"/>
      <c r="N23" s="169"/>
      <c r="O23" s="169"/>
      <c r="P23" s="169"/>
      <c r="Q23" s="169"/>
      <c r="R23" s="169"/>
      <c r="S23" s="169"/>
      <c r="T23" s="169"/>
      <c r="U23" s="169"/>
      <c r="V23" s="169"/>
      <c r="W23" s="169"/>
      <c r="X23" s="169"/>
      <c r="Y23" s="169"/>
      <c r="Z23" s="169"/>
      <c r="AA23" s="169"/>
      <c r="AB23" s="162"/>
      <c r="AC23" s="162"/>
      <c r="AD23" s="162"/>
    </row>
    <row r="24" spans="1:37" ht="15" customHeight="1" x14ac:dyDescent="0.25">
      <c r="C24" s="194">
        <f>IF(COUNTA(C11:G23,B29:G53,I29:AC53)&gt;0,1,0)</f>
        <v>0</v>
      </c>
      <c r="D24" s="194">
        <f>IF(COUNTA(C19:G19)&gt;0,1,0)</f>
        <v>0</v>
      </c>
      <c r="E24" s="194">
        <f>IF(COUNTA(G29:G53)&gt;0,1,0)</f>
        <v>0</v>
      </c>
      <c r="F24" s="268"/>
      <c r="H24" s="144"/>
      <c r="I24" s="144"/>
      <c r="J24" s="169"/>
      <c r="K24" s="169"/>
      <c r="L24" s="169"/>
      <c r="M24" s="169"/>
      <c r="N24" s="169"/>
      <c r="O24" s="169"/>
      <c r="P24" s="169"/>
      <c r="Q24" s="169"/>
      <c r="R24" s="169"/>
      <c r="S24" s="169"/>
      <c r="T24" s="169"/>
      <c r="U24" s="169"/>
      <c r="V24" s="169"/>
      <c r="W24" s="169"/>
      <c r="X24" s="169"/>
      <c r="Y24" s="169"/>
      <c r="Z24" s="169"/>
      <c r="AA24" s="169"/>
    </row>
    <row r="25" spans="1:37" ht="18.75" customHeight="1" x14ac:dyDescent="0.3">
      <c r="B25" s="243" t="s">
        <v>1</v>
      </c>
      <c r="C25" s="164"/>
      <c r="D25" s="164"/>
      <c r="E25" s="164"/>
      <c r="F25" s="164"/>
      <c r="G25" s="164"/>
      <c r="H25" s="164"/>
      <c r="I25" s="165"/>
      <c r="J25" s="165"/>
      <c r="K25" s="165"/>
      <c r="L25" s="165"/>
      <c r="M25" s="165"/>
      <c r="N25" s="165"/>
      <c r="O25" s="165"/>
      <c r="P25" s="165"/>
      <c r="Q25" s="165"/>
      <c r="R25" s="165"/>
      <c r="S25" s="165"/>
      <c r="T25" s="165"/>
      <c r="U25" s="165"/>
      <c r="V25" s="165"/>
      <c r="W25" s="165"/>
      <c r="X25" s="165"/>
      <c r="Y25" s="165"/>
      <c r="Z25" s="165"/>
      <c r="AA25" s="165"/>
      <c r="AB25" s="165"/>
      <c r="AC25" s="165"/>
      <c r="AD25" s="165"/>
      <c r="AE25" s="165"/>
      <c r="AF25" s="165"/>
      <c r="AG25" s="165"/>
      <c r="AH25" s="165"/>
      <c r="AI25" s="165"/>
      <c r="AJ25" s="165"/>
      <c r="AK25" s="166"/>
    </row>
    <row r="26" spans="1:37" ht="39.950000000000003" customHeight="1" x14ac:dyDescent="0.25">
      <c r="B26" s="204"/>
      <c r="C26" s="205"/>
      <c r="D26" s="205"/>
      <c r="E26" s="205"/>
      <c r="F26" s="205"/>
      <c r="G26" s="205"/>
      <c r="H26" s="205"/>
      <c r="I26" s="365" t="s">
        <v>103</v>
      </c>
      <c r="J26" s="366"/>
      <c r="K26" s="366"/>
      <c r="L26" s="366"/>
      <c r="M26" s="366"/>
      <c r="N26" s="366"/>
      <c r="O26" s="366"/>
      <c r="P26" s="367"/>
      <c r="Q26" s="388" t="s">
        <v>104</v>
      </c>
      <c r="R26" s="389"/>
      <c r="S26" s="389"/>
      <c r="T26" s="389"/>
      <c r="U26" s="389"/>
      <c r="V26" s="390"/>
      <c r="W26" s="368" t="s">
        <v>105</v>
      </c>
      <c r="X26" s="369"/>
      <c r="Y26" s="369"/>
      <c r="Z26" s="369"/>
      <c r="AA26" s="370"/>
      <c r="AB26" s="204"/>
      <c r="AC26" s="206"/>
      <c r="AD26" s="401" t="s">
        <v>340</v>
      </c>
      <c r="AE26" s="402"/>
      <c r="AF26" s="402"/>
      <c r="AG26" s="402"/>
      <c r="AH26" s="402"/>
      <c r="AI26" s="402"/>
      <c r="AJ26" s="402"/>
      <c r="AK26" s="403"/>
    </row>
    <row r="27" spans="1:37" ht="15" customHeight="1" x14ac:dyDescent="0.25">
      <c r="B27" s="256" t="s">
        <v>341</v>
      </c>
      <c r="C27" s="208"/>
      <c r="D27" s="208"/>
      <c r="E27" s="208"/>
      <c r="F27" s="208"/>
      <c r="G27" s="208"/>
      <c r="H27" s="208"/>
      <c r="I27" s="377" t="s">
        <v>108</v>
      </c>
      <c r="J27" s="378"/>
      <c r="K27" s="378"/>
      <c r="L27" s="379"/>
      <c r="M27" s="380" t="s">
        <v>109</v>
      </c>
      <c r="N27" s="380"/>
      <c r="O27" s="377" t="s">
        <v>111</v>
      </c>
      <c r="P27" s="379"/>
      <c r="Q27" s="381" t="s">
        <v>111</v>
      </c>
      <c r="R27" s="382"/>
      <c r="S27" s="382"/>
      <c r="T27" s="383" t="s">
        <v>110</v>
      </c>
      <c r="U27" s="383"/>
      <c r="V27" s="383"/>
      <c r="W27" s="371"/>
      <c r="X27" s="372"/>
      <c r="Y27" s="372"/>
      <c r="Z27" s="372"/>
      <c r="AA27" s="373"/>
      <c r="AB27" s="207"/>
      <c r="AC27" s="209"/>
      <c r="AD27" s="397" t="s">
        <v>332</v>
      </c>
      <c r="AE27" s="397"/>
      <c r="AF27" s="398" t="s">
        <v>333</v>
      </c>
      <c r="AG27" s="399"/>
      <c r="AH27" s="399"/>
      <c r="AI27" s="399"/>
      <c r="AJ27" s="399"/>
      <c r="AK27" s="400"/>
    </row>
    <row r="28" spans="1:37" s="189" customFormat="1" ht="51" customHeight="1" x14ac:dyDescent="0.2">
      <c r="B28" s="277" t="s">
        <v>353</v>
      </c>
      <c r="C28" s="180" t="s">
        <v>216</v>
      </c>
      <c r="D28" s="180" t="s">
        <v>99</v>
      </c>
      <c r="E28" s="180" t="s">
        <v>262</v>
      </c>
      <c r="F28" s="269" t="s">
        <v>356</v>
      </c>
      <c r="G28" s="215" t="s">
        <v>357</v>
      </c>
      <c r="H28" s="181" t="s">
        <v>233</v>
      </c>
      <c r="I28" s="182" t="s">
        <v>358</v>
      </c>
      <c r="J28" s="182" t="s">
        <v>251</v>
      </c>
      <c r="K28" s="182" t="s">
        <v>107</v>
      </c>
      <c r="L28" s="182" t="s">
        <v>100</v>
      </c>
      <c r="M28" s="183" t="s">
        <v>359</v>
      </c>
      <c r="N28" s="183" t="s">
        <v>121</v>
      </c>
      <c r="O28" s="182" t="s">
        <v>360</v>
      </c>
      <c r="P28" s="182" t="s">
        <v>127</v>
      </c>
      <c r="Q28" s="184" t="s">
        <v>361</v>
      </c>
      <c r="R28" s="185" t="s">
        <v>126</v>
      </c>
      <c r="S28" s="216" t="s">
        <v>128</v>
      </c>
      <c r="T28" s="187" t="s">
        <v>250</v>
      </c>
      <c r="U28" s="188" t="s">
        <v>107</v>
      </c>
      <c r="V28" s="187" t="s">
        <v>125</v>
      </c>
      <c r="W28" s="183" t="s">
        <v>362</v>
      </c>
      <c r="X28" s="183" t="s">
        <v>252</v>
      </c>
      <c r="Y28" s="183" t="s">
        <v>206</v>
      </c>
      <c r="Z28" s="183" t="s">
        <v>102</v>
      </c>
      <c r="AA28" s="228" t="s">
        <v>263</v>
      </c>
      <c r="AB28" s="214" t="s">
        <v>294</v>
      </c>
      <c r="AC28" s="214" t="s">
        <v>373</v>
      </c>
      <c r="AD28" s="262" t="s">
        <v>334</v>
      </c>
      <c r="AE28" s="262" t="s">
        <v>335</v>
      </c>
      <c r="AF28" s="263" t="s">
        <v>336</v>
      </c>
      <c r="AG28" s="263" t="s">
        <v>337</v>
      </c>
      <c r="AH28" s="263" t="s">
        <v>338</v>
      </c>
      <c r="AI28" s="263" t="s">
        <v>363</v>
      </c>
      <c r="AJ28" s="263" t="s">
        <v>339</v>
      </c>
      <c r="AK28" s="263" t="s">
        <v>364</v>
      </c>
    </row>
    <row r="29" spans="1:37" s="179" customFormat="1" x14ac:dyDescent="0.25">
      <c r="A29" s="71">
        <v>1</v>
      </c>
      <c r="B29" s="89"/>
      <c r="C29" s="82"/>
      <c r="D29" s="89"/>
      <c r="E29" s="82"/>
      <c r="F29" s="122"/>
      <c r="G29" s="202"/>
      <c r="H29" s="198" t="str">
        <f>IF(G29="","",IF(MONTH(G29)&gt;=10,YEAR(G29) + 1,YEAR(G29)))</f>
        <v/>
      </c>
      <c r="I29" s="97"/>
      <c r="J29" s="97"/>
      <c r="K29" s="90"/>
      <c r="L29" s="91"/>
      <c r="M29" s="97"/>
      <c r="N29" s="91"/>
      <c r="O29" s="97"/>
      <c r="P29" s="90"/>
      <c r="Q29" s="97"/>
      <c r="R29" s="97"/>
      <c r="S29" s="90"/>
      <c r="T29" s="97"/>
      <c r="U29" s="147"/>
      <c r="V29" s="91"/>
      <c r="W29" s="97"/>
      <c r="X29" s="97"/>
      <c r="Y29" s="90"/>
      <c r="Z29" s="90"/>
      <c r="AA29" s="229"/>
      <c r="AB29" s="122"/>
      <c r="AC29" s="227"/>
      <c r="AD29" s="264"/>
      <c r="AE29" s="264"/>
      <c r="AF29" s="265"/>
      <c r="AG29" s="265"/>
      <c r="AH29" s="265"/>
      <c r="AI29" s="265"/>
      <c r="AJ29" s="265"/>
      <c r="AK29" s="265"/>
    </row>
    <row r="30" spans="1:37" s="179" customFormat="1" x14ac:dyDescent="0.25">
      <c r="A30" s="71">
        <v>2</v>
      </c>
      <c r="B30" s="89"/>
      <c r="C30" s="82"/>
      <c r="D30" s="89"/>
      <c r="E30" s="82"/>
      <c r="F30" s="122"/>
      <c r="G30" s="202"/>
      <c r="H30" s="198" t="str">
        <f>IF(G30="","",IF(MONTH(G30)&gt;=10,YEAR(G30) + 1,YEAR(G30)))</f>
        <v/>
      </c>
      <c r="I30" s="97"/>
      <c r="J30" s="97"/>
      <c r="K30" s="91"/>
      <c r="L30" s="91"/>
      <c r="M30" s="97"/>
      <c r="N30" s="91"/>
      <c r="O30" s="97"/>
      <c r="P30" s="90"/>
      <c r="Q30" s="97"/>
      <c r="R30" s="97"/>
      <c r="S30" s="90"/>
      <c r="T30" s="97"/>
      <c r="U30" s="147"/>
      <c r="V30" s="91"/>
      <c r="W30" s="97"/>
      <c r="X30" s="97"/>
      <c r="Y30" s="90"/>
      <c r="Z30" s="90"/>
      <c r="AA30" s="229"/>
      <c r="AB30" s="122"/>
      <c r="AC30" s="226"/>
      <c r="AD30" s="264"/>
      <c r="AE30" s="264"/>
      <c r="AF30" s="265"/>
      <c r="AG30" s="265"/>
      <c r="AH30" s="265"/>
      <c r="AI30" s="265"/>
      <c r="AJ30" s="265"/>
      <c r="AK30" s="265"/>
    </row>
    <row r="31" spans="1:37" s="179" customFormat="1" x14ac:dyDescent="0.25">
      <c r="A31" s="71">
        <v>3</v>
      </c>
      <c r="B31" s="89"/>
      <c r="C31" s="82"/>
      <c r="D31" s="89"/>
      <c r="E31" s="82"/>
      <c r="F31" s="122"/>
      <c r="G31" s="202"/>
      <c r="H31" s="198" t="str">
        <f t="shared" ref="H31:H53" si="0">IF(G31="","",IF(MONTH(G31)&gt;=10,YEAR(G31) + 1,YEAR(G31)))</f>
        <v/>
      </c>
      <c r="I31" s="97"/>
      <c r="J31" s="97"/>
      <c r="K31" s="90"/>
      <c r="L31" s="90"/>
      <c r="M31" s="97"/>
      <c r="N31" s="90"/>
      <c r="O31" s="97"/>
      <c r="P31" s="90"/>
      <c r="Q31" s="97"/>
      <c r="R31" s="97"/>
      <c r="S31" s="90"/>
      <c r="T31" s="97"/>
      <c r="U31" s="147"/>
      <c r="V31" s="90"/>
      <c r="W31" s="97"/>
      <c r="X31" s="97"/>
      <c r="Y31" s="90"/>
      <c r="Z31" s="90"/>
      <c r="AA31" s="229"/>
      <c r="AB31" s="122"/>
      <c r="AC31" s="226"/>
      <c r="AD31" s="264"/>
      <c r="AE31" s="264"/>
      <c r="AF31" s="265"/>
      <c r="AG31" s="265"/>
      <c r="AH31" s="265"/>
      <c r="AI31" s="265"/>
      <c r="AJ31" s="265"/>
      <c r="AK31" s="265"/>
    </row>
    <row r="32" spans="1:37" s="179" customFormat="1" x14ac:dyDescent="0.25">
      <c r="A32" s="71">
        <v>4</v>
      </c>
      <c r="B32" s="89"/>
      <c r="C32" s="82"/>
      <c r="D32" s="89"/>
      <c r="E32" s="82"/>
      <c r="F32" s="122"/>
      <c r="G32" s="202"/>
      <c r="H32" s="198" t="str">
        <f t="shared" si="0"/>
        <v/>
      </c>
      <c r="I32" s="97"/>
      <c r="J32" s="97"/>
      <c r="K32" s="91"/>
      <c r="L32" s="91"/>
      <c r="M32" s="97"/>
      <c r="N32" s="91"/>
      <c r="O32" s="97"/>
      <c r="P32" s="90"/>
      <c r="Q32" s="97"/>
      <c r="R32" s="97"/>
      <c r="S32" s="90"/>
      <c r="T32" s="97"/>
      <c r="U32" s="147"/>
      <c r="V32" s="91"/>
      <c r="W32" s="97"/>
      <c r="X32" s="97"/>
      <c r="Y32" s="90"/>
      <c r="Z32" s="90"/>
      <c r="AA32" s="229"/>
      <c r="AB32" s="122"/>
      <c r="AC32" s="226"/>
      <c r="AD32" s="264"/>
      <c r="AE32" s="264"/>
      <c r="AF32" s="265"/>
      <c r="AG32" s="265"/>
      <c r="AH32" s="265"/>
      <c r="AI32" s="265"/>
      <c r="AJ32" s="265"/>
      <c r="AK32" s="265"/>
    </row>
    <row r="33" spans="1:37" s="179" customFormat="1" x14ac:dyDescent="0.25">
      <c r="A33" s="71">
        <v>5</v>
      </c>
      <c r="B33" s="89"/>
      <c r="C33" s="82"/>
      <c r="D33" s="89"/>
      <c r="E33" s="82"/>
      <c r="F33" s="122"/>
      <c r="G33" s="202"/>
      <c r="H33" s="198" t="str">
        <f t="shared" si="0"/>
        <v/>
      </c>
      <c r="I33" s="97"/>
      <c r="J33" s="97"/>
      <c r="K33" s="91"/>
      <c r="L33" s="91"/>
      <c r="M33" s="97"/>
      <c r="N33" s="91"/>
      <c r="O33" s="97"/>
      <c r="P33" s="90"/>
      <c r="Q33" s="97"/>
      <c r="R33" s="97"/>
      <c r="S33" s="90"/>
      <c r="T33" s="97"/>
      <c r="U33" s="147"/>
      <c r="V33" s="91"/>
      <c r="W33" s="97"/>
      <c r="X33" s="97"/>
      <c r="Y33" s="90"/>
      <c r="Z33" s="90"/>
      <c r="AA33" s="229"/>
      <c r="AB33" s="122"/>
      <c r="AC33" s="226"/>
      <c r="AD33" s="264"/>
      <c r="AE33" s="264"/>
      <c r="AF33" s="265"/>
      <c r="AG33" s="265"/>
      <c r="AH33" s="265"/>
      <c r="AI33" s="265"/>
      <c r="AJ33" s="265"/>
      <c r="AK33" s="265"/>
    </row>
    <row r="34" spans="1:37" s="179" customFormat="1" x14ac:dyDescent="0.25">
      <c r="A34" s="71">
        <v>6</v>
      </c>
      <c r="B34" s="89"/>
      <c r="C34" s="82"/>
      <c r="D34" s="89"/>
      <c r="E34" s="82"/>
      <c r="F34" s="122"/>
      <c r="G34" s="202"/>
      <c r="H34" s="198" t="str">
        <f t="shared" si="0"/>
        <v/>
      </c>
      <c r="I34" s="97"/>
      <c r="J34" s="97"/>
      <c r="K34" s="91"/>
      <c r="L34" s="91"/>
      <c r="M34" s="97"/>
      <c r="N34" s="91"/>
      <c r="O34" s="97"/>
      <c r="P34" s="90"/>
      <c r="Q34" s="97"/>
      <c r="R34" s="97"/>
      <c r="S34" s="90"/>
      <c r="T34" s="97"/>
      <c r="U34" s="147"/>
      <c r="V34" s="91"/>
      <c r="W34" s="97"/>
      <c r="X34" s="97"/>
      <c r="Y34" s="90"/>
      <c r="Z34" s="90"/>
      <c r="AA34" s="229"/>
      <c r="AB34" s="122"/>
      <c r="AC34" s="226"/>
      <c r="AD34" s="264"/>
      <c r="AE34" s="264"/>
      <c r="AF34" s="265"/>
      <c r="AG34" s="265"/>
      <c r="AH34" s="265"/>
      <c r="AI34" s="265"/>
      <c r="AJ34" s="265"/>
      <c r="AK34" s="265"/>
    </row>
    <row r="35" spans="1:37" s="179" customFormat="1" x14ac:dyDescent="0.25">
      <c r="A35" s="71">
        <v>7</v>
      </c>
      <c r="B35" s="89"/>
      <c r="C35" s="82"/>
      <c r="D35" s="89"/>
      <c r="E35" s="82"/>
      <c r="F35" s="122"/>
      <c r="G35" s="202"/>
      <c r="H35" s="198" t="str">
        <f t="shared" si="0"/>
        <v/>
      </c>
      <c r="I35" s="97"/>
      <c r="J35" s="97"/>
      <c r="K35" s="91"/>
      <c r="L35" s="91"/>
      <c r="M35" s="97"/>
      <c r="N35" s="91"/>
      <c r="O35" s="97"/>
      <c r="P35" s="90"/>
      <c r="Q35" s="97"/>
      <c r="R35" s="97"/>
      <c r="S35" s="90"/>
      <c r="T35" s="97"/>
      <c r="U35" s="147"/>
      <c r="V35" s="91"/>
      <c r="W35" s="97"/>
      <c r="X35" s="97"/>
      <c r="Y35" s="90"/>
      <c r="Z35" s="90"/>
      <c r="AA35" s="229"/>
      <c r="AB35" s="122"/>
      <c r="AC35" s="226"/>
      <c r="AD35" s="264"/>
      <c r="AE35" s="264"/>
      <c r="AF35" s="265"/>
      <c r="AG35" s="265"/>
      <c r="AH35" s="265"/>
      <c r="AI35" s="265"/>
      <c r="AJ35" s="265"/>
      <c r="AK35" s="265"/>
    </row>
    <row r="36" spans="1:37" s="179" customFormat="1" x14ac:dyDescent="0.25">
      <c r="A36" s="71">
        <v>8</v>
      </c>
      <c r="B36" s="89"/>
      <c r="C36" s="82"/>
      <c r="D36" s="89"/>
      <c r="E36" s="82"/>
      <c r="F36" s="122"/>
      <c r="G36" s="202"/>
      <c r="H36" s="198" t="str">
        <f t="shared" si="0"/>
        <v/>
      </c>
      <c r="I36" s="97"/>
      <c r="J36" s="97"/>
      <c r="K36" s="91"/>
      <c r="L36" s="91"/>
      <c r="M36" s="97"/>
      <c r="N36" s="91"/>
      <c r="O36" s="97"/>
      <c r="P36" s="90"/>
      <c r="Q36" s="97"/>
      <c r="R36" s="97"/>
      <c r="S36" s="90"/>
      <c r="T36" s="97"/>
      <c r="U36" s="147"/>
      <c r="V36" s="91"/>
      <c r="W36" s="97"/>
      <c r="X36" s="97"/>
      <c r="Y36" s="90"/>
      <c r="Z36" s="90"/>
      <c r="AA36" s="229"/>
      <c r="AB36" s="122"/>
      <c r="AC36" s="226"/>
      <c r="AD36" s="264"/>
      <c r="AE36" s="264"/>
      <c r="AF36" s="265"/>
      <c r="AG36" s="265"/>
      <c r="AH36" s="265"/>
      <c r="AI36" s="265"/>
      <c r="AJ36" s="265"/>
      <c r="AK36" s="265"/>
    </row>
    <row r="37" spans="1:37" s="179" customFormat="1" x14ac:dyDescent="0.25">
      <c r="A37" s="71">
        <v>9</v>
      </c>
      <c r="B37" s="89"/>
      <c r="C37" s="82"/>
      <c r="D37" s="89"/>
      <c r="E37" s="82"/>
      <c r="F37" s="122"/>
      <c r="G37" s="202"/>
      <c r="H37" s="198" t="str">
        <f t="shared" si="0"/>
        <v/>
      </c>
      <c r="I37" s="97"/>
      <c r="J37" s="97"/>
      <c r="K37" s="91"/>
      <c r="L37" s="91"/>
      <c r="M37" s="97"/>
      <c r="N37" s="91"/>
      <c r="O37" s="97"/>
      <c r="P37" s="90"/>
      <c r="Q37" s="97"/>
      <c r="R37" s="97"/>
      <c r="S37" s="90"/>
      <c r="T37" s="97"/>
      <c r="U37" s="147"/>
      <c r="V37" s="91"/>
      <c r="W37" s="97"/>
      <c r="X37" s="97"/>
      <c r="Y37" s="90"/>
      <c r="Z37" s="90"/>
      <c r="AA37" s="229"/>
      <c r="AB37" s="122"/>
      <c r="AC37" s="226"/>
      <c r="AD37" s="264"/>
      <c r="AE37" s="264"/>
      <c r="AF37" s="265"/>
      <c r="AG37" s="265"/>
      <c r="AH37" s="265"/>
      <c r="AI37" s="265"/>
      <c r="AJ37" s="265"/>
      <c r="AK37" s="265"/>
    </row>
    <row r="38" spans="1:37" s="179" customFormat="1" x14ac:dyDescent="0.25">
      <c r="A38" s="71">
        <v>10</v>
      </c>
      <c r="B38" s="89"/>
      <c r="C38" s="82"/>
      <c r="D38" s="89"/>
      <c r="E38" s="82"/>
      <c r="F38" s="122"/>
      <c r="G38" s="202"/>
      <c r="H38" s="198" t="str">
        <f t="shared" si="0"/>
        <v/>
      </c>
      <c r="I38" s="97"/>
      <c r="J38" s="97"/>
      <c r="K38" s="91"/>
      <c r="L38" s="91"/>
      <c r="M38" s="97"/>
      <c r="N38" s="91"/>
      <c r="O38" s="97"/>
      <c r="P38" s="90"/>
      <c r="Q38" s="97"/>
      <c r="R38" s="97"/>
      <c r="S38" s="90"/>
      <c r="T38" s="97"/>
      <c r="U38" s="147"/>
      <c r="V38" s="91"/>
      <c r="W38" s="97"/>
      <c r="X38" s="97"/>
      <c r="Y38" s="90"/>
      <c r="Z38" s="90"/>
      <c r="AA38" s="229"/>
      <c r="AB38" s="122"/>
      <c r="AC38" s="226"/>
      <c r="AD38" s="264"/>
      <c r="AE38" s="264"/>
      <c r="AF38" s="265"/>
      <c r="AG38" s="265"/>
      <c r="AH38" s="265"/>
      <c r="AI38" s="265"/>
      <c r="AJ38" s="265"/>
      <c r="AK38" s="265"/>
    </row>
    <row r="39" spans="1:37" s="179" customFormat="1" x14ac:dyDescent="0.25">
      <c r="A39" s="71">
        <v>11</v>
      </c>
      <c r="B39" s="89"/>
      <c r="C39" s="82"/>
      <c r="D39" s="89"/>
      <c r="E39" s="82"/>
      <c r="F39" s="122"/>
      <c r="G39" s="202"/>
      <c r="H39" s="198" t="str">
        <f t="shared" si="0"/>
        <v/>
      </c>
      <c r="I39" s="97"/>
      <c r="J39" s="97"/>
      <c r="K39" s="91"/>
      <c r="L39" s="91"/>
      <c r="M39" s="97"/>
      <c r="N39" s="91"/>
      <c r="O39" s="97"/>
      <c r="P39" s="90"/>
      <c r="Q39" s="97"/>
      <c r="R39" s="97"/>
      <c r="S39" s="90"/>
      <c r="T39" s="97"/>
      <c r="U39" s="147"/>
      <c r="V39" s="91"/>
      <c r="W39" s="97"/>
      <c r="X39" s="97"/>
      <c r="Y39" s="90"/>
      <c r="Z39" s="90"/>
      <c r="AA39" s="229"/>
      <c r="AB39" s="122"/>
      <c r="AC39" s="226"/>
      <c r="AD39" s="264"/>
      <c r="AE39" s="264"/>
      <c r="AF39" s="265"/>
      <c r="AG39" s="265"/>
      <c r="AH39" s="265"/>
      <c r="AI39" s="265"/>
      <c r="AJ39" s="265"/>
      <c r="AK39" s="265"/>
    </row>
    <row r="40" spans="1:37" s="179" customFormat="1" x14ac:dyDescent="0.25">
      <c r="A40" s="71">
        <v>12</v>
      </c>
      <c r="B40" s="89"/>
      <c r="C40" s="82"/>
      <c r="D40" s="89"/>
      <c r="E40" s="82"/>
      <c r="F40" s="122"/>
      <c r="G40" s="202"/>
      <c r="H40" s="198" t="str">
        <f t="shared" si="0"/>
        <v/>
      </c>
      <c r="I40" s="97"/>
      <c r="J40" s="97"/>
      <c r="K40" s="91"/>
      <c r="L40" s="91"/>
      <c r="M40" s="97"/>
      <c r="N40" s="91"/>
      <c r="O40" s="97"/>
      <c r="P40" s="90"/>
      <c r="Q40" s="97"/>
      <c r="R40" s="97"/>
      <c r="S40" s="90"/>
      <c r="T40" s="97"/>
      <c r="U40" s="147"/>
      <c r="V40" s="91"/>
      <c r="W40" s="97"/>
      <c r="X40" s="97"/>
      <c r="Y40" s="90"/>
      <c r="Z40" s="90"/>
      <c r="AA40" s="229"/>
      <c r="AB40" s="122"/>
      <c r="AC40" s="226"/>
      <c r="AD40" s="264"/>
      <c r="AE40" s="264"/>
      <c r="AF40" s="265"/>
      <c r="AG40" s="265"/>
      <c r="AH40" s="265"/>
      <c r="AI40" s="265"/>
      <c r="AJ40" s="265"/>
      <c r="AK40" s="265"/>
    </row>
    <row r="41" spans="1:37" s="179" customFormat="1" x14ac:dyDescent="0.25">
      <c r="A41" s="71">
        <v>13</v>
      </c>
      <c r="B41" s="89"/>
      <c r="C41" s="82"/>
      <c r="D41" s="89"/>
      <c r="E41" s="82"/>
      <c r="F41" s="122"/>
      <c r="G41" s="202"/>
      <c r="H41" s="198" t="str">
        <f t="shared" si="0"/>
        <v/>
      </c>
      <c r="I41" s="97"/>
      <c r="J41" s="97"/>
      <c r="K41" s="91"/>
      <c r="L41" s="91"/>
      <c r="M41" s="97"/>
      <c r="N41" s="91"/>
      <c r="O41" s="97"/>
      <c r="P41" s="90"/>
      <c r="Q41" s="97"/>
      <c r="R41" s="97"/>
      <c r="S41" s="90"/>
      <c r="T41" s="97"/>
      <c r="U41" s="147"/>
      <c r="V41" s="91"/>
      <c r="W41" s="97"/>
      <c r="X41" s="97"/>
      <c r="Y41" s="90"/>
      <c r="Z41" s="90"/>
      <c r="AA41" s="229"/>
      <c r="AB41" s="122"/>
      <c r="AC41" s="226"/>
      <c r="AD41" s="264"/>
      <c r="AE41" s="264"/>
      <c r="AF41" s="265"/>
      <c r="AG41" s="265"/>
      <c r="AH41" s="265"/>
      <c r="AI41" s="265"/>
      <c r="AJ41" s="265"/>
      <c r="AK41" s="265"/>
    </row>
    <row r="42" spans="1:37" s="179" customFormat="1" x14ac:dyDescent="0.25">
      <c r="A42" s="71">
        <v>14</v>
      </c>
      <c r="B42" s="89"/>
      <c r="C42" s="82"/>
      <c r="D42" s="89"/>
      <c r="E42" s="82"/>
      <c r="F42" s="122"/>
      <c r="G42" s="202"/>
      <c r="H42" s="198" t="str">
        <f t="shared" si="0"/>
        <v/>
      </c>
      <c r="I42" s="97"/>
      <c r="J42" s="97"/>
      <c r="K42" s="91"/>
      <c r="L42" s="91"/>
      <c r="M42" s="97"/>
      <c r="N42" s="91"/>
      <c r="O42" s="97"/>
      <c r="P42" s="90"/>
      <c r="Q42" s="97"/>
      <c r="R42" s="97"/>
      <c r="S42" s="90"/>
      <c r="T42" s="97"/>
      <c r="U42" s="147"/>
      <c r="V42" s="91"/>
      <c r="W42" s="97"/>
      <c r="X42" s="97"/>
      <c r="Y42" s="90"/>
      <c r="Z42" s="90"/>
      <c r="AA42" s="229"/>
      <c r="AB42" s="122"/>
      <c r="AC42" s="226"/>
      <c r="AD42" s="264"/>
      <c r="AE42" s="264"/>
      <c r="AF42" s="265"/>
      <c r="AG42" s="265"/>
      <c r="AH42" s="265"/>
      <c r="AI42" s="265"/>
      <c r="AJ42" s="265"/>
      <c r="AK42" s="265"/>
    </row>
    <row r="43" spans="1:37" s="179" customFormat="1" x14ac:dyDescent="0.25">
      <c r="A43" s="71">
        <v>15</v>
      </c>
      <c r="B43" s="89"/>
      <c r="C43" s="82"/>
      <c r="D43" s="89"/>
      <c r="E43" s="82"/>
      <c r="F43" s="122"/>
      <c r="G43" s="202"/>
      <c r="H43" s="198" t="str">
        <f t="shared" si="0"/>
        <v/>
      </c>
      <c r="I43" s="97"/>
      <c r="J43" s="97"/>
      <c r="K43" s="91"/>
      <c r="L43" s="91"/>
      <c r="M43" s="97"/>
      <c r="N43" s="91"/>
      <c r="O43" s="97"/>
      <c r="P43" s="90"/>
      <c r="Q43" s="97"/>
      <c r="R43" s="97"/>
      <c r="S43" s="90"/>
      <c r="T43" s="97"/>
      <c r="U43" s="147"/>
      <c r="V43" s="91"/>
      <c r="W43" s="97"/>
      <c r="X43" s="97"/>
      <c r="Y43" s="90"/>
      <c r="Z43" s="90"/>
      <c r="AA43" s="229"/>
      <c r="AB43" s="122"/>
      <c r="AC43" s="226"/>
      <c r="AD43" s="264"/>
      <c r="AE43" s="264"/>
      <c r="AF43" s="265"/>
      <c r="AG43" s="265"/>
      <c r="AH43" s="265"/>
      <c r="AI43" s="265"/>
      <c r="AJ43" s="265"/>
      <c r="AK43" s="265"/>
    </row>
    <row r="44" spans="1:37" s="179" customFormat="1" x14ac:dyDescent="0.25">
      <c r="A44" s="71">
        <v>16</v>
      </c>
      <c r="B44" s="89"/>
      <c r="C44" s="82"/>
      <c r="D44" s="89"/>
      <c r="E44" s="82"/>
      <c r="F44" s="122"/>
      <c r="G44" s="202"/>
      <c r="H44" s="198" t="str">
        <f t="shared" si="0"/>
        <v/>
      </c>
      <c r="I44" s="97"/>
      <c r="J44" s="97"/>
      <c r="K44" s="91"/>
      <c r="L44" s="91"/>
      <c r="M44" s="97"/>
      <c r="N44" s="91"/>
      <c r="O44" s="97"/>
      <c r="P44" s="90"/>
      <c r="Q44" s="97"/>
      <c r="R44" s="97"/>
      <c r="S44" s="90"/>
      <c r="T44" s="97"/>
      <c r="U44" s="147"/>
      <c r="V44" s="91"/>
      <c r="W44" s="97"/>
      <c r="X44" s="97"/>
      <c r="Y44" s="90"/>
      <c r="Z44" s="90"/>
      <c r="AA44" s="229"/>
      <c r="AB44" s="122"/>
      <c r="AC44" s="226"/>
      <c r="AD44" s="264"/>
      <c r="AE44" s="264"/>
      <c r="AF44" s="265"/>
      <c r="AG44" s="265"/>
      <c r="AH44" s="265"/>
      <c r="AI44" s="265"/>
      <c r="AJ44" s="265"/>
      <c r="AK44" s="265"/>
    </row>
    <row r="45" spans="1:37" s="179" customFormat="1" x14ac:dyDescent="0.25">
      <c r="A45" s="71">
        <v>17</v>
      </c>
      <c r="B45" s="89"/>
      <c r="C45" s="82"/>
      <c r="D45" s="89"/>
      <c r="E45" s="82"/>
      <c r="F45" s="122"/>
      <c r="G45" s="202"/>
      <c r="H45" s="198" t="str">
        <f t="shared" si="0"/>
        <v/>
      </c>
      <c r="I45" s="97"/>
      <c r="J45" s="97"/>
      <c r="K45" s="91"/>
      <c r="L45" s="91"/>
      <c r="M45" s="97"/>
      <c r="N45" s="91"/>
      <c r="O45" s="97"/>
      <c r="P45" s="90"/>
      <c r="Q45" s="97"/>
      <c r="R45" s="97"/>
      <c r="S45" s="90"/>
      <c r="T45" s="97"/>
      <c r="U45" s="147"/>
      <c r="V45" s="91"/>
      <c r="W45" s="97"/>
      <c r="X45" s="97"/>
      <c r="Y45" s="90"/>
      <c r="Z45" s="90"/>
      <c r="AA45" s="229"/>
      <c r="AB45" s="122"/>
      <c r="AC45" s="226"/>
      <c r="AD45" s="264"/>
      <c r="AE45" s="264"/>
      <c r="AF45" s="265"/>
      <c r="AG45" s="265"/>
      <c r="AH45" s="265"/>
      <c r="AI45" s="265"/>
      <c r="AJ45" s="265"/>
      <c r="AK45" s="265"/>
    </row>
    <row r="46" spans="1:37" s="179" customFormat="1" x14ac:dyDescent="0.25">
      <c r="A46" s="71">
        <v>18</v>
      </c>
      <c r="B46" s="89"/>
      <c r="C46" s="82"/>
      <c r="D46" s="89"/>
      <c r="E46" s="82"/>
      <c r="F46" s="122"/>
      <c r="G46" s="202"/>
      <c r="H46" s="198" t="str">
        <f t="shared" si="0"/>
        <v/>
      </c>
      <c r="I46" s="97"/>
      <c r="J46" s="97"/>
      <c r="K46" s="91"/>
      <c r="L46" s="91"/>
      <c r="M46" s="97"/>
      <c r="N46" s="91"/>
      <c r="O46" s="97"/>
      <c r="P46" s="90"/>
      <c r="Q46" s="97"/>
      <c r="R46" s="97"/>
      <c r="S46" s="90"/>
      <c r="T46" s="97"/>
      <c r="U46" s="147"/>
      <c r="V46" s="91"/>
      <c r="W46" s="97"/>
      <c r="X46" s="97"/>
      <c r="Y46" s="90"/>
      <c r="Z46" s="90"/>
      <c r="AA46" s="229"/>
      <c r="AB46" s="122"/>
      <c r="AC46" s="226"/>
      <c r="AD46" s="264"/>
      <c r="AE46" s="264"/>
      <c r="AF46" s="265"/>
      <c r="AG46" s="265"/>
      <c r="AH46" s="265"/>
      <c r="AI46" s="265"/>
      <c r="AJ46" s="265"/>
      <c r="AK46" s="265"/>
    </row>
    <row r="47" spans="1:37" s="179" customFormat="1" x14ac:dyDescent="0.25">
      <c r="A47" s="71">
        <v>19</v>
      </c>
      <c r="B47" s="89"/>
      <c r="C47" s="82"/>
      <c r="D47" s="89"/>
      <c r="E47" s="82"/>
      <c r="F47" s="122"/>
      <c r="G47" s="202"/>
      <c r="H47" s="198" t="str">
        <f t="shared" si="0"/>
        <v/>
      </c>
      <c r="I47" s="97"/>
      <c r="J47" s="97"/>
      <c r="K47" s="91"/>
      <c r="L47" s="91"/>
      <c r="M47" s="97"/>
      <c r="N47" s="91"/>
      <c r="O47" s="97"/>
      <c r="P47" s="90"/>
      <c r="Q47" s="97"/>
      <c r="R47" s="97"/>
      <c r="S47" s="90"/>
      <c r="T47" s="97"/>
      <c r="U47" s="147"/>
      <c r="V47" s="91"/>
      <c r="W47" s="97"/>
      <c r="X47" s="97"/>
      <c r="Y47" s="90"/>
      <c r="Z47" s="90"/>
      <c r="AA47" s="229"/>
      <c r="AB47" s="122"/>
      <c r="AC47" s="226"/>
      <c r="AD47" s="264"/>
      <c r="AE47" s="264"/>
      <c r="AF47" s="265"/>
      <c r="AG47" s="265"/>
      <c r="AH47" s="265"/>
      <c r="AI47" s="265"/>
      <c r="AJ47" s="265"/>
      <c r="AK47" s="265"/>
    </row>
    <row r="48" spans="1:37" s="179" customFormat="1" x14ac:dyDescent="0.25">
      <c r="A48" s="71">
        <v>20</v>
      </c>
      <c r="B48" s="89"/>
      <c r="C48" s="82"/>
      <c r="D48" s="89"/>
      <c r="E48" s="82"/>
      <c r="F48" s="122"/>
      <c r="G48" s="202"/>
      <c r="H48" s="198" t="str">
        <f t="shared" si="0"/>
        <v/>
      </c>
      <c r="I48" s="97"/>
      <c r="J48" s="97"/>
      <c r="K48" s="91"/>
      <c r="L48" s="91"/>
      <c r="M48" s="97"/>
      <c r="N48" s="91"/>
      <c r="O48" s="97"/>
      <c r="P48" s="90"/>
      <c r="Q48" s="97"/>
      <c r="R48" s="97"/>
      <c r="S48" s="90"/>
      <c r="T48" s="97"/>
      <c r="U48" s="147"/>
      <c r="V48" s="91"/>
      <c r="W48" s="97"/>
      <c r="X48" s="97"/>
      <c r="Y48" s="90"/>
      <c r="Z48" s="90"/>
      <c r="AA48" s="229"/>
      <c r="AB48" s="122"/>
      <c r="AC48" s="226"/>
      <c r="AD48" s="264"/>
      <c r="AE48" s="264"/>
      <c r="AF48" s="265"/>
      <c r="AG48" s="265"/>
      <c r="AH48" s="265"/>
      <c r="AI48" s="265"/>
      <c r="AJ48" s="265"/>
      <c r="AK48" s="265"/>
    </row>
    <row r="49" spans="1:37" s="179" customFormat="1" x14ac:dyDescent="0.25">
      <c r="A49" s="71">
        <v>21</v>
      </c>
      <c r="B49" s="89"/>
      <c r="C49" s="82"/>
      <c r="D49" s="89"/>
      <c r="E49" s="82"/>
      <c r="F49" s="122"/>
      <c r="G49" s="202"/>
      <c r="H49" s="198" t="str">
        <f t="shared" si="0"/>
        <v/>
      </c>
      <c r="I49" s="97"/>
      <c r="J49" s="97"/>
      <c r="K49" s="91"/>
      <c r="L49" s="91"/>
      <c r="M49" s="97"/>
      <c r="N49" s="91"/>
      <c r="O49" s="97"/>
      <c r="P49" s="90"/>
      <c r="Q49" s="97"/>
      <c r="R49" s="97"/>
      <c r="S49" s="90"/>
      <c r="T49" s="97"/>
      <c r="U49" s="147"/>
      <c r="V49" s="91"/>
      <c r="W49" s="97"/>
      <c r="X49" s="97"/>
      <c r="Y49" s="90"/>
      <c r="Z49" s="90"/>
      <c r="AA49" s="229"/>
      <c r="AB49" s="122"/>
      <c r="AC49" s="226"/>
      <c r="AD49" s="264"/>
      <c r="AE49" s="264"/>
      <c r="AF49" s="265"/>
      <c r="AG49" s="265"/>
      <c r="AH49" s="265"/>
      <c r="AI49" s="265"/>
      <c r="AJ49" s="265"/>
      <c r="AK49" s="265"/>
    </row>
    <row r="50" spans="1:37" s="179" customFormat="1" x14ac:dyDescent="0.25">
      <c r="A50" s="71">
        <v>22</v>
      </c>
      <c r="B50" s="89"/>
      <c r="C50" s="82"/>
      <c r="D50" s="89"/>
      <c r="E50" s="82"/>
      <c r="F50" s="122"/>
      <c r="G50" s="202"/>
      <c r="H50" s="198" t="str">
        <f t="shared" si="0"/>
        <v/>
      </c>
      <c r="I50" s="97"/>
      <c r="J50" s="97"/>
      <c r="K50" s="91"/>
      <c r="L50" s="91"/>
      <c r="M50" s="97"/>
      <c r="N50" s="91"/>
      <c r="O50" s="97"/>
      <c r="P50" s="90"/>
      <c r="Q50" s="97"/>
      <c r="R50" s="97"/>
      <c r="S50" s="90"/>
      <c r="T50" s="97"/>
      <c r="U50" s="147"/>
      <c r="V50" s="91"/>
      <c r="W50" s="97"/>
      <c r="X50" s="97"/>
      <c r="Y50" s="90"/>
      <c r="Z50" s="90"/>
      <c r="AA50" s="229"/>
      <c r="AB50" s="122"/>
      <c r="AC50" s="226"/>
      <c r="AD50" s="264"/>
      <c r="AE50" s="264"/>
      <c r="AF50" s="265"/>
      <c r="AG50" s="265"/>
      <c r="AH50" s="265"/>
      <c r="AI50" s="265"/>
      <c r="AJ50" s="265"/>
      <c r="AK50" s="265"/>
    </row>
    <row r="51" spans="1:37" s="179" customFormat="1" x14ac:dyDescent="0.25">
      <c r="A51" s="71">
        <v>23</v>
      </c>
      <c r="B51" s="89"/>
      <c r="C51" s="82"/>
      <c r="D51" s="89"/>
      <c r="E51" s="82"/>
      <c r="F51" s="122"/>
      <c r="G51" s="202"/>
      <c r="H51" s="198" t="str">
        <f t="shared" si="0"/>
        <v/>
      </c>
      <c r="I51" s="97"/>
      <c r="J51" s="97"/>
      <c r="K51" s="91"/>
      <c r="L51" s="91"/>
      <c r="M51" s="97"/>
      <c r="N51" s="91"/>
      <c r="O51" s="97"/>
      <c r="P51" s="90"/>
      <c r="Q51" s="97"/>
      <c r="R51" s="97"/>
      <c r="S51" s="90"/>
      <c r="T51" s="97"/>
      <c r="U51" s="147"/>
      <c r="V51" s="91"/>
      <c r="W51" s="97"/>
      <c r="X51" s="97"/>
      <c r="Y51" s="90"/>
      <c r="Z51" s="90"/>
      <c r="AA51" s="229"/>
      <c r="AB51" s="122"/>
      <c r="AC51" s="226"/>
      <c r="AD51" s="264"/>
      <c r="AE51" s="264"/>
      <c r="AF51" s="265"/>
      <c r="AG51" s="265"/>
      <c r="AH51" s="265"/>
      <c r="AI51" s="265"/>
      <c r="AJ51" s="265"/>
      <c r="AK51" s="265"/>
    </row>
    <row r="52" spans="1:37" s="179" customFormat="1" x14ac:dyDescent="0.25">
      <c r="A52" s="71">
        <v>24</v>
      </c>
      <c r="B52" s="89"/>
      <c r="C52" s="82"/>
      <c r="D52" s="89"/>
      <c r="E52" s="82"/>
      <c r="F52" s="122"/>
      <c r="G52" s="202"/>
      <c r="H52" s="198" t="str">
        <f t="shared" si="0"/>
        <v/>
      </c>
      <c r="I52" s="97"/>
      <c r="J52" s="97"/>
      <c r="K52" s="91"/>
      <c r="L52" s="91"/>
      <c r="M52" s="97"/>
      <c r="N52" s="91"/>
      <c r="O52" s="97"/>
      <c r="P52" s="90"/>
      <c r="Q52" s="97"/>
      <c r="R52" s="97"/>
      <c r="S52" s="90"/>
      <c r="T52" s="97"/>
      <c r="U52" s="147"/>
      <c r="V52" s="91"/>
      <c r="W52" s="97"/>
      <c r="X52" s="97"/>
      <c r="Y52" s="90"/>
      <c r="Z52" s="90"/>
      <c r="AA52" s="229"/>
      <c r="AB52" s="122"/>
      <c r="AC52" s="226"/>
      <c r="AD52" s="264"/>
      <c r="AE52" s="264"/>
      <c r="AF52" s="265"/>
      <c r="AG52" s="265"/>
      <c r="AH52" s="265"/>
      <c r="AI52" s="265"/>
      <c r="AJ52" s="265"/>
      <c r="AK52" s="265"/>
    </row>
    <row r="53" spans="1:37" s="179" customFormat="1" x14ac:dyDescent="0.25">
      <c r="A53" s="71">
        <v>25</v>
      </c>
      <c r="B53" s="89"/>
      <c r="C53" s="82"/>
      <c r="D53" s="89"/>
      <c r="E53" s="82"/>
      <c r="F53" s="122"/>
      <c r="G53" s="202"/>
      <c r="H53" s="198" t="str">
        <f t="shared" si="0"/>
        <v/>
      </c>
      <c r="I53" s="97"/>
      <c r="J53" s="97"/>
      <c r="K53" s="91"/>
      <c r="L53" s="91"/>
      <c r="M53" s="97"/>
      <c r="N53" s="91"/>
      <c r="O53" s="97"/>
      <c r="P53" s="90"/>
      <c r="Q53" s="97"/>
      <c r="R53" s="97"/>
      <c r="S53" s="90"/>
      <c r="T53" s="97"/>
      <c r="U53" s="147"/>
      <c r="V53" s="91"/>
      <c r="W53" s="97"/>
      <c r="X53" s="97"/>
      <c r="Y53" s="90"/>
      <c r="Z53" s="90"/>
      <c r="AA53" s="229"/>
      <c r="AB53" s="122"/>
      <c r="AC53" s="226"/>
      <c r="AD53" s="264"/>
      <c r="AE53" s="264"/>
      <c r="AF53" s="265"/>
      <c r="AG53" s="265"/>
      <c r="AH53" s="265"/>
      <c r="AI53" s="265"/>
      <c r="AJ53" s="265"/>
      <c r="AK53" s="265"/>
    </row>
    <row r="54" spans="1:37" ht="24" customHeight="1" x14ac:dyDescent="0.25">
      <c r="B54" s="190" t="s">
        <v>67</v>
      </c>
      <c r="C54" s="126"/>
      <c r="D54" s="126"/>
      <c r="E54" s="126"/>
      <c r="F54" s="126"/>
      <c r="G54" s="126"/>
      <c r="H54" s="259" t="str">
        <f>IF(OR(AND(Count_Implemented, Count_FollowUp=0), AND(Count_Implemented=0,COUNTA(I29:AB53)&gt;0))," To be included here, actions must have a Date Implemented and there must be Date(s) of Follow-up above. &gt;&gt;","")</f>
        <v/>
      </c>
      <c r="I54" s="191">
        <f>SUM(I55:I60)</f>
        <v>0</v>
      </c>
      <c r="J54" s="192" t="s">
        <v>129</v>
      </c>
      <c r="K54" s="192" t="s">
        <v>129</v>
      </c>
      <c r="L54" s="192" t="s">
        <v>129</v>
      </c>
      <c r="M54" s="191">
        <f>SUM(M55:M60)</f>
        <v>0</v>
      </c>
      <c r="N54" s="192" t="s">
        <v>129</v>
      </c>
      <c r="O54" s="191">
        <f>SUM(O55:O60)</f>
        <v>0</v>
      </c>
      <c r="P54" s="191">
        <f>SUM(P55:P60)</f>
        <v>0</v>
      </c>
      <c r="Q54" s="191">
        <f t="shared" ref="Q54:W54" si="1">SUM(Q55:Q60)</f>
        <v>0</v>
      </c>
      <c r="R54" s="191">
        <f t="shared" si="1"/>
        <v>0</v>
      </c>
      <c r="S54" s="191">
        <f t="shared" si="1"/>
        <v>0</v>
      </c>
      <c r="T54" s="191">
        <f t="shared" si="1"/>
        <v>0</v>
      </c>
      <c r="U54" s="193">
        <f t="shared" si="1"/>
        <v>0</v>
      </c>
      <c r="V54" s="192" t="s">
        <v>129</v>
      </c>
      <c r="W54" s="191">
        <f t="shared" si="1"/>
        <v>0</v>
      </c>
      <c r="X54" s="192" t="s">
        <v>129</v>
      </c>
      <c r="Y54" s="192" t="s">
        <v>129</v>
      </c>
      <c r="Z54" s="191">
        <f t="shared" ref="Z54" si="2">SUM(Z55:Z60)</f>
        <v>0</v>
      </c>
      <c r="AA54" s="218" t="s">
        <v>129</v>
      </c>
      <c r="AB54" s="217">
        <f>COUNTIF(AB29:AB53,"Y")</f>
        <v>0</v>
      </c>
      <c r="AC54" s="218" t="s">
        <v>129</v>
      </c>
      <c r="AD54" s="266">
        <f t="shared" ref="AD54:AK54" si="3">SUM(AD55:AD60)</f>
        <v>0</v>
      </c>
      <c r="AE54" s="266">
        <f t="shared" si="3"/>
        <v>0</v>
      </c>
      <c r="AF54" s="267">
        <f t="shared" si="3"/>
        <v>0</v>
      </c>
      <c r="AG54" s="267">
        <f t="shared" si="3"/>
        <v>0</v>
      </c>
      <c r="AH54" s="267">
        <f t="shared" si="3"/>
        <v>0</v>
      </c>
      <c r="AI54" s="267">
        <f t="shared" si="3"/>
        <v>0</v>
      </c>
      <c r="AJ54" s="267">
        <f t="shared" si="3"/>
        <v>0</v>
      </c>
      <c r="AK54" s="267">
        <f t="shared" si="3"/>
        <v>0</v>
      </c>
    </row>
    <row r="55" spans="1:37" ht="24" customHeight="1" x14ac:dyDescent="0.25">
      <c r="B55" s="190" t="str">
        <f>"TOTAL REPORTED " &amp; C55</f>
        <v>TOTAL REPORTED 2023</v>
      </c>
      <c r="C55" s="126">
        <v>2023</v>
      </c>
      <c r="D55" s="126"/>
      <c r="E55" s="126"/>
      <c r="F55" s="126"/>
      <c r="G55" s="126"/>
      <c r="H55" s="126"/>
      <c r="I55" s="267">
        <f t="shared" ref="I55:I60" si="4">IF(Count_FollowUp,SUMIFS(I$29:I$53,$F$29:$F$53,"Y",$H$29:$H$53,$C55),0)</f>
        <v>0</v>
      </c>
      <c r="J55" s="192" t="s">
        <v>129</v>
      </c>
      <c r="K55" s="192" t="s">
        <v>129</v>
      </c>
      <c r="L55" s="192" t="s">
        <v>129</v>
      </c>
      <c r="M55" s="267">
        <f t="shared" ref="M55:M60" si="5">IF(Count_FollowUp,SUMIFS(M$29:M$53,$F$29:$F$53,"Y",$H$29:$H$53,$C55),0)</f>
        <v>0</v>
      </c>
      <c r="N55" s="192" t="s">
        <v>129</v>
      </c>
      <c r="O55" s="267">
        <f t="shared" ref="O55:O60" si="6">IF(Count_FollowUp,SUMIFS(O$29:O$53,$F$29:$F$53,"Y",$H$29:$H$53,$C55),0)</f>
        <v>0</v>
      </c>
      <c r="P55" s="191">
        <f t="shared" ref="P55:P60" si="7">IF(Count_FollowUp,COUNTIFS($F$29:$F$53,"Y",$H$29:$H$53,$C55,P$29:P$53,"Yes"),0)</f>
        <v>0</v>
      </c>
      <c r="Q55" s="267">
        <f t="shared" ref="Q55:R60" si="8">IF(Count_FollowUp,SUMIFS(Q$29:Q$53,$F$29:$F$53,"Y",$H$29:$H$53,$C55),0)</f>
        <v>0</v>
      </c>
      <c r="R55" s="267">
        <f t="shared" si="8"/>
        <v>0</v>
      </c>
      <c r="S55" s="191">
        <f t="shared" ref="S55:S60" si="9">IF(Count_FollowUp,COUNTIFS($F$29:$F$53,"Y",$H$29:$H$53,$C55,S$29:S$53,"Yes"),0)</f>
        <v>0</v>
      </c>
      <c r="T55" s="191">
        <f t="shared" ref="T55:T60" si="10">IF(Count_FollowUp,SUMIFS(T$29:T$53,$F$29:$F$53,"Y",$H$29:$H$53,$C55,U$29:U$53,"Units"),0)</f>
        <v>0</v>
      </c>
      <c r="U55" s="193">
        <f t="shared" ref="U55:U60" si="11">IF(Count_FollowUp,SUMIFS(T$29:T$53,$F$29:$F$53,"Y",$H$29:$H$53,$C55,U$29:U$53,"Dollars"),0)</f>
        <v>0</v>
      </c>
      <c r="V55" s="192" t="s">
        <v>129</v>
      </c>
      <c r="W55" s="267">
        <f t="shared" ref="W55:W60" si="12">IF(Count_FollowUp,SUMIFS(W$29:W$53,$F$29:$F$53,"Y",$H$29:$H$53,$C55),0)</f>
        <v>0</v>
      </c>
      <c r="X55" s="192" t="s">
        <v>129</v>
      </c>
      <c r="Y55" s="192" t="s">
        <v>129</v>
      </c>
      <c r="Z55" s="191">
        <f t="shared" ref="Z55:Z60" si="13">IF(Count_FollowUp,COUNTIFS($F$29:$F$53,"Y",$H$29:$H$53,$C55,Z$29:Z$53,"Yes"),0)</f>
        <v>0</v>
      </c>
      <c r="AA55" s="218" t="s">
        <v>129</v>
      </c>
      <c r="AB55" s="217">
        <f t="shared" ref="AB55:AB60" si="14">IF(Count_FollowUp,COUNTIFS($F$29:$F$53,"Y",$H$29:$H$53,$C55,AB$29:AB$53,"Y"),0)</f>
        <v>0</v>
      </c>
      <c r="AC55" s="218" t="s">
        <v>129</v>
      </c>
      <c r="AD55" s="266">
        <f t="shared" ref="AD55:AK60" si="15">IF(Count_FollowUp,SUMIFS(AD$29:AD$53,$F$29:$F$53,"Y",$H$29:$H$53,$C55),0)</f>
        <v>0</v>
      </c>
      <c r="AE55" s="266">
        <f t="shared" si="15"/>
        <v>0</v>
      </c>
      <c r="AF55" s="267">
        <f t="shared" si="15"/>
        <v>0</v>
      </c>
      <c r="AG55" s="267">
        <f t="shared" si="15"/>
        <v>0</v>
      </c>
      <c r="AH55" s="267">
        <f t="shared" si="15"/>
        <v>0</v>
      </c>
      <c r="AI55" s="267">
        <f t="shared" si="15"/>
        <v>0</v>
      </c>
      <c r="AJ55" s="267">
        <f t="shared" si="15"/>
        <v>0</v>
      </c>
      <c r="AK55" s="267">
        <f t="shared" si="15"/>
        <v>0</v>
      </c>
    </row>
    <row r="56" spans="1:37" ht="24" customHeight="1" x14ac:dyDescent="0.25">
      <c r="B56" s="190" t="str">
        <f t="shared" ref="B56:B60" si="16">"TOTAL REPORTED " &amp; C56</f>
        <v>TOTAL REPORTED 2024</v>
      </c>
      <c r="C56" s="126">
        <v>2024</v>
      </c>
      <c r="D56" s="126"/>
      <c r="E56" s="126"/>
      <c r="F56" s="126"/>
      <c r="G56" s="126"/>
      <c r="H56" s="126"/>
      <c r="I56" s="267">
        <f t="shared" si="4"/>
        <v>0</v>
      </c>
      <c r="J56" s="192" t="s">
        <v>129</v>
      </c>
      <c r="K56" s="192" t="s">
        <v>129</v>
      </c>
      <c r="L56" s="192" t="s">
        <v>129</v>
      </c>
      <c r="M56" s="267">
        <f t="shared" si="5"/>
        <v>0</v>
      </c>
      <c r="N56" s="192" t="s">
        <v>129</v>
      </c>
      <c r="O56" s="267">
        <f t="shared" si="6"/>
        <v>0</v>
      </c>
      <c r="P56" s="191">
        <f t="shared" si="7"/>
        <v>0</v>
      </c>
      <c r="Q56" s="267">
        <f t="shared" si="8"/>
        <v>0</v>
      </c>
      <c r="R56" s="267">
        <f t="shared" si="8"/>
        <v>0</v>
      </c>
      <c r="S56" s="191">
        <f t="shared" si="9"/>
        <v>0</v>
      </c>
      <c r="T56" s="191">
        <f t="shared" si="10"/>
        <v>0</v>
      </c>
      <c r="U56" s="193">
        <f t="shared" si="11"/>
        <v>0</v>
      </c>
      <c r="V56" s="192" t="s">
        <v>129</v>
      </c>
      <c r="W56" s="267">
        <f t="shared" si="12"/>
        <v>0</v>
      </c>
      <c r="X56" s="192" t="s">
        <v>129</v>
      </c>
      <c r="Y56" s="192" t="s">
        <v>129</v>
      </c>
      <c r="Z56" s="191">
        <f t="shared" si="13"/>
        <v>0</v>
      </c>
      <c r="AA56" s="218" t="s">
        <v>129</v>
      </c>
      <c r="AB56" s="217">
        <f t="shared" si="14"/>
        <v>0</v>
      </c>
      <c r="AC56" s="218" t="s">
        <v>129</v>
      </c>
      <c r="AD56" s="266">
        <f t="shared" si="15"/>
        <v>0</v>
      </c>
      <c r="AE56" s="266">
        <f t="shared" si="15"/>
        <v>0</v>
      </c>
      <c r="AF56" s="267">
        <f t="shared" si="15"/>
        <v>0</v>
      </c>
      <c r="AG56" s="267">
        <f t="shared" si="15"/>
        <v>0</v>
      </c>
      <c r="AH56" s="267">
        <f t="shared" si="15"/>
        <v>0</v>
      </c>
      <c r="AI56" s="267">
        <f t="shared" si="15"/>
        <v>0</v>
      </c>
      <c r="AJ56" s="267">
        <f t="shared" si="15"/>
        <v>0</v>
      </c>
      <c r="AK56" s="267">
        <f t="shared" si="15"/>
        <v>0</v>
      </c>
    </row>
    <row r="57" spans="1:37" ht="24" customHeight="1" x14ac:dyDescent="0.25">
      <c r="B57" s="190" t="str">
        <f t="shared" si="16"/>
        <v>TOTAL REPORTED 2025</v>
      </c>
      <c r="C57" s="126">
        <v>2025</v>
      </c>
      <c r="D57" s="126"/>
      <c r="E57" s="126"/>
      <c r="F57" s="126"/>
      <c r="G57" s="126"/>
      <c r="H57" s="126"/>
      <c r="I57" s="267">
        <f t="shared" si="4"/>
        <v>0</v>
      </c>
      <c r="J57" s="192" t="s">
        <v>129</v>
      </c>
      <c r="K57" s="192" t="s">
        <v>129</v>
      </c>
      <c r="L57" s="192" t="s">
        <v>129</v>
      </c>
      <c r="M57" s="267">
        <f t="shared" si="5"/>
        <v>0</v>
      </c>
      <c r="N57" s="192" t="s">
        <v>129</v>
      </c>
      <c r="O57" s="267">
        <f t="shared" si="6"/>
        <v>0</v>
      </c>
      <c r="P57" s="191">
        <f t="shared" si="7"/>
        <v>0</v>
      </c>
      <c r="Q57" s="267">
        <f t="shared" si="8"/>
        <v>0</v>
      </c>
      <c r="R57" s="267">
        <f t="shared" si="8"/>
        <v>0</v>
      </c>
      <c r="S57" s="191">
        <f t="shared" si="9"/>
        <v>0</v>
      </c>
      <c r="T57" s="191">
        <f t="shared" si="10"/>
        <v>0</v>
      </c>
      <c r="U57" s="193">
        <f t="shared" si="11"/>
        <v>0</v>
      </c>
      <c r="V57" s="192" t="s">
        <v>129</v>
      </c>
      <c r="W57" s="267">
        <f t="shared" si="12"/>
        <v>0</v>
      </c>
      <c r="X57" s="192" t="s">
        <v>129</v>
      </c>
      <c r="Y57" s="192" t="s">
        <v>129</v>
      </c>
      <c r="Z57" s="191">
        <f t="shared" si="13"/>
        <v>0</v>
      </c>
      <c r="AA57" s="218" t="s">
        <v>129</v>
      </c>
      <c r="AB57" s="217">
        <f t="shared" si="14"/>
        <v>0</v>
      </c>
      <c r="AC57" s="218" t="s">
        <v>129</v>
      </c>
      <c r="AD57" s="266">
        <f t="shared" si="15"/>
        <v>0</v>
      </c>
      <c r="AE57" s="266">
        <f t="shared" si="15"/>
        <v>0</v>
      </c>
      <c r="AF57" s="267">
        <f t="shared" si="15"/>
        <v>0</v>
      </c>
      <c r="AG57" s="267">
        <f t="shared" si="15"/>
        <v>0</v>
      </c>
      <c r="AH57" s="267">
        <f t="shared" si="15"/>
        <v>0</v>
      </c>
      <c r="AI57" s="267">
        <f t="shared" si="15"/>
        <v>0</v>
      </c>
      <c r="AJ57" s="267">
        <f t="shared" si="15"/>
        <v>0</v>
      </c>
      <c r="AK57" s="267">
        <f t="shared" si="15"/>
        <v>0</v>
      </c>
    </row>
    <row r="58" spans="1:37" ht="24" customHeight="1" x14ac:dyDescent="0.25">
      <c r="B58" s="190" t="str">
        <f t="shared" si="16"/>
        <v>TOTAL REPORTED 2026</v>
      </c>
      <c r="C58" s="126">
        <v>2026</v>
      </c>
      <c r="D58" s="126"/>
      <c r="E58" s="126"/>
      <c r="F58" s="126"/>
      <c r="G58" s="126"/>
      <c r="H58" s="126"/>
      <c r="I58" s="267">
        <f t="shared" si="4"/>
        <v>0</v>
      </c>
      <c r="J58" s="192" t="s">
        <v>129</v>
      </c>
      <c r="K58" s="192" t="s">
        <v>129</v>
      </c>
      <c r="L58" s="192" t="s">
        <v>129</v>
      </c>
      <c r="M58" s="267">
        <f t="shared" si="5"/>
        <v>0</v>
      </c>
      <c r="N58" s="192" t="s">
        <v>129</v>
      </c>
      <c r="O58" s="267">
        <f t="shared" si="6"/>
        <v>0</v>
      </c>
      <c r="P58" s="191">
        <f t="shared" si="7"/>
        <v>0</v>
      </c>
      <c r="Q58" s="267">
        <f t="shared" si="8"/>
        <v>0</v>
      </c>
      <c r="R58" s="267">
        <f t="shared" si="8"/>
        <v>0</v>
      </c>
      <c r="S58" s="191">
        <f t="shared" si="9"/>
        <v>0</v>
      </c>
      <c r="T58" s="191">
        <f t="shared" si="10"/>
        <v>0</v>
      </c>
      <c r="U58" s="193">
        <f t="shared" si="11"/>
        <v>0</v>
      </c>
      <c r="V58" s="192" t="s">
        <v>129</v>
      </c>
      <c r="W58" s="267">
        <f t="shared" si="12"/>
        <v>0</v>
      </c>
      <c r="X58" s="192" t="s">
        <v>129</v>
      </c>
      <c r="Y58" s="192" t="s">
        <v>129</v>
      </c>
      <c r="Z58" s="191">
        <f t="shared" si="13"/>
        <v>0</v>
      </c>
      <c r="AA58" s="218" t="s">
        <v>129</v>
      </c>
      <c r="AB58" s="217">
        <f t="shared" si="14"/>
        <v>0</v>
      </c>
      <c r="AC58" s="218" t="s">
        <v>129</v>
      </c>
      <c r="AD58" s="266">
        <f t="shared" si="15"/>
        <v>0</v>
      </c>
      <c r="AE58" s="266">
        <f t="shared" si="15"/>
        <v>0</v>
      </c>
      <c r="AF58" s="267">
        <f t="shared" si="15"/>
        <v>0</v>
      </c>
      <c r="AG58" s="267">
        <f t="shared" si="15"/>
        <v>0</v>
      </c>
      <c r="AH58" s="267">
        <f t="shared" si="15"/>
        <v>0</v>
      </c>
      <c r="AI58" s="267">
        <f t="shared" si="15"/>
        <v>0</v>
      </c>
      <c r="AJ58" s="267">
        <f t="shared" si="15"/>
        <v>0</v>
      </c>
      <c r="AK58" s="267">
        <f t="shared" si="15"/>
        <v>0</v>
      </c>
    </row>
    <row r="59" spans="1:37" ht="24" customHeight="1" x14ac:dyDescent="0.25">
      <c r="B59" s="190" t="str">
        <f t="shared" si="16"/>
        <v>TOTAL REPORTED 2027</v>
      </c>
      <c r="C59" s="126">
        <v>2027</v>
      </c>
      <c r="D59" s="126"/>
      <c r="E59" s="126"/>
      <c r="F59" s="126"/>
      <c r="G59" s="126"/>
      <c r="H59" s="126"/>
      <c r="I59" s="267">
        <f t="shared" si="4"/>
        <v>0</v>
      </c>
      <c r="J59" s="192" t="s">
        <v>129</v>
      </c>
      <c r="K59" s="192" t="s">
        <v>129</v>
      </c>
      <c r="L59" s="192" t="s">
        <v>129</v>
      </c>
      <c r="M59" s="267">
        <f t="shared" si="5"/>
        <v>0</v>
      </c>
      <c r="N59" s="192" t="s">
        <v>129</v>
      </c>
      <c r="O59" s="267">
        <f t="shared" si="6"/>
        <v>0</v>
      </c>
      <c r="P59" s="191">
        <f t="shared" si="7"/>
        <v>0</v>
      </c>
      <c r="Q59" s="267">
        <f t="shared" si="8"/>
        <v>0</v>
      </c>
      <c r="R59" s="267">
        <f t="shared" si="8"/>
        <v>0</v>
      </c>
      <c r="S59" s="191">
        <f t="shared" si="9"/>
        <v>0</v>
      </c>
      <c r="T59" s="191">
        <f t="shared" si="10"/>
        <v>0</v>
      </c>
      <c r="U59" s="193">
        <f t="shared" si="11"/>
        <v>0</v>
      </c>
      <c r="V59" s="192" t="s">
        <v>129</v>
      </c>
      <c r="W59" s="267">
        <f t="shared" si="12"/>
        <v>0</v>
      </c>
      <c r="X59" s="192" t="s">
        <v>129</v>
      </c>
      <c r="Y59" s="192" t="s">
        <v>129</v>
      </c>
      <c r="Z59" s="191">
        <f t="shared" si="13"/>
        <v>0</v>
      </c>
      <c r="AA59" s="218" t="s">
        <v>129</v>
      </c>
      <c r="AB59" s="217">
        <f t="shared" si="14"/>
        <v>0</v>
      </c>
      <c r="AC59" s="218" t="s">
        <v>129</v>
      </c>
      <c r="AD59" s="266">
        <f t="shared" si="15"/>
        <v>0</v>
      </c>
      <c r="AE59" s="266">
        <f t="shared" si="15"/>
        <v>0</v>
      </c>
      <c r="AF59" s="267">
        <f t="shared" si="15"/>
        <v>0</v>
      </c>
      <c r="AG59" s="267">
        <f t="shared" si="15"/>
        <v>0</v>
      </c>
      <c r="AH59" s="267">
        <f t="shared" si="15"/>
        <v>0</v>
      </c>
      <c r="AI59" s="267">
        <f t="shared" si="15"/>
        <v>0</v>
      </c>
      <c r="AJ59" s="267">
        <f t="shared" si="15"/>
        <v>0</v>
      </c>
      <c r="AK59" s="267">
        <f t="shared" si="15"/>
        <v>0</v>
      </c>
    </row>
    <row r="60" spans="1:37" ht="24" customHeight="1" x14ac:dyDescent="0.25">
      <c r="B60" s="190" t="str">
        <f t="shared" si="16"/>
        <v>TOTAL REPORTED 2028</v>
      </c>
      <c r="C60" s="126">
        <v>2028</v>
      </c>
      <c r="D60" s="126"/>
      <c r="E60" s="126"/>
      <c r="F60" s="126"/>
      <c r="G60" s="126"/>
      <c r="H60" s="126"/>
      <c r="I60" s="267">
        <f t="shared" si="4"/>
        <v>0</v>
      </c>
      <c r="J60" s="192" t="s">
        <v>129</v>
      </c>
      <c r="K60" s="192" t="s">
        <v>129</v>
      </c>
      <c r="L60" s="192" t="s">
        <v>129</v>
      </c>
      <c r="M60" s="267">
        <f t="shared" si="5"/>
        <v>0</v>
      </c>
      <c r="N60" s="192" t="s">
        <v>129</v>
      </c>
      <c r="O60" s="267">
        <f t="shared" si="6"/>
        <v>0</v>
      </c>
      <c r="P60" s="191">
        <f t="shared" si="7"/>
        <v>0</v>
      </c>
      <c r="Q60" s="267">
        <f t="shared" si="8"/>
        <v>0</v>
      </c>
      <c r="R60" s="267">
        <f t="shared" si="8"/>
        <v>0</v>
      </c>
      <c r="S60" s="191">
        <f t="shared" si="9"/>
        <v>0</v>
      </c>
      <c r="T60" s="191">
        <f t="shared" si="10"/>
        <v>0</v>
      </c>
      <c r="U60" s="193">
        <f t="shared" si="11"/>
        <v>0</v>
      </c>
      <c r="V60" s="192" t="s">
        <v>129</v>
      </c>
      <c r="W60" s="267">
        <f t="shared" si="12"/>
        <v>0</v>
      </c>
      <c r="X60" s="192" t="s">
        <v>129</v>
      </c>
      <c r="Y60" s="192" t="s">
        <v>129</v>
      </c>
      <c r="Z60" s="191">
        <f t="shared" si="13"/>
        <v>0</v>
      </c>
      <c r="AA60" s="218" t="s">
        <v>129</v>
      </c>
      <c r="AB60" s="217">
        <f t="shared" si="14"/>
        <v>0</v>
      </c>
      <c r="AC60" s="218" t="s">
        <v>129</v>
      </c>
      <c r="AD60" s="266">
        <f t="shared" si="15"/>
        <v>0</v>
      </c>
      <c r="AE60" s="266">
        <f t="shared" si="15"/>
        <v>0</v>
      </c>
      <c r="AF60" s="267">
        <f t="shared" si="15"/>
        <v>0</v>
      </c>
      <c r="AG60" s="267">
        <f t="shared" si="15"/>
        <v>0</v>
      </c>
      <c r="AH60" s="267">
        <f t="shared" si="15"/>
        <v>0</v>
      </c>
      <c r="AI60" s="267">
        <f t="shared" si="15"/>
        <v>0</v>
      </c>
      <c r="AJ60" s="267">
        <f t="shared" si="15"/>
        <v>0</v>
      </c>
      <c r="AK60" s="267">
        <f t="shared" si="15"/>
        <v>0</v>
      </c>
    </row>
    <row r="61" spans="1:37" x14ac:dyDescent="0.25">
      <c r="C61" s="137"/>
    </row>
    <row r="62" spans="1:37" x14ac:dyDescent="0.25">
      <c r="C62" s="137"/>
    </row>
  </sheetData>
  <sheetProtection algorithmName="SHA-512" hashValue="H9XBR0zj9mDbgUiEh1x8LBH8e3o2XE3Kz2GLOGFPFrOKxyU6KgUE8UN/40ciJRHQDWDrkJWCAE11fGk8bbhQmA==" saltValue="Pm06gDMI6inTkYag9/9b5g==" spinCount="100000" sheet="1" objects="1" scenarios="1" formatCells="0" formatRows="0" insertHyperlinks="0"/>
  <mergeCells count="28">
    <mergeCell ref="Q26:V26"/>
    <mergeCell ref="W26:AA27"/>
    <mergeCell ref="AD26:AK26"/>
    <mergeCell ref="I27:L27"/>
    <mergeCell ref="M27:N27"/>
    <mergeCell ref="O27:P27"/>
    <mergeCell ref="Q27:S27"/>
    <mergeCell ref="T27:V27"/>
    <mergeCell ref="AD27:AE27"/>
    <mergeCell ref="AF27:AK27"/>
    <mergeCell ref="C18:G18"/>
    <mergeCell ref="C20:G20"/>
    <mergeCell ref="C21:G21"/>
    <mergeCell ref="C22:G22"/>
    <mergeCell ref="C23:G23"/>
    <mergeCell ref="I26:P26"/>
    <mergeCell ref="C12:G12"/>
    <mergeCell ref="C13:G13"/>
    <mergeCell ref="C14:G14"/>
    <mergeCell ref="C15:G15"/>
    <mergeCell ref="C16:G16"/>
    <mergeCell ref="C17:G17"/>
    <mergeCell ref="C3:I3"/>
    <mergeCell ref="C6:G6"/>
    <mergeCell ref="C7:G7"/>
    <mergeCell ref="C8:G8"/>
    <mergeCell ref="C10:G10"/>
    <mergeCell ref="C11:G11"/>
  </mergeCells>
  <conditionalFormatting sqref="I29:L53">
    <cfRule type="expression" dxfId="195" priority="4" stopIfTrue="1">
      <formula>AND($C29&lt;&gt;"",$C29&lt;&gt;"Manufacturer (Production)")</formula>
    </cfRule>
  </conditionalFormatting>
  <conditionalFormatting sqref="M29:N53">
    <cfRule type="expression" dxfId="194" priority="5" stopIfTrue="1">
      <formula>AND($C29&lt;&gt;"",$C29&lt;&gt;"Manufacturer (Certification)")</formula>
    </cfRule>
  </conditionalFormatting>
  <conditionalFormatting sqref="O29:O53 M29:M53 I29:J53 Q29:R53 T29:T53 W29:X53">
    <cfRule type="expression" dxfId="193" priority="7">
      <formula>AND(TRIM(I29)&lt;&gt;"",ISNUMBER(I29)=FALSE)</formula>
    </cfRule>
  </conditionalFormatting>
  <conditionalFormatting sqref="O29:P53">
    <cfRule type="expression" dxfId="192" priority="6" stopIfTrue="1">
      <formula>AND($C29&lt;&gt;"",$C29&lt;&gt;"Manufacturer (Marketing)")</formula>
    </cfRule>
  </conditionalFormatting>
  <conditionalFormatting sqref="Q29:V53">
    <cfRule type="expression" dxfId="191" priority="3">
      <formula>AND($C29&lt;&gt;"",$C29&lt;&gt;"Distributor / Retailer")</formula>
    </cfRule>
  </conditionalFormatting>
  <conditionalFormatting sqref="W29:AA53">
    <cfRule type="expression" dxfId="190" priority="2">
      <formula>AND($C29&lt;&gt;"",$C29&lt;&gt;"Purchaser / User")</formula>
    </cfRule>
  </conditionalFormatting>
  <conditionalFormatting sqref="AD29:AK53">
    <cfRule type="expression" dxfId="189" priority="1">
      <formula>AND(TRIM(AD29)&lt;&gt;"",ISNUMBER(AD29)=FALSE)</formula>
    </cfRule>
  </conditionalFormatting>
  <dataValidations count="21">
    <dataValidation allowBlank="1" showInputMessage="1" showErrorMessage="1" prompt="If the case study is online, provide a link for EPA to view, download and share. Otherwise, please include attachments with report submission." sqref="AC28" xr:uid="{64835DC7-B259-4167-A6E1-881C5CFE026A}"/>
    <dataValidation allowBlank="1" showInputMessage="1" showErrorMessage="1" prompt="For P2 actions and outcomes to be summarized on the Results Summary tab, this column must contain a Y. Additionally, a Date Implemented must be included and at least one follw-up date must be included in row 19." sqref="F28" xr:uid="{7666E9B6-35F1-45A1-AB60-8A5B094A0AC2}"/>
    <dataValidation allowBlank="1" showInputMessage="1" showErrorMessage="1" prompt="Either use the facility’s permit methodology or multiply wastewater gallons by 8.35 to get pounds and divide by 10,000 to eliminate water content." sqref="AI28" xr:uid="{109F34DA-3534-4D14-9BDC-991BD1010B19}"/>
    <dataValidation allowBlank="1" showInputMessage="1" showErrorMessage="1" prompt="Annualized reductions of green house gas emissions measured in metric tons of carbon dioxide equivalent (MTCO2e)." sqref="AK28" xr:uid="{18F8BD49-8344-4BA8-8500-E80EB783F43B}"/>
    <dataValidation allowBlank="1" showInputMessage="1" showErrorMessage="1" promptTitle="Products Offered for Sale" prompt="This can include products that are anticipated to be offered for sale._x000a__x000a_Report the number of product formulations/designs, not the number of individual units manufactured/sold. The same formulation in different size containers is considered one product." sqref="O28" xr:uid="{FE8A2AF9-EB34-4217-9A43-BFAB6759CA60}"/>
    <dataValidation type="whole" allowBlank="1" showInputMessage="1" showErrorMessage="1" errorTitle="Facility NAICS Code" error="Please enter at least three digits of the NAICS code." promptTitle="Facility NAICS Code" prompt="Enter the NAICS for this facility. The link at left takes you to the NAICS Search website." sqref="C15:G15" xr:uid="{9CE157EA-6E42-4FD5-AC53-B3C2FB7B7DE2}">
      <formula1>100</formula1>
      <formula2>999999</formula2>
    </dataValidation>
    <dataValidation allowBlank="1" showInputMessage="1" showErrorMessage="1" promptTitle="Copy-Pasting into Merged Cells" prompt="To copy-paste into merged cells, either double-click the cell to enable the Edit feature OR select the cell and paste into the formula bar above instead of the cell itself." sqref="C10:G10" xr:uid="{4A821450-6D36-405A-987C-E1CCB0CAB105}"/>
    <dataValidation type="list" allowBlank="1" showDropDown="1" showInputMessage="1" showErrorMessage="1" error="Please enter Y or N." sqref="AB29:AB53 F29:F53" xr:uid="{6286490F-0AF7-437E-BA80-EB8EAB4E5729}">
      <formula1>Lookup_YesNo</formula1>
    </dataValidation>
    <dataValidation type="date" allowBlank="1" showInputMessage="1" showErrorMessage="1" error="Please enter a valid date (mm/dd/yyyy) _x000a_between 10/01/2022 and 09/30/2028." sqref="G29:G53" xr:uid="{AF6D8AEB-1AA6-4689-95ED-AC0B660CEC6B}">
      <formula1>44835</formula1>
      <formula2>47026</formula2>
    </dataValidation>
    <dataValidation type="list" allowBlank="1" showDropDown="1" showInputMessage="1" showErrorMessage="1" error="Please enter Yes, No, or Unknown." sqref="C16:G16" xr:uid="{88D9FEC3-2EF6-4F68-BCD2-9580629F3069}">
      <formula1>Lookup_YesNoUnknown</formula1>
    </dataValidation>
    <dataValidation type="list" allowBlank="1" showInputMessage="1" showErrorMessage="1" sqref="U29:U53" xr:uid="{69E3FC3D-C10B-4E8F-BBA7-BFCB74194058}">
      <formula1>Lookup_Units_Sales</formula1>
    </dataValidation>
    <dataValidation allowBlank="1" showInputMessage="1" showErrorMessage="1" prompt="Report the number of product formulations or designs, not the number of individual units of that product manufactured or sold. The same formulation sold in different size containers is considered one product" sqref="W28 M28 Q28 I28" xr:uid="{9C16D0E5-3FCB-4AB0-8A4C-E943B9F1B508}"/>
    <dataValidation type="list" allowBlank="1" showInputMessage="1" showErrorMessage="1" sqref="N29:N53" xr:uid="{A36649E4-4D02-4826-BB74-ACBF670F58D8}">
      <formula1>Lookup_CertificationStatus</formula1>
    </dataValidation>
    <dataValidation type="list" allowBlank="1" showInputMessage="1" showErrorMessage="1" sqref="L29:L53 V29:V53" xr:uid="{7D55CE40-51FF-4E22-82B7-D26B5944D1DB}">
      <formula1>Lookup_Type</formula1>
    </dataValidation>
    <dataValidation type="list" allowBlank="1" showInputMessage="1" showErrorMessage="1" sqref="K29:K53" xr:uid="{9B2750D9-B53A-4951-A3DA-D7A456874A24}">
      <formula1>Lookup_Units</formula1>
    </dataValidation>
    <dataValidation type="list" allowBlank="1" showInputMessage="1" showErrorMessage="1" promptTitle="Outreach Activity" prompt="If you made contact with the business establishment through an activity noted on the “Outreach Activities” tab, indicate the activity by choosing it from the drop-down provided at right." sqref="C20" xr:uid="{6381DF70-8C49-446D-991E-F401025280F6}">
      <formula1>OFFSET(Outreach_Activities_Sorted,0,0,COUNTIF(Outreach_Activities_Sorted,"&lt;&gt;0"))</formula1>
    </dataValidation>
    <dataValidation type="list" allowBlank="1" showInputMessage="1" showErrorMessage="1" sqref="Z29:Z53 S29:S53 P29:P53" xr:uid="{1DE007AD-8AD7-4352-B56C-D4EDDD2E77F4}">
      <formula1>Lookup_YesNoUnknown</formula1>
    </dataValidation>
    <dataValidation type="list" allowBlank="1" showInputMessage="1" showErrorMessage="1" sqref="C29:C53" xr:uid="{53A94587-77B7-4F1C-AAFB-5581FC02F628}">
      <formula1>Lookup_Role</formula1>
    </dataValidation>
    <dataValidation type="date" operator="greaterThan" allowBlank="1" showInputMessage="1" showErrorMessage="1" errorTitle="Date Required" error="Please enter a date in mm/dd/yyyy format." sqref="C19:G19" xr:uid="{ABE1E231-C2DE-484C-B0D4-170D0FA67BA8}">
      <formula1>36526</formula1>
    </dataValidation>
    <dataValidation type="list" allowBlank="1" showDropDown="1" showInputMessage="1" showErrorMessage="1" sqref="C14" xr:uid="{A6441746-0363-4C9D-9D5E-9C785E3E4FAE}">
      <formula1>Lookup_States</formula1>
    </dataValidation>
    <dataValidation allowBlank="1" showInputMessage="1" showErrorMessage="1" prompt="If the action listed is for certifying a new product, you can enter the date the process was initiated. For all other actions, this should be the date of actual implementation." sqref="G28" xr:uid="{FDA9351F-D8E3-465C-BE95-E18D0DEFDCBF}"/>
  </dataValidations>
  <hyperlinks>
    <hyperlink ref="B15" r:id="rId1" xr:uid="{0F4DC53C-6246-4ABC-8B9A-D470E60BB49C}"/>
    <hyperlink ref="B21" r:id="rId2" display="Description of Funding Mechanism_x000a_EPA is exploring ways to facilitate access to capital for P2 projects. Learn more here: https://www.epa.gov/p2/p2-financing. If known, describe the source of funding this business establishment used (e.g., self-funded, bank loan, external grant, etc.)  in implementing the P2 actions listed in the table below." xr:uid="{71FE9EE4-3825-49D2-AEDB-552A749BD1D1}"/>
  </hyperlinks>
  <printOptions horizontalCentered="1"/>
  <pageMargins left="0.45" right="0.45" top="0.75" bottom="0.75" header="0.3" footer="0.3"/>
  <pageSetup scale="22" fitToHeight="0" orientation="landscape" r:id="rId3"/>
  <headerFooter>
    <oddHeader>&amp;C&amp;16&amp;F</oddHeader>
    <oddFooter>&amp;C&amp;P of &amp;N</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482C9-0DC8-4076-AC7D-0C3F69523B4A}">
  <sheetPr>
    <tabColor rgb="FF92D050"/>
    <pageSetUpPr fitToPage="1"/>
  </sheetPr>
  <dimension ref="A1:AK62"/>
  <sheetViews>
    <sheetView showGridLines="0" zoomScaleNormal="100" zoomScaleSheetLayoutView="100" workbookViewId="0">
      <pane xSplit="2" ySplit="1" topLeftCell="C2" activePane="bottomRight" state="frozen"/>
      <selection pane="topRight" activeCell="C1" sqref="C1"/>
      <selection pane="bottomLeft" activeCell="A2" sqref="A2"/>
      <selection pane="bottomRight" activeCell="C11" sqref="C11:G11"/>
    </sheetView>
  </sheetViews>
  <sheetFormatPr defaultColWidth="9.140625" defaultRowHeight="15" x14ac:dyDescent="0.25"/>
  <cols>
    <col min="1" max="1" width="4.7109375" style="134" customWidth="1"/>
    <col min="2" max="2" width="56.7109375" style="134" customWidth="1"/>
    <col min="3" max="3" width="20.7109375" style="134" customWidth="1"/>
    <col min="4" max="4" width="32.7109375" style="134" customWidth="1"/>
    <col min="5" max="5" width="20.7109375" style="134" customWidth="1"/>
    <col min="6" max="6" width="15.7109375" style="134" bestFit="1" customWidth="1"/>
    <col min="7" max="7" width="19" style="134" bestFit="1" customWidth="1"/>
    <col min="8" max="8" width="10.28515625" style="134" customWidth="1"/>
    <col min="9" max="9" width="20.28515625" style="134" bestFit="1" customWidth="1"/>
    <col min="10" max="10" width="16.5703125" style="134" bestFit="1" customWidth="1"/>
    <col min="11" max="12" width="10.7109375" style="134" customWidth="1"/>
    <col min="13" max="13" width="20.28515625" style="134" customWidth="1"/>
    <col min="14" max="14" width="10.5703125" style="134" bestFit="1" customWidth="1"/>
    <col min="15" max="15" width="21.7109375" style="134" customWidth="1"/>
    <col min="16" max="16" width="11.5703125" style="134" customWidth="1"/>
    <col min="17" max="17" width="20.28515625" style="134" bestFit="1" customWidth="1"/>
    <col min="18" max="18" width="15" style="134" customWidth="1"/>
    <col min="19" max="19" width="12.7109375" style="134" customWidth="1"/>
    <col min="20" max="20" width="14.7109375" style="134" customWidth="1"/>
    <col min="21" max="22" width="12.7109375" style="134" customWidth="1"/>
    <col min="23" max="23" width="25.140625" style="134" customWidth="1"/>
    <col min="24" max="24" width="17.7109375" style="134" customWidth="1"/>
    <col min="25" max="25" width="14.85546875" style="134" customWidth="1"/>
    <col min="26" max="26" width="16" style="134" bestFit="1" customWidth="1"/>
    <col min="27" max="27" width="60.7109375" style="134" customWidth="1"/>
    <col min="28" max="28" width="10.42578125" style="134" customWidth="1"/>
    <col min="29" max="29" width="30.7109375" style="134" customWidth="1"/>
    <col min="30" max="37" width="13.7109375" style="134" customWidth="1"/>
    <col min="38" max="16384" width="9.140625" style="134"/>
  </cols>
  <sheetData>
    <row r="1" spans="2:30" s="200" customFormat="1" ht="20.100000000000001" customHeight="1" x14ac:dyDescent="0.25">
      <c r="B1" s="199" t="str">
        <f>SUBSTITUTE(TemplateTitle," Reporting Template",": " &amp;B2)</f>
        <v>P2 IIJA Products EJ Grant: Business Establishment 49</v>
      </c>
      <c r="C1" s="199"/>
      <c r="D1" s="199"/>
      <c r="E1" s="199"/>
      <c r="F1" s="199"/>
      <c r="G1" s="199"/>
      <c r="H1" s="199"/>
      <c r="I1" s="199"/>
      <c r="J1" s="201"/>
      <c r="K1" s="201"/>
      <c r="L1" s="201"/>
      <c r="M1" s="201"/>
      <c r="N1" s="201"/>
      <c r="O1" s="201"/>
      <c r="P1" s="201"/>
      <c r="Q1" s="201"/>
      <c r="R1" s="201"/>
      <c r="S1" s="201"/>
      <c r="T1" s="201"/>
      <c r="U1" s="201"/>
      <c r="V1" s="201"/>
      <c r="W1" s="201"/>
      <c r="X1" s="201"/>
      <c r="Y1" s="201"/>
      <c r="Z1" s="201"/>
      <c r="AA1" s="201"/>
    </row>
    <row r="2" spans="2:30" ht="9" customHeight="1" x14ac:dyDescent="0.25">
      <c r="B2" s="244" t="s">
        <v>421</v>
      </c>
      <c r="C2" s="154"/>
      <c r="D2" s="154"/>
      <c r="E2" s="154"/>
      <c r="F2" s="154"/>
      <c r="G2" s="154"/>
      <c r="H2" s="154"/>
      <c r="I2" s="210"/>
      <c r="J2" s="155"/>
    </row>
    <row r="3" spans="2:30" ht="200.1" customHeight="1" x14ac:dyDescent="0.25">
      <c r="B3" s="156" t="s">
        <v>5</v>
      </c>
      <c r="C3" s="355" t="s">
        <v>298</v>
      </c>
      <c r="D3" s="356"/>
      <c r="E3" s="356"/>
      <c r="F3" s="356"/>
      <c r="G3" s="356"/>
      <c r="H3" s="356"/>
      <c r="I3" s="357"/>
      <c r="J3" s="157"/>
    </row>
    <row r="4" spans="2:30" ht="9" customHeight="1" x14ac:dyDescent="0.25">
      <c r="B4" s="158"/>
      <c r="C4" s="159"/>
      <c r="D4" s="159"/>
      <c r="E4" s="159"/>
      <c r="F4" s="159"/>
      <c r="G4" s="159"/>
      <c r="H4" s="159"/>
      <c r="I4" s="211"/>
      <c r="J4" s="160"/>
    </row>
    <row r="5" spans="2:30" ht="15" customHeight="1" x14ac:dyDescent="0.25">
      <c r="B5" s="145"/>
      <c r="C5" s="145"/>
      <c r="D5" s="145"/>
      <c r="E5" s="145"/>
      <c r="F5" s="144"/>
      <c r="G5" s="144"/>
    </row>
    <row r="6" spans="2:30" ht="18.75" x14ac:dyDescent="0.3">
      <c r="B6" s="243" t="s">
        <v>284</v>
      </c>
      <c r="C6" s="358" t="s">
        <v>299</v>
      </c>
      <c r="D6" s="358"/>
      <c r="E6" s="358"/>
      <c r="F6" s="358"/>
      <c r="G6" s="359"/>
    </row>
    <row r="7" spans="2:30" x14ac:dyDescent="0.25">
      <c r="B7" s="161" t="s">
        <v>0</v>
      </c>
      <c r="C7" s="360" t="str">
        <f>IF('Grant Project Data'!D5&lt;&gt;"",'Grant Project Data'!D5,"")</f>
        <v/>
      </c>
      <c r="D7" s="361"/>
      <c r="E7" s="361"/>
      <c r="F7" s="361"/>
      <c r="G7" s="362"/>
    </row>
    <row r="8" spans="2:30" x14ac:dyDescent="0.25">
      <c r="B8" s="163" t="s">
        <v>4</v>
      </c>
      <c r="C8" s="360" t="str">
        <f>IF('Grant Project Data'!D6&lt;&gt;"",'Grant Project Data'!D6,"")</f>
        <v/>
      </c>
      <c r="D8" s="361"/>
      <c r="E8" s="361"/>
      <c r="F8" s="361"/>
      <c r="G8" s="362"/>
    </row>
    <row r="9" spans="2:30" ht="15" customHeight="1" x14ac:dyDescent="0.25">
      <c r="B9" s="145"/>
      <c r="C9" s="145"/>
      <c r="D9" s="145"/>
      <c r="E9" s="145"/>
      <c r="F9" s="144"/>
      <c r="G9" s="144"/>
    </row>
    <row r="10" spans="2:30" ht="18.75" x14ac:dyDescent="0.3">
      <c r="B10" s="243" t="s">
        <v>203</v>
      </c>
      <c r="C10" s="358" t="s">
        <v>355</v>
      </c>
      <c r="D10" s="358"/>
      <c r="E10" s="358"/>
      <c r="F10" s="358"/>
      <c r="G10" s="359"/>
    </row>
    <row r="11" spans="2:30" x14ac:dyDescent="0.25">
      <c r="B11" s="167" t="s">
        <v>236</v>
      </c>
      <c r="C11" s="391"/>
      <c r="D11" s="391"/>
      <c r="E11" s="391"/>
      <c r="F11" s="391"/>
      <c r="G11" s="391"/>
      <c r="H11" s="168"/>
      <c r="I11" s="168"/>
      <c r="J11" s="169"/>
      <c r="K11" s="169"/>
      <c r="L11" s="169"/>
      <c r="M11" s="169"/>
      <c r="N11" s="169"/>
      <c r="O11" s="169"/>
      <c r="P11" s="169"/>
      <c r="Q11" s="169"/>
      <c r="R11" s="169"/>
      <c r="S11" s="169"/>
      <c r="T11" s="169"/>
      <c r="U11" s="169"/>
      <c r="V11" s="169"/>
      <c r="W11" s="169"/>
      <c r="X11" s="169"/>
      <c r="Y11" s="169"/>
      <c r="Z11" s="169"/>
      <c r="AA11" s="169"/>
    </row>
    <row r="12" spans="2:30" ht="15" customHeight="1" x14ac:dyDescent="0.25">
      <c r="B12" s="170" t="s">
        <v>228</v>
      </c>
      <c r="C12" s="391"/>
      <c r="D12" s="391"/>
      <c r="E12" s="391"/>
      <c r="F12" s="391"/>
      <c r="G12" s="391"/>
      <c r="H12" s="168"/>
      <c r="I12" s="168"/>
      <c r="J12" s="169"/>
      <c r="K12" s="169"/>
      <c r="L12" s="169"/>
      <c r="M12" s="169"/>
      <c r="N12" s="169"/>
      <c r="O12" s="169"/>
      <c r="P12" s="169"/>
      <c r="Q12" s="169"/>
      <c r="R12" s="169"/>
      <c r="S12" s="169"/>
      <c r="T12" s="169"/>
      <c r="U12" s="169"/>
      <c r="V12" s="169"/>
      <c r="W12" s="169"/>
      <c r="X12" s="169"/>
      <c r="Y12" s="169"/>
      <c r="Z12" s="169"/>
      <c r="AA12" s="169"/>
    </row>
    <row r="13" spans="2:30" ht="15" customHeight="1" x14ac:dyDescent="0.25">
      <c r="B13" s="170" t="s">
        <v>229</v>
      </c>
      <c r="C13" s="391"/>
      <c r="D13" s="391"/>
      <c r="E13" s="391"/>
      <c r="F13" s="391"/>
      <c r="G13" s="391"/>
      <c r="H13" s="168"/>
      <c r="I13" s="168"/>
      <c r="J13" s="169"/>
      <c r="K13" s="169"/>
      <c r="L13" s="169"/>
      <c r="M13" s="169"/>
      <c r="N13" s="169"/>
      <c r="O13" s="169"/>
      <c r="P13" s="169"/>
      <c r="Q13" s="169"/>
      <c r="R13" s="169"/>
      <c r="S13" s="169"/>
      <c r="T13" s="169"/>
      <c r="U13" s="169"/>
      <c r="V13" s="169"/>
      <c r="W13" s="169"/>
      <c r="X13" s="169"/>
      <c r="Y13" s="169"/>
      <c r="Z13" s="169"/>
      <c r="AA13" s="169"/>
    </row>
    <row r="14" spans="2:30" ht="15" customHeight="1" x14ac:dyDescent="0.25">
      <c r="B14" s="171" t="s">
        <v>230</v>
      </c>
      <c r="C14" s="391"/>
      <c r="D14" s="391"/>
      <c r="E14" s="391"/>
      <c r="F14" s="391"/>
      <c r="G14" s="391"/>
      <c r="H14" s="168"/>
      <c r="I14" s="168"/>
      <c r="J14" s="169"/>
      <c r="K14" s="169"/>
      <c r="L14" s="169"/>
      <c r="M14" s="169"/>
      <c r="N14" s="169"/>
      <c r="O14" s="169"/>
      <c r="P14" s="169"/>
      <c r="Q14" s="169"/>
      <c r="R14" s="169"/>
      <c r="S14" s="169"/>
      <c r="T14" s="169"/>
      <c r="U14" s="169"/>
      <c r="V14" s="169"/>
      <c r="W14" s="169"/>
      <c r="X14" s="169"/>
      <c r="Y14" s="169"/>
      <c r="Z14" s="169"/>
      <c r="AA14" s="169"/>
      <c r="AB14" s="172"/>
    </row>
    <row r="15" spans="2:30" ht="30" x14ac:dyDescent="0.25">
      <c r="B15" s="231" t="s">
        <v>270</v>
      </c>
      <c r="C15" s="392"/>
      <c r="D15" s="392"/>
      <c r="E15" s="392"/>
      <c r="F15" s="392"/>
      <c r="G15" s="392"/>
      <c r="H15" s="173"/>
      <c r="J15" s="169"/>
      <c r="K15" s="169"/>
      <c r="L15" s="169"/>
      <c r="M15" s="169"/>
      <c r="N15" s="169"/>
      <c r="O15" s="169"/>
      <c r="P15" s="169"/>
      <c r="Q15" s="169"/>
      <c r="R15" s="169"/>
      <c r="S15" s="169"/>
      <c r="T15" s="169"/>
      <c r="U15" s="169"/>
      <c r="V15" s="169"/>
      <c r="W15" s="169"/>
      <c r="X15" s="169"/>
      <c r="Y15" s="169"/>
      <c r="Z15" s="169"/>
      <c r="AA15" s="169"/>
      <c r="AB15" s="172"/>
    </row>
    <row r="16" spans="2:30" ht="45" x14ac:dyDescent="0.25">
      <c r="B16" s="203" t="s">
        <v>276</v>
      </c>
      <c r="C16" s="392"/>
      <c r="D16" s="392"/>
      <c r="E16" s="392"/>
      <c r="F16" s="392"/>
      <c r="G16" s="392"/>
      <c r="H16" s="174"/>
      <c r="J16" s="169"/>
      <c r="K16" s="169"/>
      <c r="L16" s="169"/>
      <c r="M16" s="169"/>
      <c r="N16" s="169"/>
      <c r="O16" s="169"/>
      <c r="P16" s="169"/>
      <c r="Q16" s="169"/>
      <c r="R16" s="169"/>
      <c r="S16" s="169"/>
      <c r="T16" s="169"/>
      <c r="U16" s="169"/>
      <c r="V16" s="169"/>
      <c r="W16" s="169"/>
      <c r="X16" s="169"/>
      <c r="Y16" s="169"/>
      <c r="Z16" s="169"/>
      <c r="AA16" s="169"/>
      <c r="AB16" s="162"/>
      <c r="AC16" s="162"/>
      <c r="AD16" s="162"/>
    </row>
    <row r="17" spans="1:37" ht="69.95" customHeight="1" x14ac:dyDescent="0.25">
      <c r="B17" s="127" t="s">
        <v>235</v>
      </c>
      <c r="C17" s="393"/>
      <c r="D17" s="393"/>
      <c r="E17" s="393"/>
      <c r="F17" s="393"/>
      <c r="G17" s="393"/>
      <c r="H17" s="175"/>
      <c r="J17" s="169"/>
      <c r="K17" s="169"/>
      <c r="L17" s="169"/>
      <c r="M17" s="169"/>
      <c r="N17" s="169"/>
      <c r="O17" s="169"/>
      <c r="P17" s="169"/>
      <c r="Q17" s="169"/>
      <c r="R17" s="169"/>
      <c r="S17" s="169"/>
      <c r="T17" s="169"/>
      <c r="U17" s="169"/>
      <c r="V17" s="169"/>
      <c r="W17" s="169"/>
      <c r="X17" s="169"/>
      <c r="Y17" s="169"/>
      <c r="Z17" s="169"/>
      <c r="AA17" s="169"/>
      <c r="AB17" s="162"/>
      <c r="AC17" s="162"/>
      <c r="AD17" s="162"/>
    </row>
    <row r="18" spans="1:37" ht="30" x14ac:dyDescent="0.25">
      <c r="B18" s="127" t="s">
        <v>354</v>
      </c>
      <c r="C18" s="394"/>
      <c r="D18" s="395"/>
      <c r="E18" s="395"/>
      <c r="F18" s="395"/>
      <c r="G18" s="396"/>
      <c r="H18" s="175"/>
      <c r="J18" s="169"/>
      <c r="K18" s="169"/>
      <c r="L18" s="169"/>
      <c r="M18" s="169"/>
      <c r="N18" s="169"/>
      <c r="O18" s="169"/>
      <c r="P18" s="169"/>
      <c r="Q18" s="169"/>
      <c r="R18" s="169"/>
      <c r="S18" s="169"/>
      <c r="T18" s="169"/>
      <c r="U18" s="169"/>
      <c r="V18" s="169"/>
      <c r="W18" s="169"/>
      <c r="X18" s="169"/>
      <c r="Y18" s="169"/>
      <c r="Z18" s="169"/>
      <c r="AA18" s="169"/>
      <c r="AB18" s="162"/>
      <c r="AC18" s="162"/>
      <c r="AD18" s="162"/>
    </row>
    <row r="19" spans="1:37" s="179" customFormat="1" x14ac:dyDescent="0.25">
      <c r="B19" s="176" t="s">
        <v>232</v>
      </c>
      <c r="C19" s="212"/>
      <c r="D19" s="212"/>
      <c r="E19" s="212"/>
      <c r="F19" s="212"/>
      <c r="G19" s="212"/>
      <c r="H19" s="177" t="str">
        <f>IF(AND(E24&gt;0,COUNTA(C19:G19)=0),"&lt;&lt; Your P2 actions below will not be summarized until you enter a date of follow-up.","")</f>
        <v/>
      </c>
      <c r="I19" s="178"/>
      <c r="J19" s="169"/>
      <c r="K19" s="169"/>
      <c r="L19" s="169"/>
      <c r="M19" s="169"/>
      <c r="N19" s="169"/>
      <c r="O19" s="169"/>
      <c r="P19" s="169"/>
      <c r="Q19" s="169"/>
      <c r="R19" s="169"/>
      <c r="S19" s="169"/>
      <c r="T19" s="169"/>
      <c r="U19" s="169"/>
      <c r="V19" s="169"/>
      <c r="W19" s="169"/>
      <c r="X19" s="169"/>
      <c r="Y19" s="169"/>
      <c r="Z19" s="169"/>
      <c r="AA19" s="169"/>
      <c r="AB19" s="96"/>
    </row>
    <row r="20" spans="1:37" ht="53.25" x14ac:dyDescent="0.25">
      <c r="B20" s="213" t="s">
        <v>273</v>
      </c>
      <c r="C20" s="391"/>
      <c r="D20" s="391"/>
      <c r="E20" s="391"/>
      <c r="F20" s="391"/>
      <c r="G20" s="391"/>
      <c r="H20" s="168"/>
      <c r="I20" s="169"/>
      <c r="J20" s="169"/>
      <c r="K20" s="169"/>
      <c r="L20" s="169"/>
      <c r="M20" s="169"/>
      <c r="N20" s="169"/>
      <c r="O20" s="169"/>
      <c r="P20" s="169"/>
      <c r="Q20" s="169"/>
      <c r="R20" s="169"/>
      <c r="S20" s="169"/>
      <c r="T20" s="169"/>
      <c r="U20" s="169"/>
      <c r="V20" s="169"/>
      <c r="W20" s="169"/>
      <c r="X20" s="169"/>
      <c r="Y20" s="169"/>
      <c r="Z20" s="169"/>
      <c r="AA20" s="169"/>
      <c r="AB20" s="162"/>
      <c r="AC20" s="162"/>
      <c r="AD20" s="162"/>
    </row>
    <row r="21" spans="1:37" ht="80.099999999999994" customHeight="1" x14ac:dyDescent="0.25">
      <c r="B21" s="230" t="s">
        <v>271</v>
      </c>
      <c r="C21" s="393"/>
      <c r="D21" s="393"/>
      <c r="E21" s="393"/>
      <c r="F21" s="393"/>
      <c r="G21" s="393"/>
      <c r="H21" s="175"/>
      <c r="J21" s="169"/>
      <c r="K21" s="169"/>
      <c r="L21" s="169"/>
      <c r="M21" s="169"/>
      <c r="N21" s="169"/>
      <c r="O21" s="169"/>
      <c r="P21" s="169"/>
      <c r="Q21" s="169"/>
      <c r="R21" s="169"/>
      <c r="S21" s="169"/>
      <c r="T21" s="169"/>
      <c r="U21" s="169"/>
      <c r="V21" s="169"/>
      <c r="W21" s="169"/>
      <c r="X21" s="169"/>
      <c r="Y21" s="169"/>
      <c r="Z21" s="169"/>
      <c r="AA21" s="169"/>
      <c r="AB21" s="162"/>
      <c r="AC21" s="162"/>
      <c r="AD21" s="162"/>
    </row>
    <row r="22" spans="1:37" ht="69.95" customHeight="1" x14ac:dyDescent="0.25">
      <c r="B22" s="127" t="s">
        <v>272</v>
      </c>
      <c r="C22" s="393"/>
      <c r="D22" s="393"/>
      <c r="E22" s="393"/>
      <c r="F22" s="393"/>
      <c r="G22" s="393"/>
      <c r="H22" s="175"/>
      <c r="J22" s="169"/>
      <c r="K22" s="169"/>
      <c r="L22" s="169"/>
      <c r="M22" s="169"/>
      <c r="N22" s="169"/>
      <c r="O22" s="169"/>
      <c r="P22" s="169"/>
      <c r="Q22" s="169"/>
      <c r="R22" s="169"/>
      <c r="S22" s="169"/>
      <c r="T22" s="169"/>
      <c r="U22" s="169"/>
      <c r="V22" s="169"/>
      <c r="W22" s="169"/>
      <c r="X22" s="169"/>
      <c r="Y22" s="169"/>
      <c r="Z22" s="169"/>
      <c r="AA22" s="169"/>
      <c r="AB22" s="162"/>
      <c r="AC22" s="162"/>
      <c r="AD22" s="162"/>
    </row>
    <row r="23" spans="1:37" ht="69.95" customHeight="1" x14ac:dyDescent="0.25">
      <c r="B23" s="127" t="s">
        <v>274</v>
      </c>
      <c r="C23" s="393"/>
      <c r="D23" s="393"/>
      <c r="E23" s="393"/>
      <c r="F23" s="393"/>
      <c r="G23" s="393"/>
      <c r="H23" s="175"/>
      <c r="J23" s="169"/>
      <c r="K23" s="169"/>
      <c r="L23" s="169"/>
      <c r="M23" s="169"/>
      <c r="N23" s="169"/>
      <c r="O23" s="169"/>
      <c r="P23" s="169"/>
      <c r="Q23" s="169"/>
      <c r="R23" s="169"/>
      <c r="S23" s="169"/>
      <c r="T23" s="169"/>
      <c r="U23" s="169"/>
      <c r="V23" s="169"/>
      <c r="W23" s="169"/>
      <c r="X23" s="169"/>
      <c r="Y23" s="169"/>
      <c r="Z23" s="169"/>
      <c r="AA23" s="169"/>
      <c r="AB23" s="162"/>
      <c r="AC23" s="162"/>
      <c r="AD23" s="162"/>
    </row>
    <row r="24" spans="1:37" ht="15" customHeight="1" x14ac:dyDescent="0.25">
      <c r="C24" s="194">
        <f>IF(COUNTA(C11:G23,B29:G53,I29:AC53)&gt;0,1,0)</f>
        <v>0</v>
      </c>
      <c r="D24" s="194">
        <f>IF(COUNTA(C19:G19)&gt;0,1,0)</f>
        <v>0</v>
      </c>
      <c r="E24" s="194">
        <f>IF(COUNTA(G29:G53)&gt;0,1,0)</f>
        <v>0</v>
      </c>
      <c r="F24" s="268"/>
      <c r="H24" s="144"/>
      <c r="I24" s="144"/>
      <c r="J24" s="169"/>
      <c r="K24" s="169"/>
      <c r="L24" s="169"/>
      <c r="M24" s="169"/>
      <c r="N24" s="169"/>
      <c r="O24" s="169"/>
      <c r="P24" s="169"/>
      <c r="Q24" s="169"/>
      <c r="R24" s="169"/>
      <c r="S24" s="169"/>
      <c r="T24" s="169"/>
      <c r="U24" s="169"/>
      <c r="V24" s="169"/>
      <c r="W24" s="169"/>
      <c r="X24" s="169"/>
      <c r="Y24" s="169"/>
      <c r="Z24" s="169"/>
      <c r="AA24" s="169"/>
    </row>
    <row r="25" spans="1:37" ht="18.75" customHeight="1" x14ac:dyDescent="0.3">
      <c r="B25" s="243" t="s">
        <v>1</v>
      </c>
      <c r="C25" s="164"/>
      <c r="D25" s="164"/>
      <c r="E25" s="164"/>
      <c r="F25" s="164"/>
      <c r="G25" s="164"/>
      <c r="H25" s="164"/>
      <c r="I25" s="165"/>
      <c r="J25" s="165"/>
      <c r="K25" s="165"/>
      <c r="L25" s="165"/>
      <c r="M25" s="165"/>
      <c r="N25" s="165"/>
      <c r="O25" s="165"/>
      <c r="P25" s="165"/>
      <c r="Q25" s="165"/>
      <c r="R25" s="165"/>
      <c r="S25" s="165"/>
      <c r="T25" s="165"/>
      <c r="U25" s="165"/>
      <c r="V25" s="165"/>
      <c r="W25" s="165"/>
      <c r="X25" s="165"/>
      <c r="Y25" s="165"/>
      <c r="Z25" s="165"/>
      <c r="AA25" s="165"/>
      <c r="AB25" s="165"/>
      <c r="AC25" s="165"/>
      <c r="AD25" s="165"/>
      <c r="AE25" s="165"/>
      <c r="AF25" s="165"/>
      <c r="AG25" s="165"/>
      <c r="AH25" s="165"/>
      <c r="AI25" s="165"/>
      <c r="AJ25" s="165"/>
      <c r="AK25" s="166"/>
    </row>
    <row r="26" spans="1:37" ht="39.950000000000003" customHeight="1" x14ac:dyDescent="0.25">
      <c r="B26" s="204"/>
      <c r="C26" s="205"/>
      <c r="D26" s="205"/>
      <c r="E26" s="205"/>
      <c r="F26" s="205"/>
      <c r="G26" s="205"/>
      <c r="H26" s="205"/>
      <c r="I26" s="365" t="s">
        <v>103</v>
      </c>
      <c r="J26" s="366"/>
      <c r="K26" s="366"/>
      <c r="L26" s="366"/>
      <c r="M26" s="366"/>
      <c r="N26" s="366"/>
      <c r="O26" s="366"/>
      <c r="P26" s="367"/>
      <c r="Q26" s="388" t="s">
        <v>104</v>
      </c>
      <c r="R26" s="389"/>
      <c r="S26" s="389"/>
      <c r="T26" s="389"/>
      <c r="U26" s="389"/>
      <c r="V26" s="390"/>
      <c r="W26" s="368" t="s">
        <v>105</v>
      </c>
      <c r="X26" s="369"/>
      <c r="Y26" s="369"/>
      <c r="Z26" s="369"/>
      <c r="AA26" s="370"/>
      <c r="AB26" s="204"/>
      <c r="AC26" s="206"/>
      <c r="AD26" s="401" t="s">
        <v>340</v>
      </c>
      <c r="AE26" s="402"/>
      <c r="AF26" s="402"/>
      <c r="AG26" s="402"/>
      <c r="AH26" s="402"/>
      <c r="AI26" s="402"/>
      <c r="AJ26" s="402"/>
      <c r="AK26" s="403"/>
    </row>
    <row r="27" spans="1:37" ht="15" customHeight="1" x14ac:dyDescent="0.25">
      <c r="B27" s="256" t="s">
        <v>341</v>
      </c>
      <c r="C27" s="208"/>
      <c r="D27" s="208"/>
      <c r="E27" s="208"/>
      <c r="F27" s="208"/>
      <c r="G27" s="208"/>
      <c r="H27" s="208"/>
      <c r="I27" s="377" t="s">
        <v>108</v>
      </c>
      <c r="J27" s="378"/>
      <c r="K27" s="378"/>
      <c r="L27" s="379"/>
      <c r="M27" s="380" t="s">
        <v>109</v>
      </c>
      <c r="N27" s="380"/>
      <c r="O27" s="377" t="s">
        <v>111</v>
      </c>
      <c r="P27" s="379"/>
      <c r="Q27" s="381" t="s">
        <v>111</v>
      </c>
      <c r="R27" s="382"/>
      <c r="S27" s="382"/>
      <c r="T27" s="383" t="s">
        <v>110</v>
      </c>
      <c r="U27" s="383"/>
      <c r="V27" s="383"/>
      <c r="W27" s="371"/>
      <c r="X27" s="372"/>
      <c r="Y27" s="372"/>
      <c r="Z27" s="372"/>
      <c r="AA27" s="373"/>
      <c r="AB27" s="207"/>
      <c r="AC27" s="209"/>
      <c r="AD27" s="397" t="s">
        <v>332</v>
      </c>
      <c r="AE27" s="397"/>
      <c r="AF27" s="398" t="s">
        <v>333</v>
      </c>
      <c r="AG27" s="399"/>
      <c r="AH27" s="399"/>
      <c r="AI27" s="399"/>
      <c r="AJ27" s="399"/>
      <c r="AK27" s="400"/>
    </row>
    <row r="28" spans="1:37" s="189" customFormat="1" ht="51" customHeight="1" x14ac:dyDescent="0.2">
      <c r="B28" s="277" t="s">
        <v>353</v>
      </c>
      <c r="C28" s="180" t="s">
        <v>216</v>
      </c>
      <c r="D28" s="180" t="s">
        <v>99</v>
      </c>
      <c r="E28" s="180" t="s">
        <v>262</v>
      </c>
      <c r="F28" s="269" t="s">
        <v>356</v>
      </c>
      <c r="G28" s="215" t="s">
        <v>357</v>
      </c>
      <c r="H28" s="181" t="s">
        <v>233</v>
      </c>
      <c r="I28" s="182" t="s">
        <v>358</v>
      </c>
      <c r="J28" s="182" t="s">
        <v>251</v>
      </c>
      <c r="K28" s="182" t="s">
        <v>107</v>
      </c>
      <c r="L28" s="182" t="s">
        <v>100</v>
      </c>
      <c r="M28" s="183" t="s">
        <v>359</v>
      </c>
      <c r="N28" s="183" t="s">
        <v>121</v>
      </c>
      <c r="O28" s="182" t="s">
        <v>360</v>
      </c>
      <c r="P28" s="182" t="s">
        <v>127</v>
      </c>
      <c r="Q28" s="184" t="s">
        <v>361</v>
      </c>
      <c r="R28" s="185" t="s">
        <v>126</v>
      </c>
      <c r="S28" s="216" t="s">
        <v>128</v>
      </c>
      <c r="T28" s="187" t="s">
        <v>250</v>
      </c>
      <c r="U28" s="188" t="s">
        <v>107</v>
      </c>
      <c r="V28" s="187" t="s">
        <v>125</v>
      </c>
      <c r="W28" s="183" t="s">
        <v>362</v>
      </c>
      <c r="X28" s="183" t="s">
        <v>252</v>
      </c>
      <c r="Y28" s="183" t="s">
        <v>206</v>
      </c>
      <c r="Z28" s="183" t="s">
        <v>102</v>
      </c>
      <c r="AA28" s="228" t="s">
        <v>263</v>
      </c>
      <c r="AB28" s="214" t="s">
        <v>294</v>
      </c>
      <c r="AC28" s="214" t="s">
        <v>373</v>
      </c>
      <c r="AD28" s="262" t="s">
        <v>334</v>
      </c>
      <c r="AE28" s="262" t="s">
        <v>335</v>
      </c>
      <c r="AF28" s="263" t="s">
        <v>336</v>
      </c>
      <c r="AG28" s="263" t="s">
        <v>337</v>
      </c>
      <c r="AH28" s="263" t="s">
        <v>338</v>
      </c>
      <c r="AI28" s="263" t="s">
        <v>363</v>
      </c>
      <c r="AJ28" s="263" t="s">
        <v>339</v>
      </c>
      <c r="AK28" s="263" t="s">
        <v>364</v>
      </c>
    </row>
    <row r="29" spans="1:37" s="179" customFormat="1" x14ac:dyDescent="0.25">
      <c r="A29" s="71">
        <v>1</v>
      </c>
      <c r="B29" s="89"/>
      <c r="C29" s="82"/>
      <c r="D29" s="89"/>
      <c r="E29" s="82"/>
      <c r="F29" s="122"/>
      <c r="G29" s="202"/>
      <c r="H29" s="198" t="str">
        <f>IF(G29="","",IF(MONTH(G29)&gt;=10,YEAR(G29) + 1,YEAR(G29)))</f>
        <v/>
      </c>
      <c r="I29" s="97"/>
      <c r="J29" s="97"/>
      <c r="K29" s="90"/>
      <c r="L29" s="91"/>
      <c r="M29" s="97"/>
      <c r="N29" s="91"/>
      <c r="O29" s="97"/>
      <c r="P29" s="90"/>
      <c r="Q29" s="97"/>
      <c r="R29" s="97"/>
      <c r="S29" s="90"/>
      <c r="T29" s="97"/>
      <c r="U29" s="147"/>
      <c r="V29" s="91"/>
      <c r="W29" s="97"/>
      <c r="X29" s="97"/>
      <c r="Y29" s="90"/>
      <c r="Z29" s="90"/>
      <c r="AA29" s="229"/>
      <c r="AB29" s="122"/>
      <c r="AC29" s="227"/>
      <c r="AD29" s="264"/>
      <c r="AE29" s="264"/>
      <c r="AF29" s="265"/>
      <c r="AG29" s="265"/>
      <c r="AH29" s="265"/>
      <c r="AI29" s="265"/>
      <c r="AJ29" s="265"/>
      <c r="AK29" s="265"/>
    </row>
    <row r="30" spans="1:37" s="179" customFormat="1" x14ac:dyDescent="0.25">
      <c r="A30" s="71">
        <v>2</v>
      </c>
      <c r="B30" s="89"/>
      <c r="C30" s="82"/>
      <c r="D30" s="89"/>
      <c r="E30" s="82"/>
      <c r="F30" s="122"/>
      <c r="G30" s="202"/>
      <c r="H30" s="198" t="str">
        <f>IF(G30="","",IF(MONTH(G30)&gt;=10,YEAR(G30) + 1,YEAR(G30)))</f>
        <v/>
      </c>
      <c r="I30" s="97"/>
      <c r="J30" s="97"/>
      <c r="K30" s="91"/>
      <c r="L30" s="91"/>
      <c r="M30" s="97"/>
      <c r="N30" s="91"/>
      <c r="O30" s="97"/>
      <c r="P30" s="90"/>
      <c r="Q30" s="97"/>
      <c r="R30" s="97"/>
      <c r="S30" s="90"/>
      <c r="T30" s="97"/>
      <c r="U30" s="147"/>
      <c r="V30" s="91"/>
      <c r="W30" s="97"/>
      <c r="X30" s="97"/>
      <c r="Y30" s="90"/>
      <c r="Z30" s="90"/>
      <c r="AA30" s="229"/>
      <c r="AB30" s="122"/>
      <c r="AC30" s="226"/>
      <c r="AD30" s="264"/>
      <c r="AE30" s="264"/>
      <c r="AF30" s="265"/>
      <c r="AG30" s="265"/>
      <c r="AH30" s="265"/>
      <c r="AI30" s="265"/>
      <c r="AJ30" s="265"/>
      <c r="AK30" s="265"/>
    </row>
    <row r="31" spans="1:37" s="179" customFormat="1" x14ac:dyDescent="0.25">
      <c r="A31" s="71">
        <v>3</v>
      </c>
      <c r="B31" s="89"/>
      <c r="C31" s="82"/>
      <c r="D31" s="89"/>
      <c r="E31" s="82"/>
      <c r="F31" s="122"/>
      <c r="G31" s="202"/>
      <c r="H31" s="198" t="str">
        <f t="shared" ref="H31:H53" si="0">IF(G31="","",IF(MONTH(G31)&gt;=10,YEAR(G31) + 1,YEAR(G31)))</f>
        <v/>
      </c>
      <c r="I31" s="97"/>
      <c r="J31" s="97"/>
      <c r="K31" s="90"/>
      <c r="L31" s="90"/>
      <c r="M31" s="97"/>
      <c r="N31" s="90"/>
      <c r="O31" s="97"/>
      <c r="P31" s="90"/>
      <c r="Q31" s="97"/>
      <c r="R31" s="97"/>
      <c r="S31" s="90"/>
      <c r="T31" s="97"/>
      <c r="U31" s="147"/>
      <c r="V31" s="90"/>
      <c r="W31" s="97"/>
      <c r="X31" s="97"/>
      <c r="Y31" s="90"/>
      <c r="Z31" s="90"/>
      <c r="AA31" s="229"/>
      <c r="AB31" s="122"/>
      <c r="AC31" s="226"/>
      <c r="AD31" s="264"/>
      <c r="AE31" s="264"/>
      <c r="AF31" s="265"/>
      <c r="AG31" s="265"/>
      <c r="AH31" s="265"/>
      <c r="AI31" s="265"/>
      <c r="AJ31" s="265"/>
      <c r="AK31" s="265"/>
    </row>
    <row r="32" spans="1:37" s="179" customFormat="1" x14ac:dyDescent="0.25">
      <c r="A32" s="71">
        <v>4</v>
      </c>
      <c r="B32" s="89"/>
      <c r="C32" s="82"/>
      <c r="D32" s="89"/>
      <c r="E32" s="82"/>
      <c r="F32" s="122"/>
      <c r="G32" s="202"/>
      <c r="H32" s="198" t="str">
        <f t="shared" si="0"/>
        <v/>
      </c>
      <c r="I32" s="97"/>
      <c r="J32" s="97"/>
      <c r="K32" s="91"/>
      <c r="L32" s="91"/>
      <c r="M32" s="97"/>
      <c r="N32" s="91"/>
      <c r="O32" s="97"/>
      <c r="P32" s="90"/>
      <c r="Q32" s="97"/>
      <c r="R32" s="97"/>
      <c r="S32" s="90"/>
      <c r="T32" s="97"/>
      <c r="U32" s="147"/>
      <c r="V32" s="91"/>
      <c r="W32" s="97"/>
      <c r="X32" s="97"/>
      <c r="Y32" s="90"/>
      <c r="Z32" s="90"/>
      <c r="AA32" s="229"/>
      <c r="AB32" s="122"/>
      <c r="AC32" s="226"/>
      <c r="AD32" s="264"/>
      <c r="AE32" s="264"/>
      <c r="AF32" s="265"/>
      <c r="AG32" s="265"/>
      <c r="AH32" s="265"/>
      <c r="AI32" s="265"/>
      <c r="AJ32" s="265"/>
      <c r="AK32" s="265"/>
    </row>
    <row r="33" spans="1:37" s="179" customFormat="1" x14ac:dyDescent="0.25">
      <c r="A33" s="71">
        <v>5</v>
      </c>
      <c r="B33" s="89"/>
      <c r="C33" s="82"/>
      <c r="D33" s="89"/>
      <c r="E33" s="82"/>
      <c r="F33" s="122"/>
      <c r="G33" s="202"/>
      <c r="H33" s="198" t="str">
        <f t="shared" si="0"/>
        <v/>
      </c>
      <c r="I33" s="97"/>
      <c r="J33" s="97"/>
      <c r="K33" s="91"/>
      <c r="L33" s="91"/>
      <c r="M33" s="97"/>
      <c r="N33" s="91"/>
      <c r="O33" s="97"/>
      <c r="P33" s="90"/>
      <c r="Q33" s="97"/>
      <c r="R33" s="97"/>
      <c r="S33" s="90"/>
      <c r="T33" s="97"/>
      <c r="U33" s="147"/>
      <c r="V33" s="91"/>
      <c r="W33" s="97"/>
      <c r="X33" s="97"/>
      <c r="Y33" s="90"/>
      <c r="Z33" s="90"/>
      <c r="AA33" s="229"/>
      <c r="AB33" s="122"/>
      <c r="AC33" s="226"/>
      <c r="AD33" s="264"/>
      <c r="AE33" s="264"/>
      <c r="AF33" s="265"/>
      <c r="AG33" s="265"/>
      <c r="AH33" s="265"/>
      <c r="AI33" s="265"/>
      <c r="AJ33" s="265"/>
      <c r="AK33" s="265"/>
    </row>
    <row r="34" spans="1:37" s="179" customFormat="1" x14ac:dyDescent="0.25">
      <c r="A34" s="71">
        <v>6</v>
      </c>
      <c r="B34" s="89"/>
      <c r="C34" s="82"/>
      <c r="D34" s="89"/>
      <c r="E34" s="82"/>
      <c r="F34" s="122"/>
      <c r="G34" s="202"/>
      <c r="H34" s="198" t="str">
        <f t="shared" si="0"/>
        <v/>
      </c>
      <c r="I34" s="97"/>
      <c r="J34" s="97"/>
      <c r="K34" s="91"/>
      <c r="L34" s="91"/>
      <c r="M34" s="97"/>
      <c r="N34" s="91"/>
      <c r="O34" s="97"/>
      <c r="P34" s="90"/>
      <c r="Q34" s="97"/>
      <c r="R34" s="97"/>
      <c r="S34" s="90"/>
      <c r="T34" s="97"/>
      <c r="U34" s="147"/>
      <c r="V34" s="91"/>
      <c r="W34" s="97"/>
      <c r="X34" s="97"/>
      <c r="Y34" s="90"/>
      <c r="Z34" s="90"/>
      <c r="AA34" s="229"/>
      <c r="AB34" s="122"/>
      <c r="AC34" s="226"/>
      <c r="AD34" s="264"/>
      <c r="AE34" s="264"/>
      <c r="AF34" s="265"/>
      <c r="AG34" s="265"/>
      <c r="AH34" s="265"/>
      <c r="AI34" s="265"/>
      <c r="AJ34" s="265"/>
      <c r="AK34" s="265"/>
    </row>
    <row r="35" spans="1:37" s="179" customFormat="1" x14ac:dyDescent="0.25">
      <c r="A35" s="71">
        <v>7</v>
      </c>
      <c r="B35" s="89"/>
      <c r="C35" s="82"/>
      <c r="D35" s="89"/>
      <c r="E35" s="82"/>
      <c r="F35" s="122"/>
      <c r="G35" s="202"/>
      <c r="H35" s="198" t="str">
        <f t="shared" si="0"/>
        <v/>
      </c>
      <c r="I35" s="97"/>
      <c r="J35" s="97"/>
      <c r="K35" s="91"/>
      <c r="L35" s="91"/>
      <c r="M35" s="97"/>
      <c r="N35" s="91"/>
      <c r="O35" s="97"/>
      <c r="P35" s="90"/>
      <c r="Q35" s="97"/>
      <c r="R35" s="97"/>
      <c r="S35" s="90"/>
      <c r="T35" s="97"/>
      <c r="U35" s="147"/>
      <c r="V35" s="91"/>
      <c r="W35" s="97"/>
      <c r="X35" s="97"/>
      <c r="Y35" s="90"/>
      <c r="Z35" s="90"/>
      <c r="AA35" s="229"/>
      <c r="AB35" s="122"/>
      <c r="AC35" s="226"/>
      <c r="AD35" s="264"/>
      <c r="AE35" s="264"/>
      <c r="AF35" s="265"/>
      <c r="AG35" s="265"/>
      <c r="AH35" s="265"/>
      <c r="AI35" s="265"/>
      <c r="AJ35" s="265"/>
      <c r="AK35" s="265"/>
    </row>
    <row r="36" spans="1:37" s="179" customFormat="1" x14ac:dyDescent="0.25">
      <c r="A36" s="71">
        <v>8</v>
      </c>
      <c r="B36" s="89"/>
      <c r="C36" s="82"/>
      <c r="D36" s="89"/>
      <c r="E36" s="82"/>
      <c r="F36" s="122"/>
      <c r="G36" s="202"/>
      <c r="H36" s="198" t="str">
        <f t="shared" si="0"/>
        <v/>
      </c>
      <c r="I36" s="97"/>
      <c r="J36" s="97"/>
      <c r="K36" s="91"/>
      <c r="L36" s="91"/>
      <c r="M36" s="97"/>
      <c r="N36" s="91"/>
      <c r="O36" s="97"/>
      <c r="P36" s="90"/>
      <c r="Q36" s="97"/>
      <c r="R36" s="97"/>
      <c r="S36" s="90"/>
      <c r="T36" s="97"/>
      <c r="U36" s="147"/>
      <c r="V36" s="91"/>
      <c r="W36" s="97"/>
      <c r="X36" s="97"/>
      <c r="Y36" s="90"/>
      <c r="Z36" s="90"/>
      <c r="AA36" s="229"/>
      <c r="AB36" s="122"/>
      <c r="AC36" s="226"/>
      <c r="AD36" s="264"/>
      <c r="AE36" s="264"/>
      <c r="AF36" s="265"/>
      <c r="AG36" s="265"/>
      <c r="AH36" s="265"/>
      <c r="AI36" s="265"/>
      <c r="AJ36" s="265"/>
      <c r="AK36" s="265"/>
    </row>
    <row r="37" spans="1:37" s="179" customFormat="1" x14ac:dyDescent="0.25">
      <c r="A37" s="71">
        <v>9</v>
      </c>
      <c r="B37" s="89"/>
      <c r="C37" s="82"/>
      <c r="D37" s="89"/>
      <c r="E37" s="82"/>
      <c r="F37" s="122"/>
      <c r="G37" s="202"/>
      <c r="H37" s="198" t="str">
        <f t="shared" si="0"/>
        <v/>
      </c>
      <c r="I37" s="97"/>
      <c r="J37" s="97"/>
      <c r="K37" s="91"/>
      <c r="L37" s="91"/>
      <c r="M37" s="97"/>
      <c r="N37" s="91"/>
      <c r="O37" s="97"/>
      <c r="P37" s="90"/>
      <c r="Q37" s="97"/>
      <c r="R37" s="97"/>
      <c r="S37" s="90"/>
      <c r="T37" s="97"/>
      <c r="U37" s="147"/>
      <c r="V37" s="91"/>
      <c r="W37" s="97"/>
      <c r="X37" s="97"/>
      <c r="Y37" s="90"/>
      <c r="Z37" s="90"/>
      <c r="AA37" s="229"/>
      <c r="AB37" s="122"/>
      <c r="AC37" s="226"/>
      <c r="AD37" s="264"/>
      <c r="AE37" s="264"/>
      <c r="AF37" s="265"/>
      <c r="AG37" s="265"/>
      <c r="AH37" s="265"/>
      <c r="AI37" s="265"/>
      <c r="AJ37" s="265"/>
      <c r="AK37" s="265"/>
    </row>
    <row r="38" spans="1:37" s="179" customFormat="1" x14ac:dyDescent="0.25">
      <c r="A38" s="71">
        <v>10</v>
      </c>
      <c r="B38" s="89"/>
      <c r="C38" s="82"/>
      <c r="D38" s="89"/>
      <c r="E38" s="82"/>
      <c r="F38" s="122"/>
      <c r="G38" s="202"/>
      <c r="H38" s="198" t="str">
        <f t="shared" si="0"/>
        <v/>
      </c>
      <c r="I38" s="97"/>
      <c r="J38" s="97"/>
      <c r="K38" s="91"/>
      <c r="L38" s="91"/>
      <c r="M38" s="97"/>
      <c r="N38" s="91"/>
      <c r="O38" s="97"/>
      <c r="P38" s="90"/>
      <c r="Q38" s="97"/>
      <c r="R38" s="97"/>
      <c r="S38" s="90"/>
      <c r="T38" s="97"/>
      <c r="U38" s="147"/>
      <c r="V38" s="91"/>
      <c r="W38" s="97"/>
      <c r="X38" s="97"/>
      <c r="Y38" s="90"/>
      <c r="Z38" s="90"/>
      <c r="AA38" s="229"/>
      <c r="AB38" s="122"/>
      <c r="AC38" s="226"/>
      <c r="AD38" s="264"/>
      <c r="AE38" s="264"/>
      <c r="AF38" s="265"/>
      <c r="AG38" s="265"/>
      <c r="AH38" s="265"/>
      <c r="AI38" s="265"/>
      <c r="AJ38" s="265"/>
      <c r="AK38" s="265"/>
    </row>
    <row r="39" spans="1:37" s="179" customFormat="1" x14ac:dyDescent="0.25">
      <c r="A39" s="71">
        <v>11</v>
      </c>
      <c r="B39" s="89"/>
      <c r="C39" s="82"/>
      <c r="D39" s="89"/>
      <c r="E39" s="82"/>
      <c r="F39" s="122"/>
      <c r="G39" s="202"/>
      <c r="H39" s="198" t="str">
        <f t="shared" si="0"/>
        <v/>
      </c>
      <c r="I39" s="97"/>
      <c r="J39" s="97"/>
      <c r="K39" s="91"/>
      <c r="L39" s="91"/>
      <c r="M39" s="97"/>
      <c r="N39" s="91"/>
      <c r="O39" s="97"/>
      <c r="P39" s="90"/>
      <c r="Q39" s="97"/>
      <c r="R39" s="97"/>
      <c r="S39" s="90"/>
      <c r="T39" s="97"/>
      <c r="U39" s="147"/>
      <c r="V39" s="91"/>
      <c r="W39" s="97"/>
      <c r="X39" s="97"/>
      <c r="Y39" s="90"/>
      <c r="Z39" s="90"/>
      <c r="AA39" s="229"/>
      <c r="AB39" s="122"/>
      <c r="AC39" s="226"/>
      <c r="AD39" s="264"/>
      <c r="AE39" s="264"/>
      <c r="AF39" s="265"/>
      <c r="AG39" s="265"/>
      <c r="AH39" s="265"/>
      <c r="AI39" s="265"/>
      <c r="AJ39" s="265"/>
      <c r="AK39" s="265"/>
    </row>
    <row r="40" spans="1:37" s="179" customFormat="1" x14ac:dyDescent="0.25">
      <c r="A40" s="71">
        <v>12</v>
      </c>
      <c r="B40" s="89"/>
      <c r="C40" s="82"/>
      <c r="D40" s="89"/>
      <c r="E40" s="82"/>
      <c r="F40" s="122"/>
      <c r="G40" s="202"/>
      <c r="H40" s="198" t="str">
        <f t="shared" si="0"/>
        <v/>
      </c>
      <c r="I40" s="97"/>
      <c r="J40" s="97"/>
      <c r="K40" s="91"/>
      <c r="L40" s="91"/>
      <c r="M40" s="97"/>
      <c r="N40" s="91"/>
      <c r="O40" s="97"/>
      <c r="P40" s="90"/>
      <c r="Q40" s="97"/>
      <c r="R40" s="97"/>
      <c r="S40" s="90"/>
      <c r="T40" s="97"/>
      <c r="U40" s="147"/>
      <c r="V40" s="91"/>
      <c r="W40" s="97"/>
      <c r="X40" s="97"/>
      <c r="Y40" s="90"/>
      <c r="Z40" s="90"/>
      <c r="AA40" s="229"/>
      <c r="AB40" s="122"/>
      <c r="AC40" s="226"/>
      <c r="AD40" s="264"/>
      <c r="AE40" s="264"/>
      <c r="AF40" s="265"/>
      <c r="AG40" s="265"/>
      <c r="AH40" s="265"/>
      <c r="AI40" s="265"/>
      <c r="AJ40" s="265"/>
      <c r="AK40" s="265"/>
    </row>
    <row r="41" spans="1:37" s="179" customFormat="1" x14ac:dyDescent="0.25">
      <c r="A41" s="71">
        <v>13</v>
      </c>
      <c r="B41" s="89"/>
      <c r="C41" s="82"/>
      <c r="D41" s="89"/>
      <c r="E41" s="82"/>
      <c r="F41" s="122"/>
      <c r="G41" s="202"/>
      <c r="H41" s="198" t="str">
        <f t="shared" si="0"/>
        <v/>
      </c>
      <c r="I41" s="97"/>
      <c r="J41" s="97"/>
      <c r="K41" s="91"/>
      <c r="L41" s="91"/>
      <c r="M41" s="97"/>
      <c r="N41" s="91"/>
      <c r="O41" s="97"/>
      <c r="P41" s="90"/>
      <c r="Q41" s="97"/>
      <c r="R41" s="97"/>
      <c r="S41" s="90"/>
      <c r="T41" s="97"/>
      <c r="U41" s="147"/>
      <c r="V41" s="91"/>
      <c r="W41" s="97"/>
      <c r="X41" s="97"/>
      <c r="Y41" s="90"/>
      <c r="Z41" s="90"/>
      <c r="AA41" s="229"/>
      <c r="AB41" s="122"/>
      <c r="AC41" s="226"/>
      <c r="AD41" s="264"/>
      <c r="AE41" s="264"/>
      <c r="AF41" s="265"/>
      <c r="AG41" s="265"/>
      <c r="AH41" s="265"/>
      <c r="AI41" s="265"/>
      <c r="AJ41" s="265"/>
      <c r="AK41" s="265"/>
    </row>
    <row r="42" spans="1:37" s="179" customFormat="1" x14ac:dyDescent="0.25">
      <c r="A42" s="71">
        <v>14</v>
      </c>
      <c r="B42" s="89"/>
      <c r="C42" s="82"/>
      <c r="D42" s="89"/>
      <c r="E42" s="82"/>
      <c r="F42" s="122"/>
      <c r="G42" s="202"/>
      <c r="H42" s="198" t="str">
        <f t="shared" si="0"/>
        <v/>
      </c>
      <c r="I42" s="97"/>
      <c r="J42" s="97"/>
      <c r="K42" s="91"/>
      <c r="L42" s="91"/>
      <c r="M42" s="97"/>
      <c r="N42" s="91"/>
      <c r="O42" s="97"/>
      <c r="P42" s="90"/>
      <c r="Q42" s="97"/>
      <c r="R42" s="97"/>
      <c r="S42" s="90"/>
      <c r="T42" s="97"/>
      <c r="U42" s="147"/>
      <c r="V42" s="91"/>
      <c r="W42" s="97"/>
      <c r="X42" s="97"/>
      <c r="Y42" s="90"/>
      <c r="Z42" s="90"/>
      <c r="AA42" s="229"/>
      <c r="AB42" s="122"/>
      <c r="AC42" s="226"/>
      <c r="AD42" s="264"/>
      <c r="AE42" s="264"/>
      <c r="AF42" s="265"/>
      <c r="AG42" s="265"/>
      <c r="AH42" s="265"/>
      <c r="AI42" s="265"/>
      <c r="AJ42" s="265"/>
      <c r="AK42" s="265"/>
    </row>
    <row r="43" spans="1:37" s="179" customFormat="1" x14ac:dyDescent="0.25">
      <c r="A43" s="71">
        <v>15</v>
      </c>
      <c r="B43" s="89"/>
      <c r="C43" s="82"/>
      <c r="D43" s="89"/>
      <c r="E43" s="82"/>
      <c r="F43" s="122"/>
      <c r="G43" s="202"/>
      <c r="H43" s="198" t="str">
        <f t="shared" si="0"/>
        <v/>
      </c>
      <c r="I43" s="97"/>
      <c r="J43" s="97"/>
      <c r="K43" s="91"/>
      <c r="L43" s="91"/>
      <c r="M43" s="97"/>
      <c r="N43" s="91"/>
      <c r="O43" s="97"/>
      <c r="P43" s="90"/>
      <c r="Q43" s="97"/>
      <c r="R43" s="97"/>
      <c r="S43" s="90"/>
      <c r="T43" s="97"/>
      <c r="U43" s="147"/>
      <c r="V43" s="91"/>
      <c r="W43" s="97"/>
      <c r="X43" s="97"/>
      <c r="Y43" s="90"/>
      <c r="Z43" s="90"/>
      <c r="AA43" s="229"/>
      <c r="AB43" s="122"/>
      <c r="AC43" s="226"/>
      <c r="AD43" s="264"/>
      <c r="AE43" s="264"/>
      <c r="AF43" s="265"/>
      <c r="AG43" s="265"/>
      <c r="AH43" s="265"/>
      <c r="AI43" s="265"/>
      <c r="AJ43" s="265"/>
      <c r="AK43" s="265"/>
    </row>
    <row r="44" spans="1:37" s="179" customFormat="1" x14ac:dyDescent="0.25">
      <c r="A44" s="71">
        <v>16</v>
      </c>
      <c r="B44" s="89"/>
      <c r="C44" s="82"/>
      <c r="D44" s="89"/>
      <c r="E44" s="82"/>
      <c r="F44" s="122"/>
      <c r="G44" s="202"/>
      <c r="H44" s="198" t="str">
        <f t="shared" si="0"/>
        <v/>
      </c>
      <c r="I44" s="97"/>
      <c r="J44" s="97"/>
      <c r="K44" s="91"/>
      <c r="L44" s="91"/>
      <c r="M44" s="97"/>
      <c r="N44" s="91"/>
      <c r="O44" s="97"/>
      <c r="P44" s="90"/>
      <c r="Q44" s="97"/>
      <c r="R44" s="97"/>
      <c r="S44" s="90"/>
      <c r="T44" s="97"/>
      <c r="U44" s="147"/>
      <c r="V44" s="91"/>
      <c r="W44" s="97"/>
      <c r="X44" s="97"/>
      <c r="Y44" s="90"/>
      <c r="Z44" s="90"/>
      <c r="AA44" s="229"/>
      <c r="AB44" s="122"/>
      <c r="AC44" s="226"/>
      <c r="AD44" s="264"/>
      <c r="AE44" s="264"/>
      <c r="AF44" s="265"/>
      <c r="AG44" s="265"/>
      <c r="AH44" s="265"/>
      <c r="AI44" s="265"/>
      <c r="AJ44" s="265"/>
      <c r="AK44" s="265"/>
    </row>
    <row r="45" spans="1:37" s="179" customFormat="1" x14ac:dyDescent="0.25">
      <c r="A45" s="71">
        <v>17</v>
      </c>
      <c r="B45" s="89"/>
      <c r="C45" s="82"/>
      <c r="D45" s="89"/>
      <c r="E45" s="82"/>
      <c r="F45" s="122"/>
      <c r="G45" s="202"/>
      <c r="H45" s="198" t="str">
        <f t="shared" si="0"/>
        <v/>
      </c>
      <c r="I45" s="97"/>
      <c r="J45" s="97"/>
      <c r="K45" s="91"/>
      <c r="L45" s="91"/>
      <c r="M45" s="97"/>
      <c r="N45" s="91"/>
      <c r="O45" s="97"/>
      <c r="P45" s="90"/>
      <c r="Q45" s="97"/>
      <c r="R45" s="97"/>
      <c r="S45" s="90"/>
      <c r="T45" s="97"/>
      <c r="U45" s="147"/>
      <c r="V45" s="91"/>
      <c r="W45" s="97"/>
      <c r="X45" s="97"/>
      <c r="Y45" s="90"/>
      <c r="Z45" s="90"/>
      <c r="AA45" s="229"/>
      <c r="AB45" s="122"/>
      <c r="AC45" s="226"/>
      <c r="AD45" s="264"/>
      <c r="AE45" s="264"/>
      <c r="AF45" s="265"/>
      <c r="AG45" s="265"/>
      <c r="AH45" s="265"/>
      <c r="AI45" s="265"/>
      <c r="AJ45" s="265"/>
      <c r="AK45" s="265"/>
    </row>
    <row r="46" spans="1:37" s="179" customFormat="1" x14ac:dyDescent="0.25">
      <c r="A46" s="71">
        <v>18</v>
      </c>
      <c r="B46" s="89"/>
      <c r="C46" s="82"/>
      <c r="D46" s="89"/>
      <c r="E46" s="82"/>
      <c r="F46" s="122"/>
      <c r="G46" s="202"/>
      <c r="H46" s="198" t="str">
        <f t="shared" si="0"/>
        <v/>
      </c>
      <c r="I46" s="97"/>
      <c r="J46" s="97"/>
      <c r="K46" s="91"/>
      <c r="L46" s="91"/>
      <c r="M46" s="97"/>
      <c r="N46" s="91"/>
      <c r="O46" s="97"/>
      <c r="P46" s="90"/>
      <c r="Q46" s="97"/>
      <c r="R46" s="97"/>
      <c r="S46" s="90"/>
      <c r="T46" s="97"/>
      <c r="U46" s="147"/>
      <c r="V46" s="91"/>
      <c r="W46" s="97"/>
      <c r="X46" s="97"/>
      <c r="Y46" s="90"/>
      <c r="Z46" s="90"/>
      <c r="AA46" s="229"/>
      <c r="AB46" s="122"/>
      <c r="AC46" s="226"/>
      <c r="AD46" s="264"/>
      <c r="AE46" s="264"/>
      <c r="AF46" s="265"/>
      <c r="AG46" s="265"/>
      <c r="AH46" s="265"/>
      <c r="AI46" s="265"/>
      <c r="AJ46" s="265"/>
      <c r="AK46" s="265"/>
    </row>
    <row r="47" spans="1:37" s="179" customFormat="1" x14ac:dyDescent="0.25">
      <c r="A47" s="71">
        <v>19</v>
      </c>
      <c r="B47" s="89"/>
      <c r="C47" s="82"/>
      <c r="D47" s="89"/>
      <c r="E47" s="82"/>
      <c r="F47" s="122"/>
      <c r="G47" s="202"/>
      <c r="H47" s="198" t="str">
        <f t="shared" si="0"/>
        <v/>
      </c>
      <c r="I47" s="97"/>
      <c r="J47" s="97"/>
      <c r="K47" s="91"/>
      <c r="L47" s="91"/>
      <c r="M47" s="97"/>
      <c r="N47" s="91"/>
      <c r="O47" s="97"/>
      <c r="P47" s="90"/>
      <c r="Q47" s="97"/>
      <c r="R47" s="97"/>
      <c r="S47" s="90"/>
      <c r="T47" s="97"/>
      <c r="U47" s="147"/>
      <c r="V47" s="91"/>
      <c r="W47" s="97"/>
      <c r="X47" s="97"/>
      <c r="Y47" s="90"/>
      <c r="Z47" s="90"/>
      <c r="AA47" s="229"/>
      <c r="AB47" s="122"/>
      <c r="AC47" s="226"/>
      <c r="AD47" s="264"/>
      <c r="AE47" s="264"/>
      <c r="AF47" s="265"/>
      <c r="AG47" s="265"/>
      <c r="AH47" s="265"/>
      <c r="AI47" s="265"/>
      <c r="AJ47" s="265"/>
      <c r="AK47" s="265"/>
    </row>
    <row r="48" spans="1:37" s="179" customFormat="1" x14ac:dyDescent="0.25">
      <c r="A48" s="71">
        <v>20</v>
      </c>
      <c r="B48" s="89"/>
      <c r="C48" s="82"/>
      <c r="D48" s="89"/>
      <c r="E48" s="82"/>
      <c r="F48" s="122"/>
      <c r="G48" s="202"/>
      <c r="H48" s="198" t="str">
        <f t="shared" si="0"/>
        <v/>
      </c>
      <c r="I48" s="97"/>
      <c r="J48" s="97"/>
      <c r="K48" s="91"/>
      <c r="L48" s="91"/>
      <c r="M48" s="97"/>
      <c r="N48" s="91"/>
      <c r="O48" s="97"/>
      <c r="P48" s="90"/>
      <c r="Q48" s="97"/>
      <c r="R48" s="97"/>
      <c r="S48" s="90"/>
      <c r="T48" s="97"/>
      <c r="U48" s="147"/>
      <c r="V48" s="91"/>
      <c r="W48" s="97"/>
      <c r="X48" s="97"/>
      <c r="Y48" s="90"/>
      <c r="Z48" s="90"/>
      <c r="AA48" s="229"/>
      <c r="AB48" s="122"/>
      <c r="AC48" s="226"/>
      <c r="AD48" s="264"/>
      <c r="AE48" s="264"/>
      <c r="AF48" s="265"/>
      <c r="AG48" s="265"/>
      <c r="AH48" s="265"/>
      <c r="AI48" s="265"/>
      <c r="AJ48" s="265"/>
      <c r="AK48" s="265"/>
    </row>
    <row r="49" spans="1:37" s="179" customFormat="1" x14ac:dyDescent="0.25">
      <c r="A49" s="71">
        <v>21</v>
      </c>
      <c r="B49" s="89"/>
      <c r="C49" s="82"/>
      <c r="D49" s="89"/>
      <c r="E49" s="82"/>
      <c r="F49" s="122"/>
      <c r="G49" s="202"/>
      <c r="H49" s="198" t="str">
        <f t="shared" si="0"/>
        <v/>
      </c>
      <c r="I49" s="97"/>
      <c r="J49" s="97"/>
      <c r="K49" s="91"/>
      <c r="L49" s="91"/>
      <c r="M49" s="97"/>
      <c r="N49" s="91"/>
      <c r="O49" s="97"/>
      <c r="P49" s="90"/>
      <c r="Q49" s="97"/>
      <c r="R49" s="97"/>
      <c r="S49" s="90"/>
      <c r="T49" s="97"/>
      <c r="U49" s="147"/>
      <c r="V49" s="91"/>
      <c r="W49" s="97"/>
      <c r="X49" s="97"/>
      <c r="Y49" s="90"/>
      <c r="Z49" s="90"/>
      <c r="AA49" s="229"/>
      <c r="AB49" s="122"/>
      <c r="AC49" s="226"/>
      <c r="AD49" s="264"/>
      <c r="AE49" s="264"/>
      <c r="AF49" s="265"/>
      <c r="AG49" s="265"/>
      <c r="AH49" s="265"/>
      <c r="AI49" s="265"/>
      <c r="AJ49" s="265"/>
      <c r="AK49" s="265"/>
    </row>
    <row r="50" spans="1:37" s="179" customFormat="1" x14ac:dyDescent="0.25">
      <c r="A50" s="71">
        <v>22</v>
      </c>
      <c r="B50" s="89"/>
      <c r="C50" s="82"/>
      <c r="D50" s="89"/>
      <c r="E50" s="82"/>
      <c r="F50" s="122"/>
      <c r="G50" s="202"/>
      <c r="H50" s="198" t="str">
        <f t="shared" si="0"/>
        <v/>
      </c>
      <c r="I50" s="97"/>
      <c r="J50" s="97"/>
      <c r="K50" s="91"/>
      <c r="L50" s="91"/>
      <c r="M50" s="97"/>
      <c r="N50" s="91"/>
      <c r="O50" s="97"/>
      <c r="P50" s="90"/>
      <c r="Q50" s="97"/>
      <c r="R50" s="97"/>
      <c r="S50" s="90"/>
      <c r="T50" s="97"/>
      <c r="U50" s="147"/>
      <c r="V50" s="91"/>
      <c r="W50" s="97"/>
      <c r="X50" s="97"/>
      <c r="Y50" s="90"/>
      <c r="Z50" s="90"/>
      <c r="AA50" s="229"/>
      <c r="AB50" s="122"/>
      <c r="AC50" s="226"/>
      <c r="AD50" s="264"/>
      <c r="AE50" s="264"/>
      <c r="AF50" s="265"/>
      <c r="AG50" s="265"/>
      <c r="AH50" s="265"/>
      <c r="AI50" s="265"/>
      <c r="AJ50" s="265"/>
      <c r="AK50" s="265"/>
    </row>
    <row r="51" spans="1:37" s="179" customFormat="1" x14ac:dyDescent="0.25">
      <c r="A51" s="71">
        <v>23</v>
      </c>
      <c r="B51" s="89"/>
      <c r="C51" s="82"/>
      <c r="D51" s="89"/>
      <c r="E51" s="82"/>
      <c r="F51" s="122"/>
      <c r="G51" s="202"/>
      <c r="H51" s="198" t="str">
        <f t="shared" si="0"/>
        <v/>
      </c>
      <c r="I51" s="97"/>
      <c r="J51" s="97"/>
      <c r="K51" s="91"/>
      <c r="L51" s="91"/>
      <c r="M51" s="97"/>
      <c r="N51" s="91"/>
      <c r="O51" s="97"/>
      <c r="P51" s="90"/>
      <c r="Q51" s="97"/>
      <c r="R51" s="97"/>
      <c r="S51" s="90"/>
      <c r="T51" s="97"/>
      <c r="U51" s="147"/>
      <c r="V51" s="91"/>
      <c r="W51" s="97"/>
      <c r="X51" s="97"/>
      <c r="Y51" s="90"/>
      <c r="Z51" s="90"/>
      <c r="AA51" s="229"/>
      <c r="AB51" s="122"/>
      <c r="AC51" s="226"/>
      <c r="AD51" s="264"/>
      <c r="AE51" s="264"/>
      <c r="AF51" s="265"/>
      <c r="AG51" s="265"/>
      <c r="AH51" s="265"/>
      <c r="AI51" s="265"/>
      <c r="AJ51" s="265"/>
      <c r="AK51" s="265"/>
    </row>
    <row r="52" spans="1:37" s="179" customFormat="1" x14ac:dyDescent="0.25">
      <c r="A52" s="71">
        <v>24</v>
      </c>
      <c r="B52" s="89"/>
      <c r="C52" s="82"/>
      <c r="D52" s="89"/>
      <c r="E52" s="82"/>
      <c r="F52" s="122"/>
      <c r="G52" s="202"/>
      <c r="H52" s="198" t="str">
        <f t="shared" si="0"/>
        <v/>
      </c>
      <c r="I52" s="97"/>
      <c r="J52" s="97"/>
      <c r="K52" s="91"/>
      <c r="L52" s="91"/>
      <c r="M52" s="97"/>
      <c r="N52" s="91"/>
      <c r="O52" s="97"/>
      <c r="P52" s="90"/>
      <c r="Q52" s="97"/>
      <c r="R52" s="97"/>
      <c r="S52" s="90"/>
      <c r="T52" s="97"/>
      <c r="U52" s="147"/>
      <c r="V52" s="91"/>
      <c r="W52" s="97"/>
      <c r="X52" s="97"/>
      <c r="Y52" s="90"/>
      <c r="Z52" s="90"/>
      <c r="AA52" s="229"/>
      <c r="AB52" s="122"/>
      <c r="AC52" s="226"/>
      <c r="AD52" s="264"/>
      <c r="AE52" s="264"/>
      <c r="AF52" s="265"/>
      <c r="AG52" s="265"/>
      <c r="AH52" s="265"/>
      <c r="AI52" s="265"/>
      <c r="AJ52" s="265"/>
      <c r="AK52" s="265"/>
    </row>
    <row r="53" spans="1:37" s="179" customFormat="1" x14ac:dyDescent="0.25">
      <c r="A53" s="71">
        <v>25</v>
      </c>
      <c r="B53" s="89"/>
      <c r="C53" s="82"/>
      <c r="D53" s="89"/>
      <c r="E53" s="82"/>
      <c r="F53" s="122"/>
      <c r="G53" s="202"/>
      <c r="H53" s="198" t="str">
        <f t="shared" si="0"/>
        <v/>
      </c>
      <c r="I53" s="97"/>
      <c r="J53" s="97"/>
      <c r="K53" s="91"/>
      <c r="L53" s="91"/>
      <c r="M53" s="97"/>
      <c r="N53" s="91"/>
      <c r="O53" s="97"/>
      <c r="P53" s="90"/>
      <c r="Q53" s="97"/>
      <c r="R53" s="97"/>
      <c r="S53" s="90"/>
      <c r="T53" s="97"/>
      <c r="U53" s="147"/>
      <c r="V53" s="91"/>
      <c r="W53" s="97"/>
      <c r="X53" s="97"/>
      <c r="Y53" s="90"/>
      <c r="Z53" s="90"/>
      <c r="AA53" s="229"/>
      <c r="AB53" s="122"/>
      <c r="AC53" s="226"/>
      <c r="AD53" s="264"/>
      <c r="AE53" s="264"/>
      <c r="AF53" s="265"/>
      <c r="AG53" s="265"/>
      <c r="AH53" s="265"/>
      <c r="AI53" s="265"/>
      <c r="AJ53" s="265"/>
      <c r="AK53" s="265"/>
    </row>
    <row r="54" spans="1:37" ht="24" customHeight="1" x14ac:dyDescent="0.25">
      <c r="B54" s="190" t="s">
        <v>67</v>
      </c>
      <c r="C54" s="126"/>
      <c r="D54" s="126"/>
      <c r="E54" s="126"/>
      <c r="F54" s="126"/>
      <c r="G54" s="126"/>
      <c r="H54" s="259" t="str">
        <f>IF(OR(AND(Count_Implemented, Count_FollowUp=0), AND(Count_Implemented=0,COUNTA(I29:AB53)&gt;0))," To be included here, actions must have a Date Implemented and there must be Date(s) of Follow-up above. &gt;&gt;","")</f>
        <v/>
      </c>
      <c r="I54" s="191">
        <f>SUM(I55:I60)</f>
        <v>0</v>
      </c>
      <c r="J54" s="192" t="s">
        <v>129</v>
      </c>
      <c r="K54" s="192" t="s">
        <v>129</v>
      </c>
      <c r="L54" s="192" t="s">
        <v>129</v>
      </c>
      <c r="M54" s="191">
        <f>SUM(M55:M60)</f>
        <v>0</v>
      </c>
      <c r="N54" s="192" t="s">
        <v>129</v>
      </c>
      <c r="O54" s="191">
        <f>SUM(O55:O60)</f>
        <v>0</v>
      </c>
      <c r="P54" s="191">
        <f>SUM(P55:P60)</f>
        <v>0</v>
      </c>
      <c r="Q54" s="191">
        <f t="shared" ref="Q54:W54" si="1">SUM(Q55:Q60)</f>
        <v>0</v>
      </c>
      <c r="R54" s="191">
        <f t="shared" si="1"/>
        <v>0</v>
      </c>
      <c r="S54" s="191">
        <f t="shared" si="1"/>
        <v>0</v>
      </c>
      <c r="T54" s="191">
        <f t="shared" si="1"/>
        <v>0</v>
      </c>
      <c r="U54" s="193">
        <f t="shared" si="1"/>
        <v>0</v>
      </c>
      <c r="V54" s="192" t="s">
        <v>129</v>
      </c>
      <c r="W54" s="191">
        <f t="shared" si="1"/>
        <v>0</v>
      </c>
      <c r="X54" s="192" t="s">
        <v>129</v>
      </c>
      <c r="Y54" s="192" t="s">
        <v>129</v>
      </c>
      <c r="Z54" s="191">
        <f t="shared" ref="Z54" si="2">SUM(Z55:Z60)</f>
        <v>0</v>
      </c>
      <c r="AA54" s="218" t="s">
        <v>129</v>
      </c>
      <c r="AB54" s="217">
        <f>COUNTIF(AB29:AB53,"Y")</f>
        <v>0</v>
      </c>
      <c r="AC54" s="218" t="s">
        <v>129</v>
      </c>
      <c r="AD54" s="266">
        <f t="shared" ref="AD54:AK54" si="3">SUM(AD55:AD60)</f>
        <v>0</v>
      </c>
      <c r="AE54" s="266">
        <f t="shared" si="3"/>
        <v>0</v>
      </c>
      <c r="AF54" s="267">
        <f t="shared" si="3"/>
        <v>0</v>
      </c>
      <c r="AG54" s="267">
        <f t="shared" si="3"/>
        <v>0</v>
      </c>
      <c r="AH54" s="267">
        <f t="shared" si="3"/>
        <v>0</v>
      </c>
      <c r="AI54" s="267">
        <f t="shared" si="3"/>
        <v>0</v>
      </c>
      <c r="AJ54" s="267">
        <f t="shared" si="3"/>
        <v>0</v>
      </c>
      <c r="AK54" s="267">
        <f t="shared" si="3"/>
        <v>0</v>
      </c>
    </row>
    <row r="55" spans="1:37" ht="24" customHeight="1" x14ac:dyDescent="0.25">
      <c r="B55" s="190" t="str">
        <f>"TOTAL REPORTED " &amp; C55</f>
        <v>TOTAL REPORTED 2023</v>
      </c>
      <c r="C55" s="126">
        <v>2023</v>
      </c>
      <c r="D55" s="126"/>
      <c r="E55" s="126"/>
      <c r="F55" s="126"/>
      <c r="G55" s="126"/>
      <c r="H55" s="126"/>
      <c r="I55" s="267">
        <f t="shared" ref="I55:I60" si="4">IF(Count_FollowUp,SUMIFS(I$29:I$53,$F$29:$F$53,"Y",$H$29:$H$53,$C55),0)</f>
        <v>0</v>
      </c>
      <c r="J55" s="192" t="s">
        <v>129</v>
      </c>
      <c r="K55" s="192" t="s">
        <v>129</v>
      </c>
      <c r="L55" s="192" t="s">
        <v>129</v>
      </c>
      <c r="M55" s="267">
        <f t="shared" ref="M55:M60" si="5">IF(Count_FollowUp,SUMIFS(M$29:M$53,$F$29:$F$53,"Y",$H$29:$H$53,$C55),0)</f>
        <v>0</v>
      </c>
      <c r="N55" s="192" t="s">
        <v>129</v>
      </c>
      <c r="O55" s="267">
        <f t="shared" ref="O55:O60" si="6">IF(Count_FollowUp,SUMIFS(O$29:O$53,$F$29:$F$53,"Y",$H$29:$H$53,$C55),0)</f>
        <v>0</v>
      </c>
      <c r="P55" s="191">
        <f t="shared" ref="P55:P60" si="7">IF(Count_FollowUp,COUNTIFS($F$29:$F$53,"Y",$H$29:$H$53,$C55,P$29:P$53,"Yes"),0)</f>
        <v>0</v>
      </c>
      <c r="Q55" s="267">
        <f t="shared" ref="Q55:R60" si="8">IF(Count_FollowUp,SUMIFS(Q$29:Q$53,$F$29:$F$53,"Y",$H$29:$H$53,$C55),0)</f>
        <v>0</v>
      </c>
      <c r="R55" s="267">
        <f t="shared" si="8"/>
        <v>0</v>
      </c>
      <c r="S55" s="191">
        <f t="shared" ref="S55:S60" si="9">IF(Count_FollowUp,COUNTIFS($F$29:$F$53,"Y",$H$29:$H$53,$C55,S$29:S$53,"Yes"),0)</f>
        <v>0</v>
      </c>
      <c r="T55" s="191">
        <f t="shared" ref="T55:T60" si="10">IF(Count_FollowUp,SUMIFS(T$29:T$53,$F$29:$F$53,"Y",$H$29:$H$53,$C55,U$29:U$53,"Units"),0)</f>
        <v>0</v>
      </c>
      <c r="U55" s="193">
        <f t="shared" ref="U55:U60" si="11">IF(Count_FollowUp,SUMIFS(T$29:T$53,$F$29:$F$53,"Y",$H$29:$H$53,$C55,U$29:U$53,"Dollars"),0)</f>
        <v>0</v>
      </c>
      <c r="V55" s="192" t="s">
        <v>129</v>
      </c>
      <c r="W55" s="267">
        <f t="shared" ref="W55:W60" si="12">IF(Count_FollowUp,SUMIFS(W$29:W$53,$F$29:$F$53,"Y",$H$29:$H$53,$C55),0)</f>
        <v>0</v>
      </c>
      <c r="X55" s="192" t="s">
        <v>129</v>
      </c>
      <c r="Y55" s="192" t="s">
        <v>129</v>
      </c>
      <c r="Z55" s="191">
        <f t="shared" ref="Z55:Z60" si="13">IF(Count_FollowUp,COUNTIFS($F$29:$F$53,"Y",$H$29:$H$53,$C55,Z$29:Z$53,"Yes"),0)</f>
        <v>0</v>
      </c>
      <c r="AA55" s="218" t="s">
        <v>129</v>
      </c>
      <c r="AB55" s="217">
        <f t="shared" ref="AB55:AB60" si="14">IF(Count_FollowUp,COUNTIFS($F$29:$F$53,"Y",$H$29:$H$53,$C55,AB$29:AB$53,"Y"),0)</f>
        <v>0</v>
      </c>
      <c r="AC55" s="218" t="s">
        <v>129</v>
      </c>
      <c r="AD55" s="266">
        <f t="shared" ref="AD55:AK60" si="15">IF(Count_FollowUp,SUMIFS(AD$29:AD$53,$F$29:$F$53,"Y",$H$29:$H$53,$C55),0)</f>
        <v>0</v>
      </c>
      <c r="AE55" s="266">
        <f t="shared" si="15"/>
        <v>0</v>
      </c>
      <c r="AF55" s="267">
        <f t="shared" si="15"/>
        <v>0</v>
      </c>
      <c r="AG55" s="267">
        <f t="shared" si="15"/>
        <v>0</v>
      </c>
      <c r="AH55" s="267">
        <f t="shared" si="15"/>
        <v>0</v>
      </c>
      <c r="AI55" s="267">
        <f t="shared" si="15"/>
        <v>0</v>
      </c>
      <c r="AJ55" s="267">
        <f t="shared" si="15"/>
        <v>0</v>
      </c>
      <c r="AK55" s="267">
        <f t="shared" si="15"/>
        <v>0</v>
      </c>
    </row>
    <row r="56" spans="1:37" ht="24" customHeight="1" x14ac:dyDescent="0.25">
      <c r="B56" s="190" t="str">
        <f t="shared" ref="B56:B60" si="16">"TOTAL REPORTED " &amp; C56</f>
        <v>TOTAL REPORTED 2024</v>
      </c>
      <c r="C56" s="126">
        <v>2024</v>
      </c>
      <c r="D56" s="126"/>
      <c r="E56" s="126"/>
      <c r="F56" s="126"/>
      <c r="G56" s="126"/>
      <c r="H56" s="126"/>
      <c r="I56" s="267">
        <f t="shared" si="4"/>
        <v>0</v>
      </c>
      <c r="J56" s="192" t="s">
        <v>129</v>
      </c>
      <c r="K56" s="192" t="s">
        <v>129</v>
      </c>
      <c r="L56" s="192" t="s">
        <v>129</v>
      </c>
      <c r="M56" s="267">
        <f t="shared" si="5"/>
        <v>0</v>
      </c>
      <c r="N56" s="192" t="s">
        <v>129</v>
      </c>
      <c r="O56" s="267">
        <f t="shared" si="6"/>
        <v>0</v>
      </c>
      <c r="P56" s="191">
        <f t="shared" si="7"/>
        <v>0</v>
      </c>
      <c r="Q56" s="267">
        <f t="shared" si="8"/>
        <v>0</v>
      </c>
      <c r="R56" s="267">
        <f t="shared" si="8"/>
        <v>0</v>
      </c>
      <c r="S56" s="191">
        <f t="shared" si="9"/>
        <v>0</v>
      </c>
      <c r="T56" s="191">
        <f t="shared" si="10"/>
        <v>0</v>
      </c>
      <c r="U56" s="193">
        <f t="shared" si="11"/>
        <v>0</v>
      </c>
      <c r="V56" s="192" t="s">
        <v>129</v>
      </c>
      <c r="W56" s="267">
        <f t="shared" si="12"/>
        <v>0</v>
      </c>
      <c r="X56" s="192" t="s">
        <v>129</v>
      </c>
      <c r="Y56" s="192" t="s">
        <v>129</v>
      </c>
      <c r="Z56" s="191">
        <f t="shared" si="13"/>
        <v>0</v>
      </c>
      <c r="AA56" s="218" t="s">
        <v>129</v>
      </c>
      <c r="AB56" s="217">
        <f t="shared" si="14"/>
        <v>0</v>
      </c>
      <c r="AC56" s="218" t="s">
        <v>129</v>
      </c>
      <c r="AD56" s="266">
        <f t="shared" si="15"/>
        <v>0</v>
      </c>
      <c r="AE56" s="266">
        <f t="shared" si="15"/>
        <v>0</v>
      </c>
      <c r="AF56" s="267">
        <f t="shared" si="15"/>
        <v>0</v>
      </c>
      <c r="AG56" s="267">
        <f t="shared" si="15"/>
        <v>0</v>
      </c>
      <c r="AH56" s="267">
        <f t="shared" si="15"/>
        <v>0</v>
      </c>
      <c r="AI56" s="267">
        <f t="shared" si="15"/>
        <v>0</v>
      </c>
      <c r="AJ56" s="267">
        <f t="shared" si="15"/>
        <v>0</v>
      </c>
      <c r="AK56" s="267">
        <f t="shared" si="15"/>
        <v>0</v>
      </c>
    </row>
    <row r="57" spans="1:37" ht="24" customHeight="1" x14ac:dyDescent="0.25">
      <c r="B57" s="190" t="str">
        <f t="shared" si="16"/>
        <v>TOTAL REPORTED 2025</v>
      </c>
      <c r="C57" s="126">
        <v>2025</v>
      </c>
      <c r="D57" s="126"/>
      <c r="E57" s="126"/>
      <c r="F57" s="126"/>
      <c r="G57" s="126"/>
      <c r="H57" s="126"/>
      <c r="I57" s="267">
        <f t="shared" si="4"/>
        <v>0</v>
      </c>
      <c r="J57" s="192" t="s">
        <v>129</v>
      </c>
      <c r="K57" s="192" t="s">
        <v>129</v>
      </c>
      <c r="L57" s="192" t="s">
        <v>129</v>
      </c>
      <c r="M57" s="267">
        <f t="shared" si="5"/>
        <v>0</v>
      </c>
      <c r="N57" s="192" t="s">
        <v>129</v>
      </c>
      <c r="O57" s="267">
        <f t="shared" si="6"/>
        <v>0</v>
      </c>
      <c r="P57" s="191">
        <f t="shared" si="7"/>
        <v>0</v>
      </c>
      <c r="Q57" s="267">
        <f t="shared" si="8"/>
        <v>0</v>
      </c>
      <c r="R57" s="267">
        <f t="shared" si="8"/>
        <v>0</v>
      </c>
      <c r="S57" s="191">
        <f t="shared" si="9"/>
        <v>0</v>
      </c>
      <c r="T57" s="191">
        <f t="shared" si="10"/>
        <v>0</v>
      </c>
      <c r="U57" s="193">
        <f t="shared" si="11"/>
        <v>0</v>
      </c>
      <c r="V57" s="192" t="s">
        <v>129</v>
      </c>
      <c r="W57" s="267">
        <f t="shared" si="12"/>
        <v>0</v>
      </c>
      <c r="X57" s="192" t="s">
        <v>129</v>
      </c>
      <c r="Y57" s="192" t="s">
        <v>129</v>
      </c>
      <c r="Z57" s="191">
        <f t="shared" si="13"/>
        <v>0</v>
      </c>
      <c r="AA57" s="218" t="s">
        <v>129</v>
      </c>
      <c r="AB57" s="217">
        <f t="shared" si="14"/>
        <v>0</v>
      </c>
      <c r="AC57" s="218" t="s">
        <v>129</v>
      </c>
      <c r="AD57" s="266">
        <f t="shared" si="15"/>
        <v>0</v>
      </c>
      <c r="AE57" s="266">
        <f t="shared" si="15"/>
        <v>0</v>
      </c>
      <c r="AF57" s="267">
        <f t="shared" si="15"/>
        <v>0</v>
      </c>
      <c r="AG57" s="267">
        <f t="shared" si="15"/>
        <v>0</v>
      </c>
      <c r="AH57" s="267">
        <f t="shared" si="15"/>
        <v>0</v>
      </c>
      <c r="AI57" s="267">
        <f t="shared" si="15"/>
        <v>0</v>
      </c>
      <c r="AJ57" s="267">
        <f t="shared" si="15"/>
        <v>0</v>
      </c>
      <c r="AK57" s="267">
        <f t="shared" si="15"/>
        <v>0</v>
      </c>
    </row>
    <row r="58" spans="1:37" ht="24" customHeight="1" x14ac:dyDescent="0.25">
      <c r="B58" s="190" t="str">
        <f t="shared" si="16"/>
        <v>TOTAL REPORTED 2026</v>
      </c>
      <c r="C58" s="126">
        <v>2026</v>
      </c>
      <c r="D58" s="126"/>
      <c r="E58" s="126"/>
      <c r="F58" s="126"/>
      <c r="G58" s="126"/>
      <c r="H58" s="126"/>
      <c r="I58" s="267">
        <f t="shared" si="4"/>
        <v>0</v>
      </c>
      <c r="J58" s="192" t="s">
        <v>129</v>
      </c>
      <c r="K58" s="192" t="s">
        <v>129</v>
      </c>
      <c r="L58" s="192" t="s">
        <v>129</v>
      </c>
      <c r="M58" s="267">
        <f t="shared" si="5"/>
        <v>0</v>
      </c>
      <c r="N58" s="192" t="s">
        <v>129</v>
      </c>
      <c r="O58" s="267">
        <f t="shared" si="6"/>
        <v>0</v>
      </c>
      <c r="P58" s="191">
        <f t="shared" si="7"/>
        <v>0</v>
      </c>
      <c r="Q58" s="267">
        <f t="shared" si="8"/>
        <v>0</v>
      </c>
      <c r="R58" s="267">
        <f t="shared" si="8"/>
        <v>0</v>
      </c>
      <c r="S58" s="191">
        <f t="shared" si="9"/>
        <v>0</v>
      </c>
      <c r="T58" s="191">
        <f t="shared" si="10"/>
        <v>0</v>
      </c>
      <c r="U58" s="193">
        <f t="shared" si="11"/>
        <v>0</v>
      </c>
      <c r="V58" s="192" t="s">
        <v>129</v>
      </c>
      <c r="W58" s="267">
        <f t="shared" si="12"/>
        <v>0</v>
      </c>
      <c r="X58" s="192" t="s">
        <v>129</v>
      </c>
      <c r="Y58" s="192" t="s">
        <v>129</v>
      </c>
      <c r="Z58" s="191">
        <f t="shared" si="13"/>
        <v>0</v>
      </c>
      <c r="AA58" s="218" t="s">
        <v>129</v>
      </c>
      <c r="AB58" s="217">
        <f t="shared" si="14"/>
        <v>0</v>
      </c>
      <c r="AC58" s="218" t="s">
        <v>129</v>
      </c>
      <c r="AD58" s="266">
        <f t="shared" si="15"/>
        <v>0</v>
      </c>
      <c r="AE58" s="266">
        <f t="shared" si="15"/>
        <v>0</v>
      </c>
      <c r="AF58" s="267">
        <f t="shared" si="15"/>
        <v>0</v>
      </c>
      <c r="AG58" s="267">
        <f t="shared" si="15"/>
        <v>0</v>
      </c>
      <c r="AH58" s="267">
        <f t="shared" si="15"/>
        <v>0</v>
      </c>
      <c r="AI58" s="267">
        <f t="shared" si="15"/>
        <v>0</v>
      </c>
      <c r="AJ58" s="267">
        <f t="shared" si="15"/>
        <v>0</v>
      </c>
      <c r="AK58" s="267">
        <f t="shared" si="15"/>
        <v>0</v>
      </c>
    </row>
    <row r="59" spans="1:37" ht="24" customHeight="1" x14ac:dyDescent="0.25">
      <c r="B59" s="190" t="str">
        <f t="shared" si="16"/>
        <v>TOTAL REPORTED 2027</v>
      </c>
      <c r="C59" s="126">
        <v>2027</v>
      </c>
      <c r="D59" s="126"/>
      <c r="E59" s="126"/>
      <c r="F59" s="126"/>
      <c r="G59" s="126"/>
      <c r="H59" s="126"/>
      <c r="I59" s="267">
        <f t="shared" si="4"/>
        <v>0</v>
      </c>
      <c r="J59" s="192" t="s">
        <v>129</v>
      </c>
      <c r="K59" s="192" t="s">
        <v>129</v>
      </c>
      <c r="L59" s="192" t="s">
        <v>129</v>
      </c>
      <c r="M59" s="267">
        <f t="shared" si="5"/>
        <v>0</v>
      </c>
      <c r="N59" s="192" t="s">
        <v>129</v>
      </c>
      <c r="O59" s="267">
        <f t="shared" si="6"/>
        <v>0</v>
      </c>
      <c r="P59" s="191">
        <f t="shared" si="7"/>
        <v>0</v>
      </c>
      <c r="Q59" s="267">
        <f t="shared" si="8"/>
        <v>0</v>
      </c>
      <c r="R59" s="267">
        <f t="shared" si="8"/>
        <v>0</v>
      </c>
      <c r="S59" s="191">
        <f t="shared" si="9"/>
        <v>0</v>
      </c>
      <c r="T59" s="191">
        <f t="shared" si="10"/>
        <v>0</v>
      </c>
      <c r="U59" s="193">
        <f t="shared" si="11"/>
        <v>0</v>
      </c>
      <c r="V59" s="192" t="s">
        <v>129</v>
      </c>
      <c r="W59" s="267">
        <f t="shared" si="12"/>
        <v>0</v>
      </c>
      <c r="X59" s="192" t="s">
        <v>129</v>
      </c>
      <c r="Y59" s="192" t="s">
        <v>129</v>
      </c>
      <c r="Z59" s="191">
        <f t="shared" si="13"/>
        <v>0</v>
      </c>
      <c r="AA59" s="218" t="s">
        <v>129</v>
      </c>
      <c r="AB59" s="217">
        <f t="shared" si="14"/>
        <v>0</v>
      </c>
      <c r="AC59" s="218" t="s">
        <v>129</v>
      </c>
      <c r="AD59" s="266">
        <f t="shared" si="15"/>
        <v>0</v>
      </c>
      <c r="AE59" s="266">
        <f t="shared" si="15"/>
        <v>0</v>
      </c>
      <c r="AF59" s="267">
        <f t="shared" si="15"/>
        <v>0</v>
      </c>
      <c r="AG59" s="267">
        <f t="shared" si="15"/>
        <v>0</v>
      </c>
      <c r="AH59" s="267">
        <f t="shared" si="15"/>
        <v>0</v>
      </c>
      <c r="AI59" s="267">
        <f t="shared" si="15"/>
        <v>0</v>
      </c>
      <c r="AJ59" s="267">
        <f t="shared" si="15"/>
        <v>0</v>
      </c>
      <c r="AK59" s="267">
        <f t="shared" si="15"/>
        <v>0</v>
      </c>
    </row>
    <row r="60" spans="1:37" ht="24" customHeight="1" x14ac:dyDescent="0.25">
      <c r="B60" s="190" t="str">
        <f t="shared" si="16"/>
        <v>TOTAL REPORTED 2028</v>
      </c>
      <c r="C60" s="126">
        <v>2028</v>
      </c>
      <c r="D60" s="126"/>
      <c r="E60" s="126"/>
      <c r="F60" s="126"/>
      <c r="G60" s="126"/>
      <c r="H60" s="126"/>
      <c r="I60" s="267">
        <f t="shared" si="4"/>
        <v>0</v>
      </c>
      <c r="J60" s="192" t="s">
        <v>129</v>
      </c>
      <c r="K60" s="192" t="s">
        <v>129</v>
      </c>
      <c r="L60" s="192" t="s">
        <v>129</v>
      </c>
      <c r="M60" s="267">
        <f t="shared" si="5"/>
        <v>0</v>
      </c>
      <c r="N60" s="192" t="s">
        <v>129</v>
      </c>
      <c r="O60" s="267">
        <f t="shared" si="6"/>
        <v>0</v>
      </c>
      <c r="P60" s="191">
        <f t="shared" si="7"/>
        <v>0</v>
      </c>
      <c r="Q60" s="267">
        <f t="shared" si="8"/>
        <v>0</v>
      </c>
      <c r="R60" s="267">
        <f t="shared" si="8"/>
        <v>0</v>
      </c>
      <c r="S60" s="191">
        <f t="shared" si="9"/>
        <v>0</v>
      </c>
      <c r="T60" s="191">
        <f t="shared" si="10"/>
        <v>0</v>
      </c>
      <c r="U60" s="193">
        <f t="shared" si="11"/>
        <v>0</v>
      </c>
      <c r="V60" s="192" t="s">
        <v>129</v>
      </c>
      <c r="W60" s="267">
        <f t="shared" si="12"/>
        <v>0</v>
      </c>
      <c r="X60" s="192" t="s">
        <v>129</v>
      </c>
      <c r="Y60" s="192" t="s">
        <v>129</v>
      </c>
      <c r="Z60" s="191">
        <f t="shared" si="13"/>
        <v>0</v>
      </c>
      <c r="AA60" s="218" t="s">
        <v>129</v>
      </c>
      <c r="AB60" s="217">
        <f t="shared" si="14"/>
        <v>0</v>
      </c>
      <c r="AC60" s="218" t="s">
        <v>129</v>
      </c>
      <c r="AD60" s="266">
        <f t="shared" si="15"/>
        <v>0</v>
      </c>
      <c r="AE60" s="266">
        <f t="shared" si="15"/>
        <v>0</v>
      </c>
      <c r="AF60" s="267">
        <f t="shared" si="15"/>
        <v>0</v>
      </c>
      <c r="AG60" s="267">
        <f t="shared" si="15"/>
        <v>0</v>
      </c>
      <c r="AH60" s="267">
        <f t="shared" si="15"/>
        <v>0</v>
      </c>
      <c r="AI60" s="267">
        <f t="shared" si="15"/>
        <v>0</v>
      </c>
      <c r="AJ60" s="267">
        <f t="shared" si="15"/>
        <v>0</v>
      </c>
      <c r="AK60" s="267">
        <f t="shared" si="15"/>
        <v>0</v>
      </c>
    </row>
    <row r="61" spans="1:37" x14ac:dyDescent="0.25">
      <c r="C61" s="137"/>
    </row>
    <row r="62" spans="1:37" x14ac:dyDescent="0.25">
      <c r="C62" s="137"/>
    </row>
  </sheetData>
  <sheetProtection algorithmName="SHA-512" hashValue="qbzRSKWwPgBt/VKYc81WS3+18idLe2qpmkpRqm2sErsWXWwNqMDNP7NCsRakcagie3Dad+oMQLP72KtqUKzAFA==" saltValue="tKgeh7FE91dvoalSwFPxJw==" spinCount="100000" sheet="1" objects="1" scenarios="1" formatCells="0" formatRows="0" insertHyperlinks="0"/>
  <mergeCells count="28">
    <mergeCell ref="Q26:V26"/>
    <mergeCell ref="W26:AA27"/>
    <mergeCell ref="AD26:AK26"/>
    <mergeCell ref="I27:L27"/>
    <mergeCell ref="M27:N27"/>
    <mergeCell ref="O27:P27"/>
    <mergeCell ref="Q27:S27"/>
    <mergeCell ref="T27:V27"/>
    <mergeCell ref="AD27:AE27"/>
    <mergeCell ref="AF27:AK27"/>
    <mergeCell ref="C18:G18"/>
    <mergeCell ref="C20:G20"/>
    <mergeCell ref="C21:G21"/>
    <mergeCell ref="C22:G22"/>
    <mergeCell ref="C23:G23"/>
    <mergeCell ref="I26:P26"/>
    <mergeCell ref="C12:G12"/>
    <mergeCell ref="C13:G13"/>
    <mergeCell ref="C14:G14"/>
    <mergeCell ref="C15:G15"/>
    <mergeCell ref="C16:G16"/>
    <mergeCell ref="C17:G17"/>
    <mergeCell ref="C3:I3"/>
    <mergeCell ref="C6:G6"/>
    <mergeCell ref="C7:G7"/>
    <mergeCell ref="C8:G8"/>
    <mergeCell ref="C10:G10"/>
    <mergeCell ref="C11:G11"/>
  </mergeCells>
  <conditionalFormatting sqref="I29:L53">
    <cfRule type="expression" dxfId="188" priority="4" stopIfTrue="1">
      <formula>AND($C29&lt;&gt;"",$C29&lt;&gt;"Manufacturer (Production)")</formula>
    </cfRule>
  </conditionalFormatting>
  <conditionalFormatting sqref="M29:N53">
    <cfRule type="expression" dxfId="187" priority="5" stopIfTrue="1">
      <formula>AND($C29&lt;&gt;"",$C29&lt;&gt;"Manufacturer (Certification)")</formula>
    </cfRule>
  </conditionalFormatting>
  <conditionalFormatting sqref="O29:O53 M29:M53 I29:J53 Q29:R53 T29:T53 W29:X53">
    <cfRule type="expression" dxfId="186" priority="7">
      <formula>AND(TRIM(I29)&lt;&gt;"",ISNUMBER(I29)=FALSE)</formula>
    </cfRule>
  </conditionalFormatting>
  <conditionalFormatting sqref="O29:P53">
    <cfRule type="expression" dxfId="185" priority="6" stopIfTrue="1">
      <formula>AND($C29&lt;&gt;"",$C29&lt;&gt;"Manufacturer (Marketing)")</formula>
    </cfRule>
  </conditionalFormatting>
  <conditionalFormatting sqref="Q29:V53">
    <cfRule type="expression" dxfId="184" priority="3">
      <formula>AND($C29&lt;&gt;"",$C29&lt;&gt;"Distributor / Retailer")</formula>
    </cfRule>
  </conditionalFormatting>
  <conditionalFormatting sqref="W29:AA53">
    <cfRule type="expression" dxfId="183" priority="2">
      <formula>AND($C29&lt;&gt;"",$C29&lt;&gt;"Purchaser / User")</formula>
    </cfRule>
  </conditionalFormatting>
  <conditionalFormatting sqref="AD29:AK53">
    <cfRule type="expression" dxfId="182" priority="1">
      <formula>AND(TRIM(AD29)&lt;&gt;"",ISNUMBER(AD29)=FALSE)</formula>
    </cfRule>
  </conditionalFormatting>
  <dataValidations count="21">
    <dataValidation allowBlank="1" showInputMessage="1" showErrorMessage="1" prompt="If the case study is online, provide a link for EPA to view, download and share. Otherwise, please include attachments with report submission." sqref="AC28" xr:uid="{36B5CD12-E525-4E89-9041-A1F2BEE2FB74}"/>
    <dataValidation allowBlank="1" showInputMessage="1" showErrorMessage="1" prompt="For P2 actions and outcomes to be summarized on the Results Summary tab, this column must contain a Y. Additionally, a Date Implemented must be included and at least one follw-up date must be included in row 19." sqref="F28" xr:uid="{F73714D1-DCD0-47B4-B824-11BF1C4D2866}"/>
    <dataValidation allowBlank="1" showInputMessage="1" showErrorMessage="1" prompt="Either use the facility’s permit methodology or multiply wastewater gallons by 8.35 to get pounds and divide by 10,000 to eliminate water content." sqref="AI28" xr:uid="{E72CB65C-4511-4D15-B9DF-EA40E3F0C810}"/>
    <dataValidation allowBlank="1" showInputMessage="1" showErrorMessage="1" prompt="Annualized reductions of green house gas emissions measured in metric tons of carbon dioxide equivalent (MTCO2e)." sqref="AK28" xr:uid="{FC5CB001-8D9A-49B6-B1DB-A29ABE02A303}"/>
    <dataValidation allowBlank="1" showInputMessage="1" showErrorMessage="1" promptTitle="Products Offered for Sale" prompt="This can include products that are anticipated to be offered for sale._x000a__x000a_Report the number of product formulations/designs, not the number of individual units manufactured/sold. The same formulation in different size containers is considered one product." sqref="O28" xr:uid="{AA4F2D3D-A300-45C1-B7E5-9E0D0E3DF7E5}"/>
    <dataValidation type="whole" allowBlank="1" showInputMessage="1" showErrorMessage="1" errorTitle="Facility NAICS Code" error="Please enter at least three digits of the NAICS code." promptTitle="Facility NAICS Code" prompt="Enter the NAICS for this facility. The link at left takes you to the NAICS Search website." sqref="C15:G15" xr:uid="{1E243F94-33E9-467E-8B8D-4EE98561402D}">
      <formula1>100</formula1>
      <formula2>999999</formula2>
    </dataValidation>
    <dataValidation allowBlank="1" showInputMessage="1" showErrorMessage="1" promptTitle="Copy-Pasting into Merged Cells" prompt="To copy-paste into merged cells, either double-click the cell to enable the Edit feature OR select the cell and paste into the formula bar above instead of the cell itself." sqref="C10:G10" xr:uid="{847D0735-222A-4976-94C1-167BD4E16C64}"/>
    <dataValidation type="list" allowBlank="1" showDropDown="1" showInputMessage="1" showErrorMessage="1" error="Please enter Y or N." sqref="AB29:AB53 F29:F53" xr:uid="{2DF50D93-500B-4139-B4F6-7B5C8889200B}">
      <formula1>Lookup_YesNo</formula1>
    </dataValidation>
    <dataValidation type="date" allowBlank="1" showInputMessage="1" showErrorMessage="1" error="Please enter a valid date (mm/dd/yyyy) _x000a_between 10/01/2022 and 09/30/2028." sqref="G29:G53" xr:uid="{FF39CA5D-81D6-4751-AE4C-22B33F45765F}">
      <formula1>44835</formula1>
      <formula2>47026</formula2>
    </dataValidation>
    <dataValidation type="list" allowBlank="1" showDropDown="1" showInputMessage="1" showErrorMessage="1" error="Please enter Yes, No, or Unknown." sqref="C16:G16" xr:uid="{DDC4609F-6E8A-4FDA-A38A-CDB8E70C38D2}">
      <formula1>Lookup_YesNoUnknown</formula1>
    </dataValidation>
    <dataValidation type="list" allowBlank="1" showInputMessage="1" showErrorMessage="1" sqref="U29:U53" xr:uid="{78F1A103-6FF2-4E5F-BF0A-0F3D7293AA66}">
      <formula1>Lookup_Units_Sales</formula1>
    </dataValidation>
    <dataValidation allowBlank="1" showInputMessage="1" showErrorMessage="1" prompt="Report the number of product formulations or designs, not the number of individual units of that product manufactured or sold. The same formulation sold in different size containers is considered one product" sqref="W28 M28 Q28 I28" xr:uid="{F923DDE4-45F1-456B-B1BB-32E467EAF991}"/>
    <dataValidation type="list" allowBlank="1" showInputMessage="1" showErrorMessage="1" sqref="N29:N53" xr:uid="{B6B165D4-CE9B-49B7-BA37-EE4D8D85DE4E}">
      <formula1>Lookup_CertificationStatus</formula1>
    </dataValidation>
    <dataValidation type="list" allowBlank="1" showInputMessage="1" showErrorMessage="1" sqref="L29:L53 V29:V53" xr:uid="{2B844886-4098-422D-BF0B-4F67ACF480D7}">
      <formula1>Lookup_Type</formula1>
    </dataValidation>
    <dataValidation type="list" allowBlank="1" showInputMessage="1" showErrorMessage="1" sqref="K29:K53" xr:uid="{0361106A-250A-43FA-80B0-1FD4C80E30AB}">
      <formula1>Lookup_Units</formula1>
    </dataValidation>
    <dataValidation type="list" allowBlank="1" showInputMessage="1" showErrorMessage="1" promptTitle="Outreach Activity" prompt="If you made contact with the business establishment through an activity noted on the “Outreach Activities” tab, indicate the activity by choosing it from the drop-down provided at right." sqref="C20" xr:uid="{9F38704F-2818-436F-B455-0CE9C42E0577}">
      <formula1>OFFSET(Outreach_Activities_Sorted,0,0,COUNTIF(Outreach_Activities_Sorted,"&lt;&gt;0"))</formula1>
    </dataValidation>
    <dataValidation type="list" allowBlank="1" showInputMessage="1" showErrorMessage="1" sqref="Z29:Z53 S29:S53 P29:P53" xr:uid="{1B71C69A-E0CA-4317-89C4-8DF09E306BB9}">
      <formula1>Lookup_YesNoUnknown</formula1>
    </dataValidation>
    <dataValidation type="list" allowBlank="1" showInputMessage="1" showErrorMessage="1" sqref="C29:C53" xr:uid="{6A421415-7EB6-44B9-A22D-6775225D6DDF}">
      <formula1>Lookup_Role</formula1>
    </dataValidation>
    <dataValidation type="date" operator="greaterThan" allowBlank="1" showInputMessage="1" showErrorMessage="1" errorTitle="Date Required" error="Please enter a date in mm/dd/yyyy format." sqref="C19:G19" xr:uid="{26AD76D7-ED0E-4F2B-90FD-054404F21077}">
      <formula1>36526</formula1>
    </dataValidation>
    <dataValidation type="list" allowBlank="1" showDropDown="1" showInputMessage="1" showErrorMessage="1" sqref="C14" xr:uid="{31F94EB9-9E06-473C-9E2E-B8DF8A02B41E}">
      <formula1>Lookup_States</formula1>
    </dataValidation>
    <dataValidation allowBlank="1" showInputMessage="1" showErrorMessage="1" prompt="If the action listed is for certifying a new product, you can enter the date the process was initiated. For all other actions, this should be the date of actual implementation." sqref="G28" xr:uid="{971F5C5F-918F-4ABF-ABD1-848E12AB0B60}"/>
  </dataValidations>
  <hyperlinks>
    <hyperlink ref="B15" r:id="rId1" xr:uid="{9338063A-41D8-42C3-BA96-0B7A3358F573}"/>
    <hyperlink ref="B21" r:id="rId2" display="Description of Funding Mechanism_x000a_EPA is exploring ways to facilitate access to capital for P2 projects. Learn more here: https://www.epa.gov/p2/p2-financing. If known, describe the source of funding this business establishment used (e.g., self-funded, bank loan, external grant, etc.)  in implementing the P2 actions listed in the table below." xr:uid="{0EFC30A8-B849-4618-AB3C-8E82F2013F63}"/>
  </hyperlinks>
  <printOptions horizontalCentered="1"/>
  <pageMargins left="0.45" right="0.45" top="0.75" bottom="0.75" header="0.3" footer="0.3"/>
  <pageSetup scale="22" fitToHeight="0" orientation="landscape" r:id="rId3"/>
  <headerFooter>
    <oddHeader>&amp;C&amp;16&amp;F</oddHeader>
    <oddFooter>&amp;C&amp;P of &amp;N</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95793-1B70-42C4-8FF2-07ABC1DD8931}">
  <sheetPr>
    <tabColor rgb="FF92D050"/>
    <pageSetUpPr fitToPage="1"/>
  </sheetPr>
  <dimension ref="A1:AK62"/>
  <sheetViews>
    <sheetView showGridLines="0" zoomScaleNormal="100" zoomScaleSheetLayoutView="100" workbookViewId="0">
      <pane xSplit="2" ySplit="1" topLeftCell="C2" activePane="bottomRight" state="frozen"/>
      <selection pane="topRight" activeCell="C1" sqref="C1"/>
      <selection pane="bottomLeft" activeCell="A2" sqref="A2"/>
      <selection pane="bottomRight" activeCell="C11" sqref="C11:G11"/>
    </sheetView>
  </sheetViews>
  <sheetFormatPr defaultColWidth="9.140625" defaultRowHeight="15" x14ac:dyDescent="0.25"/>
  <cols>
    <col min="1" max="1" width="4.7109375" style="134" customWidth="1"/>
    <col min="2" max="2" width="56.7109375" style="134" customWidth="1"/>
    <col min="3" max="3" width="20.7109375" style="134" customWidth="1"/>
    <col min="4" max="4" width="32.7109375" style="134" customWidth="1"/>
    <col min="5" max="5" width="20.7109375" style="134" customWidth="1"/>
    <col min="6" max="6" width="15.7109375" style="134" bestFit="1" customWidth="1"/>
    <col min="7" max="7" width="19" style="134" bestFit="1" customWidth="1"/>
    <col min="8" max="8" width="10.28515625" style="134" customWidth="1"/>
    <col min="9" max="9" width="20.28515625" style="134" bestFit="1" customWidth="1"/>
    <col min="10" max="10" width="16.5703125" style="134" bestFit="1" customWidth="1"/>
    <col min="11" max="12" width="10.7109375" style="134" customWidth="1"/>
    <col min="13" max="13" width="20.28515625" style="134" customWidth="1"/>
    <col min="14" max="14" width="10.5703125" style="134" bestFit="1" customWidth="1"/>
    <col min="15" max="15" width="21.7109375" style="134" customWidth="1"/>
    <col min="16" max="16" width="11.5703125" style="134" customWidth="1"/>
    <col min="17" max="17" width="20.28515625" style="134" bestFit="1" customWidth="1"/>
    <col min="18" max="18" width="15" style="134" customWidth="1"/>
    <col min="19" max="19" width="12.7109375" style="134" customWidth="1"/>
    <col min="20" max="20" width="14.7109375" style="134" customWidth="1"/>
    <col min="21" max="22" width="12.7109375" style="134" customWidth="1"/>
    <col min="23" max="23" width="25.140625" style="134" customWidth="1"/>
    <col min="24" max="24" width="17.7109375" style="134" customWidth="1"/>
    <col min="25" max="25" width="14.85546875" style="134" customWidth="1"/>
    <col min="26" max="26" width="16" style="134" bestFit="1" customWidth="1"/>
    <col min="27" max="27" width="60.7109375" style="134" customWidth="1"/>
    <col min="28" max="28" width="10.42578125" style="134" customWidth="1"/>
    <col min="29" max="29" width="30.7109375" style="134" customWidth="1"/>
    <col min="30" max="37" width="13.7109375" style="134" customWidth="1"/>
    <col min="38" max="16384" width="9.140625" style="134"/>
  </cols>
  <sheetData>
    <row r="1" spans="2:30" s="200" customFormat="1" ht="20.100000000000001" customHeight="1" x14ac:dyDescent="0.25">
      <c r="B1" s="199" t="str">
        <f>SUBSTITUTE(TemplateTitle," Reporting Template",": " &amp;B2)</f>
        <v>P2 IIJA Products EJ Grant: Business Establishment 50</v>
      </c>
      <c r="C1" s="199"/>
      <c r="D1" s="199"/>
      <c r="E1" s="199"/>
      <c r="F1" s="199"/>
      <c r="G1" s="199"/>
      <c r="H1" s="199"/>
      <c r="I1" s="199"/>
      <c r="J1" s="201"/>
      <c r="K1" s="201"/>
      <c r="L1" s="201"/>
      <c r="M1" s="201"/>
      <c r="N1" s="201"/>
      <c r="O1" s="201"/>
      <c r="P1" s="201"/>
      <c r="Q1" s="201"/>
      <c r="R1" s="201"/>
      <c r="S1" s="201"/>
      <c r="T1" s="201"/>
      <c r="U1" s="201"/>
      <c r="V1" s="201"/>
      <c r="W1" s="201"/>
      <c r="X1" s="201"/>
      <c r="Y1" s="201"/>
      <c r="Z1" s="201"/>
      <c r="AA1" s="201"/>
    </row>
    <row r="2" spans="2:30" ht="9" customHeight="1" x14ac:dyDescent="0.25">
      <c r="B2" s="244" t="s">
        <v>422</v>
      </c>
      <c r="C2" s="154"/>
      <c r="D2" s="154"/>
      <c r="E2" s="154"/>
      <c r="F2" s="154"/>
      <c r="G2" s="154"/>
      <c r="H2" s="154"/>
      <c r="I2" s="210"/>
      <c r="J2" s="155"/>
    </row>
    <row r="3" spans="2:30" ht="200.1" customHeight="1" x14ac:dyDescent="0.25">
      <c r="B3" s="156" t="s">
        <v>5</v>
      </c>
      <c r="C3" s="355" t="s">
        <v>298</v>
      </c>
      <c r="D3" s="356"/>
      <c r="E3" s="356"/>
      <c r="F3" s="356"/>
      <c r="G3" s="356"/>
      <c r="H3" s="356"/>
      <c r="I3" s="357"/>
      <c r="J3" s="157"/>
    </row>
    <row r="4" spans="2:30" ht="9" customHeight="1" x14ac:dyDescent="0.25">
      <c r="B4" s="158"/>
      <c r="C4" s="159"/>
      <c r="D4" s="159"/>
      <c r="E4" s="159"/>
      <c r="F4" s="159"/>
      <c r="G4" s="159"/>
      <c r="H4" s="159"/>
      <c r="I4" s="211"/>
      <c r="J4" s="160"/>
    </row>
    <row r="5" spans="2:30" ht="15" customHeight="1" x14ac:dyDescent="0.25">
      <c r="B5" s="145"/>
      <c r="C5" s="145"/>
      <c r="D5" s="145"/>
      <c r="E5" s="145"/>
      <c r="F5" s="144"/>
      <c r="G5" s="144"/>
    </row>
    <row r="6" spans="2:30" ht="18.75" x14ac:dyDescent="0.3">
      <c r="B6" s="243" t="s">
        <v>284</v>
      </c>
      <c r="C6" s="358" t="s">
        <v>299</v>
      </c>
      <c r="D6" s="358"/>
      <c r="E6" s="358"/>
      <c r="F6" s="358"/>
      <c r="G6" s="359"/>
    </row>
    <row r="7" spans="2:30" x14ac:dyDescent="0.25">
      <c r="B7" s="161" t="s">
        <v>0</v>
      </c>
      <c r="C7" s="360" t="str">
        <f>IF('Grant Project Data'!D5&lt;&gt;"",'Grant Project Data'!D5,"")</f>
        <v/>
      </c>
      <c r="D7" s="361"/>
      <c r="E7" s="361"/>
      <c r="F7" s="361"/>
      <c r="G7" s="362"/>
    </row>
    <row r="8" spans="2:30" x14ac:dyDescent="0.25">
      <c r="B8" s="163" t="s">
        <v>4</v>
      </c>
      <c r="C8" s="360" t="str">
        <f>IF('Grant Project Data'!D6&lt;&gt;"",'Grant Project Data'!D6,"")</f>
        <v/>
      </c>
      <c r="D8" s="361"/>
      <c r="E8" s="361"/>
      <c r="F8" s="361"/>
      <c r="G8" s="362"/>
    </row>
    <row r="9" spans="2:30" ht="15" customHeight="1" x14ac:dyDescent="0.25">
      <c r="B9" s="145"/>
      <c r="C9" s="145"/>
      <c r="D9" s="145"/>
      <c r="E9" s="145"/>
      <c r="F9" s="144"/>
      <c r="G9" s="144"/>
    </row>
    <row r="10" spans="2:30" ht="18.75" x14ac:dyDescent="0.3">
      <c r="B10" s="243" t="s">
        <v>203</v>
      </c>
      <c r="C10" s="358" t="s">
        <v>355</v>
      </c>
      <c r="D10" s="358"/>
      <c r="E10" s="358"/>
      <c r="F10" s="358"/>
      <c r="G10" s="359"/>
    </row>
    <row r="11" spans="2:30" x14ac:dyDescent="0.25">
      <c r="B11" s="167" t="s">
        <v>236</v>
      </c>
      <c r="C11" s="391"/>
      <c r="D11" s="391"/>
      <c r="E11" s="391"/>
      <c r="F11" s="391"/>
      <c r="G11" s="391"/>
      <c r="H11" s="168"/>
      <c r="I11" s="168"/>
      <c r="J11" s="169"/>
      <c r="K11" s="169"/>
      <c r="L11" s="169"/>
      <c r="M11" s="169"/>
      <c r="N11" s="169"/>
      <c r="O11" s="169"/>
      <c r="P11" s="169"/>
      <c r="Q11" s="169"/>
      <c r="R11" s="169"/>
      <c r="S11" s="169"/>
      <c r="T11" s="169"/>
      <c r="U11" s="169"/>
      <c r="V11" s="169"/>
      <c r="W11" s="169"/>
      <c r="X11" s="169"/>
      <c r="Y11" s="169"/>
      <c r="Z11" s="169"/>
      <c r="AA11" s="169"/>
    </row>
    <row r="12" spans="2:30" ht="15" customHeight="1" x14ac:dyDescent="0.25">
      <c r="B12" s="170" t="s">
        <v>228</v>
      </c>
      <c r="C12" s="391"/>
      <c r="D12" s="391"/>
      <c r="E12" s="391"/>
      <c r="F12" s="391"/>
      <c r="G12" s="391"/>
      <c r="H12" s="168"/>
      <c r="I12" s="168"/>
      <c r="J12" s="169"/>
      <c r="K12" s="169"/>
      <c r="L12" s="169"/>
      <c r="M12" s="169"/>
      <c r="N12" s="169"/>
      <c r="O12" s="169"/>
      <c r="P12" s="169"/>
      <c r="Q12" s="169"/>
      <c r="R12" s="169"/>
      <c r="S12" s="169"/>
      <c r="T12" s="169"/>
      <c r="U12" s="169"/>
      <c r="V12" s="169"/>
      <c r="W12" s="169"/>
      <c r="X12" s="169"/>
      <c r="Y12" s="169"/>
      <c r="Z12" s="169"/>
      <c r="AA12" s="169"/>
    </row>
    <row r="13" spans="2:30" ht="15" customHeight="1" x14ac:dyDescent="0.25">
      <c r="B13" s="170" t="s">
        <v>229</v>
      </c>
      <c r="C13" s="391"/>
      <c r="D13" s="391"/>
      <c r="E13" s="391"/>
      <c r="F13" s="391"/>
      <c r="G13" s="391"/>
      <c r="H13" s="168"/>
      <c r="I13" s="168"/>
      <c r="J13" s="169"/>
      <c r="K13" s="169"/>
      <c r="L13" s="169"/>
      <c r="M13" s="169"/>
      <c r="N13" s="169"/>
      <c r="O13" s="169"/>
      <c r="P13" s="169"/>
      <c r="Q13" s="169"/>
      <c r="R13" s="169"/>
      <c r="S13" s="169"/>
      <c r="T13" s="169"/>
      <c r="U13" s="169"/>
      <c r="V13" s="169"/>
      <c r="W13" s="169"/>
      <c r="X13" s="169"/>
      <c r="Y13" s="169"/>
      <c r="Z13" s="169"/>
      <c r="AA13" s="169"/>
    </row>
    <row r="14" spans="2:30" ht="15" customHeight="1" x14ac:dyDescent="0.25">
      <c r="B14" s="171" t="s">
        <v>230</v>
      </c>
      <c r="C14" s="391"/>
      <c r="D14" s="391"/>
      <c r="E14" s="391"/>
      <c r="F14" s="391"/>
      <c r="G14" s="391"/>
      <c r="H14" s="168"/>
      <c r="I14" s="168"/>
      <c r="J14" s="169"/>
      <c r="K14" s="169"/>
      <c r="L14" s="169"/>
      <c r="M14" s="169"/>
      <c r="N14" s="169"/>
      <c r="O14" s="169"/>
      <c r="P14" s="169"/>
      <c r="Q14" s="169"/>
      <c r="R14" s="169"/>
      <c r="S14" s="169"/>
      <c r="T14" s="169"/>
      <c r="U14" s="169"/>
      <c r="V14" s="169"/>
      <c r="W14" s="169"/>
      <c r="X14" s="169"/>
      <c r="Y14" s="169"/>
      <c r="Z14" s="169"/>
      <c r="AA14" s="169"/>
      <c r="AB14" s="172"/>
    </row>
    <row r="15" spans="2:30" ht="30" x14ac:dyDescent="0.25">
      <c r="B15" s="231" t="s">
        <v>270</v>
      </c>
      <c r="C15" s="392"/>
      <c r="D15" s="392"/>
      <c r="E15" s="392"/>
      <c r="F15" s="392"/>
      <c r="G15" s="392"/>
      <c r="H15" s="173"/>
      <c r="J15" s="169"/>
      <c r="K15" s="169"/>
      <c r="L15" s="169"/>
      <c r="M15" s="169"/>
      <c r="N15" s="169"/>
      <c r="O15" s="169"/>
      <c r="P15" s="169"/>
      <c r="Q15" s="169"/>
      <c r="R15" s="169"/>
      <c r="S15" s="169"/>
      <c r="T15" s="169"/>
      <c r="U15" s="169"/>
      <c r="V15" s="169"/>
      <c r="W15" s="169"/>
      <c r="X15" s="169"/>
      <c r="Y15" s="169"/>
      <c r="Z15" s="169"/>
      <c r="AA15" s="169"/>
      <c r="AB15" s="172"/>
    </row>
    <row r="16" spans="2:30" ht="45" x14ac:dyDescent="0.25">
      <c r="B16" s="203" t="s">
        <v>276</v>
      </c>
      <c r="C16" s="392"/>
      <c r="D16" s="392"/>
      <c r="E16" s="392"/>
      <c r="F16" s="392"/>
      <c r="G16" s="392"/>
      <c r="H16" s="174"/>
      <c r="J16" s="169"/>
      <c r="K16" s="169"/>
      <c r="L16" s="169"/>
      <c r="M16" s="169"/>
      <c r="N16" s="169"/>
      <c r="O16" s="169"/>
      <c r="P16" s="169"/>
      <c r="Q16" s="169"/>
      <c r="R16" s="169"/>
      <c r="S16" s="169"/>
      <c r="T16" s="169"/>
      <c r="U16" s="169"/>
      <c r="V16" s="169"/>
      <c r="W16" s="169"/>
      <c r="X16" s="169"/>
      <c r="Y16" s="169"/>
      <c r="Z16" s="169"/>
      <c r="AA16" s="169"/>
      <c r="AB16" s="162"/>
      <c r="AC16" s="162"/>
      <c r="AD16" s="162"/>
    </row>
    <row r="17" spans="1:37" ht="69.95" customHeight="1" x14ac:dyDescent="0.25">
      <c r="B17" s="127" t="s">
        <v>235</v>
      </c>
      <c r="C17" s="393"/>
      <c r="D17" s="393"/>
      <c r="E17" s="393"/>
      <c r="F17" s="393"/>
      <c r="G17" s="393"/>
      <c r="H17" s="175"/>
      <c r="J17" s="169"/>
      <c r="K17" s="169"/>
      <c r="L17" s="169"/>
      <c r="M17" s="169"/>
      <c r="N17" s="169"/>
      <c r="O17" s="169"/>
      <c r="P17" s="169"/>
      <c r="Q17" s="169"/>
      <c r="R17" s="169"/>
      <c r="S17" s="169"/>
      <c r="T17" s="169"/>
      <c r="U17" s="169"/>
      <c r="V17" s="169"/>
      <c r="W17" s="169"/>
      <c r="X17" s="169"/>
      <c r="Y17" s="169"/>
      <c r="Z17" s="169"/>
      <c r="AA17" s="169"/>
      <c r="AB17" s="162"/>
      <c r="AC17" s="162"/>
      <c r="AD17" s="162"/>
    </row>
    <row r="18" spans="1:37" ht="30" x14ac:dyDescent="0.25">
      <c r="B18" s="127" t="s">
        <v>354</v>
      </c>
      <c r="C18" s="394"/>
      <c r="D18" s="395"/>
      <c r="E18" s="395"/>
      <c r="F18" s="395"/>
      <c r="G18" s="396"/>
      <c r="H18" s="175"/>
      <c r="J18" s="169"/>
      <c r="K18" s="169"/>
      <c r="L18" s="169"/>
      <c r="M18" s="169"/>
      <c r="N18" s="169"/>
      <c r="O18" s="169"/>
      <c r="P18" s="169"/>
      <c r="Q18" s="169"/>
      <c r="R18" s="169"/>
      <c r="S18" s="169"/>
      <c r="T18" s="169"/>
      <c r="U18" s="169"/>
      <c r="V18" s="169"/>
      <c r="W18" s="169"/>
      <c r="X18" s="169"/>
      <c r="Y18" s="169"/>
      <c r="Z18" s="169"/>
      <c r="AA18" s="169"/>
      <c r="AB18" s="162"/>
      <c r="AC18" s="162"/>
      <c r="AD18" s="162"/>
    </row>
    <row r="19" spans="1:37" s="179" customFormat="1" x14ac:dyDescent="0.25">
      <c r="B19" s="176" t="s">
        <v>232</v>
      </c>
      <c r="C19" s="212"/>
      <c r="D19" s="212"/>
      <c r="E19" s="212"/>
      <c r="F19" s="212"/>
      <c r="G19" s="212"/>
      <c r="H19" s="177" t="str">
        <f>IF(AND(E24&gt;0,COUNTA(C19:G19)=0),"&lt;&lt; Your P2 actions below will not be summarized until you enter a date of follow-up.","")</f>
        <v/>
      </c>
      <c r="I19" s="178"/>
      <c r="J19" s="169"/>
      <c r="K19" s="169"/>
      <c r="L19" s="169"/>
      <c r="M19" s="169"/>
      <c r="N19" s="169"/>
      <c r="O19" s="169"/>
      <c r="P19" s="169"/>
      <c r="Q19" s="169"/>
      <c r="R19" s="169"/>
      <c r="S19" s="169"/>
      <c r="T19" s="169"/>
      <c r="U19" s="169"/>
      <c r="V19" s="169"/>
      <c r="W19" s="169"/>
      <c r="X19" s="169"/>
      <c r="Y19" s="169"/>
      <c r="Z19" s="169"/>
      <c r="AA19" s="169"/>
      <c r="AB19" s="96"/>
    </row>
    <row r="20" spans="1:37" ht="53.25" x14ac:dyDescent="0.25">
      <c r="B20" s="213" t="s">
        <v>273</v>
      </c>
      <c r="C20" s="391"/>
      <c r="D20" s="391"/>
      <c r="E20" s="391"/>
      <c r="F20" s="391"/>
      <c r="G20" s="391"/>
      <c r="H20" s="168"/>
      <c r="I20" s="169"/>
      <c r="J20" s="169"/>
      <c r="K20" s="169"/>
      <c r="L20" s="169"/>
      <c r="M20" s="169"/>
      <c r="N20" s="169"/>
      <c r="O20" s="169"/>
      <c r="P20" s="169"/>
      <c r="Q20" s="169"/>
      <c r="R20" s="169"/>
      <c r="S20" s="169"/>
      <c r="T20" s="169"/>
      <c r="U20" s="169"/>
      <c r="V20" s="169"/>
      <c r="W20" s="169"/>
      <c r="X20" s="169"/>
      <c r="Y20" s="169"/>
      <c r="Z20" s="169"/>
      <c r="AA20" s="169"/>
      <c r="AB20" s="162"/>
      <c r="AC20" s="162"/>
      <c r="AD20" s="162"/>
    </row>
    <row r="21" spans="1:37" ht="80.099999999999994" customHeight="1" x14ac:dyDescent="0.25">
      <c r="B21" s="230" t="s">
        <v>271</v>
      </c>
      <c r="C21" s="393"/>
      <c r="D21" s="393"/>
      <c r="E21" s="393"/>
      <c r="F21" s="393"/>
      <c r="G21" s="393"/>
      <c r="H21" s="175"/>
      <c r="J21" s="169"/>
      <c r="K21" s="169"/>
      <c r="L21" s="169"/>
      <c r="M21" s="169"/>
      <c r="N21" s="169"/>
      <c r="O21" s="169"/>
      <c r="P21" s="169"/>
      <c r="Q21" s="169"/>
      <c r="R21" s="169"/>
      <c r="S21" s="169"/>
      <c r="T21" s="169"/>
      <c r="U21" s="169"/>
      <c r="V21" s="169"/>
      <c r="W21" s="169"/>
      <c r="X21" s="169"/>
      <c r="Y21" s="169"/>
      <c r="Z21" s="169"/>
      <c r="AA21" s="169"/>
      <c r="AB21" s="162"/>
      <c r="AC21" s="162"/>
      <c r="AD21" s="162"/>
    </row>
    <row r="22" spans="1:37" ht="69.95" customHeight="1" x14ac:dyDescent="0.25">
      <c r="B22" s="127" t="s">
        <v>272</v>
      </c>
      <c r="C22" s="393"/>
      <c r="D22" s="393"/>
      <c r="E22" s="393"/>
      <c r="F22" s="393"/>
      <c r="G22" s="393"/>
      <c r="H22" s="175"/>
      <c r="J22" s="169"/>
      <c r="K22" s="169"/>
      <c r="L22" s="169"/>
      <c r="M22" s="169"/>
      <c r="N22" s="169"/>
      <c r="O22" s="169"/>
      <c r="P22" s="169"/>
      <c r="Q22" s="169"/>
      <c r="R22" s="169"/>
      <c r="S22" s="169"/>
      <c r="T22" s="169"/>
      <c r="U22" s="169"/>
      <c r="V22" s="169"/>
      <c r="W22" s="169"/>
      <c r="X22" s="169"/>
      <c r="Y22" s="169"/>
      <c r="Z22" s="169"/>
      <c r="AA22" s="169"/>
      <c r="AB22" s="162"/>
      <c r="AC22" s="162"/>
      <c r="AD22" s="162"/>
    </row>
    <row r="23" spans="1:37" ht="69.95" customHeight="1" x14ac:dyDescent="0.25">
      <c r="B23" s="127" t="s">
        <v>274</v>
      </c>
      <c r="C23" s="393"/>
      <c r="D23" s="393"/>
      <c r="E23" s="393"/>
      <c r="F23" s="393"/>
      <c r="G23" s="393"/>
      <c r="H23" s="175"/>
      <c r="J23" s="169"/>
      <c r="K23" s="169"/>
      <c r="L23" s="169"/>
      <c r="M23" s="169"/>
      <c r="N23" s="169"/>
      <c r="O23" s="169"/>
      <c r="P23" s="169"/>
      <c r="Q23" s="169"/>
      <c r="R23" s="169"/>
      <c r="S23" s="169"/>
      <c r="T23" s="169"/>
      <c r="U23" s="169"/>
      <c r="V23" s="169"/>
      <c r="W23" s="169"/>
      <c r="X23" s="169"/>
      <c r="Y23" s="169"/>
      <c r="Z23" s="169"/>
      <c r="AA23" s="169"/>
      <c r="AB23" s="162"/>
      <c r="AC23" s="162"/>
      <c r="AD23" s="162"/>
    </row>
    <row r="24" spans="1:37" ht="15" customHeight="1" x14ac:dyDescent="0.25">
      <c r="C24" s="194">
        <f>IF(COUNTA(C11:G23,B29:G53,I29:AC53)&gt;0,1,0)</f>
        <v>0</v>
      </c>
      <c r="D24" s="194">
        <f>IF(COUNTA(C19:G19)&gt;0,1,0)</f>
        <v>0</v>
      </c>
      <c r="E24" s="194">
        <f>IF(COUNTA(G29:G53)&gt;0,1,0)</f>
        <v>0</v>
      </c>
      <c r="F24" s="268"/>
      <c r="H24" s="144"/>
      <c r="I24" s="144"/>
      <c r="J24" s="169"/>
      <c r="K24" s="169"/>
      <c r="L24" s="169"/>
      <c r="M24" s="169"/>
      <c r="N24" s="169"/>
      <c r="O24" s="169"/>
      <c r="P24" s="169"/>
      <c r="Q24" s="169"/>
      <c r="R24" s="169"/>
      <c r="S24" s="169"/>
      <c r="T24" s="169"/>
      <c r="U24" s="169"/>
      <c r="V24" s="169"/>
      <c r="W24" s="169"/>
      <c r="X24" s="169"/>
      <c r="Y24" s="169"/>
      <c r="Z24" s="169"/>
      <c r="AA24" s="169"/>
    </row>
    <row r="25" spans="1:37" ht="18.75" customHeight="1" x14ac:dyDescent="0.3">
      <c r="B25" s="243" t="s">
        <v>1</v>
      </c>
      <c r="C25" s="164"/>
      <c r="D25" s="164"/>
      <c r="E25" s="164"/>
      <c r="F25" s="164"/>
      <c r="G25" s="164"/>
      <c r="H25" s="164"/>
      <c r="I25" s="165"/>
      <c r="J25" s="165"/>
      <c r="K25" s="165"/>
      <c r="L25" s="165"/>
      <c r="M25" s="165"/>
      <c r="N25" s="165"/>
      <c r="O25" s="165"/>
      <c r="P25" s="165"/>
      <c r="Q25" s="165"/>
      <c r="R25" s="165"/>
      <c r="S25" s="165"/>
      <c r="T25" s="165"/>
      <c r="U25" s="165"/>
      <c r="V25" s="165"/>
      <c r="W25" s="165"/>
      <c r="X25" s="165"/>
      <c r="Y25" s="165"/>
      <c r="Z25" s="165"/>
      <c r="AA25" s="165"/>
      <c r="AB25" s="165"/>
      <c r="AC25" s="165"/>
      <c r="AD25" s="165"/>
      <c r="AE25" s="165"/>
      <c r="AF25" s="165"/>
      <c r="AG25" s="165"/>
      <c r="AH25" s="165"/>
      <c r="AI25" s="165"/>
      <c r="AJ25" s="165"/>
      <c r="AK25" s="166"/>
    </row>
    <row r="26" spans="1:37" ht="39.950000000000003" customHeight="1" x14ac:dyDescent="0.25">
      <c r="B26" s="204"/>
      <c r="C26" s="205"/>
      <c r="D26" s="205"/>
      <c r="E26" s="205"/>
      <c r="F26" s="205"/>
      <c r="G26" s="205"/>
      <c r="H26" s="205"/>
      <c r="I26" s="365" t="s">
        <v>103</v>
      </c>
      <c r="J26" s="366"/>
      <c r="K26" s="366"/>
      <c r="L26" s="366"/>
      <c r="M26" s="366"/>
      <c r="N26" s="366"/>
      <c r="O26" s="366"/>
      <c r="P26" s="367"/>
      <c r="Q26" s="388" t="s">
        <v>104</v>
      </c>
      <c r="R26" s="389"/>
      <c r="S26" s="389"/>
      <c r="T26" s="389"/>
      <c r="U26" s="389"/>
      <c r="V26" s="390"/>
      <c r="W26" s="368" t="s">
        <v>105</v>
      </c>
      <c r="X26" s="369"/>
      <c r="Y26" s="369"/>
      <c r="Z26" s="369"/>
      <c r="AA26" s="370"/>
      <c r="AB26" s="204"/>
      <c r="AC26" s="206"/>
      <c r="AD26" s="401" t="s">
        <v>340</v>
      </c>
      <c r="AE26" s="402"/>
      <c r="AF26" s="402"/>
      <c r="AG26" s="402"/>
      <c r="AH26" s="402"/>
      <c r="AI26" s="402"/>
      <c r="AJ26" s="402"/>
      <c r="AK26" s="403"/>
    </row>
    <row r="27" spans="1:37" ht="15" customHeight="1" x14ac:dyDescent="0.25">
      <c r="B27" s="256" t="s">
        <v>341</v>
      </c>
      <c r="C27" s="208"/>
      <c r="D27" s="208"/>
      <c r="E27" s="208"/>
      <c r="F27" s="208"/>
      <c r="G27" s="208"/>
      <c r="H27" s="208"/>
      <c r="I27" s="377" t="s">
        <v>108</v>
      </c>
      <c r="J27" s="378"/>
      <c r="K27" s="378"/>
      <c r="L27" s="379"/>
      <c r="M27" s="380" t="s">
        <v>109</v>
      </c>
      <c r="N27" s="380"/>
      <c r="O27" s="377" t="s">
        <v>111</v>
      </c>
      <c r="P27" s="379"/>
      <c r="Q27" s="381" t="s">
        <v>111</v>
      </c>
      <c r="R27" s="382"/>
      <c r="S27" s="382"/>
      <c r="T27" s="383" t="s">
        <v>110</v>
      </c>
      <c r="U27" s="383"/>
      <c r="V27" s="383"/>
      <c r="W27" s="371"/>
      <c r="X27" s="372"/>
      <c r="Y27" s="372"/>
      <c r="Z27" s="372"/>
      <c r="AA27" s="373"/>
      <c r="AB27" s="207"/>
      <c r="AC27" s="209"/>
      <c r="AD27" s="397" t="s">
        <v>332</v>
      </c>
      <c r="AE27" s="397"/>
      <c r="AF27" s="398" t="s">
        <v>333</v>
      </c>
      <c r="AG27" s="399"/>
      <c r="AH27" s="399"/>
      <c r="AI27" s="399"/>
      <c r="AJ27" s="399"/>
      <c r="AK27" s="400"/>
    </row>
    <row r="28" spans="1:37" s="189" customFormat="1" ht="51" customHeight="1" x14ac:dyDescent="0.2">
      <c r="B28" s="277" t="s">
        <v>353</v>
      </c>
      <c r="C28" s="180" t="s">
        <v>216</v>
      </c>
      <c r="D28" s="180" t="s">
        <v>99</v>
      </c>
      <c r="E28" s="180" t="s">
        <v>262</v>
      </c>
      <c r="F28" s="269" t="s">
        <v>356</v>
      </c>
      <c r="G28" s="215" t="s">
        <v>357</v>
      </c>
      <c r="H28" s="181" t="s">
        <v>233</v>
      </c>
      <c r="I28" s="182" t="s">
        <v>358</v>
      </c>
      <c r="J28" s="182" t="s">
        <v>251</v>
      </c>
      <c r="K28" s="182" t="s">
        <v>107</v>
      </c>
      <c r="L28" s="182" t="s">
        <v>100</v>
      </c>
      <c r="M28" s="183" t="s">
        <v>359</v>
      </c>
      <c r="N28" s="183" t="s">
        <v>121</v>
      </c>
      <c r="O28" s="182" t="s">
        <v>360</v>
      </c>
      <c r="P28" s="182" t="s">
        <v>127</v>
      </c>
      <c r="Q28" s="184" t="s">
        <v>361</v>
      </c>
      <c r="R28" s="185" t="s">
        <v>126</v>
      </c>
      <c r="S28" s="216" t="s">
        <v>128</v>
      </c>
      <c r="T28" s="187" t="s">
        <v>250</v>
      </c>
      <c r="U28" s="188" t="s">
        <v>107</v>
      </c>
      <c r="V28" s="187" t="s">
        <v>125</v>
      </c>
      <c r="W28" s="183" t="s">
        <v>362</v>
      </c>
      <c r="X28" s="183" t="s">
        <v>252</v>
      </c>
      <c r="Y28" s="183" t="s">
        <v>206</v>
      </c>
      <c r="Z28" s="183" t="s">
        <v>102</v>
      </c>
      <c r="AA28" s="228" t="s">
        <v>263</v>
      </c>
      <c r="AB28" s="214" t="s">
        <v>294</v>
      </c>
      <c r="AC28" s="214" t="s">
        <v>373</v>
      </c>
      <c r="AD28" s="262" t="s">
        <v>334</v>
      </c>
      <c r="AE28" s="262" t="s">
        <v>335</v>
      </c>
      <c r="AF28" s="263" t="s">
        <v>336</v>
      </c>
      <c r="AG28" s="263" t="s">
        <v>337</v>
      </c>
      <c r="AH28" s="263" t="s">
        <v>338</v>
      </c>
      <c r="AI28" s="263" t="s">
        <v>363</v>
      </c>
      <c r="AJ28" s="263" t="s">
        <v>339</v>
      </c>
      <c r="AK28" s="263" t="s">
        <v>364</v>
      </c>
    </row>
    <row r="29" spans="1:37" s="179" customFormat="1" x14ac:dyDescent="0.25">
      <c r="A29" s="71">
        <v>1</v>
      </c>
      <c r="B29" s="89"/>
      <c r="C29" s="82"/>
      <c r="D29" s="89"/>
      <c r="E29" s="82"/>
      <c r="F29" s="122"/>
      <c r="G29" s="202"/>
      <c r="H29" s="198" t="str">
        <f>IF(G29="","",IF(MONTH(G29)&gt;=10,YEAR(G29) + 1,YEAR(G29)))</f>
        <v/>
      </c>
      <c r="I29" s="97"/>
      <c r="J29" s="97"/>
      <c r="K29" s="90"/>
      <c r="L29" s="91"/>
      <c r="M29" s="97"/>
      <c r="N29" s="91"/>
      <c r="O29" s="97"/>
      <c r="P29" s="90"/>
      <c r="Q29" s="97"/>
      <c r="R29" s="97"/>
      <c r="S29" s="90"/>
      <c r="T29" s="97"/>
      <c r="U29" s="147"/>
      <c r="V29" s="91"/>
      <c r="W29" s="97"/>
      <c r="X29" s="97"/>
      <c r="Y29" s="90"/>
      <c r="Z29" s="90"/>
      <c r="AA29" s="229"/>
      <c r="AB29" s="122"/>
      <c r="AC29" s="227"/>
      <c r="AD29" s="264"/>
      <c r="AE29" s="264"/>
      <c r="AF29" s="265"/>
      <c r="AG29" s="265"/>
      <c r="AH29" s="265"/>
      <c r="AI29" s="265"/>
      <c r="AJ29" s="265"/>
      <c r="AK29" s="265"/>
    </row>
    <row r="30" spans="1:37" s="179" customFormat="1" x14ac:dyDescent="0.25">
      <c r="A30" s="71">
        <v>2</v>
      </c>
      <c r="B30" s="89"/>
      <c r="C30" s="82"/>
      <c r="D30" s="89"/>
      <c r="E30" s="82"/>
      <c r="F30" s="122"/>
      <c r="G30" s="202"/>
      <c r="H30" s="198" t="str">
        <f>IF(G30="","",IF(MONTH(G30)&gt;=10,YEAR(G30) + 1,YEAR(G30)))</f>
        <v/>
      </c>
      <c r="I30" s="97"/>
      <c r="J30" s="97"/>
      <c r="K30" s="91"/>
      <c r="L30" s="91"/>
      <c r="M30" s="97"/>
      <c r="N30" s="91"/>
      <c r="O30" s="97"/>
      <c r="P30" s="90"/>
      <c r="Q30" s="97"/>
      <c r="R30" s="97"/>
      <c r="S30" s="90"/>
      <c r="T30" s="97"/>
      <c r="U30" s="147"/>
      <c r="V30" s="91"/>
      <c r="W30" s="97"/>
      <c r="X30" s="97"/>
      <c r="Y30" s="90"/>
      <c r="Z30" s="90"/>
      <c r="AA30" s="229"/>
      <c r="AB30" s="122"/>
      <c r="AC30" s="226"/>
      <c r="AD30" s="264"/>
      <c r="AE30" s="264"/>
      <c r="AF30" s="265"/>
      <c r="AG30" s="265"/>
      <c r="AH30" s="265"/>
      <c r="AI30" s="265"/>
      <c r="AJ30" s="265"/>
      <c r="AK30" s="265"/>
    </row>
    <row r="31" spans="1:37" s="179" customFormat="1" x14ac:dyDescent="0.25">
      <c r="A31" s="71">
        <v>3</v>
      </c>
      <c r="B31" s="89"/>
      <c r="C31" s="82"/>
      <c r="D31" s="89"/>
      <c r="E31" s="82"/>
      <c r="F31" s="122"/>
      <c r="G31" s="202"/>
      <c r="H31" s="198" t="str">
        <f t="shared" ref="H31:H53" si="0">IF(G31="","",IF(MONTH(G31)&gt;=10,YEAR(G31) + 1,YEAR(G31)))</f>
        <v/>
      </c>
      <c r="I31" s="97"/>
      <c r="J31" s="97"/>
      <c r="K31" s="90"/>
      <c r="L31" s="90"/>
      <c r="M31" s="97"/>
      <c r="N31" s="90"/>
      <c r="O31" s="97"/>
      <c r="P31" s="90"/>
      <c r="Q31" s="97"/>
      <c r="R31" s="97"/>
      <c r="S31" s="90"/>
      <c r="T31" s="97"/>
      <c r="U31" s="147"/>
      <c r="V31" s="90"/>
      <c r="W31" s="97"/>
      <c r="X31" s="97"/>
      <c r="Y31" s="90"/>
      <c r="Z31" s="90"/>
      <c r="AA31" s="229"/>
      <c r="AB31" s="122"/>
      <c r="AC31" s="226"/>
      <c r="AD31" s="264"/>
      <c r="AE31" s="264"/>
      <c r="AF31" s="265"/>
      <c r="AG31" s="265"/>
      <c r="AH31" s="265"/>
      <c r="AI31" s="265"/>
      <c r="AJ31" s="265"/>
      <c r="AK31" s="265"/>
    </row>
    <row r="32" spans="1:37" s="179" customFormat="1" x14ac:dyDescent="0.25">
      <c r="A32" s="71">
        <v>4</v>
      </c>
      <c r="B32" s="89"/>
      <c r="C32" s="82"/>
      <c r="D32" s="89"/>
      <c r="E32" s="82"/>
      <c r="F32" s="122"/>
      <c r="G32" s="202"/>
      <c r="H32" s="198" t="str">
        <f t="shared" si="0"/>
        <v/>
      </c>
      <c r="I32" s="97"/>
      <c r="J32" s="97"/>
      <c r="K32" s="91"/>
      <c r="L32" s="91"/>
      <c r="M32" s="97"/>
      <c r="N32" s="91"/>
      <c r="O32" s="97"/>
      <c r="P32" s="90"/>
      <c r="Q32" s="97"/>
      <c r="R32" s="97"/>
      <c r="S32" s="90"/>
      <c r="T32" s="97"/>
      <c r="U32" s="147"/>
      <c r="V32" s="91"/>
      <c r="W32" s="97"/>
      <c r="X32" s="97"/>
      <c r="Y32" s="90"/>
      <c r="Z32" s="90"/>
      <c r="AA32" s="229"/>
      <c r="AB32" s="122"/>
      <c r="AC32" s="226"/>
      <c r="AD32" s="264"/>
      <c r="AE32" s="264"/>
      <c r="AF32" s="265"/>
      <c r="AG32" s="265"/>
      <c r="AH32" s="265"/>
      <c r="AI32" s="265"/>
      <c r="AJ32" s="265"/>
      <c r="AK32" s="265"/>
    </row>
    <row r="33" spans="1:37" s="179" customFormat="1" x14ac:dyDescent="0.25">
      <c r="A33" s="71">
        <v>5</v>
      </c>
      <c r="B33" s="89"/>
      <c r="C33" s="82"/>
      <c r="D33" s="89"/>
      <c r="E33" s="82"/>
      <c r="F33" s="122"/>
      <c r="G33" s="202"/>
      <c r="H33" s="198" t="str">
        <f t="shared" si="0"/>
        <v/>
      </c>
      <c r="I33" s="97"/>
      <c r="J33" s="97"/>
      <c r="K33" s="91"/>
      <c r="L33" s="91"/>
      <c r="M33" s="97"/>
      <c r="N33" s="91"/>
      <c r="O33" s="97"/>
      <c r="P33" s="90"/>
      <c r="Q33" s="97"/>
      <c r="R33" s="97"/>
      <c r="S33" s="90"/>
      <c r="T33" s="97"/>
      <c r="U33" s="147"/>
      <c r="V33" s="91"/>
      <c r="W33" s="97"/>
      <c r="X33" s="97"/>
      <c r="Y33" s="90"/>
      <c r="Z33" s="90"/>
      <c r="AA33" s="229"/>
      <c r="AB33" s="122"/>
      <c r="AC33" s="226"/>
      <c r="AD33" s="264"/>
      <c r="AE33" s="264"/>
      <c r="AF33" s="265"/>
      <c r="AG33" s="265"/>
      <c r="AH33" s="265"/>
      <c r="AI33" s="265"/>
      <c r="AJ33" s="265"/>
      <c r="AK33" s="265"/>
    </row>
    <row r="34" spans="1:37" s="179" customFormat="1" x14ac:dyDescent="0.25">
      <c r="A34" s="71">
        <v>6</v>
      </c>
      <c r="B34" s="89"/>
      <c r="C34" s="82"/>
      <c r="D34" s="89"/>
      <c r="E34" s="82"/>
      <c r="F34" s="122"/>
      <c r="G34" s="202"/>
      <c r="H34" s="198" t="str">
        <f t="shared" si="0"/>
        <v/>
      </c>
      <c r="I34" s="97"/>
      <c r="J34" s="97"/>
      <c r="K34" s="91"/>
      <c r="L34" s="91"/>
      <c r="M34" s="97"/>
      <c r="N34" s="91"/>
      <c r="O34" s="97"/>
      <c r="P34" s="90"/>
      <c r="Q34" s="97"/>
      <c r="R34" s="97"/>
      <c r="S34" s="90"/>
      <c r="T34" s="97"/>
      <c r="U34" s="147"/>
      <c r="V34" s="91"/>
      <c r="W34" s="97"/>
      <c r="X34" s="97"/>
      <c r="Y34" s="90"/>
      <c r="Z34" s="90"/>
      <c r="AA34" s="229"/>
      <c r="AB34" s="122"/>
      <c r="AC34" s="226"/>
      <c r="AD34" s="264"/>
      <c r="AE34" s="264"/>
      <c r="AF34" s="265"/>
      <c r="AG34" s="265"/>
      <c r="AH34" s="265"/>
      <c r="AI34" s="265"/>
      <c r="AJ34" s="265"/>
      <c r="AK34" s="265"/>
    </row>
    <row r="35" spans="1:37" s="179" customFormat="1" x14ac:dyDescent="0.25">
      <c r="A35" s="71">
        <v>7</v>
      </c>
      <c r="B35" s="89"/>
      <c r="C35" s="82"/>
      <c r="D35" s="89"/>
      <c r="E35" s="82"/>
      <c r="F35" s="122"/>
      <c r="G35" s="202"/>
      <c r="H35" s="198" t="str">
        <f t="shared" si="0"/>
        <v/>
      </c>
      <c r="I35" s="97"/>
      <c r="J35" s="97"/>
      <c r="K35" s="91"/>
      <c r="L35" s="91"/>
      <c r="M35" s="97"/>
      <c r="N35" s="91"/>
      <c r="O35" s="97"/>
      <c r="P35" s="90"/>
      <c r="Q35" s="97"/>
      <c r="R35" s="97"/>
      <c r="S35" s="90"/>
      <c r="T35" s="97"/>
      <c r="U35" s="147"/>
      <c r="V35" s="91"/>
      <c r="W35" s="97"/>
      <c r="X35" s="97"/>
      <c r="Y35" s="90"/>
      <c r="Z35" s="90"/>
      <c r="AA35" s="229"/>
      <c r="AB35" s="122"/>
      <c r="AC35" s="226"/>
      <c r="AD35" s="264"/>
      <c r="AE35" s="264"/>
      <c r="AF35" s="265"/>
      <c r="AG35" s="265"/>
      <c r="AH35" s="265"/>
      <c r="AI35" s="265"/>
      <c r="AJ35" s="265"/>
      <c r="AK35" s="265"/>
    </row>
    <row r="36" spans="1:37" s="179" customFormat="1" x14ac:dyDescent="0.25">
      <c r="A36" s="71">
        <v>8</v>
      </c>
      <c r="B36" s="89"/>
      <c r="C36" s="82"/>
      <c r="D36" s="89"/>
      <c r="E36" s="82"/>
      <c r="F36" s="122"/>
      <c r="G36" s="202"/>
      <c r="H36" s="198" t="str">
        <f t="shared" si="0"/>
        <v/>
      </c>
      <c r="I36" s="97"/>
      <c r="J36" s="97"/>
      <c r="K36" s="91"/>
      <c r="L36" s="91"/>
      <c r="M36" s="97"/>
      <c r="N36" s="91"/>
      <c r="O36" s="97"/>
      <c r="P36" s="90"/>
      <c r="Q36" s="97"/>
      <c r="R36" s="97"/>
      <c r="S36" s="90"/>
      <c r="T36" s="97"/>
      <c r="U36" s="147"/>
      <c r="V36" s="91"/>
      <c r="W36" s="97"/>
      <c r="X36" s="97"/>
      <c r="Y36" s="90"/>
      <c r="Z36" s="90"/>
      <c r="AA36" s="229"/>
      <c r="AB36" s="122"/>
      <c r="AC36" s="226"/>
      <c r="AD36" s="264"/>
      <c r="AE36" s="264"/>
      <c r="AF36" s="265"/>
      <c r="AG36" s="265"/>
      <c r="AH36" s="265"/>
      <c r="AI36" s="265"/>
      <c r="AJ36" s="265"/>
      <c r="AK36" s="265"/>
    </row>
    <row r="37" spans="1:37" s="179" customFormat="1" x14ac:dyDescent="0.25">
      <c r="A37" s="71">
        <v>9</v>
      </c>
      <c r="B37" s="89"/>
      <c r="C37" s="82"/>
      <c r="D37" s="89"/>
      <c r="E37" s="82"/>
      <c r="F37" s="122"/>
      <c r="G37" s="202"/>
      <c r="H37" s="198" t="str">
        <f t="shared" si="0"/>
        <v/>
      </c>
      <c r="I37" s="97"/>
      <c r="J37" s="97"/>
      <c r="K37" s="91"/>
      <c r="L37" s="91"/>
      <c r="M37" s="97"/>
      <c r="N37" s="91"/>
      <c r="O37" s="97"/>
      <c r="P37" s="90"/>
      <c r="Q37" s="97"/>
      <c r="R37" s="97"/>
      <c r="S37" s="90"/>
      <c r="T37" s="97"/>
      <c r="U37" s="147"/>
      <c r="V37" s="91"/>
      <c r="W37" s="97"/>
      <c r="X37" s="97"/>
      <c r="Y37" s="90"/>
      <c r="Z37" s="90"/>
      <c r="AA37" s="229"/>
      <c r="AB37" s="122"/>
      <c r="AC37" s="226"/>
      <c r="AD37" s="264"/>
      <c r="AE37" s="264"/>
      <c r="AF37" s="265"/>
      <c r="AG37" s="265"/>
      <c r="AH37" s="265"/>
      <c r="AI37" s="265"/>
      <c r="AJ37" s="265"/>
      <c r="AK37" s="265"/>
    </row>
    <row r="38" spans="1:37" s="179" customFormat="1" x14ac:dyDescent="0.25">
      <c r="A38" s="71">
        <v>10</v>
      </c>
      <c r="B38" s="89"/>
      <c r="C38" s="82"/>
      <c r="D38" s="89"/>
      <c r="E38" s="82"/>
      <c r="F38" s="122"/>
      <c r="G38" s="202"/>
      <c r="H38" s="198" t="str">
        <f t="shared" si="0"/>
        <v/>
      </c>
      <c r="I38" s="97"/>
      <c r="J38" s="97"/>
      <c r="K38" s="91"/>
      <c r="L38" s="91"/>
      <c r="M38" s="97"/>
      <c r="N38" s="91"/>
      <c r="O38" s="97"/>
      <c r="P38" s="90"/>
      <c r="Q38" s="97"/>
      <c r="R38" s="97"/>
      <c r="S38" s="90"/>
      <c r="T38" s="97"/>
      <c r="U38" s="147"/>
      <c r="V38" s="91"/>
      <c r="W38" s="97"/>
      <c r="X38" s="97"/>
      <c r="Y38" s="90"/>
      <c r="Z38" s="90"/>
      <c r="AA38" s="229"/>
      <c r="AB38" s="122"/>
      <c r="AC38" s="226"/>
      <c r="AD38" s="264"/>
      <c r="AE38" s="264"/>
      <c r="AF38" s="265"/>
      <c r="AG38" s="265"/>
      <c r="AH38" s="265"/>
      <c r="AI38" s="265"/>
      <c r="AJ38" s="265"/>
      <c r="AK38" s="265"/>
    </row>
    <row r="39" spans="1:37" s="179" customFormat="1" x14ac:dyDescent="0.25">
      <c r="A39" s="71">
        <v>11</v>
      </c>
      <c r="B39" s="89"/>
      <c r="C39" s="82"/>
      <c r="D39" s="89"/>
      <c r="E39" s="82"/>
      <c r="F39" s="122"/>
      <c r="G39" s="202"/>
      <c r="H39" s="198" t="str">
        <f t="shared" si="0"/>
        <v/>
      </c>
      <c r="I39" s="97"/>
      <c r="J39" s="97"/>
      <c r="K39" s="91"/>
      <c r="L39" s="91"/>
      <c r="M39" s="97"/>
      <c r="N39" s="91"/>
      <c r="O39" s="97"/>
      <c r="P39" s="90"/>
      <c r="Q39" s="97"/>
      <c r="R39" s="97"/>
      <c r="S39" s="90"/>
      <c r="T39" s="97"/>
      <c r="U39" s="147"/>
      <c r="V39" s="91"/>
      <c r="W39" s="97"/>
      <c r="X39" s="97"/>
      <c r="Y39" s="90"/>
      <c r="Z39" s="90"/>
      <c r="AA39" s="229"/>
      <c r="AB39" s="122"/>
      <c r="AC39" s="226"/>
      <c r="AD39" s="264"/>
      <c r="AE39" s="264"/>
      <c r="AF39" s="265"/>
      <c r="AG39" s="265"/>
      <c r="AH39" s="265"/>
      <c r="AI39" s="265"/>
      <c r="AJ39" s="265"/>
      <c r="AK39" s="265"/>
    </row>
    <row r="40" spans="1:37" s="179" customFormat="1" x14ac:dyDescent="0.25">
      <c r="A40" s="71">
        <v>12</v>
      </c>
      <c r="B40" s="89"/>
      <c r="C40" s="82"/>
      <c r="D40" s="89"/>
      <c r="E40" s="82"/>
      <c r="F40" s="122"/>
      <c r="G40" s="202"/>
      <c r="H40" s="198" t="str">
        <f t="shared" si="0"/>
        <v/>
      </c>
      <c r="I40" s="97"/>
      <c r="J40" s="97"/>
      <c r="K40" s="91"/>
      <c r="L40" s="91"/>
      <c r="M40" s="97"/>
      <c r="N40" s="91"/>
      <c r="O40" s="97"/>
      <c r="P40" s="90"/>
      <c r="Q40" s="97"/>
      <c r="R40" s="97"/>
      <c r="S40" s="90"/>
      <c r="T40" s="97"/>
      <c r="U40" s="147"/>
      <c r="V40" s="91"/>
      <c r="W40" s="97"/>
      <c r="X40" s="97"/>
      <c r="Y40" s="90"/>
      <c r="Z40" s="90"/>
      <c r="AA40" s="229"/>
      <c r="AB40" s="122"/>
      <c r="AC40" s="226"/>
      <c r="AD40" s="264"/>
      <c r="AE40" s="264"/>
      <c r="AF40" s="265"/>
      <c r="AG40" s="265"/>
      <c r="AH40" s="265"/>
      <c r="AI40" s="265"/>
      <c r="AJ40" s="265"/>
      <c r="AK40" s="265"/>
    </row>
    <row r="41" spans="1:37" s="179" customFormat="1" x14ac:dyDescent="0.25">
      <c r="A41" s="71">
        <v>13</v>
      </c>
      <c r="B41" s="89"/>
      <c r="C41" s="82"/>
      <c r="D41" s="89"/>
      <c r="E41" s="82"/>
      <c r="F41" s="122"/>
      <c r="G41" s="202"/>
      <c r="H41" s="198" t="str">
        <f t="shared" si="0"/>
        <v/>
      </c>
      <c r="I41" s="97"/>
      <c r="J41" s="97"/>
      <c r="K41" s="91"/>
      <c r="L41" s="91"/>
      <c r="M41" s="97"/>
      <c r="N41" s="91"/>
      <c r="O41" s="97"/>
      <c r="P41" s="90"/>
      <c r="Q41" s="97"/>
      <c r="R41" s="97"/>
      <c r="S41" s="90"/>
      <c r="T41" s="97"/>
      <c r="U41" s="147"/>
      <c r="V41" s="91"/>
      <c r="W41" s="97"/>
      <c r="X41" s="97"/>
      <c r="Y41" s="90"/>
      <c r="Z41" s="90"/>
      <c r="AA41" s="229"/>
      <c r="AB41" s="122"/>
      <c r="AC41" s="226"/>
      <c r="AD41" s="264"/>
      <c r="AE41" s="264"/>
      <c r="AF41" s="265"/>
      <c r="AG41" s="265"/>
      <c r="AH41" s="265"/>
      <c r="AI41" s="265"/>
      <c r="AJ41" s="265"/>
      <c r="AK41" s="265"/>
    </row>
    <row r="42" spans="1:37" s="179" customFormat="1" x14ac:dyDescent="0.25">
      <c r="A42" s="71">
        <v>14</v>
      </c>
      <c r="B42" s="89"/>
      <c r="C42" s="82"/>
      <c r="D42" s="89"/>
      <c r="E42" s="82"/>
      <c r="F42" s="122"/>
      <c r="G42" s="202"/>
      <c r="H42" s="198" t="str">
        <f t="shared" si="0"/>
        <v/>
      </c>
      <c r="I42" s="97"/>
      <c r="J42" s="97"/>
      <c r="K42" s="91"/>
      <c r="L42" s="91"/>
      <c r="M42" s="97"/>
      <c r="N42" s="91"/>
      <c r="O42" s="97"/>
      <c r="P42" s="90"/>
      <c r="Q42" s="97"/>
      <c r="R42" s="97"/>
      <c r="S42" s="90"/>
      <c r="T42" s="97"/>
      <c r="U42" s="147"/>
      <c r="V42" s="91"/>
      <c r="W42" s="97"/>
      <c r="X42" s="97"/>
      <c r="Y42" s="90"/>
      <c r="Z42" s="90"/>
      <c r="AA42" s="229"/>
      <c r="AB42" s="122"/>
      <c r="AC42" s="226"/>
      <c r="AD42" s="264"/>
      <c r="AE42" s="264"/>
      <c r="AF42" s="265"/>
      <c r="AG42" s="265"/>
      <c r="AH42" s="265"/>
      <c r="AI42" s="265"/>
      <c r="AJ42" s="265"/>
      <c r="AK42" s="265"/>
    </row>
    <row r="43" spans="1:37" s="179" customFormat="1" x14ac:dyDescent="0.25">
      <c r="A43" s="71">
        <v>15</v>
      </c>
      <c r="B43" s="89"/>
      <c r="C43" s="82"/>
      <c r="D43" s="89"/>
      <c r="E43" s="82"/>
      <c r="F43" s="122"/>
      <c r="G43" s="202"/>
      <c r="H43" s="198" t="str">
        <f t="shared" si="0"/>
        <v/>
      </c>
      <c r="I43" s="97"/>
      <c r="J43" s="97"/>
      <c r="K43" s="91"/>
      <c r="L43" s="91"/>
      <c r="M43" s="97"/>
      <c r="N43" s="91"/>
      <c r="O43" s="97"/>
      <c r="P43" s="90"/>
      <c r="Q43" s="97"/>
      <c r="R43" s="97"/>
      <c r="S43" s="90"/>
      <c r="T43" s="97"/>
      <c r="U43" s="147"/>
      <c r="V43" s="91"/>
      <c r="W43" s="97"/>
      <c r="X43" s="97"/>
      <c r="Y43" s="90"/>
      <c r="Z43" s="90"/>
      <c r="AA43" s="229"/>
      <c r="AB43" s="122"/>
      <c r="AC43" s="226"/>
      <c r="AD43" s="264"/>
      <c r="AE43" s="264"/>
      <c r="AF43" s="265"/>
      <c r="AG43" s="265"/>
      <c r="AH43" s="265"/>
      <c r="AI43" s="265"/>
      <c r="AJ43" s="265"/>
      <c r="AK43" s="265"/>
    </row>
    <row r="44" spans="1:37" s="179" customFormat="1" x14ac:dyDescent="0.25">
      <c r="A44" s="71">
        <v>16</v>
      </c>
      <c r="B44" s="89"/>
      <c r="C44" s="82"/>
      <c r="D44" s="89"/>
      <c r="E44" s="82"/>
      <c r="F44" s="122"/>
      <c r="G44" s="202"/>
      <c r="H44" s="198" t="str">
        <f t="shared" si="0"/>
        <v/>
      </c>
      <c r="I44" s="97"/>
      <c r="J44" s="97"/>
      <c r="K44" s="91"/>
      <c r="L44" s="91"/>
      <c r="M44" s="97"/>
      <c r="N44" s="91"/>
      <c r="O44" s="97"/>
      <c r="P44" s="90"/>
      <c r="Q44" s="97"/>
      <c r="R44" s="97"/>
      <c r="S44" s="90"/>
      <c r="T44" s="97"/>
      <c r="U44" s="147"/>
      <c r="V44" s="91"/>
      <c r="W44" s="97"/>
      <c r="X44" s="97"/>
      <c r="Y44" s="90"/>
      <c r="Z44" s="90"/>
      <c r="AA44" s="229"/>
      <c r="AB44" s="122"/>
      <c r="AC44" s="226"/>
      <c r="AD44" s="264"/>
      <c r="AE44" s="264"/>
      <c r="AF44" s="265"/>
      <c r="AG44" s="265"/>
      <c r="AH44" s="265"/>
      <c r="AI44" s="265"/>
      <c r="AJ44" s="265"/>
      <c r="AK44" s="265"/>
    </row>
    <row r="45" spans="1:37" s="179" customFormat="1" x14ac:dyDescent="0.25">
      <c r="A45" s="71">
        <v>17</v>
      </c>
      <c r="B45" s="89"/>
      <c r="C45" s="82"/>
      <c r="D45" s="89"/>
      <c r="E45" s="82"/>
      <c r="F45" s="122"/>
      <c r="G45" s="202"/>
      <c r="H45" s="198" t="str">
        <f t="shared" si="0"/>
        <v/>
      </c>
      <c r="I45" s="97"/>
      <c r="J45" s="97"/>
      <c r="K45" s="91"/>
      <c r="L45" s="91"/>
      <c r="M45" s="97"/>
      <c r="N45" s="91"/>
      <c r="O45" s="97"/>
      <c r="P45" s="90"/>
      <c r="Q45" s="97"/>
      <c r="R45" s="97"/>
      <c r="S45" s="90"/>
      <c r="T45" s="97"/>
      <c r="U45" s="147"/>
      <c r="V45" s="91"/>
      <c r="W45" s="97"/>
      <c r="X45" s="97"/>
      <c r="Y45" s="90"/>
      <c r="Z45" s="90"/>
      <c r="AA45" s="229"/>
      <c r="AB45" s="122"/>
      <c r="AC45" s="226"/>
      <c r="AD45" s="264"/>
      <c r="AE45" s="264"/>
      <c r="AF45" s="265"/>
      <c r="AG45" s="265"/>
      <c r="AH45" s="265"/>
      <c r="AI45" s="265"/>
      <c r="AJ45" s="265"/>
      <c r="AK45" s="265"/>
    </row>
    <row r="46" spans="1:37" s="179" customFormat="1" x14ac:dyDescent="0.25">
      <c r="A46" s="71">
        <v>18</v>
      </c>
      <c r="B46" s="89"/>
      <c r="C46" s="82"/>
      <c r="D46" s="89"/>
      <c r="E46" s="82"/>
      <c r="F46" s="122"/>
      <c r="G46" s="202"/>
      <c r="H46" s="198" t="str">
        <f t="shared" si="0"/>
        <v/>
      </c>
      <c r="I46" s="97"/>
      <c r="J46" s="97"/>
      <c r="K46" s="91"/>
      <c r="L46" s="91"/>
      <c r="M46" s="97"/>
      <c r="N46" s="91"/>
      <c r="O46" s="97"/>
      <c r="P46" s="90"/>
      <c r="Q46" s="97"/>
      <c r="R46" s="97"/>
      <c r="S46" s="90"/>
      <c r="T46" s="97"/>
      <c r="U46" s="147"/>
      <c r="V46" s="91"/>
      <c r="W46" s="97"/>
      <c r="X46" s="97"/>
      <c r="Y46" s="90"/>
      <c r="Z46" s="90"/>
      <c r="AA46" s="229"/>
      <c r="AB46" s="122"/>
      <c r="AC46" s="226"/>
      <c r="AD46" s="264"/>
      <c r="AE46" s="264"/>
      <c r="AF46" s="265"/>
      <c r="AG46" s="265"/>
      <c r="AH46" s="265"/>
      <c r="AI46" s="265"/>
      <c r="AJ46" s="265"/>
      <c r="AK46" s="265"/>
    </row>
    <row r="47" spans="1:37" s="179" customFormat="1" x14ac:dyDescent="0.25">
      <c r="A47" s="71">
        <v>19</v>
      </c>
      <c r="B47" s="89"/>
      <c r="C47" s="82"/>
      <c r="D47" s="89"/>
      <c r="E47" s="82"/>
      <c r="F47" s="122"/>
      <c r="G47" s="202"/>
      <c r="H47" s="198" t="str">
        <f t="shared" si="0"/>
        <v/>
      </c>
      <c r="I47" s="97"/>
      <c r="J47" s="97"/>
      <c r="K47" s="91"/>
      <c r="L47" s="91"/>
      <c r="M47" s="97"/>
      <c r="N47" s="91"/>
      <c r="O47" s="97"/>
      <c r="P47" s="90"/>
      <c r="Q47" s="97"/>
      <c r="R47" s="97"/>
      <c r="S47" s="90"/>
      <c r="T47" s="97"/>
      <c r="U47" s="147"/>
      <c r="V47" s="91"/>
      <c r="W47" s="97"/>
      <c r="X47" s="97"/>
      <c r="Y47" s="90"/>
      <c r="Z47" s="90"/>
      <c r="AA47" s="229"/>
      <c r="AB47" s="122"/>
      <c r="AC47" s="226"/>
      <c r="AD47" s="264"/>
      <c r="AE47" s="264"/>
      <c r="AF47" s="265"/>
      <c r="AG47" s="265"/>
      <c r="AH47" s="265"/>
      <c r="AI47" s="265"/>
      <c r="AJ47" s="265"/>
      <c r="AK47" s="265"/>
    </row>
    <row r="48" spans="1:37" s="179" customFormat="1" x14ac:dyDescent="0.25">
      <c r="A48" s="71">
        <v>20</v>
      </c>
      <c r="B48" s="89"/>
      <c r="C48" s="82"/>
      <c r="D48" s="89"/>
      <c r="E48" s="82"/>
      <c r="F48" s="122"/>
      <c r="G48" s="202"/>
      <c r="H48" s="198" t="str">
        <f t="shared" si="0"/>
        <v/>
      </c>
      <c r="I48" s="97"/>
      <c r="J48" s="97"/>
      <c r="K48" s="91"/>
      <c r="L48" s="91"/>
      <c r="M48" s="97"/>
      <c r="N48" s="91"/>
      <c r="O48" s="97"/>
      <c r="P48" s="90"/>
      <c r="Q48" s="97"/>
      <c r="R48" s="97"/>
      <c r="S48" s="90"/>
      <c r="T48" s="97"/>
      <c r="U48" s="147"/>
      <c r="V48" s="91"/>
      <c r="W48" s="97"/>
      <c r="X48" s="97"/>
      <c r="Y48" s="90"/>
      <c r="Z48" s="90"/>
      <c r="AA48" s="229"/>
      <c r="AB48" s="122"/>
      <c r="AC48" s="226"/>
      <c r="AD48" s="264"/>
      <c r="AE48" s="264"/>
      <c r="AF48" s="265"/>
      <c r="AG48" s="265"/>
      <c r="AH48" s="265"/>
      <c r="AI48" s="265"/>
      <c r="AJ48" s="265"/>
      <c r="AK48" s="265"/>
    </row>
    <row r="49" spans="1:37" s="179" customFormat="1" x14ac:dyDescent="0.25">
      <c r="A49" s="71">
        <v>21</v>
      </c>
      <c r="B49" s="89"/>
      <c r="C49" s="82"/>
      <c r="D49" s="89"/>
      <c r="E49" s="82"/>
      <c r="F49" s="122"/>
      <c r="G49" s="202"/>
      <c r="H49" s="198" t="str">
        <f t="shared" si="0"/>
        <v/>
      </c>
      <c r="I49" s="97"/>
      <c r="J49" s="97"/>
      <c r="K49" s="91"/>
      <c r="L49" s="91"/>
      <c r="M49" s="97"/>
      <c r="N49" s="91"/>
      <c r="O49" s="97"/>
      <c r="P49" s="90"/>
      <c r="Q49" s="97"/>
      <c r="R49" s="97"/>
      <c r="S49" s="90"/>
      <c r="T49" s="97"/>
      <c r="U49" s="147"/>
      <c r="V49" s="91"/>
      <c r="W49" s="97"/>
      <c r="X49" s="97"/>
      <c r="Y49" s="90"/>
      <c r="Z49" s="90"/>
      <c r="AA49" s="229"/>
      <c r="AB49" s="122"/>
      <c r="AC49" s="226"/>
      <c r="AD49" s="264"/>
      <c r="AE49" s="264"/>
      <c r="AF49" s="265"/>
      <c r="AG49" s="265"/>
      <c r="AH49" s="265"/>
      <c r="AI49" s="265"/>
      <c r="AJ49" s="265"/>
      <c r="AK49" s="265"/>
    </row>
    <row r="50" spans="1:37" s="179" customFormat="1" x14ac:dyDescent="0.25">
      <c r="A50" s="71">
        <v>22</v>
      </c>
      <c r="B50" s="89"/>
      <c r="C50" s="82"/>
      <c r="D50" s="89"/>
      <c r="E50" s="82"/>
      <c r="F50" s="122"/>
      <c r="G50" s="202"/>
      <c r="H50" s="198" t="str">
        <f t="shared" si="0"/>
        <v/>
      </c>
      <c r="I50" s="97"/>
      <c r="J50" s="97"/>
      <c r="K50" s="91"/>
      <c r="L50" s="91"/>
      <c r="M50" s="97"/>
      <c r="N50" s="91"/>
      <c r="O50" s="97"/>
      <c r="P50" s="90"/>
      <c r="Q50" s="97"/>
      <c r="R50" s="97"/>
      <c r="S50" s="90"/>
      <c r="T50" s="97"/>
      <c r="U50" s="147"/>
      <c r="V50" s="91"/>
      <c r="W50" s="97"/>
      <c r="X50" s="97"/>
      <c r="Y50" s="90"/>
      <c r="Z50" s="90"/>
      <c r="AA50" s="229"/>
      <c r="AB50" s="122"/>
      <c r="AC50" s="226"/>
      <c r="AD50" s="264"/>
      <c r="AE50" s="264"/>
      <c r="AF50" s="265"/>
      <c r="AG50" s="265"/>
      <c r="AH50" s="265"/>
      <c r="AI50" s="265"/>
      <c r="AJ50" s="265"/>
      <c r="AK50" s="265"/>
    </row>
    <row r="51" spans="1:37" s="179" customFormat="1" x14ac:dyDescent="0.25">
      <c r="A51" s="71">
        <v>23</v>
      </c>
      <c r="B51" s="89"/>
      <c r="C51" s="82"/>
      <c r="D51" s="89"/>
      <c r="E51" s="82"/>
      <c r="F51" s="122"/>
      <c r="G51" s="202"/>
      <c r="H51" s="198" t="str">
        <f t="shared" si="0"/>
        <v/>
      </c>
      <c r="I51" s="97"/>
      <c r="J51" s="97"/>
      <c r="K51" s="91"/>
      <c r="L51" s="91"/>
      <c r="M51" s="97"/>
      <c r="N51" s="91"/>
      <c r="O51" s="97"/>
      <c r="P51" s="90"/>
      <c r="Q51" s="97"/>
      <c r="R51" s="97"/>
      <c r="S51" s="90"/>
      <c r="T51" s="97"/>
      <c r="U51" s="147"/>
      <c r="V51" s="91"/>
      <c r="W51" s="97"/>
      <c r="X51" s="97"/>
      <c r="Y51" s="90"/>
      <c r="Z51" s="90"/>
      <c r="AA51" s="229"/>
      <c r="AB51" s="122"/>
      <c r="AC51" s="226"/>
      <c r="AD51" s="264"/>
      <c r="AE51" s="264"/>
      <c r="AF51" s="265"/>
      <c r="AG51" s="265"/>
      <c r="AH51" s="265"/>
      <c r="AI51" s="265"/>
      <c r="AJ51" s="265"/>
      <c r="AK51" s="265"/>
    </row>
    <row r="52" spans="1:37" s="179" customFormat="1" x14ac:dyDescent="0.25">
      <c r="A52" s="71">
        <v>24</v>
      </c>
      <c r="B52" s="89"/>
      <c r="C52" s="82"/>
      <c r="D52" s="89"/>
      <c r="E52" s="82"/>
      <c r="F52" s="122"/>
      <c r="G52" s="202"/>
      <c r="H52" s="198" t="str">
        <f t="shared" si="0"/>
        <v/>
      </c>
      <c r="I52" s="97"/>
      <c r="J52" s="97"/>
      <c r="K52" s="91"/>
      <c r="L52" s="91"/>
      <c r="M52" s="97"/>
      <c r="N52" s="91"/>
      <c r="O52" s="97"/>
      <c r="P52" s="90"/>
      <c r="Q52" s="97"/>
      <c r="R52" s="97"/>
      <c r="S52" s="90"/>
      <c r="T52" s="97"/>
      <c r="U52" s="147"/>
      <c r="V52" s="91"/>
      <c r="W52" s="97"/>
      <c r="X52" s="97"/>
      <c r="Y52" s="90"/>
      <c r="Z52" s="90"/>
      <c r="AA52" s="229"/>
      <c r="AB52" s="122"/>
      <c r="AC52" s="226"/>
      <c r="AD52" s="264"/>
      <c r="AE52" s="264"/>
      <c r="AF52" s="265"/>
      <c r="AG52" s="265"/>
      <c r="AH52" s="265"/>
      <c r="AI52" s="265"/>
      <c r="AJ52" s="265"/>
      <c r="AK52" s="265"/>
    </row>
    <row r="53" spans="1:37" s="179" customFormat="1" x14ac:dyDescent="0.25">
      <c r="A53" s="71">
        <v>25</v>
      </c>
      <c r="B53" s="89"/>
      <c r="C53" s="82"/>
      <c r="D53" s="89"/>
      <c r="E53" s="82"/>
      <c r="F53" s="122"/>
      <c r="G53" s="202"/>
      <c r="H53" s="198" t="str">
        <f t="shared" si="0"/>
        <v/>
      </c>
      <c r="I53" s="97"/>
      <c r="J53" s="97"/>
      <c r="K53" s="91"/>
      <c r="L53" s="91"/>
      <c r="M53" s="97"/>
      <c r="N53" s="91"/>
      <c r="O53" s="97"/>
      <c r="P53" s="90"/>
      <c r="Q53" s="97"/>
      <c r="R53" s="97"/>
      <c r="S53" s="90"/>
      <c r="T53" s="97"/>
      <c r="U53" s="147"/>
      <c r="V53" s="91"/>
      <c r="W53" s="97"/>
      <c r="X53" s="97"/>
      <c r="Y53" s="90"/>
      <c r="Z53" s="90"/>
      <c r="AA53" s="229"/>
      <c r="AB53" s="122"/>
      <c r="AC53" s="226"/>
      <c r="AD53" s="264"/>
      <c r="AE53" s="264"/>
      <c r="AF53" s="265"/>
      <c r="AG53" s="265"/>
      <c r="AH53" s="265"/>
      <c r="AI53" s="265"/>
      <c r="AJ53" s="265"/>
      <c r="AK53" s="265"/>
    </row>
    <row r="54" spans="1:37" ht="24" customHeight="1" x14ac:dyDescent="0.25">
      <c r="B54" s="190" t="s">
        <v>67</v>
      </c>
      <c r="C54" s="126"/>
      <c r="D54" s="126"/>
      <c r="E54" s="126"/>
      <c r="F54" s="126"/>
      <c r="G54" s="126"/>
      <c r="H54" s="259" t="str">
        <f>IF(OR(AND(Count_Implemented, Count_FollowUp=0), AND(Count_Implemented=0,COUNTA(I29:AB53)&gt;0))," To be included here, actions must have a Date Implemented and there must be Date(s) of Follow-up above. &gt;&gt;","")</f>
        <v/>
      </c>
      <c r="I54" s="191">
        <f>SUM(I55:I60)</f>
        <v>0</v>
      </c>
      <c r="J54" s="192" t="s">
        <v>129</v>
      </c>
      <c r="K54" s="192" t="s">
        <v>129</v>
      </c>
      <c r="L54" s="192" t="s">
        <v>129</v>
      </c>
      <c r="M54" s="191">
        <f>SUM(M55:M60)</f>
        <v>0</v>
      </c>
      <c r="N54" s="192" t="s">
        <v>129</v>
      </c>
      <c r="O54" s="191">
        <f>SUM(O55:O60)</f>
        <v>0</v>
      </c>
      <c r="P54" s="191">
        <f>SUM(P55:P60)</f>
        <v>0</v>
      </c>
      <c r="Q54" s="191">
        <f t="shared" ref="Q54:W54" si="1">SUM(Q55:Q60)</f>
        <v>0</v>
      </c>
      <c r="R54" s="191">
        <f t="shared" si="1"/>
        <v>0</v>
      </c>
      <c r="S54" s="191">
        <f t="shared" si="1"/>
        <v>0</v>
      </c>
      <c r="T54" s="191">
        <f t="shared" si="1"/>
        <v>0</v>
      </c>
      <c r="U54" s="193">
        <f t="shared" si="1"/>
        <v>0</v>
      </c>
      <c r="V54" s="192" t="s">
        <v>129</v>
      </c>
      <c r="W54" s="191">
        <f t="shared" si="1"/>
        <v>0</v>
      </c>
      <c r="X54" s="192" t="s">
        <v>129</v>
      </c>
      <c r="Y54" s="192" t="s">
        <v>129</v>
      </c>
      <c r="Z54" s="191">
        <f t="shared" ref="Z54" si="2">SUM(Z55:Z60)</f>
        <v>0</v>
      </c>
      <c r="AA54" s="218" t="s">
        <v>129</v>
      </c>
      <c r="AB54" s="217">
        <f>COUNTIF(AB29:AB53,"Y")</f>
        <v>0</v>
      </c>
      <c r="AC54" s="218" t="s">
        <v>129</v>
      </c>
      <c r="AD54" s="266">
        <f t="shared" ref="AD54:AK54" si="3">SUM(AD55:AD60)</f>
        <v>0</v>
      </c>
      <c r="AE54" s="266">
        <f t="shared" si="3"/>
        <v>0</v>
      </c>
      <c r="AF54" s="267">
        <f t="shared" si="3"/>
        <v>0</v>
      </c>
      <c r="AG54" s="267">
        <f t="shared" si="3"/>
        <v>0</v>
      </c>
      <c r="AH54" s="267">
        <f t="shared" si="3"/>
        <v>0</v>
      </c>
      <c r="AI54" s="267">
        <f t="shared" si="3"/>
        <v>0</v>
      </c>
      <c r="AJ54" s="267">
        <f t="shared" si="3"/>
        <v>0</v>
      </c>
      <c r="AK54" s="267">
        <f t="shared" si="3"/>
        <v>0</v>
      </c>
    </row>
    <row r="55" spans="1:37" ht="24" customHeight="1" x14ac:dyDescent="0.25">
      <c r="B55" s="190" t="str">
        <f>"TOTAL REPORTED " &amp; C55</f>
        <v>TOTAL REPORTED 2023</v>
      </c>
      <c r="C55" s="126">
        <v>2023</v>
      </c>
      <c r="D55" s="126"/>
      <c r="E55" s="126"/>
      <c r="F55" s="126"/>
      <c r="G55" s="126"/>
      <c r="H55" s="126"/>
      <c r="I55" s="267">
        <f t="shared" ref="I55:I60" si="4">IF(Count_FollowUp,SUMIFS(I$29:I$53,$F$29:$F$53,"Y",$H$29:$H$53,$C55),0)</f>
        <v>0</v>
      </c>
      <c r="J55" s="192" t="s">
        <v>129</v>
      </c>
      <c r="K55" s="192" t="s">
        <v>129</v>
      </c>
      <c r="L55" s="192" t="s">
        <v>129</v>
      </c>
      <c r="M55" s="267">
        <f t="shared" ref="M55:M60" si="5">IF(Count_FollowUp,SUMIFS(M$29:M$53,$F$29:$F$53,"Y",$H$29:$H$53,$C55),0)</f>
        <v>0</v>
      </c>
      <c r="N55" s="192" t="s">
        <v>129</v>
      </c>
      <c r="O55" s="267">
        <f t="shared" ref="O55:O60" si="6">IF(Count_FollowUp,SUMIFS(O$29:O$53,$F$29:$F$53,"Y",$H$29:$H$53,$C55),0)</f>
        <v>0</v>
      </c>
      <c r="P55" s="191">
        <f t="shared" ref="P55:P60" si="7">IF(Count_FollowUp,COUNTIFS($F$29:$F$53,"Y",$H$29:$H$53,$C55,P$29:P$53,"Yes"),0)</f>
        <v>0</v>
      </c>
      <c r="Q55" s="267">
        <f t="shared" ref="Q55:R60" si="8">IF(Count_FollowUp,SUMIFS(Q$29:Q$53,$F$29:$F$53,"Y",$H$29:$H$53,$C55),0)</f>
        <v>0</v>
      </c>
      <c r="R55" s="267">
        <f t="shared" si="8"/>
        <v>0</v>
      </c>
      <c r="S55" s="191">
        <f t="shared" ref="S55:S60" si="9">IF(Count_FollowUp,COUNTIFS($F$29:$F$53,"Y",$H$29:$H$53,$C55,S$29:S$53,"Yes"),0)</f>
        <v>0</v>
      </c>
      <c r="T55" s="191">
        <f t="shared" ref="T55:T60" si="10">IF(Count_FollowUp,SUMIFS(T$29:T$53,$F$29:$F$53,"Y",$H$29:$H$53,$C55,U$29:U$53,"Units"),0)</f>
        <v>0</v>
      </c>
      <c r="U55" s="193">
        <f t="shared" ref="U55:U60" si="11">IF(Count_FollowUp,SUMIFS(T$29:T$53,$F$29:$F$53,"Y",$H$29:$H$53,$C55,U$29:U$53,"Dollars"),0)</f>
        <v>0</v>
      </c>
      <c r="V55" s="192" t="s">
        <v>129</v>
      </c>
      <c r="W55" s="267">
        <f t="shared" ref="W55:W60" si="12">IF(Count_FollowUp,SUMIFS(W$29:W$53,$F$29:$F$53,"Y",$H$29:$H$53,$C55),0)</f>
        <v>0</v>
      </c>
      <c r="X55" s="192" t="s">
        <v>129</v>
      </c>
      <c r="Y55" s="192" t="s">
        <v>129</v>
      </c>
      <c r="Z55" s="191">
        <f t="shared" ref="Z55:Z60" si="13">IF(Count_FollowUp,COUNTIFS($F$29:$F$53,"Y",$H$29:$H$53,$C55,Z$29:Z$53,"Yes"),0)</f>
        <v>0</v>
      </c>
      <c r="AA55" s="218" t="s">
        <v>129</v>
      </c>
      <c r="AB55" s="217">
        <f t="shared" ref="AB55:AB60" si="14">IF(Count_FollowUp,COUNTIFS($F$29:$F$53,"Y",$H$29:$H$53,$C55,AB$29:AB$53,"Y"),0)</f>
        <v>0</v>
      </c>
      <c r="AC55" s="218" t="s">
        <v>129</v>
      </c>
      <c r="AD55" s="266">
        <f t="shared" ref="AD55:AK60" si="15">IF(Count_FollowUp,SUMIFS(AD$29:AD$53,$F$29:$F$53,"Y",$H$29:$H$53,$C55),0)</f>
        <v>0</v>
      </c>
      <c r="AE55" s="266">
        <f t="shared" si="15"/>
        <v>0</v>
      </c>
      <c r="AF55" s="267">
        <f t="shared" si="15"/>
        <v>0</v>
      </c>
      <c r="AG55" s="267">
        <f t="shared" si="15"/>
        <v>0</v>
      </c>
      <c r="AH55" s="267">
        <f t="shared" si="15"/>
        <v>0</v>
      </c>
      <c r="AI55" s="267">
        <f t="shared" si="15"/>
        <v>0</v>
      </c>
      <c r="AJ55" s="267">
        <f t="shared" si="15"/>
        <v>0</v>
      </c>
      <c r="AK55" s="267">
        <f t="shared" si="15"/>
        <v>0</v>
      </c>
    </row>
    <row r="56" spans="1:37" ht="24" customHeight="1" x14ac:dyDescent="0.25">
      <c r="B56" s="190" t="str">
        <f t="shared" ref="B56:B60" si="16">"TOTAL REPORTED " &amp; C56</f>
        <v>TOTAL REPORTED 2024</v>
      </c>
      <c r="C56" s="126">
        <v>2024</v>
      </c>
      <c r="D56" s="126"/>
      <c r="E56" s="126"/>
      <c r="F56" s="126"/>
      <c r="G56" s="126"/>
      <c r="H56" s="126"/>
      <c r="I56" s="267">
        <f t="shared" si="4"/>
        <v>0</v>
      </c>
      <c r="J56" s="192" t="s">
        <v>129</v>
      </c>
      <c r="K56" s="192" t="s">
        <v>129</v>
      </c>
      <c r="L56" s="192" t="s">
        <v>129</v>
      </c>
      <c r="M56" s="267">
        <f t="shared" si="5"/>
        <v>0</v>
      </c>
      <c r="N56" s="192" t="s">
        <v>129</v>
      </c>
      <c r="O56" s="267">
        <f t="shared" si="6"/>
        <v>0</v>
      </c>
      <c r="P56" s="191">
        <f t="shared" si="7"/>
        <v>0</v>
      </c>
      <c r="Q56" s="267">
        <f t="shared" si="8"/>
        <v>0</v>
      </c>
      <c r="R56" s="267">
        <f t="shared" si="8"/>
        <v>0</v>
      </c>
      <c r="S56" s="191">
        <f t="shared" si="9"/>
        <v>0</v>
      </c>
      <c r="T56" s="191">
        <f t="shared" si="10"/>
        <v>0</v>
      </c>
      <c r="U56" s="193">
        <f t="shared" si="11"/>
        <v>0</v>
      </c>
      <c r="V56" s="192" t="s">
        <v>129</v>
      </c>
      <c r="W56" s="267">
        <f t="shared" si="12"/>
        <v>0</v>
      </c>
      <c r="X56" s="192" t="s">
        <v>129</v>
      </c>
      <c r="Y56" s="192" t="s">
        <v>129</v>
      </c>
      <c r="Z56" s="191">
        <f t="shared" si="13"/>
        <v>0</v>
      </c>
      <c r="AA56" s="218" t="s">
        <v>129</v>
      </c>
      <c r="AB56" s="217">
        <f t="shared" si="14"/>
        <v>0</v>
      </c>
      <c r="AC56" s="218" t="s">
        <v>129</v>
      </c>
      <c r="AD56" s="266">
        <f t="shared" si="15"/>
        <v>0</v>
      </c>
      <c r="AE56" s="266">
        <f t="shared" si="15"/>
        <v>0</v>
      </c>
      <c r="AF56" s="267">
        <f t="shared" si="15"/>
        <v>0</v>
      </c>
      <c r="AG56" s="267">
        <f t="shared" si="15"/>
        <v>0</v>
      </c>
      <c r="AH56" s="267">
        <f t="shared" si="15"/>
        <v>0</v>
      </c>
      <c r="AI56" s="267">
        <f t="shared" si="15"/>
        <v>0</v>
      </c>
      <c r="AJ56" s="267">
        <f t="shared" si="15"/>
        <v>0</v>
      </c>
      <c r="AK56" s="267">
        <f t="shared" si="15"/>
        <v>0</v>
      </c>
    </row>
    <row r="57" spans="1:37" ht="24" customHeight="1" x14ac:dyDescent="0.25">
      <c r="B57" s="190" t="str">
        <f t="shared" si="16"/>
        <v>TOTAL REPORTED 2025</v>
      </c>
      <c r="C57" s="126">
        <v>2025</v>
      </c>
      <c r="D57" s="126"/>
      <c r="E57" s="126"/>
      <c r="F57" s="126"/>
      <c r="G57" s="126"/>
      <c r="H57" s="126"/>
      <c r="I57" s="267">
        <f t="shared" si="4"/>
        <v>0</v>
      </c>
      <c r="J57" s="192" t="s">
        <v>129</v>
      </c>
      <c r="K57" s="192" t="s">
        <v>129</v>
      </c>
      <c r="L57" s="192" t="s">
        <v>129</v>
      </c>
      <c r="M57" s="267">
        <f t="shared" si="5"/>
        <v>0</v>
      </c>
      <c r="N57" s="192" t="s">
        <v>129</v>
      </c>
      <c r="O57" s="267">
        <f t="shared" si="6"/>
        <v>0</v>
      </c>
      <c r="P57" s="191">
        <f t="shared" si="7"/>
        <v>0</v>
      </c>
      <c r="Q57" s="267">
        <f t="shared" si="8"/>
        <v>0</v>
      </c>
      <c r="R57" s="267">
        <f t="shared" si="8"/>
        <v>0</v>
      </c>
      <c r="S57" s="191">
        <f t="shared" si="9"/>
        <v>0</v>
      </c>
      <c r="T57" s="191">
        <f t="shared" si="10"/>
        <v>0</v>
      </c>
      <c r="U57" s="193">
        <f t="shared" si="11"/>
        <v>0</v>
      </c>
      <c r="V57" s="192" t="s">
        <v>129</v>
      </c>
      <c r="W57" s="267">
        <f t="shared" si="12"/>
        <v>0</v>
      </c>
      <c r="X57" s="192" t="s">
        <v>129</v>
      </c>
      <c r="Y57" s="192" t="s">
        <v>129</v>
      </c>
      <c r="Z57" s="191">
        <f t="shared" si="13"/>
        <v>0</v>
      </c>
      <c r="AA57" s="218" t="s">
        <v>129</v>
      </c>
      <c r="AB57" s="217">
        <f t="shared" si="14"/>
        <v>0</v>
      </c>
      <c r="AC57" s="218" t="s">
        <v>129</v>
      </c>
      <c r="AD57" s="266">
        <f t="shared" si="15"/>
        <v>0</v>
      </c>
      <c r="AE57" s="266">
        <f t="shared" si="15"/>
        <v>0</v>
      </c>
      <c r="AF57" s="267">
        <f t="shared" si="15"/>
        <v>0</v>
      </c>
      <c r="AG57" s="267">
        <f t="shared" si="15"/>
        <v>0</v>
      </c>
      <c r="AH57" s="267">
        <f t="shared" si="15"/>
        <v>0</v>
      </c>
      <c r="AI57" s="267">
        <f t="shared" si="15"/>
        <v>0</v>
      </c>
      <c r="AJ57" s="267">
        <f t="shared" si="15"/>
        <v>0</v>
      </c>
      <c r="AK57" s="267">
        <f t="shared" si="15"/>
        <v>0</v>
      </c>
    </row>
    <row r="58" spans="1:37" ht="24" customHeight="1" x14ac:dyDescent="0.25">
      <c r="B58" s="190" t="str">
        <f t="shared" si="16"/>
        <v>TOTAL REPORTED 2026</v>
      </c>
      <c r="C58" s="126">
        <v>2026</v>
      </c>
      <c r="D58" s="126"/>
      <c r="E58" s="126"/>
      <c r="F58" s="126"/>
      <c r="G58" s="126"/>
      <c r="H58" s="126"/>
      <c r="I58" s="267">
        <f t="shared" si="4"/>
        <v>0</v>
      </c>
      <c r="J58" s="192" t="s">
        <v>129</v>
      </c>
      <c r="K58" s="192" t="s">
        <v>129</v>
      </c>
      <c r="L58" s="192" t="s">
        <v>129</v>
      </c>
      <c r="M58" s="267">
        <f t="shared" si="5"/>
        <v>0</v>
      </c>
      <c r="N58" s="192" t="s">
        <v>129</v>
      </c>
      <c r="O58" s="267">
        <f t="shared" si="6"/>
        <v>0</v>
      </c>
      <c r="P58" s="191">
        <f t="shared" si="7"/>
        <v>0</v>
      </c>
      <c r="Q58" s="267">
        <f t="shared" si="8"/>
        <v>0</v>
      </c>
      <c r="R58" s="267">
        <f t="shared" si="8"/>
        <v>0</v>
      </c>
      <c r="S58" s="191">
        <f t="shared" si="9"/>
        <v>0</v>
      </c>
      <c r="T58" s="191">
        <f t="shared" si="10"/>
        <v>0</v>
      </c>
      <c r="U58" s="193">
        <f t="shared" si="11"/>
        <v>0</v>
      </c>
      <c r="V58" s="192" t="s">
        <v>129</v>
      </c>
      <c r="W58" s="267">
        <f t="shared" si="12"/>
        <v>0</v>
      </c>
      <c r="X58" s="192" t="s">
        <v>129</v>
      </c>
      <c r="Y58" s="192" t="s">
        <v>129</v>
      </c>
      <c r="Z58" s="191">
        <f t="shared" si="13"/>
        <v>0</v>
      </c>
      <c r="AA58" s="218" t="s">
        <v>129</v>
      </c>
      <c r="AB58" s="217">
        <f t="shared" si="14"/>
        <v>0</v>
      </c>
      <c r="AC58" s="218" t="s">
        <v>129</v>
      </c>
      <c r="AD58" s="266">
        <f t="shared" si="15"/>
        <v>0</v>
      </c>
      <c r="AE58" s="266">
        <f t="shared" si="15"/>
        <v>0</v>
      </c>
      <c r="AF58" s="267">
        <f t="shared" si="15"/>
        <v>0</v>
      </c>
      <c r="AG58" s="267">
        <f t="shared" si="15"/>
        <v>0</v>
      </c>
      <c r="AH58" s="267">
        <f t="shared" si="15"/>
        <v>0</v>
      </c>
      <c r="AI58" s="267">
        <f t="shared" si="15"/>
        <v>0</v>
      </c>
      <c r="AJ58" s="267">
        <f t="shared" si="15"/>
        <v>0</v>
      </c>
      <c r="AK58" s="267">
        <f t="shared" si="15"/>
        <v>0</v>
      </c>
    </row>
    <row r="59" spans="1:37" ht="24" customHeight="1" x14ac:dyDescent="0.25">
      <c r="B59" s="190" t="str">
        <f t="shared" si="16"/>
        <v>TOTAL REPORTED 2027</v>
      </c>
      <c r="C59" s="126">
        <v>2027</v>
      </c>
      <c r="D59" s="126"/>
      <c r="E59" s="126"/>
      <c r="F59" s="126"/>
      <c r="G59" s="126"/>
      <c r="H59" s="126"/>
      <c r="I59" s="267">
        <f t="shared" si="4"/>
        <v>0</v>
      </c>
      <c r="J59" s="192" t="s">
        <v>129</v>
      </c>
      <c r="K59" s="192" t="s">
        <v>129</v>
      </c>
      <c r="L59" s="192" t="s">
        <v>129</v>
      </c>
      <c r="M59" s="267">
        <f t="shared" si="5"/>
        <v>0</v>
      </c>
      <c r="N59" s="192" t="s">
        <v>129</v>
      </c>
      <c r="O59" s="267">
        <f t="shared" si="6"/>
        <v>0</v>
      </c>
      <c r="P59" s="191">
        <f t="shared" si="7"/>
        <v>0</v>
      </c>
      <c r="Q59" s="267">
        <f t="shared" si="8"/>
        <v>0</v>
      </c>
      <c r="R59" s="267">
        <f t="shared" si="8"/>
        <v>0</v>
      </c>
      <c r="S59" s="191">
        <f t="shared" si="9"/>
        <v>0</v>
      </c>
      <c r="T59" s="191">
        <f t="shared" si="10"/>
        <v>0</v>
      </c>
      <c r="U59" s="193">
        <f t="shared" si="11"/>
        <v>0</v>
      </c>
      <c r="V59" s="192" t="s">
        <v>129</v>
      </c>
      <c r="W59" s="267">
        <f t="shared" si="12"/>
        <v>0</v>
      </c>
      <c r="X59" s="192" t="s">
        <v>129</v>
      </c>
      <c r="Y59" s="192" t="s">
        <v>129</v>
      </c>
      <c r="Z59" s="191">
        <f t="shared" si="13"/>
        <v>0</v>
      </c>
      <c r="AA59" s="218" t="s">
        <v>129</v>
      </c>
      <c r="AB59" s="217">
        <f t="shared" si="14"/>
        <v>0</v>
      </c>
      <c r="AC59" s="218" t="s">
        <v>129</v>
      </c>
      <c r="AD59" s="266">
        <f t="shared" si="15"/>
        <v>0</v>
      </c>
      <c r="AE59" s="266">
        <f t="shared" si="15"/>
        <v>0</v>
      </c>
      <c r="AF59" s="267">
        <f t="shared" si="15"/>
        <v>0</v>
      </c>
      <c r="AG59" s="267">
        <f t="shared" si="15"/>
        <v>0</v>
      </c>
      <c r="AH59" s="267">
        <f t="shared" si="15"/>
        <v>0</v>
      </c>
      <c r="AI59" s="267">
        <f t="shared" si="15"/>
        <v>0</v>
      </c>
      <c r="AJ59" s="267">
        <f t="shared" si="15"/>
        <v>0</v>
      </c>
      <c r="AK59" s="267">
        <f t="shared" si="15"/>
        <v>0</v>
      </c>
    </row>
    <row r="60" spans="1:37" ht="24" customHeight="1" x14ac:dyDescent="0.25">
      <c r="B60" s="190" t="str">
        <f t="shared" si="16"/>
        <v>TOTAL REPORTED 2028</v>
      </c>
      <c r="C60" s="126">
        <v>2028</v>
      </c>
      <c r="D60" s="126"/>
      <c r="E60" s="126"/>
      <c r="F60" s="126"/>
      <c r="G60" s="126"/>
      <c r="H60" s="126"/>
      <c r="I60" s="267">
        <f t="shared" si="4"/>
        <v>0</v>
      </c>
      <c r="J60" s="192" t="s">
        <v>129</v>
      </c>
      <c r="K60" s="192" t="s">
        <v>129</v>
      </c>
      <c r="L60" s="192" t="s">
        <v>129</v>
      </c>
      <c r="M60" s="267">
        <f t="shared" si="5"/>
        <v>0</v>
      </c>
      <c r="N60" s="192" t="s">
        <v>129</v>
      </c>
      <c r="O60" s="267">
        <f t="shared" si="6"/>
        <v>0</v>
      </c>
      <c r="P60" s="191">
        <f t="shared" si="7"/>
        <v>0</v>
      </c>
      <c r="Q60" s="267">
        <f t="shared" si="8"/>
        <v>0</v>
      </c>
      <c r="R60" s="267">
        <f t="shared" si="8"/>
        <v>0</v>
      </c>
      <c r="S60" s="191">
        <f t="shared" si="9"/>
        <v>0</v>
      </c>
      <c r="T60" s="191">
        <f t="shared" si="10"/>
        <v>0</v>
      </c>
      <c r="U60" s="193">
        <f t="shared" si="11"/>
        <v>0</v>
      </c>
      <c r="V60" s="192" t="s">
        <v>129</v>
      </c>
      <c r="W60" s="267">
        <f t="shared" si="12"/>
        <v>0</v>
      </c>
      <c r="X60" s="192" t="s">
        <v>129</v>
      </c>
      <c r="Y60" s="192" t="s">
        <v>129</v>
      </c>
      <c r="Z60" s="191">
        <f t="shared" si="13"/>
        <v>0</v>
      </c>
      <c r="AA60" s="218" t="s">
        <v>129</v>
      </c>
      <c r="AB60" s="217">
        <f t="shared" si="14"/>
        <v>0</v>
      </c>
      <c r="AC60" s="218" t="s">
        <v>129</v>
      </c>
      <c r="AD60" s="266">
        <f t="shared" si="15"/>
        <v>0</v>
      </c>
      <c r="AE60" s="266">
        <f t="shared" si="15"/>
        <v>0</v>
      </c>
      <c r="AF60" s="267">
        <f t="shared" si="15"/>
        <v>0</v>
      </c>
      <c r="AG60" s="267">
        <f t="shared" si="15"/>
        <v>0</v>
      </c>
      <c r="AH60" s="267">
        <f t="shared" si="15"/>
        <v>0</v>
      </c>
      <c r="AI60" s="267">
        <f t="shared" si="15"/>
        <v>0</v>
      </c>
      <c r="AJ60" s="267">
        <f t="shared" si="15"/>
        <v>0</v>
      </c>
      <c r="AK60" s="267">
        <f t="shared" si="15"/>
        <v>0</v>
      </c>
    </row>
    <row r="61" spans="1:37" x14ac:dyDescent="0.25">
      <c r="C61" s="137"/>
    </row>
    <row r="62" spans="1:37" x14ac:dyDescent="0.25">
      <c r="C62" s="137"/>
    </row>
  </sheetData>
  <sheetProtection algorithmName="SHA-512" hashValue="97xeJboh/ocn+rfzjZEBZ1abpLkcFIQ8AQH1x9IjuilCRsS1PoIz2WkzZmrLFgZn3HLTOfujr4rBmqrHG+leXw==" saltValue="hMbwsT6ow7SgjV9OjUJvuw==" spinCount="100000" sheet="1" objects="1" scenarios="1" formatCells="0" formatRows="0" insertHyperlinks="0"/>
  <mergeCells count="28">
    <mergeCell ref="Q26:V26"/>
    <mergeCell ref="W26:AA27"/>
    <mergeCell ref="AD26:AK26"/>
    <mergeCell ref="I27:L27"/>
    <mergeCell ref="M27:N27"/>
    <mergeCell ref="O27:P27"/>
    <mergeCell ref="Q27:S27"/>
    <mergeCell ref="T27:V27"/>
    <mergeCell ref="AD27:AE27"/>
    <mergeCell ref="AF27:AK27"/>
    <mergeCell ref="C18:G18"/>
    <mergeCell ref="C20:G20"/>
    <mergeCell ref="C21:G21"/>
    <mergeCell ref="C22:G22"/>
    <mergeCell ref="C23:G23"/>
    <mergeCell ref="I26:P26"/>
    <mergeCell ref="C12:G12"/>
    <mergeCell ref="C13:G13"/>
    <mergeCell ref="C14:G14"/>
    <mergeCell ref="C15:G15"/>
    <mergeCell ref="C16:G16"/>
    <mergeCell ref="C17:G17"/>
    <mergeCell ref="C3:I3"/>
    <mergeCell ref="C6:G6"/>
    <mergeCell ref="C7:G7"/>
    <mergeCell ref="C8:G8"/>
    <mergeCell ref="C10:G10"/>
    <mergeCell ref="C11:G11"/>
  </mergeCells>
  <conditionalFormatting sqref="I29:L53">
    <cfRule type="expression" dxfId="181" priority="4" stopIfTrue="1">
      <formula>AND($C29&lt;&gt;"",$C29&lt;&gt;"Manufacturer (Production)")</formula>
    </cfRule>
  </conditionalFormatting>
  <conditionalFormatting sqref="M29:N53">
    <cfRule type="expression" dxfId="180" priority="5" stopIfTrue="1">
      <formula>AND($C29&lt;&gt;"",$C29&lt;&gt;"Manufacturer (Certification)")</formula>
    </cfRule>
  </conditionalFormatting>
  <conditionalFormatting sqref="O29:O53 M29:M53 I29:J53 Q29:R53 T29:T53 W29:X53">
    <cfRule type="expression" dxfId="179" priority="7">
      <formula>AND(TRIM(I29)&lt;&gt;"",ISNUMBER(I29)=FALSE)</formula>
    </cfRule>
  </conditionalFormatting>
  <conditionalFormatting sqref="O29:P53">
    <cfRule type="expression" dxfId="178" priority="6" stopIfTrue="1">
      <formula>AND($C29&lt;&gt;"",$C29&lt;&gt;"Manufacturer (Marketing)")</formula>
    </cfRule>
  </conditionalFormatting>
  <conditionalFormatting sqref="Q29:V53">
    <cfRule type="expression" dxfId="177" priority="3">
      <formula>AND($C29&lt;&gt;"",$C29&lt;&gt;"Distributor / Retailer")</formula>
    </cfRule>
  </conditionalFormatting>
  <conditionalFormatting sqref="W29:AA53">
    <cfRule type="expression" dxfId="176" priority="2">
      <formula>AND($C29&lt;&gt;"",$C29&lt;&gt;"Purchaser / User")</formula>
    </cfRule>
  </conditionalFormatting>
  <conditionalFormatting sqref="AD29:AK53">
    <cfRule type="expression" dxfId="175" priority="1">
      <formula>AND(TRIM(AD29)&lt;&gt;"",ISNUMBER(AD29)=FALSE)</formula>
    </cfRule>
  </conditionalFormatting>
  <dataValidations count="21">
    <dataValidation allowBlank="1" showInputMessage="1" showErrorMessage="1" prompt="If the case study is online, provide a link for EPA to view, download and share. Otherwise, please include attachments with report submission." sqref="AC28" xr:uid="{6A40675D-CF04-44E9-B61A-D05B97AFFCC2}"/>
    <dataValidation allowBlank="1" showInputMessage="1" showErrorMessage="1" prompt="For P2 actions and outcomes to be summarized on the Results Summary tab, this column must contain a Y. Additionally, a Date Implemented must be included and at least one follw-up date must be included in row 19." sqref="F28" xr:uid="{68B239EE-71FC-4860-92CA-2A6246A91B91}"/>
    <dataValidation allowBlank="1" showInputMessage="1" showErrorMessage="1" prompt="Either use the facility’s permit methodology or multiply wastewater gallons by 8.35 to get pounds and divide by 10,000 to eliminate water content." sqref="AI28" xr:uid="{8A328807-8665-4489-BC39-C703D5B138BB}"/>
    <dataValidation allowBlank="1" showInputMessage="1" showErrorMessage="1" prompt="Annualized reductions of green house gas emissions measured in metric tons of carbon dioxide equivalent (MTCO2e)." sqref="AK28" xr:uid="{BDDFCCC2-918F-4810-8DA9-C3D585136CE9}"/>
    <dataValidation allowBlank="1" showInputMessage="1" showErrorMessage="1" promptTitle="Products Offered for Sale" prompt="This can include products that are anticipated to be offered for sale._x000a__x000a_Report the number of product formulations/designs, not the number of individual units manufactured/sold. The same formulation in different size containers is considered one product." sqref="O28" xr:uid="{1F4713AA-5226-4F67-B9AE-548E36C86CDE}"/>
    <dataValidation type="whole" allowBlank="1" showInputMessage="1" showErrorMessage="1" errorTitle="Facility NAICS Code" error="Please enter at least three digits of the NAICS code." promptTitle="Facility NAICS Code" prompt="Enter the NAICS for this facility. The link at left takes you to the NAICS Search website." sqref="C15:G15" xr:uid="{758C5A8C-CC10-47F0-8563-B7C2F3E0657C}">
      <formula1>100</formula1>
      <formula2>999999</formula2>
    </dataValidation>
    <dataValidation allowBlank="1" showInputMessage="1" showErrorMessage="1" promptTitle="Copy-Pasting into Merged Cells" prompt="To copy-paste into merged cells, either double-click the cell to enable the Edit feature OR select the cell and paste into the formula bar above instead of the cell itself." sqref="C10:G10" xr:uid="{B5815604-F2D4-47ED-8D70-6CB4A12077F1}"/>
    <dataValidation type="list" allowBlank="1" showDropDown="1" showInputMessage="1" showErrorMessage="1" error="Please enter Y or N." sqref="AB29:AB53 F29:F53" xr:uid="{1232AEA6-78B5-4F32-A5A1-68D6636C7687}">
      <formula1>Lookup_YesNo</formula1>
    </dataValidation>
    <dataValidation type="date" allowBlank="1" showInputMessage="1" showErrorMessage="1" error="Please enter a valid date (mm/dd/yyyy) _x000a_between 10/01/2022 and 09/30/2028." sqref="G29:G53" xr:uid="{366425D9-276A-403B-A6B5-572B41EAF087}">
      <formula1>44835</formula1>
      <formula2>47026</formula2>
    </dataValidation>
    <dataValidation type="list" allowBlank="1" showDropDown="1" showInputMessage="1" showErrorMessage="1" error="Please enter Yes, No, or Unknown." sqref="C16:G16" xr:uid="{28F4180B-AC27-497B-8500-F5FBF0CECA46}">
      <formula1>Lookup_YesNoUnknown</formula1>
    </dataValidation>
    <dataValidation type="list" allowBlank="1" showInputMessage="1" showErrorMessage="1" sqref="U29:U53" xr:uid="{89C86DBA-A080-4789-A54C-8AABD0191A94}">
      <formula1>Lookup_Units_Sales</formula1>
    </dataValidation>
    <dataValidation allowBlank="1" showInputMessage="1" showErrorMessage="1" prompt="Report the number of product formulations or designs, not the number of individual units of that product manufactured or sold. The same formulation sold in different size containers is considered one product" sqref="W28 M28 Q28 I28" xr:uid="{88225872-E50F-4A73-AF67-8D7E73E70EA3}"/>
    <dataValidation type="list" allowBlank="1" showInputMessage="1" showErrorMessage="1" sqref="N29:N53" xr:uid="{C00AE5D9-63EB-46C5-93A7-0456E1A8B8CB}">
      <formula1>Lookup_CertificationStatus</formula1>
    </dataValidation>
    <dataValidation type="list" allowBlank="1" showInputMessage="1" showErrorMessage="1" sqref="L29:L53 V29:V53" xr:uid="{ED5AD65F-2794-4DBA-9B1E-61BAB6213BB5}">
      <formula1>Lookup_Type</formula1>
    </dataValidation>
    <dataValidation type="list" allowBlank="1" showInputMessage="1" showErrorMessage="1" sqref="K29:K53" xr:uid="{83ECF131-D8CF-4927-A001-8B6B4EBACDD9}">
      <formula1>Lookup_Units</formula1>
    </dataValidation>
    <dataValidation type="list" allowBlank="1" showInputMessage="1" showErrorMessage="1" promptTitle="Outreach Activity" prompt="If you made contact with the business establishment through an activity noted on the “Outreach Activities” tab, indicate the activity by choosing it from the drop-down provided at right." sqref="C20" xr:uid="{F61744D4-1DA8-4E18-9974-D272446F019C}">
      <formula1>OFFSET(Outreach_Activities_Sorted,0,0,COUNTIF(Outreach_Activities_Sorted,"&lt;&gt;0"))</formula1>
    </dataValidation>
    <dataValidation type="list" allowBlank="1" showInputMessage="1" showErrorMessage="1" sqref="Z29:Z53 S29:S53 P29:P53" xr:uid="{CC6ADEB7-E25C-49C0-BD2C-78ACE6FB7C6B}">
      <formula1>Lookup_YesNoUnknown</formula1>
    </dataValidation>
    <dataValidation type="list" allowBlank="1" showInputMessage="1" showErrorMessage="1" sqref="C29:C53" xr:uid="{2C1918E1-71C6-41C8-A70D-0ED4A43C0181}">
      <formula1>Lookup_Role</formula1>
    </dataValidation>
    <dataValidation type="date" operator="greaterThan" allowBlank="1" showInputMessage="1" showErrorMessage="1" errorTitle="Date Required" error="Please enter a date in mm/dd/yyyy format." sqref="C19:G19" xr:uid="{D9E1491A-E3D2-4017-8C10-871773939E8F}">
      <formula1>36526</formula1>
    </dataValidation>
    <dataValidation type="list" allowBlank="1" showDropDown="1" showInputMessage="1" showErrorMessage="1" sqref="C14" xr:uid="{B74D163B-F26D-438F-982F-1CCECB402E3F}">
      <formula1>Lookup_States</formula1>
    </dataValidation>
    <dataValidation allowBlank="1" showInputMessage="1" showErrorMessage="1" prompt="If the action listed is for certifying a new product, you can enter the date the process was initiated. For all other actions, this should be the date of actual implementation." sqref="G28" xr:uid="{013F806A-992D-470F-9618-CC851F3AF54B}"/>
  </dataValidations>
  <hyperlinks>
    <hyperlink ref="B15" r:id="rId1" xr:uid="{C5A8D1FC-C5A6-4C92-A386-5B3B6A54546A}"/>
    <hyperlink ref="B21" r:id="rId2" display="Description of Funding Mechanism_x000a_EPA is exploring ways to facilitate access to capital for P2 projects. Learn more here: https://www.epa.gov/p2/p2-financing. If known, describe the source of funding this business establishment used (e.g., self-funded, bank loan, external grant, etc.)  in implementing the P2 actions listed in the table below." xr:uid="{2667071D-EDF6-4AED-B1A2-5776F19980A0}"/>
  </hyperlinks>
  <printOptions horizontalCentered="1"/>
  <pageMargins left="0.45" right="0.45" top="0.75" bottom="0.75" header="0.3" footer="0.3"/>
  <pageSetup scale="22" fitToHeight="0" orientation="landscape" r:id="rId3"/>
  <headerFooter>
    <oddHeader>&amp;C&amp;16&amp;F</oddHeader>
    <oddFooter>&amp;C&amp;P of &amp;N</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8ABB1C-B4AB-40D9-A766-31B099BF7FBF}">
  <sheetPr>
    <tabColor rgb="FF92D050"/>
    <pageSetUpPr fitToPage="1"/>
  </sheetPr>
  <dimension ref="A1:AK62"/>
  <sheetViews>
    <sheetView showGridLines="0" zoomScaleNormal="100" zoomScaleSheetLayoutView="100" workbookViewId="0">
      <pane xSplit="2" ySplit="1" topLeftCell="C2" activePane="bottomRight" state="frozen"/>
      <selection pane="topRight" activeCell="C1" sqref="C1"/>
      <selection pane="bottomLeft" activeCell="A2" sqref="A2"/>
      <selection pane="bottomRight" activeCell="C11" sqref="C11:G11"/>
    </sheetView>
  </sheetViews>
  <sheetFormatPr defaultColWidth="9.140625" defaultRowHeight="15" x14ac:dyDescent="0.25"/>
  <cols>
    <col min="1" max="1" width="4.7109375" style="134" customWidth="1"/>
    <col min="2" max="2" width="56.7109375" style="134" customWidth="1"/>
    <col min="3" max="3" width="20.7109375" style="134" customWidth="1"/>
    <col min="4" max="4" width="32.7109375" style="134" customWidth="1"/>
    <col min="5" max="5" width="20.7109375" style="134" customWidth="1"/>
    <col min="6" max="6" width="15.7109375" style="134" bestFit="1" customWidth="1"/>
    <col min="7" max="7" width="19" style="134" bestFit="1" customWidth="1"/>
    <col min="8" max="8" width="10.28515625" style="134" customWidth="1"/>
    <col min="9" max="9" width="20.28515625" style="134" bestFit="1" customWidth="1"/>
    <col min="10" max="10" width="16.5703125" style="134" bestFit="1" customWidth="1"/>
    <col min="11" max="12" width="10.7109375" style="134" customWidth="1"/>
    <col min="13" max="13" width="20.28515625" style="134" customWidth="1"/>
    <col min="14" max="14" width="10.5703125" style="134" bestFit="1" customWidth="1"/>
    <col min="15" max="15" width="21.7109375" style="134" customWidth="1"/>
    <col min="16" max="16" width="11.5703125" style="134" customWidth="1"/>
    <col min="17" max="17" width="20.28515625" style="134" bestFit="1" customWidth="1"/>
    <col min="18" max="18" width="15" style="134" customWidth="1"/>
    <col min="19" max="19" width="12.7109375" style="134" customWidth="1"/>
    <col min="20" max="20" width="14.7109375" style="134" customWidth="1"/>
    <col min="21" max="22" width="12.7109375" style="134" customWidth="1"/>
    <col min="23" max="23" width="25.140625" style="134" customWidth="1"/>
    <col min="24" max="24" width="17.7109375" style="134" customWidth="1"/>
    <col min="25" max="25" width="14.85546875" style="134" customWidth="1"/>
    <col min="26" max="26" width="16" style="134" bestFit="1" customWidth="1"/>
    <col min="27" max="27" width="60.7109375" style="134" customWidth="1"/>
    <col min="28" max="28" width="10.42578125" style="134" customWidth="1"/>
    <col min="29" max="29" width="30.7109375" style="134" customWidth="1"/>
    <col min="30" max="37" width="13.7109375" style="134" customWidth="1"/>
    <col min="38" max="16384" width="9.140625" style="134"/>
  </cols>
  <sheetData>
    <row r="1" spans="2:30" s="200" customFormat="1" ht="20.100000000000001" customHeight="1" x14ac:dyDescent="0.25">
      <c r="B1" s="199" t="str">
        <f>SUBSTITUTE(TemplateTitle," Reporting Template",": " &amp;B2)</f>
        <v>P2 IIJA Products EJ Grant: Business Establishment 51</v>
      </c>
      <c r="C1" s="199"/>
      <c r="D1" s="199"/>
      <c r="E1" s="199"/>
      <c r="F1" s="199"/>
      <c r="G1" s="199"/>
      <c r="H1" s="199"/>
      <c r="I1" s="199"/>
      <c r="J1" s="201"/>
      <c r="K1" s="201"/>
      <c r="L1" s="201"/>
      <c r="M1" s="201"/>
      <c r="N1" s="201"/>
      <c r="O1" s="201"/>
      <c r="P1" s="201"/>
      <c r="Q1" s="201"/>
      <c r="R1" s="201"/>
      <c r="S1" s="201"/>
      <c r="T1" s="201"/>
      <c r="U1" s="201"/>
      <c r="V1" s="201"/>
      <c r="W1" s="201"/>
      <c r="X1" s="201"/>
      <c r="Y1" s="201"/>
      <c r="Z1" s="201"/>
      <c r="AA1" s="201"/>
    </row>
    <row r="2" spans="2:30" ht="9" customHeight="1" x14ac:dyDescent="0.25">
      <c r="B2" s="244" t="s">
        <v>423</v>
      </c>
      <c r="C2" s="154"/>
      <c r="D2" s="154"/>
      <c r="E2" s="154"/>
      <c r="F2" s="154"/>
      <c r="G2" s="154"/>
      <c r="H2" s="154"/>
      <c r="I2" s="210"/>
      <c r="J2" s="155"/>
    </row>
    <row r="3" spans="2:30" ht="200.1" customHeight="1" x14ac:dyDescent="0.25">
      <c r="B3" s="156" t="s">
        <v>5</v>
      </c>
      <c r="C3" s="355" t="s">
        <v>298</v>
      </c>
      <c r="D3" s="356"/>
      <c r="E3" s="356"/>
      <c r="F3" s="356"/>
      <c r="G3" s="356"/>
      <c r="H3" s="356"/>
      <c r="I3" s="357"/>
      <c r="J3" s="157"/>
    </row>
    <row r="4" spans="2:30" ht="9" customHeight="1" x14ac:dyDescent="0.25">
      <c r="B4" s="158"/>
      <c r="C4" s="159"/>
      <c r="D4" s="159"/>
      <c r="E4" s="159"/>
      <c r="F4" s="159"/>
      <c r="G4" s="159"/>
      <c r="H4" s="159"/>
      <c r="I4" s="211"/>
      <c r="J4" s="160"/>
    </row>
    <row r="5" spans="2:30" ht="15" customHeight="1" x14ac:dyDescent="0.25">
      <c r="B5" s="145"/>
      <c r="C5" s="145"/>
      <c r="D5" s="145"/>
      <c r="E5" s="145"/>
      <c r="F5" s="144"/>
      <c r="G5" s="144"/>
    </row>
    <row r="6" spans="2:30" ht="18.75" x14ac:dyDescent="0.3">
      <c r="B6" s="243" t="s">
        <v>284</v>
      </c>
      <c r="C6" s="358" t="s">
        <v>299</v>
      </c>
      <c r="D6" s="358"/>
      <c r="E6" s="358"/>
      <c r="F6" s="358"/>
      <c r="G6" s="359"/>
    </row>
    <row r="7" spans="2:30" x14ac:dyDescent="0.25">
      <c r="B7" s="161" t="s">
        <v>0</v>
      </c>
      <c r="C7" s="360" t="str">
        <f>IF('Grant Project Data'!D5&lt;&gt;"",'Grant Project Data'!D5,"")</f>
        <v/>
      </c>
      <c r="D7" s="361"/>
      <c r="E7" s="361"/>
      <c r="F7" s="361"/>
      <c r="G7" s="362"/>
    </row>
    <row r="8" spans="2:30" x14ac:dyDescent="0.25">
      <c r="B8" s="163" t="s">
        <v>4</v>
      </c>
      <c r="C8" s="360" t="str">
        <f>IF('Grant Project Data'!D6&lt;&gt;"",'Grant Project Data'!D6,"")</f>
        <v/>
      </c>
      <c r="D8" s="361"/>
      <c r="E8" s="361"/>
      <c r="F8" s="361"/>
      <c r="G8" s="362"/>
    </row>
    <row r="9" spans="2:30" ht="15" customHeight="1" x14ac:dyDescent="0.25">
      <c r="B9" s="145"/>
      <c r="C9" s="145"/>
      <c r="D9" s="145"/>
      <c r="E9" s="145"/>
      <c r="F9" s="144"/>
      <c r="G9" s="144"/>
    </row>
    <row r="10" spans="2:30" ht="18.75" x14ac:dyDescent="0.3">
      <c r="B10" s="243" t="s">
        <v>203</v>
      </c>
      <c r="C10" s="358" t="s">
        <v>355</v>
      </c>
      <c r="D10" s="358"/>
      <c r="E10" s="358"/>
      <c r="F10" s="358"/>
      <c r="G10" s="359"/>
    </row>
    <row r="11" spans="2:30" x14ac:dyDescent="0.25">
      <c r="B11" s="167" t="s">
        <v>236</v>
      </c>
      <c r="C11" s="391"/>
      <c r="D11" s="391"/>
      <c r="E11" s="391"/>
      <c r="F11" s="391"/>
      <c r="G11" s="391"/>
      <c r="H11" s="168"/>
      <c r="I11" s="168"/>
      <c r="J11" s="169"/>
      <c r="K11" s="169"/>
      <c r="L11" s="169"/>
      <c r="M11" s="169"/>
      <c r="N11" s="169"/>
      <c r="O11" s="169"/>
      <c r="P11" s="169"/>
      <c r="Q11" s="169"/>
      <c r="R11" s="169"/>
      <c r="S11" s="169"/>
      <c r="T11" s="169"/>
      <c r="U11" s="169"/>
      <c r="V11" s="169"/>
      <c r="W11" s="169"/>
      <c r="X11" s="169"/>
      <c r="Y11" s="169"/>
      <c r="Z11" s="169"/>
      <c r="AA11" s="169"/>
    </row>
    <row r="12" spans="2:30" ht="15" customHeight="1" x14ac:dyDescent="0.25">
      <c r="B12" s="170" t="s">
        <v>228</v>
      </c>
      <c r="C12" s="391"/>
      <c r="D12" s="391"/>
      <c r="E12" s="391"/>
      <c r="F12" s="391"/>
      <c r="G12" s="391"/>
      <c r="H12" s="168"/>
      <c r="I12" s="168"/>
      <c r="J12" s="169"/>
      <c r="K12" s="169"/>
      <c r="L12" s="169"/>
      <c r="M12" s="169"/>
      <c r="N12" s="169"/>
      <c r="O12" s="169"/>
      <c r="P12" s="169"/>
      <c r="Q12" s="169"/>
      <c r="R12" s="169"/>
      <c r="S12" s="169"/>
      <c r="T12" s="169"/>
      <c r="U12" s="169"/>
      <c r="V12" s="169"/>
      <c r="W12" s="169"/>
      <c r="X12" s="169"/>
      <c r="Y12" s="169"/>
      <c r="Z12" s="169"/>
      <c r="AA12" s="169"/>
    </row>
    <row r="13" spans="2:30" ht="15" customHeight="1" x14ac:dyDescent="0.25">
      <c r="B13" s="170" t="s">
        <v>229</v>
      </c>
      <c r="C13" s="391"/>
      <c r="D13" s="391"/>
      <c r="E13" s="391"/>
      <c r="F13" s="391"/>
      <c r="G13" s="391"/>
      <c r="H13" s="168"/>
      <c r="I13" s="168"/>
      <c r="J13" s="169"/>
      <c r="K13" s="169"/>
      <c r="L13" s="169"/>
      <c r="M13" s="169"/>
      <c r="N13" s="169"/>
      <c r="O13" s="169"/>
      <c r="P13" s="169"/>
      <c r="Q13" s="169"/>
      <c r="R13" s="169"/>
      <c r="S13" s="169"/>
      <c r="T13" s="169"/>
      <c r="U13" s="169"/>
      <c r="V13" s="169"/>
      <c r="W13" s="169"/>
      <c r="X13" s="169"/>
      <c r="Y13" s="169"/>
      <c r="Z13" s="169"/>
      <c r="AA13" s="169"/>
    </row>
    <row r="14" spans="2:30" ht="15" customHeight="1" x14ac:dyDescent="0.25">
      <c r="B14" s="171" t="s">
        <v>230</v>
      </c>
      <c r="C14" s="391"/>
      <c r="D14" s="391"/>
      <c r="E14" s="391"/>
      <c r="F14" s="391"/>
      <c r="G14" s="391"/>
      <c r="H14" s="168"/>
      <c r="I14" s="168"/>
      <c r="J14" s="169"/>
      <c r="K14" s="169"/>
      <c r="L14" s="169"/>
      <c r="M14" s="169"/>
      <c r="N14" s="169"/>
      <c r="O14" s="169"/>
      <c r="P14" s="169"/>
      <c r="Q14" s="169"/>
      <c r="R14" s="169"/>
      <c r="S14" s="169"/>
      <c r="T14" s="169"/>
      <c r="U14" s="169"/>
      <c r="V14" s="169"/>
      <c r="W14" s="169"/>
      <c r="X14" s="169"/>
      <c r="Y14" s="169"/>
      <c r="Z14" s="169"/>
      <c r="AA14" s="169"/>
      <c r="AB14" s="172"/>
    </row>
    <row r="15" spans="2:30" ht="30" x14ac:dyDescent="0.25">
      <c r="B15" s="231" t="s">
        <v>270</v>
      </c>
      <c r="C15" s="392"/>
      <c r="D15" s="392"/>
      <c r="E15" s="392"/>
      <c r="F15" s="392"/>
      <c r="G15" s="392"/>
      <c r="H15" s="173"/>
      <c r="J15" s="169"/>
      <c r="K15" s="169"/>
      <c r="L15" s="169"/>
      <c r="M15" s="169"/>
      <c r="N15" s="169"/>
      <c r="O15" s="169"/>
      <c r="P15" s="169"/>
      <c r="Q15" s="169"/>
      <c r="R15" s="169"/>
      <c r="S15" s="169"/>
      <c r="T15" s="169"/>
      <c r="U15" s="169"/>
      <c r="V15" s="169"/>
      <c r="W15" s="169"/>
      <c r="X15" s="169"/>
      <c r="Y15" s="169"/>
      <c r="Z15" s="169"/>
      <c r="AA15" s="169"/>
      <c r="AB15" s="172"/>
    </row>
    <row r="16" spans="2:30" ht="45" x14ac:dyDescent="0.25">
      <c r="B16" s="203" t="s">
        <v>276</v>
      </c>
      <c r="C16" s="392"/>
      <c r="D16" s="392"/>
      <c r="E16" s="392"/>
      <c r="F16" s="392"/>
      <c r="G16" s="392"/>
      <c r="H16" s="174"/>
      <c r="J16" s="169"/>
      <c r="K16" s="169"/>
      <c r="L16" s="169"/>
      <c r="M16" s="169"/>
      <c r="N16" s="169"/>
      <c r="O16" s="169"/>
      <c r="P16" s="169"/>
      <c r="Q16" s="169"/>
      <c r="R16" s="169"/>
      <c r="S16" s="169"/>
      <c r="T16" s="169"/>
      <c r="U16" s="169"/>
      <c r="V16" s="169"/>
      <c r="W16" s="169"/>
      <c r="X16" s="169"/>
      <c r="Y16" s="169"/>
      <c r="Z16" s="169"/>
      <c r="AA16" s="169"/>
      <c r="AB16" s="162"/>
      <c r="AC16" s="162"/>
      <c r="AD16" s="162"/>
    </row>
    <row r="17" spans="1:37" ht="69.95" customHeight="1" x14ac:dyDescent="0.25">
      <c r="B17" s="127" t="s">
        <v>235</v>
      </c>
      <c r="C17" s="393"/>
      <c r="D17" s="393"/>
      <c r="E17" s="393"/>
      <c r="F17" s="393"/>
      <c r="G17" s="393"/>
      <c r="H17" s="175"/>
      <c r="J17" s="169"/>
      <c r="K17" s="169"/>
      <c r="L17" s="169"/>
      <c r="M17" s="169"/>
      <c r="N17" s="169"/>
      <c r="O17" s="169"/>
      <c r="P17" s="169"/>
      <c r="Q17" s="169"/>
      <c r="R17" s="169"/>
      <c r="S17" s="169"/>
      <c r="T17" s="169"/>
      <c r="U17" s="169"/>
      <c r="V17" s="169"/>
      <c r="W17" s="169"/>
      <c r="X17" s="169"/>
      <c r="Y17" s="169"/>
      <c r="Z17" s="169"/>
      <c r="AA17" s="169"/>
      <c r="AB17" s="162"/>
      <c r="AC17" s="162"/>
      <c r="AD17" s="162"/>
    </row>
    <row r="18" spans="1:37" ht="30" x14ac:dyDescent="0.25">
      <c r="B18" s="127" t="s">
        <v>354</v>
      </c>
      <c r="C18" s="394"/>
      <c r="D18" s="395"/>
      <c r="E18" s="395"/>
      <c r="F18" s="395"/>
      <c r="G18" s="396"/>
      <c r="H18" s="175"/>
      <c r="J18" s="169"/>
      <c r="K18" s="169"/>
      <c r="L18" s="169"/>
      <c r="M18" s="169"/>
      <c r="N18" s="169"/>
      <c r="O18" s="169"/>
      <c r="P18" s="169"/>
      <c r="Q18" s="169"/>
      <c r="R18" s="169"/>
      <c r="S18" s="169"/>
      <c r="T18" s="169"/>
      <c r="U18" s="169"/>
      <c r="V18" s="169"/>
      <c r="W18" s="169"/>
      <c r="X18" s="169"/>
      <c r="Y18" s="169"/>
      <c r="Z18" s="169"/>
      <c r="AA18" s="169"/>
      <c r="AB18" s="162"/>
      <c r="AC18" s="162"/>
      <c r="AD18" s="162"/>
    </row>
    <row r="19" spans="1:37" s="179" customFormat="1" x14ac:dyDescent="0.25">
      <c r="B19" s="176" t="s">
        <v>232</v>
      </c>
      <c r="C19" s="212"/>
      <c r="D19" s="212"/>
      <c r="E19" s="212"/>
      <c r="F19" s="212"/>
      <c r="G19" s="212"/>
      <c r="H19" s="177" t="str">
        <f>IF(AND(E24&gt;0,COUNTA(C19:G19)=0),"&lt;&lt; Your P2 actions below will not be summarized until you enter a date of follow-up.","")</f>
        <v/>
      </c>
      <c r="I19" s="178"/>
      <c r="J19" s="169"/>
      <c r="K19" s="169"/>
      <c r="L19" s="169"/>
      <c r="M19" s="169"/>
      <c r="N19" s="169"/>
      <c r="O19" s="169"/>
      <c r="P19" s="169"/>
      <c r="Q19" s="169"/>
      <c r="R19" s="169"/>
      <c r="S19" s="169"/>
      <c r="T19" s="169"/>
      <c r="U19" s="169"/>
      <c r="V19" s="169"/>
      <c r="W19" s="169"/>
      <c r="X19" s="169"/>
      <c r="Y19" s="169"/>
      <c r="Z19" s="169"/>
      <c r="AA19" s="169"/>
      <c r="AB19" s="96"/>
    </row>
    <row r="20" spans="1:37" ht="53.25" x14ac:dyDescent="0.25">
      <c r="B20" s="213" t="s">
        <v>273</v>
      </c>
      <c r="C20" s="391"/>
      <c r="D20" s="391"/>
      <c r="E20" s="391"/>
      <c r="F20" s="391"/>
      <c r="G20" s="391"/>
      <c r="H20" s="168"/>
      <c r="I20" s="169"/>
      <c r="J20" s="169"/>
      <c r="K20" s="169"/>
      <c r="L20" s="169"/>
      <c r="M20" s="169"/>
      <c r="N20" s="169"/>
      <c r="O20" s="169"/>
      <c r="P20" s="169"/>
      <c r="Q20" s="169"/>
      <c r="R20" s="169"/>
      <c r="S20" s="169"/>
      <c r="T20" s="169"/>
      <c r="U20" s="169"/>
      <c r="V20" s="169"/>
      <c r="W20" s="169"/>
      <c r="X20" s="169"/>
      <c r="Y20" s="169"/>
      <c r="Z20" s="169"/>
      <c r="AA20" s="169"/>
      <c r="AB20" s="162"/>
      <c r="AC20" s="162"/>
      <c r="AD20" s="162"/>
    </row>
    <row r="21" spans="1:37" ht="80.099999999999994" customHeight="1" x14ac:dyDescent="0.25">
      <c r="B21" s="230" t="s">
        <v>271</v>
      </c>
      <c r="C21" s="393"/>
      <c r="D21" s="393"/>
      <c r="E21" s="393"/>
      <c r="F21" s="393"/>
      <c r="G21" s="393"/>
      <c r="H21" s="175"/>
      <c r="J21" s="169"/>
      <c r="K21" s="169"/>
      <c r="L21" s="169"/>
      <c r="M21" s="169"/>
      <c r="N21" s="169"/>
      <c r="O21" s="169"/>
      <c r="P21" s="169"/>
      <c r="Q21" s="169"/>
      <c r="R21" s="169"/>
      <c r="S21" s="169"/>
      <c r="T21" s="169"/>
      <c r="U21" s="169"/>
      <c r="V21" s="169"/>
      <c r="W21" s="169"/>
      <c r="X21" s="169"/>
      <c r="Y21" s="169"/>
      <c r="Z21" s="169"/>
      <c r="AA21" s="169"/>
      <c r="AB21" s="162"/>
      <c r="AC21" s="162"/>
      <c r="AD21" s="162"/>
    </row>
    <row r="22" spans="1:37" ht="69.95" customHeight="1" x14ac:dyDescent="0.25">
      <c r="B22" s="127" t="s">
        <v>272</v>
      </c>
      <c r="C22" s="393"/>
      <c r="D22" s="393"/>
      <c r="E22" s="393"/>
      <c r="F22" s="393"/>
      <c r="G22" s="393"/>
      <c r="H22" s="175"/>
      <c r="J22" s="169"/>
      <c r="K22" s="169"/>
      <c r="L22" s="169"/>
      <c r="M22" s="169"/>
      <c r="N22" s="169"/>
      <c r="O22" s="169"/>
      <c r="P22" s="169"/>
      <c r="Q22" s="169"/>
      <c r="R22" s="169"/>
      <c r="S22" s="169"/>
      <c r="T22" s="169"/>
      <c r="U22" s="169"/>
      <c r="V22" s="169"/>
      <c r="W22" s="169"/>
      <c r="X22" s="169"/>
      <c r="Y22" s="169"/>
      <c r="Z22" s="169"/>
      <c r="AA22" s="169"/>
      <c r="AB22" s="162"/>
      <c r="AC22" s="162"/>
      <c r="AD22" s="162"/>
    </row>
    <row r="23" spans="1:37" ht="69.95" customHeight="1" x14ac:dyDescent="0.25">
      <c r="B23" s="127" t="s">
        <v>274</v>
      </c>
      <c r="C23" s="393"/>
      <c r="D23" s="393"/>
      <c r="E23" s="393"/>
      <c r="F23" s="393"/>
      <c r="G23" s="393"/>
      <c r="H23" s="175"/>
      <c r="J23" s="169"/>
      <c r="K23" s="169"/>
      <c r="L23" s="169"/>
      <c r="M23" s="169"/>
      <c r="N23" s="169"/>
      <c r="O23" s="169"/>
      <c r="P23" s="169"/>
      <c r="Q23" s="169"/>
      <c r="R23" s="169"/>
      <c r="S23" s="169"/>
      <c r="T23" s="169"/>
      <c r="U23" s="169"/>
      <c r="V23" s="169"/>
      <c r="W23" s="169"/>
      <c r="X23" s="169"/>
      <c r="Y23" s="169"/>
      <c r="Z23" s="169"/>
      <c r="AA23" s="169"/>
      <c r="AB23" s="162"/>
      <c r="AC23" s="162"/>
      <c r="AD23" s="162"/>
    </row>
    <row r="24" spans="1:37" ht="15" customHeight="1" x14ac:dyDescent="0.25">
      <c r="C24" s="194">
        <f>IF(COUNTA(C11:G23,B29:G53,I29:AC53)&gt;0,1,0)</f>
        <v>0</v>
      </c>
      <c r="D24" s="194">
        <f>IF(COUNTA(C19:G19)&gt;0,1,0)</f>
        <v>0</v>
      </c>
      <c r="E24" s="194">
        <f>IF(COUNTA(G29:G53)&gt;0,1,0)</f>
        <v>0</v>
      </c>
      <c r="F24" s="268"/>
      <c r="H24" s="144"/>
      <c r="I24" s="144"/>
      <c r="J24" s="169"/>
      <c r="K24" s="169"/>
      <c r="L24" s="169"/>
      <c r="M24" s="169"/>
      <c r="N24" s="169"/>
      <c r="O24" s="169"/>
      <c r="P24" s="169"/>
      <c r="Q24" s="169"/>
      <c r="R24" s="169"/>
      <c r="S24" s="169"/>
      <c r="T24" s="169"/>
      <c r="U24" s="169"/>
      <c r="V24" s="169"/>
      <c r="W24" s="169"/>
      <c r="X24" s="169"/>
      <c r="Y24" s="169"/>
      <c r="Z24" s="169"/>
      <c r="AA24" s="169"/>
    </row>
    <row r="25" spans="1:37" ht="18.75" customHeight="1" x14ac:dyDescent="0.3">
      <c r="B25" s="243" t="s">
        <v>1</v>
      </c>
      <c r="C25" s="164"/>
      <c r="D25" s="164"/>
      <c r="E25" s="164"/>
      <c r="F25" s="164"/>
      <c r="G25" s="164"/>
      <c r="H25" s="164"/>
      <c r="I25" s="165"/>
      <c r="J25" s="165"/>
      <c r="K25" s="165"/>
      <c r="L25" s="165"/>
      <c r="M25" s="165"/>
      <c r="N25" s="165"/>
      <c r="O25" s="165"/>
      <c r="P25" s="165"/>
      <c r="Q25" s="165"/>
      <c r="R25" s="165"/>
      <c r="S25" s="165"/>
      <c r="T25" s="165"/>
      <c r="U25" s="165"/>
      <c r="V25" s="165"/>
      <c r="W25" s="165"/>
      <c r="X25" s="165"/>
      <c r="Y25" s="165"/>
      <c r="Z25" s="165"/>
      <c r="AA25" s="165"/>
      <c r="AB25" s="165"/>
      <c r="AC25" s="165"/>
      <c r="AD25" s="165"/>
      <c r="AE25" s="165"/>
      <c r="AF25" s="165"/>
      <c r="AG25" s="165"/>
      <c r="AH25" s="165"/>
      <c r="AI25" s="165"/>
      <c r="AJ25" s="165"/>
      <c r="AK25" s="166"/>
    </row>
    <row r="26" spans="1:37" ht="39.950000000000003" customHeight="1" x14ac:dyDescent="0.25">
      <c r="B26" s="204"/>
      <c r="C26" s="205"/>
      <c r="D26" s="205"/>
      <c r="E26" s="205"/>
      <c r="F26" s="205"/>
      <c r="G26" s="205"/>
      <c r="H26" s="205"/>
      <c r="I26" s="365" t="s">
        <v>103</v>
      </c>
      <c r="J26" s="366"/>
      <c r="K26" s="366"/>
      <c r="L26" s="366"/>
      <c r="M26" s="366"/>
      <c r="N26" s="366"/>
      <c r="O26" s="366"/>
      <c r="P26" s="367"/>
      <c r="Q26" s="388" t="s">
        <v>104</v>
      </c>
      <c r="R26" s="389"/>
      <c r="S26" s="389"/>
      <c r="T26" s="389"/>
      <c r="U26" s="389"/>
      <c r="V26" s="390"/>
      <c r="W26" s="368" t="s">
        <v>105</v>
      </c>
      <c r="X26" s="369"/>
      <c r="Y26" s="369"/>
      <c r="Z26" s="369"/>
      <c r="AA26" s="370"/>
      <c r="AB26" s="204"/>
      <c r="AC26" s="206"/>
      <c r="AD26" s="401" t="s">
        <v>340</v>
      </c>
      <c r="AE26" s="402"/>
      <c r="AF26" s="402"/>
      <c r="AG26" s="402"/>
      <c r="AH26" s="402"/>
      <c r="AI26" s="402"/>
      <c r="AJ26" s="402"/>
      <c r="AK26" s="403"/>
    </row>
    <row r="27" spans="1:37" ht="15" customHeight="1" x14ac:dyDescent="0.25">
      <c r="B27" s="256" t="s">
        <v>341</v>
      </c>
      <c r="C27" s="208"/>
      <c r="D27" s="208"/>
      <c r="E27" s="208"/>
      <c r="F27" s="208"/>
      <c r="G27" s="208"/>
      <c r="H27" s="208"/>
      <c r="I27" s="377" t="s">
        <v>108</v>
      </c>
      <c r="J27" s="378"/>
      <c r="K27" s="378"/>
      <c r="L27" s="379"/>
      <c r="M27" s="380" t="s">
        <v>109</v>
      </c>
      <c r="N27" s="380"/>
      <c r="O27" s="377" t="s">
        <v>111</v>
      </c>
      <c r="P27" s="379"/>
      <c r="Q27" s="381" t="s">
        <v>111</v>
      </c>
      <c r="R27" s="382"/>
      <c r="S27" s="382"/>
      <c r="T27" s="383" t="s">
        <v>110</v>
      </c>
      <c r="U27" s="383"/>
      <c r="V27" s="383"/>
      <c r="W27" s="371"/>
      <c r="X27" s="372"/>
      <c r="Y27" s="372"/>
      <c r="Z27" s="372"/>
      <c r="AA27" s="373"/>
      <c r="AB27" s="207"/>
      <c r="AC27" s="209"/>
      <c r="AD27" s="397" t="s">
        <v>332</v>
      </c>
      <c r="AE27" s="397"/>
      <c r="AF27" s="398" t="s">
        <v>333</v>
      </c>
      <c r="AG27" s="399"/>
      <c r="AH27" s="399"/>
      <c r="AI27" s="399"/>
      <c r="AJ27" s="399"/>
      <c r="AK27" s="400"/>
    </row>
    <row r="28" spans="1:37" s="189" customFormat="1" ht="51" customHeight="1" x14ac:dyDescent="0.2">
      <c r="B28" s="277" t="s">
        <v>353</v>
      </c>
      <c r="C28" s="180" t="s">
        <v>216</v>
      </c>
      <c r="D28" s="180" t="s">
        <v>99</v>
      </c>
      <c r="E28" s="180" t="s">
        <v>262</v>
      </c>
      <c r="F28" s="269" t="s">
        <v>356</v>
      </c>
      <c r="G28" s="215" t="s">
        <v>357</v>
      </c>
      <c r="H28" s="181" t="s">
        <v>233</v>
      </c>
      <c r="I28" s="182" t="s">
        <v>358</v>
      </c>
      <c r="J28" s="182" t="s">
        <v>251</v>
      </c>
      <c r="K28" s="182" t="s">
        <v>107</v>
      </c>
      <c r="L28" s="182" t="s">
        <v>100</v>
      </c>
      <c r="M28" s="183" t="s">
        <v>359</v>
      </c>
      <c r="N28" s="183" t="s">
        <v>121</v>
      </c>
      <c r="O28" s="182" t="s">
        <v>360</v>
      </c>
      <c r="P28" s="182" t="s">
        <v>127</v>
      </c>
      <c r="Q28" s="184" t="s">
        <v>361</v>
      </c>
      <c r="R28" s="185" t="s">
        <v>126</v>
      </c>
      <c r="S28" s="216" t="s">
        <v>128</v>
      </c>
      <c r="T28" s="187" t="s">
        <v>250</v>
      </c>
      <c r="U28" s="188" t="s">
        <v>107</v>
      </c>
      <c r="V28" s="187" t="s">
        <v>125</v>
      </c>
      <c r="W28" s="183" t="s">
        <v>362</v>
      </c>
      <c r="X28" s="183" t="s">
        <v>252</v>
      </c>
      <c r="Y28" s="183" t="s">
        <v>206</v>
      </c>
      <c r="Z28" s="183" t="s">
        <v>102</v>
      </c>
      <c r="AA28" s="228" t="s">
        <v>263</v>
      </c>
      <c r="AB28" s="214" t="s">
        <v>294</v>
      </c>
      <c r="AC28" s="214" t="s">
        <v>373</v>
      </c>
      <c r="AD28" s="262" t="s">
        <v>334</v>
      </c>
      <c r="AE28" s="262" t="s">
        <v>335</v>
      </c>
      <c r="AF28" s="263" t="s">
        <v>336</v>
      </c>
      <c r="AG28" s="263" t="s">
        <v>337</v>
      </c>
      <c r="AH28" s="263" t="s">
        <v>338</v>
      </c>
      <c r="AI28" s="263" t="s">
        <v>363</v>
      </c>
      <c r="AJ28" s="263" t="s">
        <v>339</v>
      </c>
      <c r="AK28" s="263" t="s">
        <v>364</v>
      </c>
    </row>
    <row r="29" spans="1:37" s="179" customFormat="1" x14ac:dyDescent="0.25">
      <c r="A29" s="71">
        <v>1</v>
      </c>
      <c r="B29" s="89"/>
      <c r="C29" s="82"/>
      <c r="D29" s="89"/>
      <c r="E29" s="82"/>
      <c r="F29" s="122"/>
      <c r="G29" s="202"/>
      <c r="H29" s="198" t="str">
        <f>IF(G29="","",IF(MONTH(G29)&gt;=10,YEAR(G29) + 1,YEAR(G29)))</f>
        <v/>
      </c>
      <c r="I29" s="97"/>
      <c r="J29" s="97"/>
      <c r="K29" s="90"/>
      <c r="L29" s="91"/>
      <c r="M29" s="97"/>
      <c r="N29" s="91"/>
      <c r="O29" s="97"/>
      <c r="P29" s="90"/>
      <c r="Q29" s="97"/>
      <c r="R29" s="97"/>
      <c r="S29" s="90"/>
      <c r="T29" s="97"/>
      <c r="U29" s="147"/>
      <c r="V29" s="91"/>
      <c r="W29" s="97"/>
      <c r="X29" s="97"/>
      <c r="Y29" s="90"/>
      <c r="Z29" s="90"/>
      <c r="AA29" s="229"/>
      <c r="AB29" s="122"/>
      <c r="AC29" s="227"/>
      <c r="AD29" s="264"/>
      <c r="AE29" s="264"/>
      <c r="AF29" s="265"/>
      <c r="AG29" s="265"/>
      <c r="AH29" s="265"/>
      <c r="AI29" s="265"/>
      <c r="AJ29" s="265"/>
      <c r="AK29" s="265"/>
    </row>
    <row r="30" spans="1:37" s="179" customFormat="1" x14ac:dyDescent="0.25">
      <c r="A30" s="71">
        <v>2</v>
      </c>
      <c r="B30" s="89"/>
      <c r="C30" s="82"/>
      <c r="D30" s="89"/>
      <c r="E30" s="82"/>
      <c r="F30" s="122"/>
      <c r="G30" s="202"/>
      <c r="H30" s="198" t="str">
        <f>IF(G30="","",IF(MONTH(G30)&gt;=10,YEAR(G30) + 1,YEAR(G30)))</f>
        <v/>
      </c>
      <c r="I30" s="97"/>
      <c r="J30" s="97"/>
      <c r="K30" s="91"/>
      <c r="L30" s="91"/>
      <c r="M30" s="97"/>
      <c r="N30" s="91"/>
      <c r="O30" s="97"/>
      <c r="P30" s="90"/>
      <c r="Q30" s="97"/>
      <c r="R30" s="97"/>
      <c r="S30" s="90"/>
      <c r="T30" s="97"/>
      <c r="U30" s="147"/>
      <c r="V30" s="91"/>
      <c r="W30" s="97"/>
      <c r="X30" s="97"/>
      <c r="Y30" s="90"/>
      <c r="Z30" s="90"/>
      <c r="AA30" s="229"/>
      <c r="AB30" s="122"/>
      <c r="AC30" s="226"/>
      <c r="AD30" s="264"/>
      <c r="AE30" s="264"/>
      <c r="AF30" s="265"/>
      <c r="AG30" s="265"/>
      <c r="AH30" s="265"/>
      <c r="AI30" s="265"/>
      <c r="AJ30" s="265"/>
      <c r="AK30" s="265"/>
    </row>
    <row r="31" spans="1:37" s="179" customFormat="1" x14ac:dyDescent="0.25">
      <c r="A31" s="71">
        <v>3</v>
      </c>
      <c r="B31" s="89"/>
      <c r="C31" s="82"/>
      <c r="D31" s="89"/>
      <c r="E31" s="82"/>
      <c r="F31" s="122"/>
      <c r="G31" s="202"/>
      <c r="H31" s="198" t="str">
        <f t="shared" ref="H31:H53" si="0">IF(G31="","",IF(MONTH(G31)&gt;=10,YEAR(G31) + 1,YEAR(G31)))</f>
        <v/>
      </c>
      <c r="I31" s="97"/>
      <c r="J31" s="97"/>
      <c r="K31" s="90"/>
      <c r="L31" s="90"/>
      <c r="M31" s="97"/>
      <c r="N31" s="90"/>
      <c r="O31" s="97"/>
      <c r="P31" s="90"/>
      <c r="Q31" s="97"/>
      <c r="R31" s="97"/>
      <c r="S31" s="90"/>
      <c r="T31" s="97"/>
      <c r="U31" s="147"/>
      <c r="V31" s="90"/>
      <c r="W31" s="97"/>
      <c r="X31" s="97"/>
      <c r="Y31" s="90"/>
      <c r="Z31" s="90"/>
      <c r="AA31" s="229"/>
      <c r="AB31" s="122"/>
      <c r="AC31" s="226"/>
      <c r="AD31" s="264"/>
      <c r="AE31" s="264"/>
      <c r="AF31" s="265"/>
      <c r="AG31" s="265"/>
      <c r="AH31" s="265"/>
      <c r="AI31" s="265"/>
      <c r="AJ31" s="265"/>
      <c r="AK31" s="265"/>
    </row>
    <row r="32" spans="1:37" s="179" customFormat="1" x14ac:dyDescent="0.25">
      <c r="A32" s="71">
        <v>4</v>
      </c>
      <c r="B32" s="89"/>
      <c r="C32" s="82"/>
      <c r="D32" s="89"/>
      <c r="E32" s="82"/>
      <c r="F32" s="122"/>
      <c r="G32" s="202"/>
      <c r="H32" s="198" t="str">
        <f t="shared" si="0"/>
        <v/>
      </c>
      <c r="I32" s="97"/>
      <c r="J32" s="97"/>
      <c r="K32" s="91"/>
      <c r="L32" s="91"/>
      <c r="M32" s="97"/>
      <c r="N32" s="91"/>
      <c r="O32" s="97"/>
      <c r="P32" s="90"/>
      <c r="Q32" s="97"/>
      <c r="R32" s="97"/>
      <c r="S32" s="90"/>
      <c r="T32" s="97"/>
      <c r="U32" s="147"/>
      <c r="V32" s="91"/>
      <c r="W32" s="97"/>
      <c r="X32" s="97"/>
      <c r="Y32" s="90"/>
      <c r="Z32" s="90"/>
      <c r="AA32" s="229"/>
      <c r="AB32" s="122"/>
      <c r="AC32" s="226"/>
      <c r="AD32" s="264"/>
      <c r="AE32" s="264"/>
      <c r="AF32" s="265"/>
      <c r="AG32" s="265"/>
      <c r="AH32" s="265"/>
      <c r="AI32" s="265"/>
      <c r="AJ32" s="265"/>
      <c r="AK32" s="265"/>
    </row>
    <row r="33" spans="1:37" s="179" customFormat="1" x14ac:dyDescent="0.25">
      <c r="A33" s="71">
        <v>5</v>
      </c>
      <c r="B33" s="89"/>
      <c r="C33" s="82"/>
      <c r="D33" s="89"/>
      <c r="E33" s="82"/>
      <c r="F33" s="122"/>
      <c r="G33" s="202"/>
      <c r="H33" s="198" t="str">
        <f t="shared" si="0"/>
        <v/>
      </c>
      <c r="I33" s="97"/>
      <c r="J33" s="97"/>
      <c r="K33" s="91"/>
      <c r="L33" s="91"/>
      <c r="M33" s="97"/>
      <c r="N33" s="91"/>
      <c r="O33" s="97"/>
      <c r="P33" s="90"/>
      <c r="Q33" s="97"/>
      <c r="R33" s="97"/>
      <c r="S33" s="90"/>
      <c r="T33" s="97"/>
      <c r="U33" s="147"/>
      <c r="V33" s="91"/>
      <c r="W33" s="97"/>
      <c r="X33" s="97"/>
      <c r="Y33" s="90"/>
      <c r="Z33" s="90"/>
      <c r="AA33" s="229"/>
      <c r="AB33" s="122"/>
      <c r="AC33" s="226"/>
      <c r="AD33" s="264"/>
      <c r="AE33" s="264"/>
      <c r="AF33" s="265"/>
      <c r="AG33" s="265"/>
      <c r="AH33" s="265"/>
      <c r="AI33" s="265"/>
      <c r="AJ33" s="265"/>
      <c r="AK33" s="265"/>
    </row>
    <row r="34" spans="1:37" s="179" customFormat="1" x14ac:dyDescent="0.25">
      <c r="A34" s="71">
        <v>6</v>
      </c>
      <c r="B34" s="89"/>
      <c r="C34" s="82"/>
      <c r="D34" s="89"/>
      <c r="E34" s="82"/>
      <c r="F34" s="122"/>
      <c r="G34" s="202"/>
      <c r="H34" s="198" t="str">
        <f t="shared" si="0"/>
        <v/>
      </c>
      <c r="I34" s="97"/>
      <c r="J34" s="97"/>
      <c r="K34" s="91"/>
      <c r="L34" s="91"/>
      <c r="M34" s="97"/>
      <c r="N34" s="91"/>
      <c r="O34" s="97"/>
      <c r="P34" s="90"/>
      <c r="Q34" s="97"/>
      <c r="R34" s="97"/>
      <c r="S34" s="90"/>
      <c r="T34" s="97"/>
      <c r="U34" s="147"/>
      <c r="V34" s="91"/>
      <c r="W34" s="97"/>
      <c r="X34" s="97"/>
      <c r="Y34" s="90"/>
      <c r="Z34" s="90"/>
      <c r="AA34" s="229"/>
      <c r="AB34" s="122"/>
      <c r="AC34" s="226"/>
      <c r="AD34" s="264"/>
      <c r="AE34" s="264"/>
      <c r="AF34" s="265"/>
      <c r="AG34" s="265"/>
      <c r="AH34" s="265"/>
      <c r="AI34" s="265"/>
      <c r="AJ34" s="265"/>
      <c r="AK34" s="265"/>
    </row>
    <row r="35" spans="1:37" s="179" customFormat="1" x14ac:dyDescent="0.25">
      <c r="A35" s="71">
        <v>7</v>
      </c>
      <c r="B35" s="89"/>
      <c r="C35" s="82"/>
      <c r="D35" s="89"/>
      <c r="E35" s="82"/>
      <c r="F35" s="122"/>
      <c r="G35" s="202"/>
      <c r="H35" s="198" t="str">
        <f t="shared" si="0"/>
        <v/>
      </c>
      <c r="I35" s="97"/>
      <c r="J35" s="97"/>
      <c r="K35" s="91"/>
      <c r="L35" s="91"/>
      <c r="M35" s="97"/>
      <c r="N35" s="91"/>
      <c r="O35" s="97"/>
      <c r="P35" s="90"/>
      <c r="Q35" s="97"/>
      <c r="R35" s="97"/>
      <c r="S35" s="90"/>
      <c r="T35" s="97"/>
      <c r="U35" s="147"/>
      <c r="V35" s="91"/>
      <c r="W35" s="97"/>
      <c r="X35" s="97"/>
      <c r="Y35" s="90"/>
      <c r="Z35" s="90"/>
      <c r="AA35" s="229"/>
      <c r="AB35" s="122"/>
      <c r="AC35" s="226"/>
      <c r="AD35" s="264"/>
      <c r="AE35" s="264"/>
      <c r="AF35" s="265"/>
      <c r="AG35" s="265"/>
      <c r="AH35" s="265"/>
      <c r="AI35" s="265"/>
      <c r="AJ35" s="265"/>
      <c r="AK35" s="265"/>
    </row>
    <row r="36" spans="1:37" s="179" customFormat="1" x14ac:dyDescent="0.25">
      <c r="A36" s="71">
        <v>8</v>
      </c>
      <c r="B36" s="89"/>
      <c r="C36" s="82"/>
      <c r="D36" s="89"/>
      <c r="E36" s="82"/>
      <c r="F36" s="122"/>
      <c r="G36" s="202"/>
      <c r="H36" s="198" t="str">
        <f t="shared" si="0"/>
        <v/>
      </c>
      <c r="I36" s="97"/>
      <c r="J36" s="97"/>
      <c r="K36" s="91"/>
      <c r="L36" s="91"/>
      <c r="M36" s="97"/>
      <c r="N36" s="91"/>
      <c r="O36" s="97"/>
      <c r="P36" s="90"/>
      <c r="Q36" s="97"/>
      <c r="R36" s="97"/>
      <c r="S36" s="90"/>
      <c r="T36" s="97"/>
      <c r="U36" s="147"/>
      <c r="V36" s="91"/>
      <c r="W36" s="97"/>
      <c r="X36" s="97"/>
      <c r="Y36" s="90"/>
      <c r="Z36" s="90"/>
      <c r="AA36" s="229"/>
      <c r="AB36" s="122"/>
      <c r="AC36" s="226"/>
      <c r="AD36" s="264"/>
      <c r="AE36" s="264"/>
      <c r="AF36" s="265"/>
      <c r="AG36" s="265"/>
      <c r="AH36" s="265"/>
      <c r="AI36" s="265"/>
      <c r="AJ36" s="265"/>
      <c r="AK36" s="265"/>
    </row>
    <row r="37" spans="1:37" s="179" customFormat="1" x14ac:dyDescent="0.25">
      <c r="A37" s="71">
        <v>9</v>
      </c>
      <c r="B37" s="89"/>
      <c r="C37" s="82"/>
      <c r="D37" s="89"/>
      <c r="E37" s="82"/>
      <c r="F37" s="122"/>
      <c r="G37" s="202"/>
      <c r="H37" s="198" t="str">
        <f t="shared" si="0"/>
        <v/>
      </c>
      <c r="I37" s="97"/>
      <c r="J37" s="97"/>
      <c r="K37" s="91"/>
      <c r="L37" s="91"/>
      <c r="M37" s="97"/>
      <c r="N37" s="91"/>
      <c r="O37" s="97"/>
      <c r="P37" s="90"/>
      <c r="Q37" s="97"/>
      <c r="R37" s="97"/>
      <c r="S37" s="90"/>
      <c r="T37" s="97"/>
      <c r="U37" s="147"/>
      <c r="V37" s="91"/>
      <c r="W37" s="97"/>
      <c r="X37" s="97"/>
      <c r="Y37" s="90"/>
      <c r="Z37" s="90"/>
      <c r="AA37" s="229"/>
      <c r="AB37" s="122"/>
      <c r="AC37" s="226"/>
      <c r="AD37" s="264"/>
      <c r="AE37" s="264"/>
      <c r="AF37" s="265"/>
      <c r="AG37" s="265"/>
      <c r="AH37" s="265"/>
      <c r="AI37" s="265"/>
      <c r="AJ37" s="265"/>
      <c r="AK37" s="265"/>
    </row>
    <row r="38" spans="1:37" s="179" customFormat="1" x14ac:dyDescent="0.25">
      <c r="A38" s="71">
        <v>10</v>
      </c>
      <c r="B38" s="89"/>
      <c r="C38" s="82"/>
      <c r="D38" s="89"/>
      <c r="E38" s="82"/>
      <c r="F38" s="122"/>
      <c r="G38" s="202"/>
      <c r="H38" s="198" t="str">
        <f t="shared" si="0"/>
        <v/>
      </c>
      <c r="I38" s="97"/>
      <c r="J38" s="97"/>
      <c r="K38" s="91"/>
      <c r="L38" s="91"/>
      <c r="M38" s="97"/>
      <c r="N38" s="91"/>
      <c r="O38" s="97"/>
      <c r="P38" s="90"/>
      <c r="Q38" s="97"/>
      <c r="R38" s="97"/>
      <c r="S38" s="90"/>
      <c r="T38" s="97"/>
      <c r="U38" s="147"/>
      <c r="V38" s="91"/>
      <c r="W38" s="97"/>
      <c r="X38" s="97"/>
      <c r="Y38" s="90"/>
      <c r="Z38" s="90"/>
      <c r="AA38" s="229"/>
      <c r="AB38" s="122"/>
      <c r="AC38" s="226"/>
      <c r="AD38" s="264"/>
      <c r="AE38" s="264"/>
      <c r="AF38" s="265"/>
      <c r="AG38" s="265"/>
      <c r="AH38" s="265"/>
      <c r="AI38" s="265"/>
      <c r="AJ38" s="265"/>
      <c r="AK38" s="265"/>
    </row>
    <row r="39" spans="1:37" s="179" customFormat="1" x14ac:dyDescent="0.25">
      <c r="A39" s="71">
        <v>11</v>
      </c>
      <c r="B39" s="89"/>
      <c r="C39" s="82"/>
      <c r="D39" s="89"/>
      <c r="E39" s="82"/>
      <c r="F39" s="122"/>
      <c r="G39" s="202"/>
      <c r="H39" s="198" t="str">
        <f t="shared" si="0"/>
        <v/>
      </c>
      <c r="I39" s="97"/>
      <c r="J39" s="97"/>
      <c r="K39" s="91"/>
      <c r="L39" s="91"/>
      <c r="M39" s="97"/>
      <c r="N39" s="91"/>
      <c r="O39" s="97"/>
      <c r="P39" s="90"/>
      <c r="Q39" s="97"/>
      <c r="R39" s="97"/>
      <c r="S39" s="90"/>
      <c r="T39" s="97"/>
      <c r="U39" s="147"/>
      <c r="V39" s="91"/>
      <c r="W39" s="97"/>
      <c r="X39" s="97"/>
      <c r="Y39" s="90"/>
      <c r="Z39" s="90"/>
      <c r="AA39" s="229"/>
      <c r="AB39" s="122"/>
      <c r="AC39" s="226"/>
      <c r="AD39" s="264"/>
      <c r="AE39" s="264"/>
      <c r="AF39" s="265"/>
      <c r="AG39" s="265"/>
      <c r="AH39" s="265"/>
      <c r="AI39" s="265"/>
      <c r="AJ39" s="265"/>
      <c r="AK39" s="265"/>
    </row>
    <row r="40" spans="1:37" s="179" customFormat="1" x14ac:dyDescent="0.25">
      <c r="A40" s="71">
        <v>12</v>
      </c>
      <c r="B40" s="89"/>
      <c r="C40" s="82"/>
      <c r="D40" s="89"/>
      <c r="E40" s="82"/>
      <c r="F40" s="122"/>
      <c r="G40" s="202"/>
      <c r="H40" s="198" t="str">
        <f t="shared" si="0"/>
        <v/>
      </c>
      <c r="I40" s="97"/>
      <c r="J40" s="97"/>
      <c r="K40" s="91"/>
      <c r="L40" s="91"/>
      <c r="M40" s="97"/>
      <c r="N40" s="91"/>
      <c r="O40" s="97"/>
      <c r="P40" s="90"/>
      <c r="Q40" s="97"/>
      <c r="R40" s="97"/>
      <c r="S40" s="90"/>
      <c r="T40" s="97"/>
      <c r="U40" s="147"/>
      <c r="V40" s="91"/>
      <c r="W40" s="97"/>
      <c r="X40" s="97"/>
      <c r="Y40" s="90"/>
      <c r="Z40" s="90"/>
      <c r="AA40" s="229"/>
      <c r="AB40" s="122"/>
      <c r="AC40" s="226"/>
      <c r="AD40" s="264"/>
      <c r="AE40" s="264"/>
      <c r="AF40" s="265"/>
      <c r="AG40" s="265"/>
      <c r="AH40" s="265"/>
      <c r="AI40" s="265"/>
      <c r="AJ40" s="265"/>
      <c r="AK40" s="265"/>
    </row>
    <row r="41" spans="1:37" s="179" customFormat="1" x14ac:dyDescent="0.25">
      <c r="A41" s="71">
        <v>13</v>
      </c>
      <c r="B41" s="89"/>
      <c r="C41" s="82"/>
      <c r="D41" s="89"/>
      <c r="E41" s="82"/>
      <c r="F41" s="122"/>
      <c r="G41" s="202"/>
      <c r="H41" s="198" t="str">
        <f t="shared" si="0"/>
        <v/>
      </c>
      <c r="I41" s="97"/>
      <c r="J41" s="97"/>
      <c r="K41" s="91"/>
      <c r="L41" s="91"/>
      <c r="M41" s="97"/>
      <c r="N41" s="91"/>
      <c r="O41" s="97"/>
      <c r="P41" s="90"/>
      <c r="Q41" s="97"/>
      <c r="R41" s="97"/>
      <c r="S41" s="90"/>
      <c r="T41" s="97"/>
      <c r="U41" s="147"/>
      <c r="V41" s="91"/>
      <c r="W41" s="97"/>
      <c r="X41" s="97"/>
      <c r="Y41" s="90"/>
      <c r="Z41" s="90"/>
      <c r="AA41" s="229"/>
      <c r="AB41" s="122"/>
      <c r="AC41" s="226"/>
      <c r="AD41" s="264"/>
      <c r="AE41" s="264"/>
      <c r="AF41" s="265"/>
      <c r="AG41" s="265"/>
      <c r="AH41" s="265"/>
      <c r="AI41" s="265"/>
      <c r="AJ41" s="265"/>
      <c r="AK41" s="265"/>
    </row>
    <row r="42" spans="1:37" s="179" customFormat="1" x14ac:dyDescent="0.25">
      <c r="A42" s="71">
        <v>14</v>
      </c>
      <c r="B42" s="89"/>
      <c r="C42" s="82"/>
      <c r="D42" s="89"/>
      <c r="E42" s="82"/>
      <c r="F42" s="122"/>
      <c r="G42" s="202"/>
      <c r="H42" s="198" t="str">
        <f t="shared" si="0"/>
        <v/>
      </c>
      <c r="I42" s="97"/>
      <c r="J42" s="97"/>
      <c r="K42" s="91"/>
      <c r="L42" s="91"/>
      <c r="M42" s="97"/>
      <c r="N42" s="91"/>
      <c r="O42" s="97"/>
      <c r="P42" s="90"/>
      <c r="Q42" s="97"/>
      <c r="R42" s="97"/>
      <c r="S42" s="90"/>
      <c r="T42" s="97"/>
      <c r="U42" s="147"/>
      <c r="V42" s="91"/>
      <c r="W42" s="97"/>
      <c r="X42" s="97"/>
      <c r="Y42" s="90"/>
      <c r="Z42" s="90"/>
      <c r="AA42" s="229"/>
      <c r="AB42" s="122"/>
      <c r="AC42" s="226"/>
      <c r="AD42" s="264"/>
      <c r="AE42" s="264"/>
      <c r="AF42" s="265"/>
      <c r="AG42" s="265"/>
      <c r="AH42" s="265"/>
      <c r="AI42" s="265"/>
      <c r="AJ42" s="265"/>
      <c r="AK42" s="265"/>
    </row>
    <row r="43" spans="1:37" s="179" customFormat="1" x14ac:dyDescent="0.25">
      <c r="A43" s="71">
        <v>15</v>
      </c>
      <c r="B43" s="89"/>
      <c r="C43" s="82"/>
      <c r="D43" s="89"/>
      <c r="E43" s="82"/>
      <c r="F43" s="122"/>
      <c r="G43" s="202"/>
      <c r="H43" s="198" t="str">
        <f t="shared" si="0"/>
        <v/>
      </c>
      <c r="I43" s="97"/>
      <c r="J43" s="97"/>
      <c r="K43" s="91"/>
      <c r="L43" s="91"/>
      <c r="M43" s="97"/>
      <c r="N43" s="91"/>
      <c r="O43" s="97"/>
      <c r="P43" s="90"/>
      <c r="Q43" s="97"/>
      <c r="R43" s="97"/>
      <c r="S43" s="90"/>
      <c r="T43" s="97"/>
      <c r="U43" s="147"/>
      <c r="V43" s="91"/>
      <c r="W43" s="97"/>
      <c r="X43" s="97"/>
      <c r="Y43" s="90"/>
      <c r="Z43" s="90"/>
      <c r="AA43" s="229"/>
      <c r="AB43" s="122"/>
      <c r="AC43" s="226"/>
      <c r="AD43" s="264"/>
      <c r="AE43" s="264"/>
      <c r="AF43" s="265"/>
      <c r="AG43" s="265"/>
      <c r="AH43" s="265"/>
      <c r="AI43" s="265"/>
      <c r="AJ43" s="265"/>
      <c r="AK43" s="265"/>
    </row>
    <row r="44" spans="1:37" s="179" customFormat="1" x14ac:dyDescent="0.25">
      <c r="A44" s="71">
        <v>16</v>
      </c>
      <c r="B44" s="89"/>
      <c r="C44" s="82"/>
      <c r="D44" s="89"/>
      <c r="E44" s="82"/>
      <c r="F44" s="122"/>
      <c r="G44" s="202"/>
      <c r="H44" s="198" t="str">
        <f t="shared" si="0"/>
        <v/>
      </c>
      <c r="I44" s="97"/>
      <c r="J44" s="97"/>
      <c r="K44" s="91"/>
      <c r="L44" s="91"/>
      <c r="M44" s="97"/>
      <c r="N44" s="91"/>
      <c r="O44" s="97"/>
      <c r="P44" s="90"/>
      <c r="Q44" s="97"/>
      <c r="R44" s="97"/>
      <c r="S44" s="90"/>
      <c r="T44" s="97"/>
      <c r="U44" s="147"/>
      <c r="V44" s="91"/>
      <c r="W44" s="97"/>
      <c r="X44" s="97"/>
      <c r="Y44" s="90"/>
      <c r="Z44" s="90"/>
      <c r="AA44" s="229"/>
      <c r="AB44" s="122"/>
      <c r="AC44" s="226"/>
      <c r="AD44" s="264"/>
      <c r="AE44" s="264"/>
      <c r="AF44" s="265"/>
      <c r="AG44" s="265"/>
      <c r="AH44" s="265"/>
      <c r="AI44" s="265"/>
      <c r="AJ44" s="265"/>
      <c r="AK44" s="265"/>
    </row>
    <row r="45" spans="1:37" s="179" customFormat="1" x14ac:dyDescent="0.25">
      <c r="A45" s="71">
        <v>17</v>
      </c>
      <c r="B45" s="89"/>
      <c r="C45" s="82"/>
      <c r="D45" s="89"/>
      <c r="E45" s="82"/>
      <c r="F45" s="122"/>
      <c r="G45" s="202"/>
      <c r="H45" s="198" t="str">
        <f t="shared" si="0"/>
        <v/>
      </c>
      <c r="I45" s="97"/>
      <c r="J45" s="97"/>
      <c r="K45" s="91"/>
      <c r="L45" s="91"/>
      <c r="M45" s="97"/>
      <c r="N45" s="91"/>
      <c r="O45" s="97"/>
      <c r="P45" s="90"/>
      <c r="Q45" s="97"/>
      <c r="R45" s="97"/>
      <c r="S45" s="90"/>
      <c r="T45" s="97"/>
      <c r="U45" s="147"/>
      <c r="V45" s="91"/>
      <c r="W45" s="97"/>
      <c r="X45" s="97"/>
      <c r="Y45" s="90"/>
      <c r="Z45" s="90"/>
      <c r="AA45" s="229"/>
      <c r="AB45" s="122"/>
      <c r="AC45" s="226"/>
      <c r="AD45" s="264"/>
      <c r="AE45" s="264"/>
      <c r="AF45" s="265"/>
      <c r="AG45" s="265"/>
      <c r="AH45" s="265"/>
      <c r="AI45" s="265"/>
      <c r="AJ45" s="265"/>
      <c r="AK45" s="265"/>
    </row>
    <row r="46" spans="1:37" s="179" customFormat="1" x14ac:dyDescent="0.25">
      <c r="A46" s="71">
        <v>18</v>
      </c>
      <c r="B46" s="89"/>
      <c r="C46" s="82"/>
      <c r="D46" s="89"/>
      <c r="E46" s="82"/>
      <c r="F46" s="122"/>
      <c r="G46" s="202"/>
      <c r="H46" s="198" t="str">
        <f t="shared" si="0"/>
        <v/>
      </c>
      <c r="I46" s="97"/>
      <c r="J46" s="97"/>
      <c r="K46" s="91"/>
      <c r="L46" s="91"/>
      <c r="M46" s="97"/>
      <c r="N46" s="91"/>
      <c r="O46" s="97"/>
      <c r="P46" s="90"/>
      <c r="Q46" s="97"/>
      <c r="R46" s="97"/>
      <c r="S46" s="90"/>
      <c r="T46" s="97"/>
      <c r="U46" s="147"/>
      <c r="V46" s="91"/>
      <c r="W46" s="97"/>
      <c r="X46" s="97"/>
      <c r="Y46" s="90"/>
      <c r="Z46" s="90"/>
      <c r="AA46" s="229"/>
      <c r="AB46" s="122"/>
      <c r="AC46" s="226"/>
      <c r="AD46" s="264"/>
      <c r="AE46" s="264"/>
      <c r="AF46" s="265"/>
      <c r="AG46" s="265"/>
      <c r="AH46" s="265"/>
      <c r="AI46" s="265"/>
      <c r="AJ46" s="265"/>
      <c r="AK46" s="265"/>
    </row>
    <row r="47" spans="1:37" s="179" customFormat="1" x14ac:dyDescent="0.25">
      <c r="A47" s="71">
        <v>19</v>
      </c>
      <c r="B47" s="89"/>
      <c r="C47" s="82"/>
      <c r="D47" s="89"/>
      <c r="E47" s="82"/>
      <c r="F47" s="122"/>
      <c r="G47" s="202"/>
      <c r="H47" s="198" t="str">
        <f t="shared" si="0"/>
        <v/>
      </c>
      <c r="I47" s="97"/>
      <c r="J47" s="97"/>
      <c r="K47" s="91"/>
      <c r="L47" s="91"/>
      <c r="M47" s="97"/>
      <c r="N47" s="91"/>
      <c r="O47" s="97"/>
      <c r="P47" s="90"/>
      <c r="Q47" s="97"/>
      <c r="R47" s="97"/>
      <c r="S47" s="90"/>
      <c r="T47" s="97"/>
      <c r="U47" s="147"/>
      <c r="V47" s="91"/>
      <c r="W47" s="97"/>
      <c r="X47" s="97"/>
      <c r="Y47" s="90"/>
      <c r="Z47" s="90"/>
      <c r="AA47" s="229"/>
      <c r="AB47" s="122"/>
      <c r="AC47" s="226"/>
      <c r="AD47" s="264"/>
      <c r="AE47" s="264"/>
      <c r="AF47" s="265"/>
      <c r="AG47" s="265"/>
      <c r="AH47" s="265"/>
      <c r="AI47" s="265"/>
      <c r="AJ47" s="265"/>
      <c r="AK47" s="265"/>
    </row>
    <row r="48" spans="1:37" s="179" customFormat="1" x14ac:dyDescent="0.25">
      <c r="A48" s="71">
        <v>20</v>
      </c>
      <c r="B48" s="89"/>
      <c r="C48" s="82"/>
      <c r="D48" s="89"/>
      <c r="E48" s="82"/>
      <c r="F48" s="122"/>
      <c r="G48" s="202"/>
      <c r="H48" s="198" t="str">
        <f t="shared" si="0"/>
        <v/>
      </c>
      <c r="I48" s="97"/>
      <c r="J48" s="97"/>
      <c r="K48" s="91"/>
      <c r="L48" s="91"/>
      <c r="M48" s="97"/>
      <c r="N48" s="91"/>
      <c r="O48" s="97"/>
      <c r="P48" s="90"/>
      <c r="Q48" s="97"/>
      <c r="R48" s="97"/>
      <c r="S48" s="90"/>
      <c r="T48" s="97"/>
      <c r="U48" s="147"/>
      <c r="V48" s="91"/>
      <c r="W48" s="97"/>
      <c r="X48" s="97"/>
      <c r="Y48" s="90"/>
      <c r="Z48" s="90"/>
      <c r="AA48" s="229"/>
      <c r="AB48" s="122"/>
      <c r="AC48" s="226"/>
      <c r="AD48" s="264"/>
      <c r="AE48" s="264"/>
      <c r="AF48" s="265"/>
      <c r="AG48" s="265"/>
      <c r="AH48" s="265"/>
      <c r="AI48" s="265"/>
      <c r="AJ48" s="265"/>
      <c r="AK48" s="265"/>
    </row>
    <row r="49" spans="1:37" s="179" customFormat="1" x14ac:dyDescent="0.25">
      <c r="A49" s="71">
        <v>21</v>
      </c>
      <c r="B49" s="89"/>
      <c r="C49" s="82"/>
      <c r="D49" s="89"/>
      <c r="E49" s="82"/>
      <c r="F49" s="122"/>
      <c r="G49" s="202"/>
      <c r="H49" s="198" t="str">
        <f t="shared" si="0"/>
        <v/>
      </c>
      <c r="I49" s="97"/>
      <c r="J49" s="97"/>
      <c r="K49" s="91"/>
      <c r="L49" s="91"/>
      <c r="M49" s="97"/>
      <c r="N49" s="91"/>
      <c r="O49" s="97"/>
      <c r="P49" s="90"/>
      <c r="Q49" s="97"/>
      <c r="R49" s="97"/>
      <c r="S49" s="90"/>
      <c r="T49" s="97"/>
      <c r="U49" s="147"/>
      <c r="V49" s="91"/>
      <c r="W49" s="97"/>
      <c r="X49" s="97"/>
      <c r="Y49" s="90"/>
      <c r="Z49" s="90"/>
      <c r="AA49" s="229"/>
      <c r="AB49" s="122"/>
      <c r="AC49" s="226"/>
      <c r="AD49" s="264"/>
      <c r="AE49" s="264"/>
      <c r="AF49" s="265"/>
      <c r="AG49" s="265"/>
      <c r="AH49" s="265"/>
      <c r="AI49" s="265"/>
      <c r="AJ49" s="265"/>
      <c r="AK49" s="265"/>
    </row>
    <row r="50" spans="1:37" s="179" customFormat="1" x14ac:dyDescent="0.25">
      <c r="A50" s="71">
        <v>22</v>
      </c>
      <c r="B50" s="89"/>
      <c r="C50" s="82"/>
      <c r="D50" s="89"/>
      <c r="E50" s="82"/>
      <c r="F50" s="122"/>
      <c r="G50" s="202"/>
      <c r="H50" s="198" t="str">
        <f t="shared" si="0"/>
        <v/>
      </c>
      <c r="I50" s="97"/>
      <c r="J50" s="97"/>
      <c r="K50" s="91"/>
      <c r="L50" s="91"/>
      <c r="M50" s="97"/>
      <c r="N50" s="91"/>
      <c r="O50" s="97"/>
      <c r="P50" s="90"/>
      <c r="Q50" s="97"/>
      <c r="R50" s="97"/>
      <c r="S50" s="90"/>
      <c r="T50" s="97"/>
      <c r="U50" s="147"/>
      <c r="V50" s="91"/>
      <c r="W50" s="97"/>
      <c r="X50" s="97"/>
      <c r="Y50" s="90"/>
      <c r="Z50" s="90"/>
      <c r="AA50" s="229"/>
      <c r="AB50" s="122"/>
      <c r="AC50" s="226"/>
      <c r="AD50" s="264"/>
      <c r="AE50" s="264"/>
      <c r="AF50" s="265"/>
      <c r="AG50" s="265"/>
      <c r="AH50" s="265"/>
      <c r="AI50" s="265"/>
      <c r="AJ50" s="265"/>
      <c r="AK50" s="265"/>
    </row>
    <row r="51" spans="1:37" s="179" customFormat="1" x14ac:dyDescent="0.25">
      <c r="A51" s="71">
        <v>23</v>
      </c>
      <c r="B51" s="89"/>
      <c r="C51" s="82"/>
      <c r="D51" s="89"/>
      <c r="E51" s="82"/>
      <c r="F51" s="122"/>
      <c r="G51" s="202"/>
      <c r="H51" s="198" t="str">
        <f t="shared" si="0"/>
        <v/>
      </c>
      <c r="I51" s="97"/>
      <c r="J51" s="97"/>
      <c r="K51" s="91"/>
      <c r="L51" s="91"/>
      <c r="M51" s="97"/>
      <c r="N51" s="91"/>
      <c r="O51" s="97"/>
      <c r="P51" s="90"/>
      <c r="Q51" s="97"/>
      <c r="R51" s="97"/>
      <c r="S51" s="90"/>
      <c r="T51" s="97"/>
      <c r="U51" s="147"/>
      <c r="V51" s="91"/>
      <c r="W51" s="97"/>
      <c r="X51" s="97"/>
      <c r="Y51" s="90"/>
      <c r="Z51" s="90"/>
      <c r="AA51" s="229"/>
      <c r="AB51" s="122"/>
      <c r="AC51" s="226"/>
      <c r="AD51" s="264"/>
      <c r="AE51" s="264"/>
      <c r="AF51" s="265"/>
      <c r="AG51" s="265"/>
      <c r="AH51" s="265"/>
      <c r="AI51" s="265"/>
      <c r="AJ51" s="265"/>
      <c r="AK51" s="265"/>
    </row>
    <row r="52" spans="1:37" s="179" customFormat="1" x14ac:dyDescent="0.25">
      <c r="A52" s="71">
        <v>24</v>
      </c>
      <c r="B52" s="89"/>
      <c r="C52" s="82"/>
      <c r="D52" s="89"/>
      <c r="E52" s="82"/>
      <c r="F52" s="122"/>
      <c r="G52" s="202"/>
      <c r="H52" s="198" t="str">
        <f t="shared" si="0"/>
        <v/>
      </c>
      <c r="I52" s="97"/>
      <c r="J52" s="97"/>
      <c r="K52" s="91"/>
      <c r="L52" s="91"/>
      <c r="M52" s="97"/>
      <c r="N52" s="91"/>
      <c r="O52" s="97"/>
      <c r="P52" s="90"/>
      <c r="Q52" s="97"/>
      <c r="R52" s="97"/>
      <c r="S52" s="90"/>
      <c r="T52" s="97"/>
      <c r="U52" s="147"/>
      <c r="V52" s="91"/>
      <c r="W52" s="97"/>
      <c r="X52" s="97"/>
      <c r="Y52" s="90"/>
      <c r="Z52" s="90"/>
      <c r="AA52" s="229"/>
      <c r="AB52" s="122"/>
      <c r="AC52" s="226"/>
      <c r="AD52" s="264"/>
      <c r="AE52" s="264"/>
      <c r="AF52" s="265"/>
      <c r="AG52" s="265"/>
      <c r="AH52" s="265"/>
      <c r="AI52" s="265"/>
      <c r="AJ52" s="265"/>
      <c r="AK52" s="265"/>
    </row>
    <row r="53" spans="1:37" s="179" customFormat="1" x14ac:dyDescent="0.25">
      <c r="A53" s="71">
        <v>25</v>
      </c>
      <c r="B53" s="89"/>
      <c r="C53" s="82"/>
      <c r="D53" s="89"/>
      <c r="E53" s="82"/>
      <c r="F53" s="122"/>
      <c r="G53" s="202"/>
      <c r="H53" s="198" t="str">
        <f t="shared" si="0"/>
        <v/>
      </c>
      <c r="I53" s="97"/>
      <c r="J53" s="97"/>
      <c r="K53" s="91"/>
      <c r="L53" s="91"/>
      <c r="M53" s="97"/>
      <c r="N53" s="91"/>
      <c r="O53" s="97"/>
      <c r="P53" s="90"/>
      <c r="Q53" s="97"/>
      <c r="R53" s="97"/>
      <c r="S53" s="90"/>
      <c r="T53" s="97"/>
      <c r="U53" s="147"/>
      <c r="V53" s="91"/>
      <c r="W53" s="97"/>
      <c r="X53" s="97"/>
      <c r="Y53" s="90"/>
      <c r="Z53" s="90"/>
      <c r="AA53" s="229"/>
      <c r="AB53" s="122"/>
      <c r="AC53" s="226"/>
      <c r="AD53" s="264"/>
      <c r="AE53" s="264"/>
      <c r="AF53" s="265"/>
      <c r="AG53" s="265"/>
      <c r="AH53" s="265"/>
      <c r="AI53" s="265"/>
      <c r="AJ53" s="265"/>
      <c r="AK53" s="265"/>
    </row>
    <row r="54" spans="1:37" ht="24" customHeight="1" x14ac:dyDescent="0.25">
      <c r="B54" s="190" t="s">
        <v>67</v>
      </c>
      <c r="C54" s="126"/>
      <c r="D54" s="126"/>
      <c r="E54" s="126"/>
      <c r="F54" s="126"/>
      <c r="G54" s="126"/>
      <c r="H54" s="259" t="str">
        <f>IF(OR(AND(Count_Implemented, Count_FollowUp=0), AND(Count_Implemented=0,COUNTA(I29:AB53)&gt;0))," To be included here, actions must have a Date Implemented and there must be Date(s) of Follow-up above. &gt;&gt;","")</f>
        <v/>
      </c>
      <c r="I54" s="191">
        <f>SUM(I55:I60)</f>
        <v>0</v>
      </c>
      <c r="J54" s="192" t="s">
        <v>129</v>
      </c>
      <c r="K54" s="192" t="s">
        <v>129</v>
      </c>
      <c r="L54" s="192" t="s">
        <v>129</v>
      </c>
      <c r="M54" s="191">
        <f>SUM(M55:M60)</f>
        <v>0</v>
      </c>
      <c r="N54" s="192" t="s">
        <v>129</v>
      </c>
      <c r="O54" s="191">
        <f>SUM(O55:O60)</f>
        <v>0</v>
      </c>
      <c r="P54" s="191">
        <f>SUM(P55:P60)</f>
        <v>0</v>
      </c>
      <c r="Q54" s="191">
        <f t="shared" ref="Q54:W54" si="1">SUM(Q55:Q60)</f>
        <v>0</v>
      </c>
      <c r="R54" s="191">
        <f t="shared" si="1"/>
        <v>0</v>
      </c>
      <c r="S54" s="191">
        <f t="shared" si="1"/>
        <v>0</v>
      </c>
      <c r="T54" s="191">
        <f t="shared" si="1"/>
        <v>0</v>
      </c>
      <c r="U54" s="193">
        <f t="shared" si="1"/>
        <v>0</v>
      </c>
      <c r="V54" s="192" t="s">
        <v>129</v>
      </c>
      <c r="W54" s="191">
        <f t="shared" si="1"/>
        <v>0</v>
      </c>
      <c r="X54" s="192" t="s">
        <v>129</v>
      </c>
      <c r="Y54" s="192" t="s">
        <v>129</v>
      </c>
      <c r="Z54" s="191">
        <f t="shared" ref="Z54" si="2">SUM(Z55:Z60)</f>
        <v>0</v>
      </c>
      <c r="AA54" s="218" t="s">
        <v>129</v>
      </c>
      <c r="AB54" s="217">
        <f>COUNTIF(AB29:AB53,"Y")</f>
        <v>0</v>
      </c>
      <c r="AC54" s="218" t="s">
        <v>129</v>
      </c>
      <c r="AD54" s="266">
        <f t="shared" ref="AD54:AK54" si="3">SUM(AD55:AD60)</f>
        <v>0</v>
      </c>
      <c r="AE54" s="266">
        <f t="shared" si="3"/>
        <v>0</v>
      </c>
      <c r="AF54" s="267">
        <f t="shared" si="3"/>
        <v>0</v>
      </c>
      <c r="AG54" s="267">
        <f t="shared" si="3"/>
        <v>0</v>
      </c>
      <c r="AH54" s="267">
        <f t="shared" si="3"/>
        <v>0</v>
      </c>
      <c r="AI54" s="267">
        <f t="shared" si="3"/>
        <v>0</v>
      </c>
      <c r="AJ54" s="267">
        <f t="shared" si="3"/>
        <v>0</v>
      </c>
      <c r="AK54" s="267">
        <f t="shared" si="3"/>
        <v>0</v>
      </c>
    </row>
    <row r="55" spans="1:37" ht="24" customHeight="1" x14ac:dyDescent="0.25">
      <c r="B55" s="190" t="str">
        <f>"TOTAL REPORTED " &amp; C55</f>
        <v>TOTAL REPORTED 2023</v>
      </c>
      <c r="C55" s="126">
        <v>2023</v>
      </c>
      <c r="D55" s="126"/>
      <c r="E55" s="126"/>
      <c r="F55" s="126"/>
      <c r="G55" s="126"/>
      <c r="H55" s="126"/>
      <c r="I55" s="267">
        <f t="shared" ref="I55:I60" si="4">IF(Count_FollowUp,SUMIFS(I$29:I$53,$F$29:$F$53,"Y",$H$29:$H$53,$C55),0)</f>
        <v>0</v>
      </c>
      <c r="J55" s="192" t="s">
        <v>129</v>
      </c>
      <c r="K55" s="192" t="s">
        <v>129</v>
      </c>
      <c r="L55" s="192" t="s">
        <v>129</v>
      </c>
      <c r="M55" s="267">
        <f t="shared" ref="M55:M60" si="5">IF(Count_FollowUp,SUMIFS(M$29:M$53,$F$29:$F$53,"Y",$H$29:$H$53,$C55),0)</f>
        <v>0</v>
      </c>
      <c r="N55" s="192" t="s">
        <v>129</v>
      </c>
      <c r="O55" s="267">
        <f t="shared" ref="O55:O60" si="6">IF(Count_FollowUp,SUMIFS(O$29:O$53,$F$29:$F$53,"Y",$H$29:$H$53,$C55),0)</f>
        <v>0</v>
      </c>
      <c r="P55" s="191">
        <f t="shared" ref="P55:P60" si="7">IF(Count_FollowUp,COUNTIFS($F$29:$F$53,"Y",$H$29:$H$53,$C55,P$29:P$53,"Yes"),0)</f>
        <v>0</v>
      </c>
      <c r="Q55" s="267">
        <f t="shared" ref="Q55:R60" si="8">IF(Count_FollowUp,SUMIFS(Q$29:Q$53,$F$29:$F$53,"Y",$H$29:$H$53,$C55),0)</f>
        <v>0</v>
      </c>
      <c r="R55" s="267">
        <f t="shared" si="8"/>
        <v>0</v>
      </c>
      <c r="S55" s="191">
        <f t="shared" ref="S55:S60" si="9">IF(Count_FollowUp,COUNTIFS($F$29:$F$53,"Y",$H$29:$H$53,$C55,S$29:S$53,"Yes"),0)</f>
        <v>0</v>
      </c>
      <c r="T55" s="191">
        <f t="shared" ref="T55:T60" si="10">IF(Count_FollowUp,SUMIFS(T$29:T$53,$F$29:$F$53,"Y",$H$29:$H$53,$C55,U$29:U$53,"Units"),0)</f>
        <v>0</v>
      </c>
      <c r="U55" s="193">
        <f t="shared" ref="U55:U60" si="11">IF(Count_FollowUp,SUMIFS(T$29:T$53,$F$29:$F$53,"Y",$H$29:$H$53,$C55,U$29:U$53,"Dollars"),0)</f>
        <v>0</v>
      </c>
      <c r="V55" s="192" t="s">
        <v>129</v>
      </c>
      <c r="W55" s="267">
        <f t="shared" ref="W55:W60" si="12">IF(Count_FollowUp,SUMIFS(W$29:W$53,$F$29:$F$53,"Y",$H$29:$H$53,$C55),0)</f>
        <v>0</v>
      </c>
      <c r="X55" s="192" t="s">
        <v>129</v>
      </c>
      <c r="Y55" s="192" t="s">
        <v>129</v>
      </c>
      <c r="Z55" s="191">
        <f t="shared" ref="Z55:Z60" si="13">IF(Count_FollowUp,COUNTIFS($F$29:$F$53,"Y",$H$29:$H$53,$C55,Z$29:Z$53,"Yes"),0)</f>
        <v>0</v>
      </c>
      <c r="AA55" s="218" t="s">
        <v>129</v>
      </c>
      <c r="AB55" s="217">
        <f t="shared" ref="AB55:AB60" si="14">IF(Count_FollowUp,COUNTIFS($F$29:$F$53,"Y",$H$29:$H$53,$C55,AB$29:AB$53,"Y"),0)</f>
        <v>0</v>
      </c>
      <c r="AC55" s="218" t="s">
        <v>129</v>
      </c>
      <c r="AD55" s="266">
        <f t="shared" ref="AD55:AK60" si="15">IF(Count_FollowUp,SUMIFS(AD$29:AD$53,$F$29:$F$53,"Y",$H$29:$H$53,$C55),0)</f>
        <v>0</v>
      </c>
      <c r="AE55" s="266">
        <f t="shared" si="15"/>
        <v>0</v>
      </c>
      <c r="AF55" s="267">
        <f t="shared" si="15"/>
        <v>0</v>
      </c>
      <c r="AG55" s="267">
        <f t="shared" si="15"/>
        <v>0</v>
      </c>
      <c r="AH55" s="267">
        <f t="shared" si="15"/>
        <v>0</v>
      </c>
      <c r="AI55" s="267">
        <f t="shared" si="15"/>
        <v>0</v>
      </c>
      <c r="AJ55" s="267">
        <f t="shared" si="15"/>
        <v>0</v>
      </c>
      <c r="AK55" s="267">
        <f t="shared" si="15"/>
        <v>0</v>
      </c>
    </row>
    <row r="56" spans="1:37" ht="24" customHeight="1" x14ac:dyDescent="0.25">
      <c r="B56" s="190" t="str">
        <f t="shared" ref="B56:B60" si="16">"TOTAL REPORTED " &amp; C56</f>
        <v>TOTAL REPORTED 2024</v>
      </c>
      <c r="C56" s="126">
        <v>2024</v>
      </c>
      <c r="D56" s="126"/>
      <c r="E56" s="126"/>
      <c r="F56" s="126"/>
      <c r="G56" s="126"/>
      <c r="H56" s="126"/>
      <c r="I56" s="267">
        <f t="shared" si="4"/>
        <v>0</v>
      </c>
      <c r="J56" s="192" t="s">
        <v>129</v>
      </c>
      <c r="K56" s="192" t="s">
        <v>129</v>
      </c>
      <c r="L56" s="192" t="s">
        <v>129</v>
      </c>
      <c r="M56" s="267">
        <f t="shared" si="5"/>
        <v>0</v>
      </c>
      <c r="N56" s="192" t="s">
        <v>129</v>
      </c>
      <c r="O56" s="267">
        <f t="shared" si="6"/>
        <v>0</v>
      </c>
      <c r="P56" s="191">
        <f t="shared" si="7"/>
        <v>0</v>
      </c>
      <c r="Q56" s="267">
        <f t="shared" si="8"/>
        <v>0</v>
      </c>
      <c r="R56" s="267">
        <f t="shared" si="8"/>
        <v>0</v>
      </c>
      <c r="S56" s="191">
        <f t="shared" si="9"/>
        <v>0</v>
      </c>
      <c r="T56" s="191">
        <f t="shared" si="10"/>
        <v>0</v>
      </c>
      <c r="U56" s="193">
        <f t="shared" si="11"/>
        <v>0</v>
      </c>
      <c r="V56" s="192" t="s">
        <v>129</v>
      </c>
      <c r="W56" s="267">
        <f t="shared" si="12"/>
        <v>0</v>
      </c>
      <c r="X56" s="192" t="s">
        <v>129</v>
      </c>
      <c r="Y56" s="192" t="s">
        <v>129</v>
      </c>
      <c r="Z56" s="191">
        <f t="shared" si="13"/>
        <v>0</v>
      </c>
      <c r="AA56" s="218" t="s">
        <v>129</v>
      </c>
      <c r="AB56" s="217">
        <f t="shared" si="14"/>
        <v>0</v>
      </c>
      <c r="AC56" s="218" t="s">
        <v>129</v>
      </c>
      <c r="AD56" s="266">
        <f t="shared" si="15"/>
        <v>0</v>
      </c>
      <c r="AE56" s="266">
        <f t="shared" si="15"/>
        <v>0</v>
      </c>
      <c r="AF56" s="267">
        <f t="shared" si="15"/>
        <v>0</v>
      </c>
      <c r="AG56" s="267">
        <f t="shared" si="15"/>
        <v>0</v>
      </c>
      <c r="AH56" s="267">
        <f t="shared" si="15"/>
        <v>0</v>
      </c>
      <c r="AI56" s="267">
        <f t="shared" si="15"/>
        <v>0</v>
      </c>
      <c r="AJ56" s="267">
        <f t="shared" si="15"/>
        <v>0</v>
      </c>
      <c r="AK56" s="267">
        <f t="shared" si="15"/>
        <v>0</v>
      </c>
    </row>
    <row r="57" spans="1:37" ht="24" customHeight="1" x14ac:dyDescent="0.25">
      <c r="B57" s="190" t="str">
        <f t="shared" si="16"/>
        <v>TOTAL REPORTED 2025</v>
      </c>
      <c r="C57" s="126">
        <v>2025</v>
      </c>
      <c r="D57" s="126"/>
      <c r="E57" s="126"/>
      <c r="F57" s="126"/>
      <c r="G57" s="126"/>
      <c r="H57" s="126"/>
      <c r="I57" s="267">
        <f t="shared" si="4"/>
        <v>0</v>
      </c>
      <c r="J57" s="192" t="s">
        <v>129</v>
      </c>
      <c r="K57" s="192" t="s">
        <v>129</v>
      </c>
      <c r="L57" s="192" t="s">
        <v>129</v>
      </c>
      <c r="M57" s="267">
        <f t="shared" si="5"/>
        <v>0</v>
      </c>
      <c r="N57" s="192" t="s">
        <v>129</v>
      </c>
      <c r="O57" s="267">
        <f t="shared" si="6"/>
        <v>0</v>
      </c>
      <c r="P57" s="191">
        <f t="shared" si="7"/>
        <v>0</v>
      </c>
      <c r="Q57" s="267">
        <f t="shared" si="8"/>
        <v>0</v>
      </c>
      <c r="R57" s="267">
        <f t="shared" si="8"/>
        <v>0</v>
      </c>
      <c r="S57" s="191">
        <f t="shared" si="9"/>
        <v>0</v>
      </c>
      <c r="T57" s="191">
        <f t="shared" si="10"/>
        <v>0</v>
      </c>
      <c r="U57" s="193">
        <f t="shared" si="11"/>
        <v>0</v>
      </c>
      <c r="V57" s="192" t="s">
        <v>129</v>
      </c>
      <c r="W57" s="267">
        <f t="shared" si="12"/>
        <v>0</v>
      </c>
      <c r="X57" s="192" t="s">
        <v>129</v>
      </c>
      <c r="Y57" s="192" t="s">
        <v>129</v>
      </c>
      <c r="Z57" s="191">
        <f t="shared" si="13"/>
        <v>0</v>
      </c>
      <c r="AA57" s="218" t="s">
        <v>129</v>
      </c>
      <c r="AB57" s="217">
        <f t="shared" si="14"/>
        <v>0</v>
      </c>
      <c r="AC57" s="218" t="s">
        <v>129</v>
      </c>
      <c r="AD57" s="266">
        <f t="shared" si="15"/>
        <v>0</v>
      </c>
      <c r="AE57" s="266">
        <f t="shared" si="15"/>
        <v>0</v>
      </c>
      <c r="AF57" s="267">
        <f t="shared" si="15"/>
        <v>0</v>
      </c>
      <c r="AG57" s="267">
        <f t="shared" si="15"/>
        <v>0</v>
      </c>
      <c r="AH57" s="267">
        <f t="shared" si="15"/>
        <v>0</v>
      </c>
      <c r="AI57" s="267">
        <f t="shared" si="15"/>
        <v>0</v>
      </c>
      <c r="AJ57" s="267">
        <f t="shared" si="15"/>
        <v>0</v>
      </c>
      <c r="AK57" s="267">
        <f t="shared" si="15"/>
        <v>0</v>
      </c>
    </row>
    <row r="58" spans="1:37" ht="24" customHeight="1" x14ac:dyDescent="0.25">
      <c r="B58" s="190" t="str">
        <f t="shared" si="16"/>
        <v>TOTAL REPORTED 2026</v>
      </c>
      <c r="C58" s="126">
        <v>2026</v>
      </c>
      <c r="D58" s="126"/>
      <c r="E58" s="126"/>
      <c r="F58" s="126"/>
      <c r="G58" s="126"/>
      <c r="H58" s="126"/>
      <c r="I58" s="267">
        <f t="shared" si="4"/>
        <v>0</v>
      </c>
      <c r="J58" s="192" t="s">
        <v>129</v>
      </c>
      <c r="K58" s="192" t="s">
        <v>129</v>
      </c>
      <c r="L58" s="192" t="s">
        <v>129</v>
      </c>
      <c r="M58" s="267">
        <f t="shared" si="5"/>
        <v>0</v>
      </c>
      <c r="N58" s="192" t="s">
        <v>129</v>
      </c>
      <c r="O58" s="267">
        <f t="shared" si="6"/>
        <v>0</v>
      </c>
      <c r="P58" s="191">
        <f t="shared" si="7"/>
        <v>0</v>
      </c>
      <c r="Q58" s="267">
        <f t="shared" si="8"/>
        <v>0</v>
      </c>
      <c r="R58" s="267">
        <f t="shared" si="8"/>
        <v>0</v>
      </c>
      <c r="S58" s="191">
        <f t="shared" si="9"/>
        <v>0</v>
      </c>
      <c r="T58" s="191">
        <f t="shared" si="10"/>
        <v>0</v>
      </c>
      <c r="U58" s="193">
        <f t="shared" si="11"/>
        <v>0</v>
      </c>
      <c r="V58" s="192" t="s">
        <v>129</v>
      </c>
      <c r="W58" s="267">
        <f t="shared" si="12"/>
        <v>0</v>
      </c>
      <c r="X58" s="192" t="s">
        <v>129</v>
      </c>
      <c r="Y58" s="192" t="s">
        <v>129</v>
      </c>
      <c r="Z58" s="191">
        <f t="shared" si="13"/>
        <v>0</v>
      </c>
      <c r="AA58" s="218" t="s">
        <v>129</v>
      </c>
      <c r="AB58" s="217">
        <f t="shared" si="14"/>
        <v>0</v>
      </c>
      <c r="AC58" s="218" t="s">
        <v>129</v>
      </c>
      <c r="AD58" s="266">
        <f t="shared" si="15"/>
        <v>0</v>
      </c>
      <c r="AE58" s="266">
        <f t="shared" si="15"/>
        <v>0</v>
      </c>
      <c r="AF58" s="267">
        <f t="shared" si="15"/>
        <v>0</v>
      </c>
      <c r="AG58" s="267">
        <f t="shared" si="15"/>
        <v>0</v>
      </c>
      <c r="AH58" s="267">
        <f t="shared" si="15"/>
        <v>0</v>
      </c>
      <c r="AI58" s="267">
        <f t="shared" si="15"/>
        <v>0</v>
      </c>
      <c r="AJ58" s="267">
        <f t="shared" si="15"/>
        <v>0</v>
      </c>
      <c r="AK58" s="267">
        <f t="shared" si="15"/>
        <v>0</v>
      </c>
    </row>
    <row r="59" spans="1:37" ht="24" customHeight="1" x14ac:dyDescent="0.25">
      <c r="B59" s="190" t="str">
        <f t="shared" si="16"/>
        <v>TOTAL REPORTED 2027</v>
      </c>
      <c r="C59" s="126">
        <v>2027</v>
      </c>
      <c r="D59" s="126"/>
      <c r="E59" s="126"/>
      <c r="F59" s="126"/>
      <c r="G59" s="126"/>
      <c r="H59" s="126"/>
      <c r="I59" s="267">
        <f t="shared" si="4"/>
        <v>0</v>
      </c>
      <c r="J59" s="192" t="s">
        <v>129</v>
      </c>
      <c r="K59" s="192" t="s">
        <v>129</v>
      </c>
      <c r="L59" s="192" t="s">
        <v>129</v>
      </c>
      <c r="M59" s="267">
        <f t="shared" si="5"/>
        <v>0</v>
      </c>
      <c r="N59" s="192" t="s">
        <v>129</v>
      </c>
      <c r="O59" s="267">
        <f t="shared" si="6"/>
        <v>0</v>
      </c>
      <c r="P59" s="191">
        <f t="shared" si="7"/>
        <v>0</v>
      </c>
      <c r="Q59" s="267">
        <f t="shared" si="8"/>
        <v>0</v>
      </c>
      <c r="R59" s="267">
        <f t="shared" si="8"/>
        <v>0</v>
      </c>
      <c r="S59" s="191">
        <f t="shared" si="9"/>
        <v>0</v>
      </c>
      <c r="T59" s="191">
        <f t="shared" si="10"/>
        <v>0</v>
      </c>
      <c r="U59" s="193">
        <f t="shared" si="11"/>
        <v>0</v>
      </c>
      <c r="V59" s="192" t="s">
        <v>129</v>
      </c>
      <c r="W59" s="267">
        <f t="shared" si="12"/>
        <v>0</v>
      </c>
      <c r="X59" s="192" t="s">
        <v>129</v>
      </c>
      <c r="Y59" s="192" t="s">
        <v>129</v>
      </c>
      <c r="Z59" s="191">
        <f t="shared" si="13"/>
        <v>0</v>
      </c>
      <c r="AA59" s="218" t="s">
        <v>129</v>
      </c>
      <c r="AB59" s="217">
        <f t="shared" si="14"/>
        <v>0</v>
      </c>
      <c r="AC59" s="218" t="s">
        <v>129</v>
      </c>
      <c r="AD59" s="266">
        <f t="shared" si="15"/>
        <v>0</v>
      </c>
      <c r="AE59" s="266">
        <f t="shared" si="15"/>
        <v>0</v>
      </c>
      <c r="AF59" s="267">
        <f t="shared" si="15"/>
        <v>0</v>
      </c>
      <c r="AG59" s="267">
        <f t="shared" si="15"/>
        <v>0</v>
      </c>
      <c r="AH59" s="267">
        <f t="shared" si="15"/>
        <v>0</v>
      </c>
      <c r="AI59" s="267">
        <f t="shared" si="15"/>
        <v>0</v>
      </c>
      <c r="AJ59" s="267">
        <f t="shared" si="15"/>
        <v>0</v>
      </c>
      <c r="AK59" s="267">
        <f t="shared" si="15"/>
        <v>0</v>
      </c>
    </row>
    <row r="60" spans="1:37" ht="24" customHeight="1" x14ac:dyDescent="0.25">
      <c r="B60" s="190" t="str">
        <f t="shared" si="16"/>
        <v>TOTAL REPORTED 2028</v>
      </c>
      <c r="C60" s="126">
        <v>2028</v>
      </c>
      <c r="D60" s="126"/>
      <c r="E60" s="126"/>
      <c r="F60" s="126"/>
      <c r="G60" s="126"/>
      <c r="H60" s="126"/>
      <c r="I60" s="267">
        <f t="shared" si="4"/>
        <v>0</v>
      </c>
      <c r="J60" s="192" t="s">
        <v>129</v>
      </c>
      <c r="K60" s="192" t="s">
        <v>129</v>
      </c>
      <c r="L60" s="192" t="s">
        <v>129</v>
      </c>
      <c r="M60" s="267">
        <f t="shared" si="5"/>
        <v>0</v>
      </c>
      <c r="N60" s="192" t="s">
        <v>129</v>
      </c>
      <c r="O60" s="267">
        <f t="shared" si="6"/>
        <v>0</v>
      </c>
      <c r="P60" s="191">
        <f t="shared" si="7"/>
        <v>0</v>
      </c>
      <c r="Q60" s="267">
        <f t="shared" si="8"/>
        <v>0</v>
      </c>
      <c r="R60" s="267">
        <f t="shared" si="8"/>
        <v>0</v>
      </c>
      <c r="S60" s="191">
        <f t="shared" si="9"/>
        <v>0</v>
      </c>
      <c r="T60" s="191">
        <f t="shared" si="10"/>
        <v>0</v>
      </c>
      <c r="U60" s="193">
        <f t="shared" si="11"/>
        <v>0</v>
      </c>
      <c r="V60" s="192" t="s">
        <v>129</v>
      </c>
      <c r="W60" s="267">
        <f t="shared" si="12"/>
        <v>0</v>
      </c>
      <c r="X60" s="192" t="s">
        <v>129</v>
      </c>
      <c r="Y60" s="192" t="s">
        <v>129</v>
      </c>
      <c r="Z60" s="191">
        <f t="shared" si="13"/>
        <v>0</v>
      </c>
      <c r="AA60" s="218" t="s">
        <v>129</v>
      </c>
      <c r="AB60" s="217">
        <f t="shared" si="14"/>
        <v>0</v>
      </c>
      <c r="AC60" s="218" t="s">
        <v>129</v>
      </c>
      <c r="AD60" s="266">
        <f t="shared" si="15"/>
        <v>0</v>
      </c>
      <c r="AE60" s="266">
        <f t="shared" si="15"/>
        <v>0</v>
      </c>
      <c r="AF60" s="267">
        <f t="shared" si="15"/>
        <v>0</v>
      </c>
      <c r="AG60" s="267">
        <f t="shared" si="15"/>
        <v>0</v>
      </c>
      <c r="AH60" s="267">
        <f t="shared" si="15"/>
        <v>0</v>
      </c>
      <c r="AI60" s="267">
        <f t="shared" si="15"/>
        <v>0</v>
      </c>
      <c r="AJ60" s="267">
        <f t="shared" si="15"/>
        <v>0</v>
      </c>
      <c r="AK60" s="267">
        <f t="shared" si="15"/>
        <v>0</v>
      </c>
    </row>
    <row r="61" spans="1:37" x14ac:dyDescent="0.25">
      <c r="C61" s="137"/>
    </row>
    <row r="62" spans="1:37" x14ac:dyDescent="0.25">
      <c r="C62" s="137"/>
    </row>
  </sheetData>
  <sheetProtection algorithmName="SHA-512" hashValue="hvnzlcVDj4JkWQlQrJpXTeBHTwTajFYT8qijyy4snT6XtMZk1UiMZQWq7MurBbYYhPHDvmqQZW8Teh3bVQDuNQ==" saltValue="yxkqKUmEZ6JkoT5ut7GDuw==" spinCount="100000" sheet="1" objects="1" scenarios="1" formatCells="0" formatRows="0" insertHyperlinks="0"/>
  <mergeCells count="28">
    <mergeCell ref="Q26:V26"/>
    <mergeCell ref="W26:AA27"/>
    <mergeCell ref="AD26:AK26"/>
    <mergeCell ref="I27:L27"/>
    <mergeCell ref="M27:N27"/>
    <mergeCell ref="O27:P27"/>
    <mergeCell ref="Q27:S27"/>
    <mergeCell ref="T27:V27"/>
    <mergeCell ref="AD27:AE27"/>
    <mergeCell ref="AF27:AK27"/>
    <mergeCell ref="C18:G18"/>
    <mergeCell ref="C20:G20"/>
    <mergeCell ref="C21:G21"/>
    <mergeCell ref="C22:G22"/>
    <mergeCell ref="C23:G23"/>
    <mergeCell ref="I26:P26"/>
    <mergeCell ref="C12:G12"/>
    <mergeCell ref="C13:G13"/>
    <mergeCell ref="C14:G14"/>
    <mergeCell ref="C15:G15"/>
    <mergeCell ref="C16:G16"/>
    <mergeCell ref="C17:G17"/>
    <mergeCell ref="C3:I3"/>
    <mergeCell ref="C6:G6"/>
    <mergeCell ref="C7:G7"/>
    <mergeCell ref="C8:G8"/>
    <mergeCell ref="C10:G10"/>
    <mergeCell ref="C11:G11"/>
  </mergeCells>
  <conditionalFormatting sqref="I29:L53">
    <cfRule type="expression" dxfId="174" priority="4" stopIfTrue="1">
      <formula>AND($C29&lt;&gt;"",$C29&lt;&gt;"Manufacturer (Production)")</formula>
    </cfRule>
  </conditionalFormatting>
  <conditionalFormatting sqref="M29:N53">
    <cfRule type="expression" dxfId="173" priority="5" stopIfTrue="1">
      <formula>AND($C29&lt;&gt;"",$C29&lt;&gt;"Manufacturer (Certification)")</formula>
    </cfRule>
  </conditionalFormatting>
  <conditionalFormatting sqref="O29:O53 M29:M53 I29:J53 Q29:R53 T29:T53 W29:X53">
    <cfRule type="expression" dxfId="172" priority="7">
      <formula>AND(TRIM(I29)&lt;&gt;"",ISNUMBER(I29)=FALSE)</formula>
    </cfRule>
  </conditionalFormatting>
  <conditionalFormatting sqref="O29:P53">
    <cfRule type="expression" dxfId="171" priority="6" stopIfTrue="1">
      <formula>AND($C29&lt;&gt;"",$C29&lt;&gt;"Manufacturer (Marketing)")</formula>
    </cfRule>
  </conditionalFormatting>
  <conditionalFormatting sqref="Q29:V53">
    <cfRule type="expression" dxfId="170" priority="3">
      <formula>AND($C29&lt;&gt;"",$C29&lt;&gt;"Distributor / Retailer")</formula>
    </cfRule>
  </conditionalFormatting>
  <conditionalFormatting sqref="W29:AA53">
    <cfRule type="expression" dxfId="169" priority="2">
      <formula>AND($C29&lt;&gt;"",$C29&lt;&gt;"Purchaser / User")</formula>
    </cfRule>
  </conditionalFormatting>
  <conditionalFormatting sqref="AD29:AK53">
    <cfRule type="expression" dxfId="168" priority="1">
      <formula>AND(TRIM(AD29)&lt;&gt;"",ISNUMBER(AD29)=FALSE)</formula>
    </cfRule>
  </conditionalFormatting>
  <dataValidations count="21">
    <dataValidation allowBlank="1" showInputMessage="1" showErrorMessage="1" prompt="If the case study is online, provide a link for EPA to view, download and share. Otherwise, please include attachments with report submission." sqref="AC28" xr:uid="{F68212F3-9D50-4D08-A15A-170BF401EBED}"/>
    <dataValidation allowBlank="1" showInputMessage="1" showErrorMessage="1" prompt="For P2 actions and outcomes to be summarized on the Results Summary tab, this column must contain a Y. Additionally, a Date Implemented must be included and at least one follw-up date must be included in row 19." sqref="F28" xr:uid="{29378588-7C57-4588-86A0-A5566F3EEC7B}"/>
    <dataValidation allowBlank="1" showInputMessage="1" showErrorMessage="1" prompt="Either use the facility’s permit methodology or multiply wastewater gallons by 8.35 to get pounds and divide by 10,000 to eliminate water content." sqref="AI28" xr:uid="{51E4A380-CB90-4F6F-B790-272315B34B8E}"/>
    <dataValidation allowBlank="1" showInputMessage="1" showErrorMessage="1" prompt="Annualized reductions of green house gas emissions measured in metric tons of carbon dioxide equivalent (MTCO2e)." sqref="AK28" xr:uid="{B7DF0D6E-E290-41C8-928B-A3A20A37879A}"/>
    <dataValidation allowBlank="1" showInputMessage="1" showErrorMessage="1" promptTitle="Products Offered for Sale" prompt="This can include products that are anticipated to be offered for sale._x000a__x000a_Report the number of product formulations/designs, not the number of individual units manufactured/sold. The same formulation in different size containers is considered one product." sqref="O28" xr:uid="{0F641CC3-AA17-400D-AEB5-CC34E7B59ECB}"/>
    <dataValidation type="whole" allowBlank="1" showInputMessage="1" showErrorMessage="1" errorTitle="Facility NAICS Code" error="Please enter at least three digits of the NAICS code." promptTitle="Facility NAICS Code" prompt="Enter the NAICS for this facility. The link at left takes you to the NAICS Search website." sqref="C15:G15" xr:uid="{CB0AAB97-42FB-4F30-9576-32C49E5D3060}">
      <formula1>100</formula1>
      <formula2>999999</formula2>
    </dataValidation>
    <dataValidation allowBlank="1" showInputMessage="1" showErrorMessage="1" promptTitle="Copy-Pasting into Merged Cells" prompt="To copy-paste into merged cells, either double-click the cell to enable the Edit feature OR select the cell and paste into the formula bar above instead of the cell itself." sqref="C10:G10" xr:uid="{35E42501-44C5-4559-A73D-40113E6DB926}"/>
    <dataValidation type="list" allowBlank="1" showDropDown="1" showInputMessage="1" showErrorMessage="1" error="Please enter Y or N." sqref="AB29:AB53 F29:F53" xr:uid="{471B7883-9E3A-4987-9291-FFFA9DF6335B}">
      <formula1>Lookup_YesNo</formula1>
    </dataValidation>
    <dataValidation type="date" allowBlank="1" showInputMessage="1" showErrorMessage="1" error="Please enter a valid date (mm/dd/yyyy) _x000a_between 10/01/2022 and 09/30/2028." sqref="G29:G53" xr:uid="{2E4894B1-38AC-4DA5-849A-4457956E01E6}">
      <formula1>44835</formula1>
      <formula2>47026</formula2>
    </dataValidation>
    <dataValidation type="list" allowBlank="1" showDropDown="1" showInputMessage="1" showErrorMessage="1" error="Please enter Yes, No, or Unknown." sqref="C16:G16" xr:uid="{C04C1792-CEE2-4223-AA77-641A38D7A1C0}">
      <formula1>Lookup_YesNoUnknown</formula1>
    </dataValidation>
    <dataValidation type="list" allowBlank="1" showInputMessage="1" showErrorMessage="1" sqref="U29:U53" xr:uid="{D9679965-E642-4D11-9369-AD3E4F215DA1}">
      <formula1>Lookup_Units_Sales</formula1>
    </dataValidation>
    <dataValidation allowBlank="1" showInputMessage="1" showErrorMessage="1" prompt="Report the number of product formulations or designs, not the number of individual units of that product manufactured or sold. The same formulation sold in different size containers is considered one product" sqref="W28 M28 Q28 I28" xr:uid="{4F160F0E-BF19-4755-A64F-4D49DDFC1144}"/>
    <dataValidation type="list" allowBlank="1" showInputMessage="1" showErrorMessage="1" sqref="N29:N53" xr:uid="{DCA22138-F8CB-4E03-9112-414023CAD8BB}">
      <formula1>Lookup_CertificationStatus</formula1>
    </dataValidation>
    <dataValidation type="list" allowBlank="1" showInputMessage="1" showErrorMessage="1" sqref="L29:L53 V29:V53" xr:uid="{3F1F7121-3374-48E9-BFED-A5F2C99A2E5B}">
      <formula1>Lookup_Type</formula1>
    </dataValidation>
    <dataValidation type="list" allowBlank="1" showInputMessage="1" showErrorMessage="1" sqref="K29:K53" xr:uid="{79F465E7-39A0-4C07-8337-4FFAF6DD0E2A}">
      <formula1>Lookup_Units</formula1>
    </dataValidation>
    <dataValidation type="list" allowBlank="1" showInputMessage="1" showErrorMessage="1" promptTitle="Outreach Activity" prompt="If you made contact with the business establishment through an activity noted on the “Outreach Activities” tab, indicate the activity by choosing it from the drop-down provided at right." sqref="C20" xr:uid="{B028F1CF-2C75-438D-81DE-9B31F7CE23AB}">
      <formula1>OFFSET(Outreach_Activities_Sorted,0,0,COUNTIF(Outreach_Activities_Sorted,"&lt;&gt;0"))</formula1>
    </dataValidation>
    <dataValidation type="list" allowBlank="1" showInputMessage="1" showErrorMessage="1" sqref="Z29:Z53 S29:S53 P29:P53" xr:uid="{2F3EBDC3-EA7B-411C-83B5-D907248E3ECE}">
      <formula1>Lookup_YesNoUnknown</formula1>
    </dataValidation>
    <dataValidation type="list" allowBlank="1" showInputMessage="1" showErrorMessage="1" sqref="C29:C53" xr:uid="{EDDC88B9-9DF5-4328-A4E0-4851CDB15E1A}">
      <formula1>Lookup_Role</formula1>
    </dataValidation>
    <dataValidation type="date" operator="greaterThan" allowBlank="1" showInputMessage="1" showErrorMessage="1" errorTitle="Date Required" error="Please enter a date in mm/dd/yyyy format." sqref="C19:G19" xr:uid="{3680069E-F700-4B35-8CFE-CA38AB711FD7}">
      <formula1>36526</formula1>
    </dataValidation>
    <dataValidation type="list" allowBlank="1" showDropDown="1" showInputMessage="1" showErrorMessage="1" sqref="C14" xr:uid="{9EEE1289-CD83-4468-B5D5-63B5A7DD903B}">
      <formula1>Lookup_States</formula1>
    </dataValidation>
    <dataValidation allowBlank="1" showInputMessage="1" showErrorMessage="1" prompt="If the action listed is for certifying a new product, you can enter the date the process was initiated. For all other actions, this should be the date of actual implementation." sqref="G28" xr:uid="{7F5E63B5-2C40-4D61-BF08-E650A7502484}"/>
  </dataValidations>
  <hyperlinks>
    <hyperlink ref="B15" r:id="rId1" xr:uid="{AB92D3EA-B924-4ECB-8904-27560ACA5B71}"/>
    <hyperlink ref="B21" r:id="rId2" display="Description of Funding Mechanism_x000a_EPA is exploring ways to facilitate access to capital for P2 projects. Learn more here: https://www.epa.gov/p2/p2-financing. If known, describe the source of funding this business establishment used (e.g., self-funded, bank loan, external grant, etc.)  in implementing the P2 actions listed in the table below." xr:uid="{854D6ADD-FC93-4212-8D90-075A6C0F3997}"/>
  </hyperlinks>
  <printOptions horizontalCentered="1"/>
  <pageMargins left="0.45" right="0.45" top="0.75" bottom="0.75" header="0.3" footer="0.3"/>
  <pageSetup scale="22" fitToHeight="0" orientation="landscape" r:id="rId3"/>
  <headerFooter>
    <oddHeader>&amp;C&amp;16&amp;F</oddHeader>
    <oddFooter>&amp;C&amp;P of &amp;N</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1C85E0-D1B0-4AC5-84BC-B5436274AB8B}">
  <sheetPr>
    <tabColor rgb="FF92D050"/>
    <pageSetUpPr fitToPage="1"/>
  </sheetPr>
  <dimension ref="A1:AK62"/>
  <sheetViews>
    <sheetView showGridLines="0" zoomScaleNormal="100" zoomScaleSheetLayoutView="100" workbookViewId="0">
      <pane xSplit="2" ySplit="1" topLeftCell="C2" activePane="bottomRight" state="frozen"/>
      <selection pane="topRight" activeCell="C1" sqref="C1"/>
      <selection pane="bottomLeft" activeCell="A2" sqref="A2"/>
      <selection pane="bottomRight" activeCell="C11" sqref="C11:G11"/>
    </sheetView>
  </sheetViews>
  <sheetFormatPr defaultColWidth="9.140625" defaultRowHeight="15" x14ac:dyDescent="0.25"/>
  <cols>
    <col min="1" max="1" width="4.7109375" style="134" customWidth="1"/>
    <col min="2" max="2" width="56.7109375" style="134" customWidth="1"/>
    <col min="3" max="3" width="20.7109375" style="134" customWidth="1"/>
    <col min="4" max="4" width="32.7109375" style="134" customWidth="1"/>
    <col min="5" max="5" width="20.7109375" style="134" customWidth="1"/>
    <col min="6" max="6" width="15.7109375" style="134" bestFit="1" customWidth="1"/>
    <col min="7" max="7" width="19" style="134" bestFit="1" customWidth="1"/>
    <col min="8" max="8" width="10.28515625" style="134" customWidth="1"/>
    <col min="9" max="9" width="20.28515625" style="134" bestFit="1" customWidth="1"/>
    <col min="10" max="10" width="16.5703125" style="134" bestFit="1" customWidth="1"/>
    <col min="11" max="12" width="10.7109375" style="134" customWidth="1"/>
    <col min="13" max="13" width="20.28515625" style="134" customWidth="1"/>
    <col min="14" max="14" width="10.5703125" style="134" bestFit="1" customWidth="1"/>
    <col min="15" max="15" width="21.7109375" style="134" customWidth="1"/>
    <col min="16" max="16" width="11.5703125" style="134" customWidth="1"/>
    <col min="17" max="17" width="20.28515625" style="134" bestFit="1" customWidth="1"/>
    <col min="18" max="18" width="15" style="134" customWidth="1"/>
    <col min="19" max="19" width="12.7109375" style="134" customWidth="1"/>
    <col min="20" max="20" width="14.7109375" style="134" customWidth="1"/>
    <col min="21" max="22" width="12.7109375" style="134" customWidth="1"/>
    <col min="23" max="23" width="25.140625" style="134" customWidth="1"/>
    <col min="24" max="24" width="17.7109375" style="134" customWidth="1"/>
    <col min="25" max="25" width="14.85546875" style="134" customWidth="1"/>
    <col min="26" max="26" width="16" style="134" bestFit="1" customWidth="1"/>
    <col min="27" max="27" width="60.7109375" style="134" customWidth="1"/>
    <col min="28" max="28" width="10.42578125" style="134" customWidth="1"/>
    <col min="29" max="29" width="30.7109375" style="134" customWidth="1"/>
    <col min="30" max="37" width="13.7109375" style="134" customWidth="1"/>
    <col min="38" max="16384" width="9.140625" style="134"/>
  </cols>
  <sheetData>
    <row r="1" spans="2:30" s="200" customFormat="1" ht="20.100000000000001" customHeight="1" x14ac:dyDescent="0.25">
      <c r="B1" s="199" t="str">
        <f>SUBSTITUTE(TemplateTitle," Reporting Template",": " &amp;B2)</f>
        <v>P2 IIJA Products EJ Grant: Business Establishment 52</v>
      </c>
      <c r="C1" s="199"/>
      <c r="D1" s="199"/>
      <c r="E1" s="199"/>
      <c r="F1" s="199"/>
      <c r="G1" s="199"/>
      <c r="H1" s="199"/>
      <c r="I1" s="199"/>
      <c r="J1" s="201"/>
      <c r="K1" s="201"/>
      <c r="L1" s="201"/>
      <c r="M1" s="201"/>
      <c r="N1" s="201"/>
      <c r="O1" s="201"/>
      <c r="P1" s="201"/>
      <c r="Q1" s="201"/>
      <c r="R1" s="201"/>
      <c r="S1" s="201"/>
      <c r="T1" s="201"/>
      <c r="U1" s="201"/>
      <c r="V1" s="201"/>
      <c r="W1" s="201"/>
      <c r="X1" s="201"/>
      <c r="Y1" s="201"/>
      <c r="Z1" s="201"/>
      <c r="AA1" s="201"/>
    </row>
    <row r="2" spans="2:30" ht="9" customHeight="1" x14ac:dyDescent="0.25">
      <c r="B2" s="244" t="s">
        <v>424</v>
      </c>
      <c r="C2" s="154"/>
      <c r="D2" s="154"/>
      <c r="E2" s="154"/>
      <c r="F2" s="154"/>
      <c r="G2" s="154"/>
      <c r="H2" s="154"/>
      <c r="I2" s="210"/>
      <c r="J2" s="155"/>
    </row>
    <row r="3" spans="2:30" ht="200.1" customHeight="1" x14ac:dyDescent="0.25">
      <c r="B3" s="156" t="s">
        <v>5</v>
      </c>
      <c r="C3" s="355" t="s">
        <v>298</v>
      </c>
      <c r="D3" s="356"/>
      <c r="E3" s="356"/>
      <c r="F3" s="356"/>
      <c r="G3" s="356"/>
      <c r="H3" s="356"/>
      <c r="I3" s="357"/>
      <c r="J3" s="157"/>
    </row>
    <row r="4" spans="2:30" ht="9" customHeight="1" x14ac:dyDescent="0.25">
      <c r="B4" s="158"/>
      <c r="C4" s="159"/>
      <c r="D4" s="159"/>
      <c r="E4" s="159"/>
      <c r="F4" s="159"/>
      <c r="G4" s="159"/>
      <c r="H4" s="159"/>
      <c r="I4" s="211"/>
      <c r="J4" s="160"/>
    </row>
    <row r="5" spans="2:30" ht="15" customHeight="1" x14ac:dyDescent="0.25">
      <c r="B5" s="145"/>
      <c r="C5" s="145"/>
      <c r="D5" s="145"/>
      <c r="E5" s="145"/>
      <c r="F5" s="144"/>
      <c r="G5" s="144"/>
    </row>
    <row r="6" spans="2:30" ht="18.75" x14ac:dyDescent="0.3">
      <c r="B6" s="243" t="s">
        <v>284</v>
      </c>
      <c r="C6" s="358" t="s">
        <v>299</v>
      </c>
      <c r="D6" s="358"/>
      <c r="E6" s="358"/>
      <c r="F6" s="358"/>
      <c r="G6" s="359"/>
    </row>
    <row r="7" spans="2:30" x14ac:dyDescent="0.25">
      <c r="B7" s="161" t="s">
        <v>0</v>
      </c>
      <c r="C7" s="360" t="str">
        <f>IF('Grant Project Data'!D5&lt;&gt;"",'Grant Project Data'!D5,"")</f>
        <v/>
      </c>
      <c r="D7" s="361"/>
      <c r="E7" s="361"/>
      <c r="F7" s="361"/>
      <c r="G7" s="362"/>
    </row>
    <row r="8" spans="2:30" x14ac:dyDescent="0.25">
      <c r="B8" s="163" t="s">
        <v>4</v>
      </c>
      <c r="C8" s="360" t="str">
        <f>IF('Grant Project Data'!D6&lt;&gt;"",'Grant Project Data'!D6,"")</f>
        <v/>
      </c>
      <c r="D8" s="361"/>
      <c r="E8" s="361"/>
      <c r="F8" s="361"/>
      <c r="G8" s="362"/>
    </row>
    <row r="9" spans="2:30" ht="15" customHeight="1" x14ac:dyDescent="0.25">
      <c r="B9" s="145"/>
      <c r="C9" s="145"/>
      <c r="D9" s="145"/>
      <c r="E9" s="145"/>
      <c r="F9" s="144"/>
      <c r="G9" s="144"/>
    </row>
    <row r="10" spans="2:30" ht="18.75" x14ac:dyDescent="0.3">
      <c r="B10" s="243" t="s">
        <v>203</v>
      </c>
      <c r="C10" s="358" t="s">
        <v>355</v>
      </c>
      <c r="D10" s="358"/>
      <c r="E10" s="358"/>
      <c r="F10" s="358"/>
      <c r="G10" s="359"/>
    </row>
    <row r="11" spans="2:30" x14ac:dyDescent="0.25">
      <c r="B11" s="167" t="s">
        <v>236</v>
      </c>
      <c r="C11" s="391"/>
      <c r="D11" s="391"/>
      <c r="E11" s="391"/>
      <c r="F11" s="391"/>
      <c r="G11" s="391"/>
      <c r="H11" s="168"/>
      <c r="I11" s="168"/>
      <c r="J11" s="169"/>
      <c r="K11" s="169"/>
      <c r="L11" s="169"/>
      <c r="M11" s="169"/>
      <c r="N11" s="169"/>
      <c r="O11" s="169"/>
      <c r="P11" s="169"/>
      <c r="Q11" s="169"/>
      <c r="R11" s="169"/>
      <c r="S11" s="169"/>
      <c r="T11" s="169"/>
      <c r="U11" s="169"/>
      <c r="V11" s="169"/>
      <c r="W11" s="169"/>
      <c r="X11" s="169"/>
      <c r="Y11" s="169"/>
      <c r="Z11" s="169"/>
      <c r="AA11" s="169"/>
    </row>
    <row r="12" spans="2:30" ht="15" customHeight="1" x14ac:dyDescent="0.25">
      <c r="B12" s="170" t="s">
        <v>228</v>
      </c>
      <c r="C12" s="391"/>
      <c r="D12" s="391"/>
      <c r="E12" s="391"/>
      <c r="F12" s="391"/>
      <c r="G12" s="391"/>
      <c r="H12" s="168"/>
      <c r="I12" s="168"/>
      <c r="J12" s="169"/>
      <c r="K12" s="169"/>
      <c r="L12" s="169"/>
      <c r="M12" s="169"/>
      <c r="N12" s="169"/>
      <c r="O12" s="169"/>
      <c r="P12" s="169"/>
      <c r="Q12" s="169"/>
      <c r="R12" s="169"/>
      <c r="S12" s="169"/>
      <c r="T12" s="169"/>
      <c r="U12" s="169"/>
      <c r="V12" s="169"/>
      <c r="W12" s="169"/>
      <c r="X12" s="169"/>
      <c r="Y12" s="169"/>
      <c r="Z12" s="169"/>
      <c r="AA12" s="169"/>
    </row>
    <row r="13" spans="2:30" ht="15" customHeight="1" x14ac:dyDescent="0.25">
      <c r="B13" s="170" t="s">
        <v>229</v>
      </c>
      <c r="C13" s="391"/>
      <c r="D13" s="391"/>
      <c r="E13" s="391"/>
      <c r="F13" s="391"/>
      <c r="G13" s="391"/>
      <c r="H13" s="168"/>
      <c r="I13" s="168"/>
      <c r="J13" s="169"/>
      <c r="K13" s="169"/>
      <c r="L13" s="169"/>
      <c r="M13" s="169"/>
      <c r="N13" s="169"/>
      <c r="O13" s="169"/>
      <c r="P13" s="169"/>
      <c r="Q13" s="169"/>
      <c r="R13" s="169"/>
      <c r="S13" s="169"/>
      <c r="T13" s="169"/>
      <c r="U13" s="169"/>
      <c r="V13" s="169"/>
      <c r="W13" s="169"/>
      <c r="X13" s="169"/>
      <c r="Y13" s="169"/>
      <c r="Z13" s="169"/>
      <c r="AA13" s="169"/>
    </row>
    <row r="14" spans="2:30" ht="15" customHeight="1" x14ac:dyDescent="0.25">
      <c r="B14" s="171" t="s">
        <v>230</v>
      </c>
      <c r="C14" s="391"/>
      <c r="D14" s="391"/>
      <c r="E14" s="391"/>
      <c r="F14" s="391"/>
      <c r="G14" s="391"/>
      <c r="H14" s="168"/>
      <c r="I14" s="168"/>
      <c r="J14" s="169"/>
      <c r="K14" s="169"/>
      <c r="L14" s="169"/>
      <c r="M14" s="169"/>
      <c r="N14" s="169"/>
      <c r="O14" s="169"/>
      <c r="P14" s="169"/>
      <c r="Q14" s="169"/>
      <c r="R14" s="169"/>
      <c r="S14" s="169"/>
      <c r="T14" s="169"/>
      <c r="U14" s="169"/>
      <c r="V14" s="169"/>
      <c r="W14" s="169"/>
      <c r="X14" s="169"/>
      <c r="Y14" s="169"/>
      <c r="Z14" s="169"/>
      <c r="AA14" s="169"/>
      <c r="AB14" s="172"/>
    </row>
    <row r="15" spans="2:30" ht="30" x14ac:dyDescent="0.25">
      <c r="B15" s="231" t="s">
        <v>270</v>
      </c>
      <c r="C15" s="392"/>
      <c r="D15" s="392"/>
      <c r="E15" s="392"/>
      <c r="F15" s="392"/>
      <c r="G15" s="392"/>
      <c r="H15" s="173"/>
      <c r="J15" s="169"/>
      <c r="K15" s="169"/>
      <c r="L15" s="169"/>
      <c r="M15" s="169"/>
      <c r="N15" s="169"/>
      <c r="O15" s="169"/>
      <c r="P15" s="169"/>
      <c r="Q15" s="169"/>
      <c r="R15" s="169"/>
      <c r="S15" s="169"/>
      <c r="T15" s="169"/>
      <c r="U15" s="169"/>
      <c r="V15" s="169"/>
      <c r="W15" s="169"/>
      <c r="X15" s="169"/>
      <c r="Y15" s="169"/>
      <c r="Z15" s="169"/>
      <c r="AA15" s="169"/>
      <c r="AB15" s="172"/>
    </row>
    <row r="16" spans="2:30" ht="45" x14ac:dyDescent="0.25">
      <c r="B16" s="203" t="s">
        <v>276</v>
      </c>
      <c r="C16" s="392"/>
      <c r="D16" s="392"/>
      <c r="E16" s="392"/>
      <c r="F16" s="392"/>
      <c r="G16" s="392"/>
      <c r="H16" s="174"/>
      <c r="J16" s="169"/>
      <c r="K16" s="169"/>
      <c r="L16" s="169"/>
      <c r="M16" s="169"/>
      <c r="N16" s="169"/>
      <c r="O16" s="169"/>
      <c r="P16" s="169"/>
      <c r="Q16" s="169"/>
      <c r="R16" s="169"/>
      <c r="S16" s="169"/>
      <c r="T16" s="169"/>
      <c r="U16" s="169"/>
      <c r="V16" s="169"/>
      <c r="W16" s="169"/>
      <c r="X16" s="169"/>
      <c r="Y16" s="169"/>
      <c r="Z16" s="169"/>
      <c r="AA16" s="169"/>
      <c r="AB16" s="162"/>
      <c r="AC16" s="162"/>
      <c r="AD16" s="162"/>
    </row>
    <row r="17" spans="1:37" ht="69.95" customHeight="1" x14ac:dyDescent="0.25">
      <c r="B17" s="127" t="s">
        <v>235</v>
      </c>
      <c r="C17" s="393"/>
      <c r="D17" s="393"/>
      <c r="E17" s="393"/>
      <c r="F17" s="393"/>
      <c r="G17" s="393"/>
      <c r="H17" s="175"/>
      <c r="J17" s="169"/>
      <c r="K17" s="169"/>
      <c r="L17" s="169"/>
      <c r="M17" s="169"/>
      <c r="N17" s="169"/>
      <c r="O17" s="169"/>
      <c r="P17" s="169"/>
      <c r="Q17" s="169"/>
      <c r="R17" s="169"/>
      <c r="S17" s="169"/>
      <c r="T17" s="169"/>
      <c r="U17" s="169"/>
      <c r="V17" s="169"/>
      <c r="W17" s="169"/>
      <c r="X17" s="169"/>
      <c r="Y17" s="169"/>
      <c r="Z17" s="169"/>
      <c r="AA17" s="169"/>
      <c r="AB17" s="162"/>
      <c r="AC17" s="162"/>
      <c r="AD17" s="162"/>
    </row>
    <row r="18" spans="1:37" ht="30" x14ac:dyDescent="0.25">
      <c r="B18" s="127" t="s">
        <v>354</v>
      </c>
      <c r="C18" s="394"/>
      <c r="D18" s="395"/>
      <c r="E18" s="395"/>
      <c r="F18" s="395"/>
      <c r="G18" s="396"/>
      <c r="H18" s="175"/>
      <c r="J18" s="169"/>
      <c r="K18" s="169"/>
      <c r="L18" s="169"/>
      <c r="M18" s="169"/>
      <c r="N18" s="169"/>
      <c r="O18" s="169"/>
      <c r="P18" s="169"/>
      <c r="Q18" s="169"/>
      <c r="R18" s="169"/>
      <c r="S18" s="169"/>
      <c r="T18" s="169"/>
      <c r="U18" s="169"/>
      <c r="V18" s="169"/>
      <c r="W18" s="169"/>
      <c r="X18" s="169"/>
      <c r="Y18" s="169"/>
      <c r="Z18" s="169"/>
      <c r="AA18" s="169"/>
      <c r="AB18" s="162"/>
      <c r="AC18" s="162"/>
      <c r="AD18" s="162"/>
    </row>
    <row r="19" spans="1:37" s="179" customFormat="1" x14ac:dyDescent="0.25">
      <c r="B19" s="176" t="s">
        <v>232</v>
      </c>
      <c r="C19" s="212"/>
      <c r="D19" s="212"/>
      <c r="E19" s="212"/>
      <c r="F19" s="212"/>
      <c r="G19" s="212"/>
      <c r="H19" s="177" t="str">
        <f>IF(AND(E24&gt;0,COUNTA(C19:G19)=0),"&lt;&lt; Your P2 actions below will not be summarized until you enter a date of follow-up.","")</f>
        <v/>
      </c>
      <c r="I19" s="178"/>
      <c r="J19" s="169"/>
      <c r="K19" s="169"/>
      <c r="L19" s="169"/>
      <c r="M19" s="169"/>
      <c r="N19" s="169"/>
      <c r="O19" s="169"/>
      <c r="P19" s="169"/>
      <c r="Q19" s="169"/>
      <c r="R19" s="169"/>
      <c r="S19" s="169"/>
      <c r="T19" s="169"/>
      <c r="U19" s="169"/>
      <c r="V19" s="169"/>
      <c r="W19" s="169"/>
      <c r="X19" s="169"/>
      <c r="Y19" s="169"/>
      <c r="Z19" s="169"/>
      <c r="AA19" s="169"/>
      <c r="AB19" s="96"/>
    </row>
    <row r="20" spans="1:37" ht="53.25" x14ac:dyDescent="0.25">
      <c r="B20" s="213" t="s">
        <v>273</v>
      </c>
      <c r="C20" s="391"/>
      <c r="D20" s="391"/>
      <c r="E20" s="391"/>
      <c r="F20" s="391"/>
      <c r="G20" s="391"/>
      <c r="H20" s="168"/>
      <c r="I20" s="169"/>
      <c r="J20" s="169"/>
      <c r="K20" s="169"/>
      <c r="L20" s="169"/>
      <c r="M20" s="169"/>
      <c r="N20" s="169"/>
      <c r="O20" s="169"/>
      <c r="P20" s="169"/>
      <c r="Q20" s="169"/>
      <c r="R20" s="169"/>
      <c r="S20" s="169"/>
      <c r="T20" s="169"/>
      <c r="U20" s="169"/>
      <c r="V20" s="169"/>
      <c r="W20" s="169"/>
      <c r="X20" s="169"/>
      <c r="Y20" s="169"/>
      <c r="Z20" s="169"/>
      <c r="AA20" s="169"/>
      <c r="AB20" s="162"/>
      <c r="AC20" s="162"/>
      <c r="AD20" s="162"/>
    </row>
    <row r="21" spans="1:37" ht="80.099999999999994" customHeight="1" x14ac:dyDescent="0.25">
      <c r="B21" s="230" t="s">
        <v>271</v>
      </c>
      <c r="C21" s="393"/>
      <c r="D21" s="393"/>
      <c r="E21" s="393"/>
      <c r="F21" s="393"/>
      <c r="G21" s="393"/>
      <c r="H21" s="175"/>
      <c r="J21" s="169"/>
      <c r="K21" s="169"/>
      <c r="L21" s="169"/>
      <c r="M21" s="169"/>
      <c r="N21" s="169"/>
      <c r="O21" s="169"/>
      <c r="P21" s="169"/>
      <c r="Q21" s="169"/>
      <c r="R21" s="169"/>
      <c r="S21" s="169"/>
      <c r="T21" s="169"/>
      <c r="U21" s="169"/>
      <c r="V21" s="169"/>
      <c r="W21" s="169"/>
      <c r="X21" s="169"/>
      <c r="Y21" s="169"/>
      <c r="Z21" s="169"/>
      <c r="AA21" s="169"/>
      <c r="AB21" s="162"/>
      <c r="AC21" s="162"/>
      <c r="AD21" s="162"/>
    </row>
    <row r="22" spans="1:37" ht="69.95" customHeight="1" x14ac:dyDescent="0.25">
      <c r="B22" s="127" t="s">
        <v>272</v>
      </c>
      <c r="C22" s="393"/>
      <c r="D22" s="393"/>
      <c r="E22" s="393"/>
      <c r="F22" s="393"/>
      <c r="G22" s="393"/>
      <c r="H22" s="175"/>
      <c r="J22" s="169"/>
      <c r="K22" s="169"/>
      <c r="L22" s="169"/>
      <c r="M22" s="169"/>
      <c r="N22" s="169"/>
      <c r="O22" s="169"/>
      <c r="P22" s="169"/>
      <c r="Q22" s="169"/>
      <c r="R22" s="169"/>
      <c r="S22" s="169"/>
      <c r="T22" s="169"/>
      <c r="U22" s="169"/>
      <c r="V22" s="169"/>
      <c r="W22" s="169"/>
      <c r="X22" s="169"/>
      <c r="Y22" s="169"/>
      <c r="Z22" s="169"/>
      <c r="AA22" s="169"/>
      <c r="AB22" s="162"/>
      <c r="AC22" s="162"/>
      <c r="AD22" s="162"/>
    </row>
    <row r="23" spans="1:37" ht="69.95" customHeight="1" x14ac:dyDescent="0.25">
      <c r="B23" s="127" t="s">
        <v>274</v>
      </c>
      <c r="C23" s="393"/>
      <c r="D23" s="393"/>
      <c r="E23" s="393"/>
      <c r="F23" s="393"/>
      <c r="G23" s="393"/>
      <c r="H23" s="175"/>
      <c r="J23" s="169"/>
      <c r="K23" s="169"/>
      <c r="L23" s="169"/>
      <c r="M23" s="169"/>
      <c r="N23" s="169"/>
      <c r="O23" s="169"/>
      <c r="P23" s="169"/>
      <c r="Q23" s="169"/>
      <c r="R23" s="169"/>
      <c r="S23" s="169"/>
      <c r="T23" s="169"/>
      <c r="U23" s="169"/>
      <c r="V23" s="169"/>
      <c r="W23" s="169"/>
      <c r="X23" s="169"/>
      <c r="Y23" s="169"/>
      <c r="Z23" s="169"/>
      <c r="AA23" s="169"/>
      <c r="AB23" s="162"/>
      <c r="AC23" s="162"/>
      <c r="AD23" s="162"/>
    </row>
    <row r="24" spans="1:37" ht="15" customHeight="1" x14ac:dyDescent="0.25">
      <c r="C24" s="194">
        <f>IF(COUNTA(C11:G23,B29:G53,I29:AC53)&gt;0,1,0)</f>
        <v>0</v>
      </c>
      <c r="D24" s="194">
        <f>IF(COUNTA(C19:G19)&gt;0,1,0)</f>
        <v>0</v>
      </c>
      <c r="E24" s="194">
        <f>IF(COUNTA(G29:G53)&gt;0,1,0)</f>
        <v>0</v>
      </c>
      <c r="F24" s="268"/>
      <c r="H24" s="144"/>
      <c r="I24" s="144"/>
      <c r="J24" s="169"/>
      <c r="K24" s="169"/>
      <c r="L24" s="169"/>
      <c r="M24" s="169"/>
      <c r="N24" s="169"/>
      <c r="O24" s="169"/>
      <c r="P24" s="169"/>
      <c r="Q24" s="169"/>
      <c r="R24" s="169"/>
      <c r="S24" s="169"/>
      <c r="T24" s="169"/>
      <c r="U24" s="169"/>
      <c r="V24" s="169"/>
      <c r="W24" s="169"/>
      <c r="X24" s="169"/>
      <c r="Y24" s="169"/>
      <c r="Z24" s="169"/>
      <c r="AA24" s="169"/>
    </row>
    <row r="25" spans="1:37" ht="18.75" customHeight="1" x14ac:dyDescent="0.3">
      <c r="B25" s="243" t="s">
        <v>1</v>
      </c>
      <c r="C25" s="164"/>
      <c r="D25" s="164"/>
      <c r="E25" s="164"/>
      <c r="F25" s="164"/>
      <c r="G25" s="164"/>
      <c r="H25" s="164"/>
      <c r="I25" s="165"/>
      <c r="J25" s="165"/>
      <c r="K25" s="165"/>
      <c r="L25" s="165"/>
      <c r="M25" s="165"/>
      <c r="N25" s="165"/>
      <c r="O25" s="165"/>
      <c r="P25" s="165"/>
      <c r="Q25" s="165"/>
      <c r="R25" s="165"/>
      <c r="S25" s="165"/>
      <c r="T25" s="165"/>
      <c r="U25" s="165"/>
      <c r="V25" s="165"/>
      <c r="W25" s="165"/>
      <c r="X25" s="165"/>
      <c r="Y25" s="165"/>
      <c r="Z25" s="165"/>
      <c r="AA25" s="165"/>
      <c r="AB25" s="165"/>
      <c r="AC25" s="165"/>
      <c r="AD25" s="165"/>
      <c r="AE25" s="165"/>
      <c r="AF25" s="165"/>
      <c r="AG25" s="165"/>
      <c r="AH25" s="165"/>
      <c r="AI25" s="165"/>
      <c r="AJ25" s="165"/>
      <c r="AK25" s="166"/>
    </row>
    <row r="26" spans="1:37" ht="39.950000000000003" customHeight="1" x14ac:dyDescent="0.25">
      <c r="B26" s="204"/>
      <c r="C26" s="205"/>
      <c r="D26" s="205"/>
      <c r="E26" s="205"/>
      <c r="F26" s="205"/>
      <c r="G26" s="205"/>
      <c r="H26" s="205"/>
      <c r="I26" s="365" t="s">
        <v>103</v>
      </c>
      <c r="J26" s="366"/>
      <c r="K26" s="366"/>
      <c r="L26" s="366"/>
      <c r="M26" s="366"/>
      <c r="N26" s="366"/>
      <c r="O26" s="366"/>
      <c r="P26" s="367"/>
      <c r="Q26" s="388" t="s">
        <v>104</v>
      </c>
      <c r="R26" s="389"/>
      <c r="S26" s="389"/>
      <c r="T26" s="389"/>
      <c r="U26" s="389"/>
      <c r="V26" s="390"/>
      <c r="W26" s="368" t="s">
        <v>105</v>
      </c>
      <c r="X26" s="369"/>
      <c r="Y26" s="369"/>
      <c r="Z26" s="369"/>
      <c r="AA26" s="370"/>
      <c r="AB26" s="204"/>
      <c r="AC26" s="206"/>
      <c r="AD26" s="401" t="s">
        <v>340</v>
      </c>
      <c r="AE26" s="402"/>
      <c r="AF26" s="402"/>
      <c r="AG26" s="402"/>
      <c r="AH26" s="402"/>
      <c r="AI26" s="402"/>
      <c r="AJ26" s="402"/>
      <c r="AK26" s="403"/>
    </row>
    <row r="27" spans="1:37" ht="15" customHeight="1" x14ac:dyDescent="0.25">
      <c r="B27" s="256" t="s">
        <v>341</v>
      </c>
      <c r="C27" s="208"/>
      <c r="D27" s="208"/>
      <c r="E27" s="208"/>
      <c r="F27" s="208"/>
      <c r="G27" s="208"/>
      <c r="H27" s="208"/>
      <c r="I27" s="377" t="s">
        <v>108</v>
      </c>
      <c r="J27" s="378"/>
      <c r="K27" s="378"/>
      <c r="L27" s="379"/>
      <c r="M27" s="380" t="s">
        <v>109</v>
      </c>
      <c r="N27" s="380"/>
      <c r="O27" s="377" t="s">
        <v>111</v>
      </c>
      <c r="P27" s="379"/>
      <c r="Q27" s="381" t="s">
        <v>111</v>
      </c>
      <c r="R27" s="382"/>
      <c r="S27" s="382"/>
      <c r="T27" s="383" t="s">
        <v>110</v>
      </c>
      <c r="U27" s="383"/>
      <c r="V27" s="383"/>
      <c r="W27" s="371"/>
      <c r="X27" s="372"/>
      <c r="Y27" s="372"/>
      <c r="Z27" s="372"/>
      <c r="AA27" s="373"/>
      <c r="AB27" s="207"/>
      <c r="AC27" s="209"/>
      <c r="AD27" s="397" t="s">
        <v>332</v>
      </c>
      <c r="AE27" s="397"/>
      <c r="AF27" s="398" t="s">
        <v>333</v>
      </c>
      <c r="AG27" s="399"/>
      <c r="AH27" s="399"/>
      <c r="AI27" s="399"/>
      <c r="AJ27" s="399"/>
      <c r="AK27" s="400"/>
    </row>
    <row r="28" spans="1:37" s="189" customFormat="1" ht="51" customHeight="1" x14ac:dyDescent="0.2">
      <c r="B28" s="277" t="s">
        <v>353</v>
      </c>
      <c r="C28" s="180" t="s">
        <v>216</v>
      </c>
      <c r="D28" s="180" t="s">
        <v>99</v>
      </c>
      <c r="E28" s="180" t="s">
        <v>262</v>
      </c>
      <c r="F28" s="269" t="s">
        <v>356</v>
      </c>
      <c r="G28" s="215" t="s">
        <v>357</v>
      </c>
      <c r="H28" s="181" t="s">
        <v>233</v>
      </c>
      <c r="I28" s="182" t="s">
        <v>358</v>
      </c>
      <c r="J28" s="182" t="s">
        <v>251</v>
      </c>
      <c r="K28" s="182" t="s">
        <v>107</v>
      </c>
      <c r="L28" s="182" t="s">
        <v>100</v>
      </c>
      <c r="M28" s="183" t="s">
        <v>359</v>
      </c>
      <c r="N28" s="183" t="s">
        <v>121</v>
      </c>
      <c r="O28" s="182" t="s">
        <v>360</v>
      </c>
      <c r="P28" s="182" t="s">
        <v>127</v>
      </c>
      <c r="Q28" s="184" t="s">
        <v>361</v>
      </c>
      <c r="R28" s="185" t="s">
        <v>126</v>
      </c>
      <c r="S28" s="216" t="s">
        <v>128</v>
      </c>
      <c r="T28" s="187" t="s">
        <v>250</v>
      </c>
      <c r="U28" s="188" t="s">
        <v>107</v>
      </c>
      <c r="V28" s="187" t="s">
        <v>125</v>
      </c>
      <c r="W28" s="183" t="s">
        <v>362</v>
      </c>
      <c r="X28" s="183" t="s">
        <v>252</v>
      </c>
      <c r="Y28" s="183" t="s">
        <v>206</v>
      </c>
      <c r="Z28" s="183" t="s">
        <v>102</v>
      </c>
      <c r="AA28" s="228" t="s">
        <v>263</v>
      </c>
      <c r="AB28" s="214" t="s">
        <v>294</v>
      </c>
      <c r="AC28" s="214" t="s">
        <v>373</v>
      </c>
      <c r="AD28" s="262" t="s">
        <v>334</v>
      </c>
      <c r="AE28" s="262" t="s">
        <v>335</v>
      </c>
      <c r="AF28" s="263" t="s">
        <v>336</v>
      </c>
      <c r="AG28" s="263" t="s">
        <v>337</v>
      </c>
      <c r="AH28" s="263" t="s">
        <v>338</v>
      </c>
      <c r="AI28" s="263" t="s">
        <v>363</v>
      </c>
      <c r="AJ28" s="263" t="s">
        <v>339</v>
      </c>
      <c r="AK28" s="263" t="s">
        <v>364</v>
      </c>
    </row>
    <row r="29" spans="1:37" s="179" customFormat="1" x14ac:dyDescent="0.25">
      <c r="A29" s="71">
        <v>1</v>
      </c>
      <c r="B29" s="89"/>
      <c r="C29" s="82"/>
      <c r="D29" s="89"/>
      <c r="E29" s="82"/>
      <c r="F29" s="122"/>
      <c r="G29" s="202"/>
      <c r="H29" s="198" t="str">
        <f>IF(G29="","",IF(MONTH(G29)&gt;=10,YEAR(G29) + 1,YEAR(G29)))</f>
        <v/>
      </c>
      <c r="I29" s="97"/>
      <c r="J29" s="97"/>
      <c r="K29" s="90"/>
      <c r="L29" s="91"/>
      <c r="M29" s="97"/>
      <c r="N29" s="91"/>
      <c r="O29" s="97"/>
      <c r="P29" s="90"/>
      <c r="Q29" s="97"/>
      <c r="R29" s="97"/>
      <c r="S29" s="90"/>
      <c r="T29" s="97"/>
      <c r="U29" s="147"/>
      <c r="V29" s="91"/>
      <c r="W29" s="97"/>
      <c r="X29" s="97"/>
      <c r="Y29" s="90"/>
      <c r="Z29" s="90"/>
      <c r="AA29" s="229"/>
      <c r="AB29" s="122"/>
      <c r="AC29" s="227"/>
      <c r="AD29" s="264"/>
      <c r="AE29" s="264"/>
      <c r="AF29" s="265"/>
      <c r="AG29" s="265"/>
      <c r="AH29" s="265"/>
      <c r="AI29" s="265"/>
      <c r="AJ29" s="265"/>
      <c r="AK29" s="265"/>
    </row>
    <row r="30" spans="1:37" s="179" customFormat="1" x14ac:dyDescent="0.25">
      <c r="A30" s="71">
        <v>2</v>
      </c>
      <c r="B30" s="89"/>
      <c r="C30" s="82"/>
      <c r="D30" s="89"/>
      <c r="E30" s="82"/>
      <c r="F30" s="122"/>
      <c r="G30" s="202"/>
      <c r="H30" s="198" t="str">
        <f>IF(G30="","",IF(MONTH(G30)&gt;=10,YEAR(G30) + 1,YEAR(G30)))</f>
        <v/>
      </c>
      <c r="I30" s="97"/>
      <c r="J30" s="97"/>
      <c r="K30" s="91"/>
      <c r="L30" s="91"/>
      <c r="M30" s="97"/>
      <c r="N30" s="91"/>
      <c r="O30" s="97"/>
      <c r="P30" s="90"/>
      <c r="Q30" s="97"/>
      <c r="R30" s="97"/>
      <c r="S30" s="90"/>
      <c r="T30" s="97"/>
      <c r="U30" s="147"/>
      <c r="V30" s="91"/>
      <c r="W30" s="97"/>
      <c r="X30" s="97"/>
      <c r="Y30" s="90"/>
      <c r="Z30" s="90"/>
      <c r="AA30" s="229"/>
      <c r="AB30" s="122"/>
      <c r="AC30" s="226"/>
      <c r="AD30" s="264"/>
      <c r="AE30" s="264"/>
      <c r="AF30" s="265"/>
      <c r="AG30" s="265"/>
      <c r="AH30" s="265"/>
      <c r="AI30" s="265"/>
      <c r="AJ30" s="265"/>
      <c r="AK30" s="265"/>
    </row>
    <row r="31" spans="1:37" s="179" customFormat="1" x14ac:dyDescent="0.25">
      <c r="A31" s="71">
        <v>3</v>
      </c>
      <c r="B31" s="89"/>
      <c r="C31" s="82"/>
      <c r="D31" s="89"/>
      <c r="E31" s="82"/>
      <c r="F31" s="122"/>
      <c r="G31" s="202"/>
      <c r="H31" s="198" t="str">
        <f t="shared" ref="H31:H53" si="0">IF(G31="","",IF(MONTH(G31)&gt;=10,YEAR(G31) + 1,YEAR(G31)))</f>
        <v/>
      </c>
      <c r="I31" s="97"/>
      <c r="J31" s="97"/>
      <c r="K31" s="90"/>
      <c r="L31" s="90"/>
      <c r="M31" s="97"/>
      <c r="N31" s="90"/>
      <c r="O31" s="97"/>
      <c r="P31" s="90"/>
      <c r="Q31" s="97"/>
      <c r="R31" s="97"/>
      <c r="S31" s="90"/>
      <c r="T31" s="97"/>
      <c r="U31" s="147"/>
      <c r="V31" s="90"/>
      <c r="W31" s="97"/>
      <c r="X31" s="97"/>
      <c r="Y31" s="90"/>
      <c r="Z31" s="90"/>
      <c r="AA31" s="229"/>
      <c r="AB31" s="122"/>
      <c r="AC31" s="226"/>
      <c r="AD31" s="264"/>
      <c r="AE31" s="264"/>
      <c r="AF31" s="265"/>
      <c r="AG31" s="265"/>
      <c r="AH31" s="265"/>
      <c r="AI31" s="265"/>
      <c r="AJ31" s="265"/>
      <c r="AK31" s="265"/>
    </row>
    <row r="32" spans="1:37" s="179" customFormat="1" x14ac:dyDescent="0.25">
      <c r="A32" s="71">
        <v>4</v>
      </c>
      <c r="B32" s="89"/>
      <c r="C32" s="82"/>
      <c r="D32" s="89"/>
      <c r="E32" s="82"/>
      <c r="F32" s="122"/>
      <c r="G32" s="202"/>
      <c r="H32" s="198" t="str">
        <f t="shared" si="0"/>
        <v/>
      </c>
      <c r="I32" s="97"/>
      <c r="J32" s="97"/>
      <c r="K32" s="91"/>
      <c r="L32" s="91"/>
      <c r="M32" s="97"/>
      <c r="N32" s="91"/>
      <c r="O32" s="97"/>
      <c r="P32" s="90"/>
      <c r="Q32" s="97"/>
      <c r="R32" s="97"/>
      <c r="S32" s="90"/>
      <c r="T32" s="97"/>
      <c r="U32" s="147"/>
      <c r="V32" s="91"/>
      <c r="W32" s="97"/>
      <c r="X32" s="97"/>
      <c r="Y32" s="90"/>
      <c r="Z32" s="90"/>
      <c r="AA32" s="229"/>
      <c r="AB32" s="122"/>
      <c r="AC32" s="226"/>
      <c r="AD32" s="264"/>
      <c r="AE32" s="264"/>
      <c r="AF32" s="265"/>
      <c r="AG32" s="265"/>
      <c r="AH32" s="265"/>
      <c r="AI32" s="265"/>
      <c r="AJ32" s="265"/>
      <c r="AK32" s="265"/>
    </row>
    <row r="33" spans="1:37" s="179" customFormat="1" x14ac:dyDescent="0.25">
      <c r="A33" s="71">
        <v>5</v>
      </c>
      <c r="B33" s="89"/>
      <c r="C33" s="82"/>
      <c r="D33" s="89"/>
      <c r="E33" s="82"/>
      <c r="F33" s="122"/>
      <c r="G33" s="202"/>
      <c r="H33" s="198" t="str">
        <f t="shared" si="0"/>
        <v/>
      </c>
      <c r="I33" s="97"/>
      <c r="J33" s="97"/>
      <c r="K33" s="91"/>
      <c r="L33" s="91"/>
      <c r="M33" s="97"/>
      <c r="N33" s="91"/>
      <c r="O33" s="97"/>
      <c r="P33" s="90"/>
      <c r="Q33" s="97"/>
      <c r="R33" s="97"/>
      <c r="S33" s="90"/>
      <c r="T33" s="97"/>
      <c r="U33" s="147"/>
      <c r="V33" s="91"/>
      <c r="W33" s="97"/>
      <c r="X33" s="97"/>
      <c r="Y33" s="90"/>
      <c r="Z33" s="90"/>
      <c r="AA33" s="229"/>
      <c r="AB33" s="122"/>
      <c r="AC33" s="226"/>
      <c r="AD33" s="264"/>
      <c r="AE33" s="264"/>
      <c r="AF33" s="265"/>
      <c r="AG33" s="265"/>
      <c r="AH33" s="265"/>
      <c r="AI33" s="265"/>
      <c r="AJ33" s="265"/>
      <c r="AK33" s="265"/>
    </row>
    <row r="34" spans="1:37" s="179" customFormat="1" x14ac:dyDescent="0.25">
      <c r="A34" s="71">
        <v>6</v>
      </c>
      <c r="B34" s="89"/>
      <c r="C34" s="82"/>
      <c r="D34" s="89"/>
      <c r="E34" s="82"/>
      <c r="F34" s="122"/>
      <c r="G34" s="202"/>
      <c r="H34" s="198" t="str">
        <f t="shared" si="0"/>
        <v/>
      </c>
      <c r="I34" s="97"/>
      <c r="J34" s="97"/>
      <c r="K34" s="91"/>
      <c r="L34" s="91"/>
      <c r="M34" s="97"/>
      <c r="N34" s="91"/>
      <c r="O34" s="97"/>
      <c r="P34" s="90"/>
      <c r="Q34" s="97"/>
      <c r="R34" s="97"/>
      <c r="S34" s="90"/>
      <c r="T34" s="97"/>
      <c r="U34" s="147"/>
      <c r="V34" s="91"/>
      <c r="W34" s="97"/>
      <c r="X34" s="97"/>
      <c r="Y34" s="90"/>
      <c r="Z34" s="90"/>
      <c r="AA34" s="229"/>
      <c r="AB34" s="122"/>
      <c r="AC34" s="226"/>
      <c r="AD34" s="264"/>
      <c r="AE34" s="264"/>
      <c r="AF34" s="265"/>
      <c r="AG34" s="265"/>
      <c r="AH34" s="265"/>
      <c r="AI34" s="265"/>
      <c r="AJ34" s="265"/>
      <c r="AK34" s="265"/>
    </row>
    <row r="35" spans="1:37" s="179" customFormat="1" x14ac:dyDescent="0.25">
      <c r="A35" s="71">
        <v>7</v>
      </c>
      <c r="B35" s="89"/>
      <c r="C35" s="82"/>
      <c r="D35" s="89"/>
      <c r="E35" s="82"/>
      <c r="F35" s="122"/>
      <c r="G35" s="202"/>
      <c r="H35" s="198" t="str">
        <f t="shared" si="0"/>
        <v/>
      </c>
      <c r="I35" s="97"/>
      <c r="J35" s="97"/>
      <c r="K35" s="91"/>
      <c r="L35" s="91"/>
      <c r="M35" s="97"/>
      <c r="N35" s="91"/>
      <c r="O35" s="97"/>
      <c r="P35" s="90"/>
      <c r="Q35" s="97"/>
      <c r="R35" s="97"/>
      <c r="S35" s="90"/>
      <c r="T35" s="97"/>
      <c r="U35" s="147"/>
      <c r="V35" s="91"/>
      <c r="W35" s="97"/>
      <c r="X35" s="97"/>
      <c r="Y35" s="90"/>
      <c r="Z35" s="90"/>
      <c r="AA35" s="229"/>
      <c r="AB35" s="122"/>
      <c r="AC35" s="226"/>
      <c r="AD35" s="264"/>
      <c r="AE35" s="264"/>
      <c r="AF35" s="265"/>
      <c r="AG35" s="265"/>
      <c r="AH35" s="265"/>
      <c r="AI35" s="265"/>
      <c r="AJ35" s="265"/>
      <c r="AK35" s="265"/>
    </row>
    <row r="36" spans="1:37" s="179" customFormat="1" x14ac:dyDescent="0.25">
      <c r="A36" s="71">
        <v>8</v>
      </c>
      <c r="B36" s="89"/>
      <c r="C36" s="82"/>
      <c r="D36" s="89"/>
      <c r="E36" s="82"/>
      <c r="F36" s="122"/>
      <c r="G36" s="202"/>
      <c r="H36" s="198" t="str">
        <f t="shared" si="0"/>
        <v/>
      </c>
      <c r="I36" s="97"/>
      <c r="J36" s="97"/>
      <c r="K36" s="91"/>
      <c r="L36" s="91"/>
      <c r="M36" s="97"/>
      <c r="N36" s="91"/>
      <c r="O36" s="97"/>
      <c r="P36" s="90"/>
      <c r="Q36" s="97"/>
      <c r="R36" s="97"/>
      <c r="S36" s="90"/>
      <c r="T36" s="97"/>
      <c r="U36" s="147"/>
      <c r="V36" s="91"/>
      <c r="W36" s="97"/>
      <c r="X36" s="97"/>
      <c r="Y36" s="90"/>
      <c r="Z36" s="90"/>
      <c r="AA36" s="229"/>
      <c r="AB36" s="122"/>
      <c r="AC36" s="226"/>
      <c r="AD36" s="264"/>
      <c r="AE36" s="264"/>
      <c r="AF36" s="265"/>
      <c r="AG36" s="265"/>
      <c r="AH36" s="265"/>
      <c r="AI36" s="265"/>
      <c r="AJ36" s="265"/>
      <c r="AK36" s="265"/>
    </row>
    <row r="37" spans="1:37" s="179" customFormat="1" x14ac:dyDescent="0.25">
      <c r="A37" s="71">
        <v>9</v>
      </c>
      <c r="B37" s="89"/>
      <c r="C37" s="82"/>
      <c r="D37" s="89"/>
      <c r="E37" s="82"/>
      <c r="F37" s="122"/>
      <c r="G37" s="202"/>
      <c r="H37" s="198" t="str">
        <f t="shared" si="0"/>
        <v/>
      </c>
      <c r="I37" s="97"/>
      <c r="J37" s="97"/>
      <c r="K37" s="91"/>
      <c r="L37" s="91"/>
      <c r="M37" s="97"/>
      <c r="N37" s="91"/>
      <c r="O37" s="97"/>
      <c r="P37" s="90"/>
      <c r="Q37" s="97"/>
      <c r="R37" s="97"/>
      <c r="S37" s="90"/>
      <c r="T37" s="97"/>
      <c r="U37" s="147"/>
      <c r="V37" s="91"/>
      <c r="W37" s="97"/>
      <c r="X37" s="97"/>
      <c r="Y37" s="90"/>
      <c r="Z37" s="90"/>
      <c r="AA37" s="229"/>
      <c r="AB37" s="122"/>
      <c r="AC37" s="226"/>
      <c r="AD37" s="264"/>
      <c r="AE37" s="264"/>
      <c r="AF37" s="265"/>
      <c r="AG37" s="265"/>
      <c r="AH37" s="265"/>
      <c r="AI37" s="265"/>
      <c r="AJ37" s="265"/>
      <c r="AK37" s="265"/>
    </row>
    <row r="38" spans="1:37" s="179" customFormat="1" x14ac:dyDescent="0.25">
      <c r="A38" s="71">
        <v>10</v>
      </c>
      <c r="B38" s="89"/>
      <c r="C38" s="82"/>
      <c r="D38" s="89"/>
      <c r="E38" s="82"/>
      <c r="F38" s="122"/>
      <c r="G38" s="202"/>
      <c r="H38" s="198" t="str">
        <f t="shared" si="0"/>
        <v/>
      </c>
      <c r="I38" s="97"/>
      <c r="J38" s="97"/>
      <c r="K38" s="91"/>
      <c r="L38" s="91"/>
      <c r="M38" s="97"/>
      <c r="N38" s="91"/>
      <c r="O38" s="97"/>
      <c r="P38" s="90"/>
      <c r="Q38" s="97"/>
      <c r="R38" s="97"/>
      <c r="S38" s="90"/>
      <c r="T38" s="97"/>
      <c r="U38" s="147"/>
      <c r="V38" s="91"/>
      <c r="W38" s="97"/>
      <c r="X38" s="97"/>
      <c r="Y38" s="90"/>
      <c r="Z38" s="90"/>
      <c r="AA38" s="229"/>
      <c r="AB38" s="122"/>
      <c r="AC38" s="226"/>
      <c r="AD38" s="264"/>
      <c r="AE38" s="264"/>
      <c r="AF38" s="265"/>
      <c r="AG38" s="265"/>
      <c r="AH38" s="265"/>
      <c r="AI38" s="265"/>
      <c r="AJ38" s="265"/>
      <c r="AK38" s="265"/>
    </row>
    <row r="39" spans="1:37" s="179" customFormat="1" x14ac:dyDescent="0.25">
      <c r="A39" s="71">
        <v>11</v>
      </c>
      <c r="B39" s="89"/>
      <c r="C39" s="82"/>
      <c r="D39" s="89"/>
      <c r="E39" s="82"/>
      <c r="F39" s="122"/>
      <c r="G39" s="202"/>
      <c r="H39" s="198" t="str">
        <f t="shared" si="0"/>
        <v/>
      </c>
      <c r="I39" s="97"/>
      <c r="J39" s="97"/>
      <c r="K39" s="91"/>
      <c r="L39" s="91"/>
      <c r="M39" s="97"/>
      <c r="N39" s="91"/>
      <c r="O39" s="97"/>
      <c r="P39" s="90"/>
      <c r="Q39" s="97"/>
      <c r="R39" s="97"/>
      <c r="S39" s="90"/>
      <c r="T39" s="97"/>
      <c r="U39" s="147"/>
      <c r="V39" s="91"/>
      <c r="W39" s="97"/>
      <c r="X39" s="97"/>
      <c r="Y39" s="90"/>
      <c r="Z39" s="90"/>
      <c r="AA39" s="229"/>
      <c r="AB39" s="122"/>
      <c r="AC39" s="226"/>
      <c r="AD39" s="264"/>
      <c r="AE39" s="264"/>
      <c r="AF39" s="265"/>
      <c r="AG39" s="265"/>
      <c r="AH39" s="265"/>
      <c r="AI39" s="265"/>
      <c r="AJ39" s="265"/>
      <c r="AK39" s="265"/>
    </row>
    <row r="40" spans="1:37" s="179" customFormat="1" x14ac:dyDescent="0.25">
      <c r="A40" s="71">
        <v>12</v>
      </c>
      <c r="B40" s="89"/>
      <c r="C40" s="82"/>
      <c r="D40" s="89"/>
      <c r="E40" s="82"/>
      <c r="F40" s="122"/>
      <c r="G40" s="202"/>
      <c r="H40" s="198" t="str">
        <f t="shared" si="0"/>
        <v/>
      </c>
      <c r="I40" s="97"/>
      <c r="J40" s="97"/>
      <c r="K40" s="91"/>
      <c r="L40" s="91"/>
      <c r="M40" s="97"/>
      <c r="N40" s="91"/>
      <c r="O40" s="97"/>
      <c r="P40" s="90"/>
      <c r="Q40" s="97"/>
      <c r="R40" s="97"/>
      <c r="S40" s="90"/>
      <c r="T40" s="97"/>
      <c r="U40" s="147"/>
      <c r="V40" s="91"/>
      <c r="W40" s="97"/>
      <c r="X40" s="97"/>
      <c r="Y40" s="90"/>
      <c r="Z40" s="90"/>
      <c r="AA40" s="229"/>
      <c r="AB40" s="122"/>
      <c r="AC40" s="226"/>
      <c r="AD40" s="264"/>
      <c r="AE40" s="264"/>
      <c r="AF40" s="265"/>
      <c r="AG40" s="265"/>
      <c r="AH40" s="265"/>
      <c r="AI40" s="265"/>
      <c r="AJ40" s="265"/>
      <c r="AK40" s="265"/>
    </row>
    <row r="41" spans="1:37" s="179" customFormat="1" x14ac:dyDescent="0.25">
      <c r="A41" s="71">
        <v>13</v>
      </c>
      <c r="B41" s="89"/>
      <c r="C41" s="82"/>
      <c r="D41" s="89"/>
      <c r="E41" s="82"/>
      <c r="F41" s="122"/>
      <c r="G41" s="202"/>
      <c r="H41" s="198" t="str">
        <f t="shared" si="0"/>
        <v/>
      </c>
      <c r="I41" s="97"/>
      <c r="J41" s="97"/>
      <c r="K41" s="91"/>
      <c r="L41" s="91"/>
      <c r="M41" s="97"/>
      <c r="N41" s="91"/>
      <c r="O41" s="97"/>
      <c r="P41" s="90"/>
      <c r="Q41" s="97"/>
      <c r="R41" s="97"/>
      <c r="S41" s="90"/>
      <c r="T41" s="97"/>
      <c r="U41" s="147"/>
      <c r="V41" s="91"/>
      <c r="W41" s="97"/>
      <c r="X41" s="97"/>
      <c r="Y41" s="90"/>
      <c r="Z41" s="90"/>
      <c r="AA41" s="229"/>
      <c r="AB41" s="122"/>
      <c r="AC41" s="226"/>
      <c r="AD41" s="264"/>
      <c r="AE41" s="264"/>
      <c r="AF41" s="265"/>
      <c r="AG41" s="265"/>
      <c r="AH41" s="265"/>
      <c r="AI41" s="265"/>
      <c r="AJ41" s="265"/>
      <c r="AK41" s="265"/>
    </row>
    <row r="42" spans="1:37" s="179" customFormat="1" x14ac:dyDescent="0.25">
      <c r="A42" s="71">
        <v>14</v>
      </c>
      <c r="B42" s="89"/>
      <c r="C42" s="82"/>
      <c r="D42" s="89"/>
      <c r="E42" s="82"/>
      <c r="F42" s="122"/>
      <c r="G42" s="202"/>
      <c r="H42" s="198" t="str">
        <f t="shared" si="0"/>
        <v/>
      </c>
      <c r="I42" s="97"/>
      <c r="J42" s="97"/>
      <c r="K42" s="91"/>
      <c r="L42" s="91"/>
      <c r="M42" s="97"/>
      <c r="N42" s="91"/>
      <c r="O42" s="97"/>
      <c r="P42" s="90"/>
      <c r="Q42" s="97"/>
      <c r="R42" s="97"/>
      <c r="S42" s="90"/>
      <c r="T42" s="97"/>
      <c r="U42" s="147"/>
      <c r="V42" s="91"/>
      <c r="W42" s="97"/>
      <c r="X42" s="97"/>
      <c r="Y42" s="90"/>
      <c r="Z42" s="90"/>
      <c r="AA42" s="229"/>
      <c r="AB42" s="122"/>
      <c r="AC42" s="226"/>
      <c r="AD42" s="264"/>
      <c r="AE42" s="264"/>
      <c r="AF42" s="265"/>
      <c r="AG42" s="265"/>
      <c r="AH42" s="265"/>
      <c r="AI42" s="265"/>
      <c r="AJ42" s="265"/>
      <c r="AK42" s="265"/>
    </row>
    <row r="43" spans="1:37" s="179" customFormat="1" x14ac:dyDescent="0.25">
      <c r="A43" s="71">
        <v>15</v>
      </c>
      <c r="B43" s="89"/>
      <c r="C43" s="82"/>
      <c r="D43" s="89"/>
      <c r="E43" s="82"/>
      <c r="F43" s="122"/>
      <c r="G43" s="202"/>
      <c r="H43" s="198" t="str">
        <f t="shared" si="0"/>
        <v/>
      </c>
      <c r="I43" s="97"/>
      <c r="J43" s="97"/>
      <c r="K43" s="91"/>
      <c r="L43" s="91"/>
      <c r="M43" s="97"/>
      <c r="N43" s="91"/>
      <c r="O43" s="97"/>
      <c r="P43" s="90"/>
      <c r="Q43" s="97"/>
      <c r="R43" s="97"/>
      <c r="S43" s="90"/>
      <c r="T43" s="97"/>
      <c r="U43" s="147"/>
      <c r="V43" s="91"/>
      <c r="W43" s="97"/>
      <c r="X43" s="97"/>
      <c r="Y43" s="90"/>
      <c r="Z43" s="90"/>
      <c r="AA43" s="229"/>
      <c r="AB43" s="122"/>
      <c r="AC43" s="226"/>
      <c r="AD43" s="264"/>
      <c r="AE43" s="264"/>
      <c r="AF43" s="265"/>
      <c r="AG43" s="265"/>
      <c r="AH43" s="265"/>
      <c r="AI43" s="265"/>
      <c r="AJ43" s="265"/>
      <c r="AK43" s="265"/>
    </row>
    <row r="44" spans="1:37" s="179" customFormat="1" x14ac:dyDescent="0.25">
      <c r="A44" s="71">
        <v>16</v>
      </c>
      <c r="B44" s="89"/>
      <c r="C44" s="82"/>
      <c r="D44" s="89"/>
      <c r="E44" s="82"/>
      <c r="F44" s="122"/>
      <c r="G44" s="202"/>
      <c r="H44" s="198" t="str">
        <f t="shared" si="0"/>
        <v/>
      </c>
      <c r="I44" s="97"/>
      <c r="J44" s="97"/>
      <c r="K44" s="91"/>
      <c r="L44" s="91"/>
      <c r="M44" s="97"/>
      <c r="N44" s="91"/>
      <c r="O44" s="97"/>
      <c r="P44" s="90"/>
      <c r="Q44" s="97"/>
      <c r="R44" s="97"/>
      <c r="S44" s="90"/>
      <c r="T44" s="97"/>
      <c r="U44" s="147"/>
      <c r="V44" s="91"/>
      <c r="W44" s="97"/>
      <c r="X44" s="97"/>
      <c r="Y44" s="90"/>
      <c r="Z44" s="90"/>
      <c r="AA44" s="229"/>
      <c r="AB44" s="122"/>
      <c r="AC44" s="226"/>
      <c r="AD44" s="264"/>
      <c r="AE44" s="264"/>
      <c r="AF44" s="265"/>
      <c r="AG44" s="265"/>
      <c r="AH44" s="265"/>
      <c r="AI44" s="265"/>
      <c r="AJ44" s="265"/>
      <c r="AK44" s="265"/>
    </row>
    <row r="45" spans="1:37" s="179" customFormat="1" x14ac:dyDescent="0.25">
      <c r="A45" s="71">
        <v>17</v>
      </c>
      <c r="B45" s="89"/>
      <c r="C45" s="82"/>
      <c r="D45" s="89"/>
      <c r="E45" s="82"/>
      <c r="F45" s="122"/>
      <c r="G45" s="202"/>
      <c r="H45" s="198" t="str">
        <f t="shared" si="0"/>
        <v/>
      </c>
      <c r="I45" s="97"/>
      <c r="J45" s="97"/>
      <c r="K45" s="91"/>
      <c r="L45" s="91"/>
      <c r="M45" s="97"/>
      <c r="N45" s="91"/>
      <c r="O45" s="97"/>
      <c r="P45" s="90"/>
      <c r="Q45" s="97"/>
      <c r="R45" s="97"/>
      <c r="S45" s="90"/>
      <c r="T45" s="97"/>
      <c r="U45" s="147"/>
      <c r="V45" s="91"/>
      <c r="W45" s="97"/>
      <c r="X45" s="97"/>
      <c r="Y45" s="90"/>
      <c r="Z45" s="90"/>
      <c r="AA45" s="229"/>
      <c r="AB45" s="122"/>
      <c r="AC45" s="226"/>
      <c r="AD45" s="264"/>
      <c r="AE45" s="264"/>
      <c r="AF45" s="265"/>
      <c r="AG45" s="265"/>
      <c r="AH45" s="265"/>
      <c r="AI45" s="265"/>
      <c r="AJ45" s="265"/>
      <c r="AK45" s="265"/>
    </row>
    <row r="46" spans="1:37" s="179" customFormat="1" x14ac:dyDescent="0.25">
      <c r="A46" s="71">
        <v>18</v>
      </c>
      <c r="B46" s="89"/>
      <c r="C46" s="82"/>
      <c r="D46" s="89"/>
      <c r="E46" s="82"/>
      <c r="F46" s="122"/>
      <c r="G46" s="202"/>
      <c r="H46" s="198" t="str">
        <f t="shared" si="0"/>
        <v/>
      </c>
      <c r="I46" s="97"/>
      <c r="J46" s="97"/>
      <c r="K46" s="91"/>
      <c r="L46" s="91"/>
      <c r="M46" s="97"/>
      <c r="N46" s="91"/>
      <c r="O46" s="97"/>
      <c r="P46" s="90"/>
      <c r="Q46" s="97"/>
      <c r="R46" s="97"/>
      <c r="S46" s="90"/>
      <c r="T46" s="97"/>
      <c r="U46" s="147"/>
      <c r="V46" s="91"/>
      <c r="W46" s="97"/>
      <c r="X46" s="97"/>
      <c r="Y46" s="90"/>
      <c r="Z46" s="90"/>
      <c r="AA46" s="229"/>
      <c r="AB46" s="122"/>
      <c r="AC46" s="226"/>
      <c r="AD46" s="264"/>
      <c r="AE46" s="264"/>
      <c r="AF46" s="265"/>
      <c r="AG46" s="265"/>
      <c r="AH46" s="265"/>
      <c r="AI46" s="265"/>
      <c r="AJ46" s="265"/>
      <c r="AK46" s="265"/>
    </row>
    <row r="47" spans="1:37" s="179" customFormat="1" x14ac:dyDescent="0.25">
      <c r="A47" s="71">
        <v>19</v>
      </c>
      <c r="B47" s="89"/>
      <c r="C47" s="82"/>
      <c r="D47" s="89"/>
      <c r="E47" s="82"/>
      <c r="F47" s="122"/>
      <c r="G47" s="202"/>
      <c r="H47" s="198" t="str">
        <f t="shared" si="0"/>
        <v/>
      </c>
      <c r="I47" s="97"/>
      <c r="J47" s="97"/>
      <c r="K47" s="91"/>
      <c r="L47" s="91"/>
      <c r="M47" s="97"/>
      <c r="N47" s="91"/>
      <c r="O47" s="97"/>
      <c r="P47" s="90"/>
      <c r="Q47" s="97"/>
      <c r="R47" s="97"/>
      <c r="S47" s="90"/>
      <c r="T47" s="97"/>
      <c r="U47" s="147"/>
      <c r="V47" s="91"/>
      <c r="W47" s="97"/>
      <c r="X47" s="97"/>
      <c r="Y47" s="90"/>
      <c r="Z47" s="90"/>
      <c r="AA47" s="229"/>
      <c r="AB47" s="122"/>
      <c r="AC47" s="226"/>
      <c r="AD47" s="264"/>
      <c r="AE47" s="264"/>
      <c r="AF47" s="265"/>
      <c r="AG47" s="265"/>
      <c r="AH47" s="265"/>
      <c r="AI47" s="265"/>
      <c r="AJ47" s="265"/>
      <c r="AK47" s="265"/>
    </row>
    <row r="48" spans="1:37" s="179" customFormat="1" x14ac:dyDescent="0.25">
      <c r="A48" s="71">
        <v>20</v>
      </c>
      <c r="B48" s="89"/>
      <c r="C48" s="82"/>
      <c r="D48" s="89"/>
      <c r="E48" s="82"/>
      <c r="F48" s="122"/>
      <c r="G48" s="202"/>
      <c r="H48" s="198" t="str">
        <f t="shared" si="0"/>
        <v/>
      </c>
      <c r="I48" s="97"/>
      <c r="J48" s="97"/>
      <c r="K48" s="91"/>
      <c r="L48" s="91"/>
      <c r="M48" s="97"/>
      <c r="N48" s="91"/>
      <c r="O48" s="97"/>
      <c r="P48" s="90"/>
      <c r="Q48" s="97"/>
      <c r="R48" s="97"/>
      <c r="S48" s="90"/>
      <c r="T48" s="97"/>
      <c r="U48" s="147"/>
      <c r="V48" s="91"/>
      <c r="W48" s="97"/>
      <c r="X48" s="97"/>
      <c r="Y48" s="90"/>
      <c r="Z48" s="90"/>
      <c r="AA48" s="229"/>
      <c r="AB48" s="122"/>
      <c r="AC48" s="226"/>
      <c r="AD48" s="264"/>
      <c r="AE48" s="264"/>
      <c r="AF48" s="265"/>
      <c r="AG48" s="265"/>
      <c r="AH48" s="265"/>
      <c r="AI48" s="265"/>
      <c r="AJ48" s="265"/>
      <c r="AK48" s="265"/>
    </row>
    <row r="49" spans="1:37" s="179" customFormat="1" x14ac:dyDescent="0.25">
      <c r="A49" s="71">
        <v>21</v>
      </c>
      <c r="B49" s="89"/>
      <c r="C49" s="82"/>
      <c r="D49" s="89"/>
      <c r="E49" s="82"/>
      <c r="F49" s="122"/>
      <c r="G49" s="202"/>
      <c r="H49" s="198" t="str">
        <f t="shared" si="0"/>
        <v/>
      </c>
      <c r="I49" s="97"/>
      <c r="J49" s="97"/>
      <c r="K49" s="91"/>
      <c r="L49" s="91"/>
      <c r="M49" s="97"/>
      <c r="N49" s="91"/>
      <c r="O49" s="97"/>
      <c r="P49" s="90"/>
      <c r="Q49" s="97"/>
      <c r="R49" s="97"/>
      <c r="S49" s="90"/>
      <c r="T49" s="97"/>
      <c r="U49" s="147"/>
      <c r="V49" s="91"/>
      <c r="W49" s="97"/>
      <c r="X49" s="97"/>
      <c r="Y49" s="90"/>
      <c r="Z49" s="90"/>
      <c r="AA49" s="229"/>
      <c r="AB49" s="122"/>
      <c r="AC49" s="226"/>
      <c r="AD49" s="264"/>
      <c r="AE49" s="264"/>
      <c r="AF49" s="265"/>
      <c r="AG49" s="265"/>
      <c r="AH49" s="265"/>
      <c r="AI49" s="265"/>
      <c r="AJ49" s="265"/>
      <c r="AK49" s="265"/>
    </row>
    <row r="50" spans="1:37" s="179" customFormat="1" x14ac:dyDescent="0.25">
      <c r="A50" s="71">
        <v>22</v>
      </c>
      <c r="B50" s="89"/>
      <c r="C50" s="82"/>
      <c r="D50" s="89"/>
      <c r="E50" s="82"/>
      <c r="F50" s="122"/>
      <c r="G50" s="202"/>
      <c r="H50" s="198" t="str">
        <f t="shared" si="0"/>
        <v/>
      </c>
      <c r="I50" s="97"/>
      <c r="J50" s="97"/>
      <c r="K50" s="91"/>
      <c r="L50" s="91"/>
      <c r="M50" s="97"/>
      <c r="N50" s="91"/>
      <c r="O50" s="97"/>
      <c r="P50" s="90"/>
      <c r="Q50" s="97"/>
      <c r="R50" s="97"/>
      <c r="S50" s="90"/>
      <c r="T50" s="97"/>
      <c r="U50" s="147"/>
      <c r="V50" s="91"/>
      <c r="W50" s="97"/>
      <c r="X50" s="97"/>
      <c r="Y50" s="90"/>
      <c r="Z50" s="90"/>
      <c r="AA50" s="229"/>
      <c r="AB50" s="122"/>
      <c r="AC50" s="226"/>
      <c r="AD50" s="264"/>
      <c r="AE50" s="264"/>
      <c r="AF50" s="265"/>
      <c r="AG50" s="265"/>
      <c r="AH50" s="265"/>
      <c r="AI50" s="265"/>
      <c r="AJ50" s="265"/>
      <c r="AK50" s="265"/>
    </row>
    <row r="51" spans="1:37" s="179" customFormat="1" x14ac:dyDescent="0.25">
      <c r="A51" s="71">
        <v>23</v>
      </c>
      <c r="B51" s="89"/>
      <c r="C51" s="82"/>
      <c r="D51" s="89"/>
      <c r="E51" s="82"/>
      <c r="F51" s="122"/>
      <c r="G51" s="202"/>
      <c r="H51" s="198" t="str">
        <f t="shared" si="0"/>
        <v/>
      </c>
      <c r="I51" s="97"/>
      <c r="J51" s="97"/>
      <c r="K51" s="91"/>
      <c r="L51" s="91"/>
      <c r="M51" s="97"/>
      <c r="N51" s="91"/>
      <c r="O51" s="97"/>
      <c r="P51" s="90"/>
      <c r="Q51" s="97"/>
      <c r="R51" s="97"/>
      <c r="S51" s="90"/>
      <c r="T51" s="97"/>
      <c r="U51" s="147"/>
      <c r="V51" s="91"/>
      <c r="W51" s="97"/>
      <c r="X51" s="97"/>
      <c r="Y51" s="90"/>
      <c r="Z51" s="90"/>
      <c r="AA51" s="229"/>
      <c r="AB51" s="122"/>
      <c r="AC51" s="226"/>
      <c r="AD51" s="264"/>
      <c r="AE51" s="264"/>
      <c r="AF51" s="265"/>
      <c r="AG51" s="265"/>
      <c r="AH51" s="265"/>
      <c r="AI51" s="265"/>
      <c r="AJ51" s="265"/>
      <c r="AK51" s="265"/>
    </row>
    <row r="52" spans="1:37" s="179" customFormat="1" x14ac:dyDescent="0.25">
      <c r="A52" s="71">
        <v>24</v>
      </c>
      <c r="B52" s="89"/>
      <c r="C52" s="82"/>
      <c r="D52" s="89"/>
      <c r="E52" s="82"/>
      <c r="F52" s="122"/>
      <c r="G52" s="202"/>
      <c r="H52" s="198" t="str">
        <f t="shared" si="0"/>
        <v/>
      </c>
      <c r="I52" s="97"/>
      <c r="J52" s="97"/>
      <c r="K52" s="91"/>
      <c r="L52" s="91"/>
      <c r="M52" s="97"/>
      <c r="N52" s="91"/>
      <c r="O52" s="97"/>
      <c r="P52" s="90"/>
      <c r="Q52" s="97"/>
      <c r="R52" s="97"/>
      <c r="S52" s="90"/>
      <c r="T52" s="97"/>
      <c r="U52" s="147"/>
      <c r="V52" s="91"/>
      <c r="W52" s="97"/>
      <c r="X52" s="97"/>
      <c r="Y52" s="90"/>
      <c r="Z52" s="90"/>
      <c r="AA52" s="229"/>
      <c r="AB52" s="122"/>
      <c r="AC52" s="226"/>
      <c r="AD52" s="264"/>
      <c r="AE52" s="264"/>
      <c r="AF52" s="265"/>
      <c r="AG52" s="265"/>
      <c r="AH52" s="265"/>
      <c r="AI52" s="265"/>
      <c r="AJ52" s="265"/>
      <c r="AK52" s="265"/>
    </row>
    <row r="53" spans="1:37" s="179" customFormat="1" x14ac:dyDescent="0.25">
      <c r="A53" s="71">
        <v>25</v>
      </c>
      <c r="B53" s="89"/>
      <c r="C53" s="82"/>
      <c r="D53" s="89"/>
      <c r="E53" s="82"/>
      <c r="F53" s="122"/>
      <c r="G53" s="202"/>
      <c r="H53" s="198" t="str">
        <f t="shared" si="0"/>
        <v/>
      </c>
      <c r="I53" s="97"/>
      <c r="J53" s="97"/>
      <c r="K53" s="91"/>
      <c r="L53" s="91"/>
      <c r="M53" s="97"/>
      <c r="N53" s="91"/>
      <c r="O53" s="97"/>
      <c r="P53" s="90"/>
      <c r="Q53" s="97"/>
      <c r="R53" s="97"/>
      <c r="S53" s="90"/>
      <c r="T53" s="97"/>
      <c r="U53" s="147"/>
      <c r="V53" s="91"/>
      <c r="W53" s="97"/>
      <c r="X53" s="97"/>
      <c r="Y53" s="90"/>
      <c r="Z53" s="90"/>
      <c r="AA53" s="229"/>
      <c r="AB53" s="122"/>
      <c r="AC53" s="226"/>
      <c r="AD53" s="264"/>
      <c r="AE53" s="264"/>
      <c r="AF53" s="265"/>
      <c r="AG53" s="265"/>
      <c r="AH53" s="265"/>
      <c r="AI53" s="265"/>
      <c r="AJ53" s="265"/>
      <c r="AK53" s="265"/>
    </row>
    <row r="54" spans="1:37" ht="24" customHeight="1" x14ac:dyDescent="0.25">
      <c r="B54" s="190" t="s">
        <v>67</v>
      </c>
      <c r="C54" s="126"/>
      <c r="D54" s="126"/>
      <c r="E54" s="126"/>
      <c r="F54" s="126"/>
      <c r="G54" s="126"/>
      <c r="H54" s="259" t="str">
        <f>IF(OR(AND(Count_Implemented, Count_FollowUp=0), AND(Count_Implemented=0,COUNTA(I29:AB53)&gt;0))," To be included here, actions must have a Date Implemented and there must be Date(s) of Follow-up above. &gt;&gt;","")</f>
        <v/>
      </c>
      <c r="I54" s="191">
        <f>SUM(I55:I60)</f>
        <v>0</v>
      </c>
      <c r="J54" s="192" t="s">
        <v>129</v>
      </c>
      <c r="K54" s="192" t="s">
        <v>129</v>
      </c>
      <c r="L54" s="192" t="s">
        <v>129</v>
      </c>
      <c r="M54" s="191">
        <f>SUM(M55:M60)</f>
        <v>0</v>
      </c>
      <c r="N54" s="192" t="s">
        <v>129</v>
      </c>
      <c r="O54" s="191">
        <f>SUM(O55:O60)</f>
        <v>0</v>
      </c>
      <c r="P54" s="191">
        <f>SUM(P55:P60)</f>
        <v>0</v>
      </c>
      <c r="Q54" s="191">
        <f t="shared" ref="Q54:W54" si="1">SUM(Q55:Q60)</f>
        <v>0</v>
      </c>
      <c r="R54" s="191">
        <f t="shared" si="1"/>
        <v>0</v>
      </c>
      <c r="S54" s="191">
        <f t="shared" si="1"/>
        <v>0</v>
      </c>
      <c r="T54" s="191">
        <f t="shared" si="1"/>
        <v>0</v>
      </c>
      <c r="U54" s="193">
        <f t="shared" si="1"/>
        <v>0</v>
      </c>
      <c r="V54" s="192" t="s">
        <v>129</v>
      </c>
      <c r="W54" s="191">
        <f t="shared" si="1"/>
        <v>0</v>
      </c>
      <c r="X54" s="192" t="s">
        <v>129</v>
      </c>
      <c r="Y54" s="192" t="s">
        <v>129</v>
      </c>
      <c r="Z54" s="191">
        <f t="shared" ref="Z54" si="2">SUM(Z55:Z60)</f>
        <v>0</v>
      </c>
      <c r="AA54" s="218" t="s">
        <v>129</v>
      </c>
      <c r="AB54" s="217">
        <f>COUNTIF(AB29:AB53,"Y")</f>
        <v>0</v>
      </c>
      <c r="AC54" s="218" t="s">
        <v>129</v>
      </c>
      <c r="AD54" s="266">
        <f t="shared" ref="AD54:AK54" si="3">SUM(AD55:AD60)</f>
        <v>0</v>
      </c>
      <c r="AE54" s="266">
        <f t="shared" si="3"/>
        <v>0</v>
      </c>
      <c r="AF54" s="267">
        <f t="shared" si="3"/>
        <v>0</v>
      </c>
      <c r="AG54" s="267">
        <f t="shared" si="3"/>
        <v>0</v>
      </c>
      <c r="AH54" s="267">
        <f t="shared" si="3"/>
        <v>0</v>
      </c>
      <c r="AI54" s="267">
        <f t="shared" si="3"/>
        <v>0</v>
      </c>
      <c r="AJ54" s="267">
        <f t="shared" si="3"/>
        <v>0</v>
      </c>
      <c r="AK54" s="267">
        <f t="shared" si="3"/>
        <v>0</v>
      </c>
    </row>
    <row r="55" spans="1:37" ht="24" customHeight="1" x14ac:dyDescent="0.25">
      <c r="B55" s="190" t="str">
        <f>"TOTAL REPORTED " &amp; C55</f>
        <v>TOTAL REPORTED 2023</v>
      </c>
      <c r="C55" s="126">
        <v>2023</v>
      </c>
      <c r="D55" s="126"/>
      <c r="E55" s="126"/>
      <c r="F55" s="126"/>
      <c r="G55" s="126"/>
      <c r="H55" s="126"/>
      <c r="I55" s="267">
        <f t="shared" ref="I55:I60" si="4">IF(Count_FollowUp,SUMIFS(I$29:I$53,$F$29:$F$53,"Y",$H$29:$H$53,$C55),0)</f>
        <v>0</v>
      </c>
      <c r="J55" s="192" t="s">
        <v>129</v>
      </c>
      <c r="K55" s="192" t="s">
        <v>129</v>
      </c>
      <c r="L55" s="192" t="s">
        <v>129</v>
      </c>
      <c r="M55" s="267">
        <f t="shared" ref="M55:M60" si="5">IF(Count_FollowUp,SUMIFS(M$29:M$53,$F$29:$F$53,"Y",$H$29:$H$53,$C55),0)</f>
        <v>0</v>
      </c>
      <c r="N55" s="192" t="s">
        <v>129</v>
      </c>
      <c r="O55" s="267">
        <f t="shared" ref="O55:O60" si="6">IF(Count_FollowUp,SUMIFS(O$29:O$53,$F$29:$F$53,"Y",$H$29:$H$53,$C55),0)</f>
        <v>0</v>
      </c>
      <c r="P55" s="191">
        <f t="shared" ref="P55:P60" si="7">IF(Count_FollowUp,COUNTIFS($F$29:$F$53,"Y",$H$29:$H$53,$C55,P$29:P$53,"Yes"),0)</f>
        <v>0</v>
      </c>
      <c r="Q55" s="267">
        <f t="shared" ref="Q55:R60" si="8">IF(Count_FollowUp,SUMIFS(Q$29:Q$53,$F$29:$F$53,"Y",$H$29:$H$53,$C55),0)</f>
        <v>0</v>
      </c>
      <c r="R55" s="267">
        <f t="shared" si="8"/>
        <v>0</v>
      </c>
      <c r="S55" s="191">
        <f t="shared" ref="S55:S60" si="9">IF(Count_FollowUp,COUNTIFS($F$29:$F$53,"Y",$H$29:$H$53,$C55,S$29:S$53,"Yes"),0)</f>
        <v>0</v>
      </c>
      <c r="T55" s="191">
        <f t="shared" ref="T55:T60" si="10">IF(Count_FollowUp,SUMIFS(T$29:T$53,$F$29:$F$53,"Y",$H$29:$H$53,$C55,U$29:U$53,"Units"),0)</f>
        <v>0</v>
      </c>
      <c r="U55" s="193">
        <f t="shared" ref="U55:U60" si="11">IF(Count_FollowUp,SUMIFS(T$29:T$53,$F$29:$F$53,"Y",$H$29:$H$53,$C55,U$29:U$53,"Dollars"),0)</f>
        <v>0</v>
      </c>
      <c r="V55" s="192" t="s">
        <v>129</v>
      </c>
      <c r="W55" s="267">
        <f t="shared" ref="W55:W60" si="12">IF(Count_FollowUp,SUMIFS(W$29:W$53,$F$29:$F$53,"Y",$H$29:$H$53,$C55),0)</f>
        <v>0</v>
      </c>
      <c r="X55" s="192" t="s">
        <v>129</v>
      </c>
      <c r="Y55" s="192" t="s">
        <v>129</v>
      </c>
      <c r="Z55" s="191">
        <f t="shared" ref="Z55:Z60" si="13">IF(Count_FollowUp,COUNTIFS($F$29:$F$53,"Y",$H$29:$H$53,$C55,Z$29:Z$53,"Yes"),0)</f>
        <v>0</v>
      </c>
      <c r="AA55" s="218" t="s">
        <v>129</v>
      </c>
      <c r="AB55" s="217">
        <f t="shared" ref="AB55:AB60" si="14">IF(Count_FollowUp,COUNTIFS($F$29:$F$53,"Y",$H$29:$H$53,$C55,AB$29:AB$53,"Y"),0)</f>
        <v>0</v>
      </c>
      <c r="AC55" s="218" t="s">
        <v>129</v>
      </c>
      <c r="AD55" s="266">
        <f t="shared" ref="AD55:AK60" si="15">IF(Count_FollowUp,SUMIFS(AD$29:AD$53,$F$29:$F$53,"Y",$H$29:$H$53,$C55),0)</f>
        <v>0</v>
      </c>
      <c r="AE55" s="266">
        <f t="shared" si="15"/>
        <v>0</v>
      </c>
      <c r="AF55" s="267">
        <f t="shared" si="15"/>
        <v>0</v>
      </c>
      <c r="AG55" s="267">
        <f t="shared" si="15"/>
        <v>0</v>
      </c>
      <c r="AH55" s="267">
        <f t="shared" si="15"/>
        <v>0</v>
      </c>
      <c r="AI55" s="267">
        <f t="shared" si="15"/>
        <v>0</v>
      </c>
      <c r="AJ55" s="267">
        <f t="shared" si="15"/>
        <v>0</v>
      </c>
      <c r="AK55" s="267">
        <f t="shared" si="15"/>
        <v>0</v>
      </c>
    </row>
    <row r="56" spans="1:37" ht="24" customHeight="1" x14ac:dyDescent="0.25">
      <c r="B56" s="190" t="str">
        <f t="shared" ref="B56:B60" si="16">"TOTAL REPORTED " &amp; C56</f>
        <v>TOTAL REPORTED 2024</v>
      </c>
      <c r="C56" s="126">
        <v>2024</v>
      </c>
      <c r="D56" s="126"/>
      <c r="E56" s="126"/>
      <c r="F56" s="126"/>
      <c r="G56" s="126"/>
      <c r="H56" s="126"/>
      <c r="I56" s="267">
        <f t="shared" si="4"/>
        <v>0</v>
      </c>
      <c r="J56" s="192" t="s">
        <v>129</v>
      </c>
      <c r="K56" s="192" t="s">
        <v>129</v>
      </c>
      <c r="L56" s="192" t="s">
        <v>129</v>
      </c>
      <c r="M56" s="267">
        <f t="shared" si="5"/>
        <v>0</v>
      </c>
      <c r="N56" s="192" t="s">
        <v>129</v>
      </c>
      <c r="O56" s="267">
        <f t="shared" si="6"/>
        <v>0</v>
      </c>
      <c r="P56" s="191">
        <f t="shared" si="7"/>
        <v>0</v>
      </c>
      <c r="Q56" s="267">
        <f t="shared" si="8"/>
        <v>0</v>
      </c>
      <c r="R56" s="267">
        <f t="shared" si="8"/>
        <v>0</v>
      </c>
      <c r="S56" s="191">
        <f t="shared" si="9"/>
        <v>0</v>
      </c>
      <c r="T56" s="191">
        <f t="shared" si="10"/>
        <v>0</v>
      </c>
      <c r="U56" s="193">
        <f t="shared" si="11"/>
        <v>0</v>
      </c>
      <c r="V56" s="192" t="s">
        <v>129</v>
      </c>
      <c r="W56" s="267">
        <f t="shared" si="12"/>
        <v>0</v>
      </c>
      <c r="X56" s="192" t="s">
        <v>129</v>
      </c>
      <c r="Y56" s="192" t="s">
        <v>129</v>
      </c>
      <c r="Z56" s="191">
        <f t="shared" si="13"/>
        <v>0</v>
      </c>
      <c r="AA56" s="218" t="s">
        <v>129</v>
      </c>
      <c r="AB56" s="217">
        <f t="shared" si="14"/>
        <v>0</v>
      </c>
      <c r="AC56" s="218" t="s">
        <v>129</v>
      </c>
      <c r="AD56" s="266">
        <f t="shared" si="15"/>
        <v>0</v>
      </c>
      <c r="AE56" s="266">
        <f t="shared" si="15"/>
        <v>0</v>
      </c>
      <c r="AF56" s="267">
        <f t="shared" si="15"/>
        <v>0</v>
      </c>
      <c r="AG56" s="267">
        <f t="shared" si="15"/>
        <v>0</v>
      </c>
      <c r="AH56" s="267">
        <f t="shared" si="15"/>
        <v>0</v>
      </c>
      <c r="AI56" s="267">
        <f t="shared" si="15"/>
        <v>0</v>
      </c>
      <c r="AJ56" s="267">
        <f t="shared" si="15"/>
        <v>0</v>
      </c>
      <c r="AK56" s="267">
        <f t="shared" si="15"/>
        <v>0</v>
      </c>
    </row>
    <row r="57" spans="1:37" ht="24" customHeight="1" x14ac:dyDescent="0.25">
      <c r="B57" s="190" t="str">
        <f t="shared" si="16"/>
        <v>TOTAL REPORTED 2025</v>
      </c>
      <c r="C57" s="126">
        <v>2025</v>
      </c>
      <c r="D57" s="126"/>
      <c r="E57" s="126"/>
      <c r="F57" s="126"/>
      <c r="G57" s="126"/>
      <c r="H57" s="126"/>
      <c r="I57" s="267">
        <f t="shared" si="4"/>
        <v>0</v>
      </c>
      <c r="J57" s="192" t="s">
        <v>129</v>
      </c>
      <c r="K57" s="192" t="s">
        <v>129</v>
      </c>
      <c r="L57" s="192" t="s">
        <v>129</v>
      </c>
      <c r="M57" s="267">
        <f t="shared" si="5"/>
        <v>0</v>
      </c>
      <c r="N57" s="192" t="s">
        <v>129</v>
      </c>
      <c r="O57" s="267">
        <f t="shared" si="6"/>
        <v>0</v>
      </c>
      <c r="P57" s="191">
        <f t="shared" si="7"/>
        <v>0</v>
      </c>
      <c r="Q57" s="267">
        <f t="shared" si="8"/>
        <v>0</v>
      </c>
      <c r="R57" s="267">
        <f t="shared" si="8"/>
        <v>0</v>
      </c>
      <c r="S57" s="191">
        <f t="shared" si="9"/>
        <v>0</v>
      </c>
      <c r="T57" s="191">
        <f t="shared" si="10"/>
        <v>0</v>
      </c>
      <c r="U57" s="193">
        <f t="shared" si="11"/>
        <v>0</v>
      </c>
      <c r="V57" s="192" t="s">
        <v>129</v>
      </c>
      <c r="W57" s="267">
        <f t="shared" si="12"/>
        <v>0</v>
      </c>
      <c r="X57" s="192" t="s">
        <v>129</v>
      </c>
      <c r="Y57" s="192" t="s">
        <v>129</v>
      </c>
      <c r="Z57" s="191">
        <f t="shared" si="13"/>
        <v>0</v>
      </c>
      <c r="AA57" s="218" t="s">
        <v>129</v>
      </c>
      <c r="AB57" s="217">
        <f t="shared" si="14"/>
        <v>0</v>
      </c>
      <c r="AC57" s="218" t="s">
        <v>129</v>
      </c>
      <c r="AD57" s="266">
        <f t="shared" si="15"/>
        <v>0</v>
      </c>
      <c r="AE57" s="266">
        <f t="shared" si="15"/>
        <v>0</v>
      </c>
      <c r="AF57" s="267">
        <f t="shared" si="15"/>
        <v>0</v>
      </c>
      <c r="AG57" s="267">
        <f t="shared" si="15"/>
        <v>0</v>
      </c>
      <c r="AH57" s="267">
        <f t="shared" si="15"/>
        <v>0</v>
      </c>
      <c r="AI57" s="267">
        <f t="shared" si="15"/>
        <v>0</v>
      </c>
      <c r="AJ57" s="267">
        <f t="shared" si="15"/>
        <v>0</v>
      </c>
      <c r="AK57" s="267">
        <f t="shared" si="15"/>
        <v>0</v>
      </c>
    </row>
    <row r="58" spans="1:37" ht="24" customHeight="1" x14ac:dyDescent="0.25">
      <c r="B58" s="190" t="str">
        <f t="shared" si="16"/>
        <v>TOTAL REPORTED 2026</v>
      </c>
      <c r="C58" s="126">
        <v>2026</v>
      </c>
      <c r="D58" s="126"/>
      <c r="E58" s="126"/>
      <c r="F58" s="126"/>
      <c r="G58" s="126"/>
      <c r="H58" s="126"/>
      <c r="I58" s="267">
        <f t="shared" si="4"/>
        <v>0</v>
      </c>
      <c r="J58" s="192" t="s">
        <v>129</v>
      </c>
      <c r="K58" s="192" t="s">
        <v>129</v>
      </c>
      <c r="L58" s="192" t="s">
        <v>129</v>
      </c>
      <c r="M58" s="267">
        <f t="shared" si="5"/>
        <v>0</v>
      </c>
      <c r="N58" s="192" t="s">
        <v>129</v>
      </c>
      <c r="O58" s="267">
        <f t="shared" si="6"/>
        <v>0</v>
      </c>
      <c r="P58" s="191">
        <f t="shared" si="7"/>
        <v>0</v>
      </c>
      <c r="Q58" s="267">
        <f t="shared" si="8"/>
        <v>0</v>
      </c>
      <c r="R58" s="267">
        <f t="shared" si="8"/>
        <v>0</v>
      </c>
      <c r="S58" s="191">
        <f t="shared" si="9"/>
        <v>0</v>
      </c>
      <c r="T58" s="191">
        <f t="shared" si="10"/>
        <v>0</v>
      </c>
      <c r="U58" s="193">
        <f t="shared" si="11"/>
        <v>0</v>
      </c>
      <c r="V58" s="192" t="s">
        <v>129</v>
      </c>
      <c r="W58" s="267">
        <f t="shared" si="12"/>
        <v>0</v>
      </c>
      <c r="X58" s="192" t="s">
        <v>129</v>
      </c>
      <c r="Y58" s="192" t="s">
        <v>129</v>
      </c>
      <c r="Z58" s="191">
        <f t="shared" si="13"/>
        <v>0</v>
      </c>
      <c r="AA58" s="218" t="s">
        <v>129</v>
      </c>
      <c r="AB58" s="217">
        <f t="shared" si="14"/>
        <v>0</v>
      </c>
      <c r="AC58" s="218" t="s">
        <v>129</v>
      </c>
      <c r="AD58" s="266">
        <f t="shared" si="15"/>
        <v>0</v>
      </c>
      <c r="AE58" s="266">
        <f t="shared" si="15"/>
        <v>0</v>
      </c>
      <c r="AF58" s="267">
        <f t="shared" si="15"/>
        <v>0</v>
      </c>
      <c r="AG58" s="267">
        <f t="shared" si="15"/>
        <v>0</v>
      </c>
      <c r="AH58" s="267">
        <f t="shared" si="15"/>
        <v>0</v>
      </c>
      <c r="AI58" s="267">
        <f t="shared" si="15"/>
        <v>0</v>
      </c>
      <c r="AJ58" s="267">
        <f t="shared" si="15"/>
        <v>0</v>
      </c>
      <c r="AK58" s="267">
        <f t="shared" si="15"/>
        <v>0</v>
      </c>
    </row>
    <row r="59" spans="1:37" ht="24" customHeight="1" x14ac:dyDescent="0.25">
      <c r="B59" s="190" t="str">
        <f t="shared" si="16"/>
        <v>TOTAL REPORTED 2027</v>
      </c>
      <c r="C59" s="126">
        <v>2027</v>
      </c>
      <c r="D59" s="126"/>
      <c r="E59" s="126"/>
      <c r="F59" s="126"/>
      <c r="G59" s="126"/>
      <c r="H59" s="126"/>
      <c r="I59" s="267">
        <f t="shared" si="4"/>
        <v>0</v>
      </c>
      <c r="J59" s="192" t="s">
        <v>129</v>
      </c>
      <c r="K59" s="192" t="s">
        <v>129</v>
      </c>
      <c r="L59" s="192" t="s">
        <v>129</v>
      </c>
      <c r="M59" s="267">
        <f t="shared" si="5"/>
        <v>0</v>
      </c>
      <c r="N59" s="192" t="s">
        <v>129</v>
      </c>
      <c r="O59" s="267">
        <f t="shared" si="6"/>
        <v>0</v>
      </c>
      <c r="P59" s="191">
        <f t="shared" si="7"/>
        <v>0</v>
      </c>
      <c r="Q59" s="267">
        <f t="shared" si="8"/>
        <v>0</v>
      </c>
      <c r="R59" s="267">
        <f t="shared" si="8"/>
        <v>0</v>
      </c>
      <c r="S59" s="191">
        <f t="shared" si="9"/>
        <v>0</v>
      </c>
      <c r="T59" s="191">
        <f t="shared" si="10"/>
        <v>0</v>
      </c>
      <c r="U59" s="193">
        <f t="shared" si="11"/>
        <v>0</v>
      </c>
      <c r="V59" s="192" t="s">
        <v>129</v>
      </c>
      <c r="W59" s="267">
        <f t="shared" si="12"/>
        <v>0</v>
      </c>
      <c r="X59" s="192" t="s">
        <v>129</v>
      </c>
      <c r="Y59" s="192" t="s">
        <v>129</v>
      </c>
      <c r="Z59" s="191">
        <f t="shared" si="13"/>
        <v>0</v>
      </c>
      <c r="AA59" s="218" t="s">
        <v>129</v>
      </c>
      <c r="AB59" s="217">
        <f t="shared" si="14"/>
        <v>0</v>
      </c>
      <c r="AC59" s="218" t="s">
        <v>129</v>
      </c>
      <c r="AD59" s="266">
        <f t="shared" si="15"/>
        <v>0</v>
      </c>
      <c r="AE59" s="266">
        <f t="shared" si="15"/>
        <v>0</v>
      </c>
      <c r="AF59" s="267">
        <f t="shared" si="15"/>
        <v>0</v>
      </c>
      <c r="AG59" s="267">
        <f t="shared" si="15"/>
        <v>0</v>
      </c>
      <c r="AH59" s="267">
        <f t="shared" si="15"/>
        <v>0</v>
      </c>
      <c r="AI59" s="267">
        <f t="shared" si="15"/>
        <v>0</v>
      </c>
      <c r="AJ59" s="267">
        <f t="shared" si="15"/>
        <v>0</v>
      </c>
      <c r="AK59" s="267">
        <f t="shared" si="15"/>
        <v>0</v>
      </c>
    </row>
    <row r="60" spans="1:37" ht="24" customHeight="1" x14ac:dyDescent="0.25">
      <c r="B60" s="190" t="str">
        <f t="shared" si="16"/>
        <v>TOTAL REPORTED 2028</v>
      </c>
      <c r="C60" s="126">
        <v>2028</v>
      </c>
      <c r="D60" s="126"/>
      <c r="E60" s="126"/>
      <c r="F60" s="126"/>
      <c r="G60" s="126"/>
      <c r="H60" s="126"/>
      <c r="I60" s="267">
        <f t="shared" si="4"/>
        <v>0</v>
      </c>
      <c r="J60" s="192" t="s">
        <v>129</v>
      </c>
      <c r="K60" s="192" t="s">
        <v>129</v>
      </c>
      <c r="L60" s="192" t="s">
        <v>129</v>
      </c>
      <c r="M60" s="267">
        <f t="shared" si="5"/>
        <v>0</v>
      </c>
      <c r="N60" s="192" t="s">
        <v>129</v>
      </c>
      <c r="O60" s="267">
        <f t="shared" si="6"/>
        <v>0</v>
      </c>
      <c r="P60" s="191">
        <f t="shared" si="7"/>
        <v>0</v>
      </c>
      <c r="Q60" s="267">
        <f t="shared" si="8"/>
        <v>0</v>
      </c>
      <c r="R60" s="267">
        <f t="shared" si="8"/>
        <v>0</v>
      </c>
      <c r="S60" s="191">
        <f t="shared" si="9"/>
        <v>0</v>
      </c>
      <c r="T60" s="191">
        <f t="shared" si="10"/>
        <v>0</v>
      </c>
      <c r="U60" s="193">
        <f t="shared" si="11"/>
        <v>0</v>
      </c>
      <c r="V60" s="192" t="s">
        <v>129</v>
      </c>
      <c r="W60" s="267">
        <f t="shared" si="12"/>
        <v>0</v>
      </c>
      <c r="X60" s="192" t="s">
        <v>129</v>
      </c>
      <c r="Y60" s="192" t="s">
        <v>129</v>
      </c>
      <c r="Z60" s="191">
        <f t="shared" si="13"/>
        <v>0</v>
      </c>
      <c r="AA60" s="218" t="s">
        <v>129</v>
      </c>
      <c r="AB60" s="217">
        <f t="shared" si="14"/>
        <v>0</v>
      </c>
      <c r="AC60" s="218" t="s">
        <v>129</v>
      </c>
      <c r="AD60" s="266">
        <f t="shared" si="15"/>
        <v>0</v>
      </c>
      <c r="AE60" s="266">
        <f t="shared" si="15"/>
        <v>0</v>
      </c>
      <c r="AF60" s="267">
        <f t="shared" si="15"/>
        <v>0</v>
      </c>
      <c r="AG60" s="267">
        <f t="shared" si="15"/>
        <v>0</v>
      </c>
      <c r="AH60" s="267">
        <f t="shared" si="15"/>
        <v>0</v>
      </c>
      <c r="AI60" s="267">
        <f t="shared" si="15"/>
        <v>0</v>
      </c>
      <c r="AJ60" s="267">
        <f t="shared" si="15"/>
        <v>0</v>
      </c>
      <c r="AK60" s="267">
        <f t="shared" si="15"/>
        <v>0</v>
      </c>
    </row>
    <row r="61" spans="1:37" x14ac:dyDescent="0.25">
      <c r="C61" s="137"/>
    </row>
    <row r="62" spans="1:37" x14ac:dyDescent="0.25">
      <c r="C62" s="137"/>
    </row>
  </sheetData>
  <sheetProtection algorithmName="SHA-512" hashValue="pbQNIz57PCfT7RuDANxS7nbAra/s84/+SECBvFnxrPWwcEaaN4+/lcXtabvfDTQOIfBMWFO8qCpy2Adce6BTFQ==" saltValue="iLBsFUBn+RHE4CuJ/abmeQ==" spinCount="100000" sheet="1" objects="1" scenarios="1" formatCells="0" formatRows="0" insertHyperlinks="0"/>
  <mergeCells count="28">
    <mergeCell ref="Q26:V26"/>
    <mergeCell ref="W26:AA27"/>
    <mergeCell ref="AD26:AK26"/>
    <mergeCell ref="I27:L27"/>
    <mergeCell ref="M27:N27"/>
    <mergeCell ref="O27:P27"/>
    <mergeCell ref="Q27:S27"/>
    <mergeCell ref="T27:V27"/>
    <mergeCell ref="AD27:AE27"/>
    <mergeCell ref="AF27:AK27"/>
    <mergeCell ref="C18:G18"/>
    <mergeCell ref="C20:G20"/>
    <mergeCell ref="C21:G21"/>
    <mergeCell ref="C22:G22"/>
    <mergeCell ref="C23:G23"/>
    <mergeCell ref="I26:P26"/>
    <mergeCell ref="C12:G12"/>
    <mergeCell ref="C13:G13"/>
    <mergeCell ref="C14:G14"/>
    <mergeCell ref="C15:G15"/>
    <mergeCell ref="C16:G16"/>
    <mergeCell ref="C17:G17"/>
    <mergeCell ref="C3:I3"/>
    <mergeCell ref="C6:G6"/>
    <mergeCell ref="C7:G7"/>
    <mergeCell ref="C8:G8"/>
    <mergeCell ref="C10:G10"/>
    <mergeCell ref="C11:G11"/>
  </mergeCells>
  <conditionalFormatting sqref="I29:L53">
    <cfRule type="expression" dxfId="167" priority="4" stopIfTrue="1">
      <formula>AND($C29&lt;&gt;"",$C29&lt;&gt;"Manufacturer (Production)")</formula>
    </cfRule>
  </conditionalFormatting>
  <conditionalFormatting sqref="M29:N53">
    <cfRule type="expression" dxfId="166" priority="5" stopIfTrue="1">
      <formula>AND($C29&lt;&gt;"",$C29&lt;&gt;"Manufacturer (Certification)")</formula>
    </cfRule>
  </conditionalFormatting>
  <conditionalFormatting sqref="O29:O53 M29:M53 I29:J53 Q29:R53 T29:T53 W29:X53">
    <cfRule type="expression" dxfId="165" priority="7">
      <formula>AND(TRIM(I29)&lt;&gt;"",ISNUMBER(I29)=FALSE)</formula>
    </cfRule>
  </conditionalFormatting>
  <conditionalFormatting sqref="O29:P53">
    <cfRule type="expression" dxfId="164" priority="6" stopIfTrue="1">
      <formula>AND($C29&lt;&gt;"",$C29&lt;&gt;"Manufacturer (Marketing)")</formula>
    </cfRule>
  </conditionalFormatting>
  <conditionalFormatting sqref="Q29:V53">
    <cfRule type="expression" dxfId="163" priority="3">
      <formula>AND($C29&lt;&gt;"",$C29&lt;&gt;"Distributor / Retailer")</formula>
    </cfRule>
  </conditionalFormatting>
  <conditionalFormatting sqref="W29:AA53">
    <cfRule type="expression" dxfId="162" priority="2">
      <formula>AND($C29&lt;&gt;"",$C29&lt;&gt;"Purchaser / User")</formula>
    </cfRule>
  </conditionalFormatting>
  <conditionalFormatting sqref="AD29:AK53">
    <cfRule type="expression" dxfId="161" priority="1">
      <formula>AND(TRIM(AD29)&lt;&gt;"",ISNUMBER(AD29)=FALSE)</formula>
    </cfRule>
  </conditionalFormatting>
  <dataValidations count="21">
    <dataValidation allowBlank="1" showInputMessage="1" showErrorMessage="1" prompt="If the case study is online, provide a link for EPA to view, download and share. Otherwise, please include attachments with report submission." sqref="AC28" xr:uid="{1824EC8D-6D05-4015-BCFF-2354943F6302}"/>
    <dataValidation allowBlank="1" showInputMessage="1" showErrorMessage="1" prompt="For P2 actions and outcomes to be summarized on the Results Summary tab, this column must contain a Y. Additionally, a Date Implemented must be included and at least one follw-up date must be included in row 19." sqref="F28" xr:uid="{C6FFADE3-4A3F-43CF-B6C1-C70E23DCD04D}"/>
    <dataValidation allowBlank="1" showInputMessage="1" showErrorMessage="1" prompt="Either use the facility’s permit methodology or multiply wastewater gallons by 8.35 to get pounds and divide by 10,000 to eliminate water content." sqref="AI28" xr:uid="{0A65DA74-0E3A-4D4A-A292-C47EEA2E918F}"/>
    <dataValidation allowBlank="1" showInputMessage="1" showErrorMessage="1" prompt="Annualized reductions of green house gas emissions measured in metric tons of carbon dioxide equivalent (MTCO2e)." sqref="AK28" xr:uid="{3C768352-CE88-48A1-B049-698B2A4120B0}"/>
    <dataValidation allowBlank="1" showInputMessage="1" showErrorMessage="1" promptTitle="Products Offered for Sale" prompt="This can include products that are anticipated to be offered for sale._x000a__x000a_Report the number of product formulations/designs, not the number of individual units manufactured/sold. The same formulation in different size containers is considered one product." sqref="O28" xr:uid="{BAF443A0-DB7F-4C52-A647-1A6CEB3BF6B6}"/>
    <dataValidation type="whole" allowBlank="1" showInputMessage="1" showErrorMessage="1" errorTitle="Facility NAICS Code" error="Please enter at least three digits of the NAICS code." promptTitle="Facility NAICS Code" prompt="Enter the NAICS for this facility. The link at left takes you to the NAICS Search website." sqref="C15:G15" xr:uid="{84C612AB-59C5-4D05-9BDA-F16E72A228F0}">
      <formula1>100</formula1>
      <formula2>999999</formula2>
    </dataValidation>
    <dataValidation allowBlank="1" showInputMessage="1" showErrorMessage="1" promptTitle="Copy-Pasting into Merged Cells" prompt="To copy-paste into merged cells, either double-click the cell to enable the Edit feature OR select the cell and paste into the formula bar above instead of the cell itself." sqref="C10:G10" xr:uid="{431760EB-324B-480F-B59C-4B3A850D7466}"/>
    <dataValidation type="list" allowBlank="1" showDropDown="1" showInputMessage="1" showErrorMessage="1" error="Please enter Y or N." sqref="AB29:AB53 F29:F53" xr:uid="{55D84A9D-F209-4A36-9ABF-9FE987D5680F}">
      <formula1>Lookup_YesNo</formula1>
    </dataValidation>
    <dataValidation type="date" allowBlank="1" showInputMessage="1" showErrorMessage="1" error="Please enter a valid date (mm/dd/yyyy) _x000a_between 10/01/2022 and 09/30/2028." sqref="G29:G53" xr:uid="{E6627657-B7DA-41CF-A196-E066435BC01B}">
      <formula1>44835</formula1>
      <formula2>47026</formula2>
    </dataValidation>
    <dataValidation type="list" allowBlank="1" showDropDown="1" showInputMessage="1" showErrorMessage="1" error="Please enter Yes, No, or Unknown." sqref="C16:G16" xr:uid="{A089135E-062F-4B5C-B0A2-207D87DD4935}">
      <formula1>Lookup_YesNoUnknown</formula1>
    </dataValidation>
    <dataValidation type="list" allowBlank="1" showInputMessage="1" showErrorMessage="1" sqref="U29:U53" xr:uid="{78ED9004-5B00-4D54-90B5-771BD610F888}">
      <formula1>Lookup_Units_Sales</formula1>
    </dataValidation>
    <dataValidation allowBlank="1" showInputMessage="1" showErrorMessage="1" prompt="Report the number of product formulations or designs, not the number of individual units of that product manufactured or sold. The same formulation sold in different size containers is considered one product" sqref="W28 M28 Q28 I28" xr:uid="{70BB0581-97F5-44AC-9653-C52509F260EF}"/>
    <dataValidation type="list" allowBlank="1" showInputMessage="1" showErrorMessage="1" sqref="N29:N53" xr:uid="{04026327-1F85-4315-ACF2-EC5C54AA761D}">
      <formula1>Lookup_CertificationStatus</formula1>
    </dataValidation>
    <dataValidation type="list" allowBlank="1" showInputMessage="1" showErrorMessage="1" sqref="L29:L53 V29:V53" xr:uid="{395F4B43-8B54-4D18-829E-72C0A10F8EBB}">
      <formula1>Lookup_Type</formula1>
    </dataValidation>
    <dataValidation type="list" allowBlank="1" showInputMessage="1" showErrorMessage="1" sqref="K29:K53" xr:uid="{6133C89A-0F5E-4A50-8370-3FF81A9DD443}">
      <formula1>Lookup_Units</formula1>
    </dataValidation>
    <dataValidation type="list" allowBlank="1" showInputMessage="1" showErrorMessage="1" promptTitle="Outreach Activity" prompt="If you made contact with the business establishment through an activity noted on the “Outreach Activities” tab, indicate the activity by choosing it from the drop-down provided at right." sqref="C20" xr:uid="{B5470F48-1E41-4903-AEDA-5454964752CC}">
      <formula1>OFFSET(Outreach_Activities_Sorted,0,0,COUNTIF(Outreach_Activities_Sorted,"&lt;&gt;0"))</formula1>
    </dataValidation>
    <dataValidation type="list" allowBlank="1" showInputMessage="1" showErrorMessage="1" sqref="Z29:Z53 S29:S53 P29:P53" xr:uid="{44088050-9DED-49AA-979B-F35F88D180CC}">
      <formula1>Lookup_YesNoUnknown</formula1>
    </dataValidation>
    <dataValidation type="list" allowBlank="1" showInputMessage="1" showErrorMessage="1" sqref="C29:C53" xr:uid="{A834DBBC-4038-47C5-AA51-0FBE31A39A57}">
      <formula1>Lookup_Role</formula1>
    </dataValidation>
    <dataValidation type="date" operator="greaterThan" allowBlank="1" showInputMessage="1" showErrorMessage="1" errorTitle="Date Required" error="Please enter a date in mm/dd/yyyy format." sqref="C19:G19" xr:uid="{4273108A-C8C0-4000-95F4-99910DA5AA5B}">
      <formula1>36526</formula1>
    </dataValidation>
    <dataValidation type="list" allowBlank="1" showDropDown="1" showInputMessage="1" showErrorMessage="1" sqref="C14" xr:uid="{77ADFEF8-04A8-48E4-BF31-3BC026589913}">
      <formula1>Lookup_States</formula1>
    </dataValidation>
    <dataValidation allowBlank="1" showInputMessage="1" showErrorMessage="1" prompt="If the action listed is for certifying a new product, you can enter the date the process was initiated. For all other actions, this should be the date of actual implementation." sqref="G28" xr:uid="{B0DD56F8-191A-41F2-A434-53BC32EEBF49}"/>
  </dataValidations>
  <hyperlinks>
    <hyperlink ref="B15" r:id="rId1" xr:uid="{7A48F7F2-7FD7-495E-A60E-0629D2DF4853}"/>
    <hyperlink ref="B21" r:id="rId2" display="Description of Funding Mechanism_x000a_EPA is exploring ways to facilitate access to capital for P2 projects. Learn more here: https://www.epa.gov/p2/p2-financing. If known, describe the source of funding this business establishment used (e.g., self-funded, bank loan, external grant, etc.)  in implementing the P2 actions listed in the table below." xr:uid="{EBF429AA-F97B-4A98-89CF-3F24496A31E8}"/>
  </hyperlinks>
  <printOptions horizontalCentered="1"/>
  <pageMargins left="0.45" right="0.45" top="0.75" bottom="0.75" header="0.3" footer="0.3"/>
  <pageSetup scale="22" fitToHeight="0" orientation="landscape" r:id="rId3"/>
  <headerFooter>
    <oddHeader>&amp;C&amp;16&amp;F</oddHeader>
    <oddFooter>&amp;C&amp;P of &amp;N</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92638-BD20-4009-B0C4-AC6201FA1114}">
  <sheetPr>
    <tabColor rgb="FF92D050"/>
    <pageSetUpPr fitToPage="1"/>
  </sheetPr>
  <dimension ref="A1:AK62"/>
  <sheetViews>
    <sheetView showGridLines="0" zoomScaleNormal="100" zoomScaleSheetLayoutView="100" workbookViewId="0">
      <pane xSplit="2" ySplit="1" topLeftCell="C2" activePane="bottomRight" state="frozen"/>
      <selection pane="topRight" activeCell="C1" sqref="C1"/>
      <selection pane="bottomLeft" activeCell="A2" sqref="A2"/>
      <selection pane="bottomRight" activeCell="C11" sqref="C11:G11"/>
    </sheetView>
  </sheetViews>
  <sheetFormatPr defaultColWidth="9.140625" defaultRowHeight="15" x14ac:dyDescent="0.25"/>
  <cols>
    <col min="1" max="1" width="4.7109375" style="134" customWidth="1"/>
    <col min="2" max="2" width="56.7109375" style="134" customWidth="1"/>
    <col min="3" max="3" width="20.7109375" style="134" customWidth="1"/>
    <col min="4" max="4" width="32.7109375" style="134" customWidth="1"/>
    <col min="5" max="5" width="20.7109375" style="134" customWidth="1"/>
    <col min="6" max="6" width="15.7109375" style="134" bestFit="1" customWidth="1"/>
    <col min="7" max="7" width="19" style="134" bestFit="1" customWidth="1"/>
    <col min="8" max="8" width="10.28515625" style="134" customWidth="1"/>
    <col min="9" max="9" width="20.28515625" style="134" bestFit="1" customWidth="1"/>
    <col min="10" max="10" width="16.5703125" style="134" bestFit="1" customWidth="1"/>
    <col min="11" max="12" width="10.7109375" style="134" customWidth="1"/>
    <col min="13" max="13" width="20.28515625" style="134" customWidth="1"/>
    <col min="14" max="14" width="10.5703125" style="134" bestFit="1" customWidth="1"/>
    <col min="15" max="15" width="21.7109375" style="134" customWidth="1"/>
    <col min="16" max="16" width="11.5703125" style="134" customWidth="1"/>
    <col min="17" max="17" width="20.28515625" style="134" bestFit="1" customWidth="1"/>
    <col min="18" max="18" width="15" style="134" customWidth="1"/>
    <col min="19" max="19" width="12.7109375" style="134" customWidth="1"/>
    <col min="20" max="20" width="14.7109375" style="134" customWidth="1"/>
    <col min="21" max="22" width="12.7109375" style="134" customWidth="1"/>
    <col min="23" max="23" width="25.140625" style="134" customWidth="1"/>
    <col min="24" max="24" width="17.7109375" style="134" customWidth="1"/>
    <col min="25" max="25" width="14.85546875" style="134" customWidth="1"/>
    <col min="26" max="26" width="16" style="134" bestFit="1" customWidth="1"/>
    <col min="27" max="27" width="60.7109375" style="134" customWidth="1"/>
    <col min="28" max="28" width="10.42578125" style="134" customWidth="1"/>
    <col min="29" max="29" width="30.7109375" style="134" customWidth="1"/>
    <col min="30" max="37" width="13.7109375" style="134" customWidth="1"/>
    <col min="38" max="16384" width="9.140625" style="134"/>
  </cols>
  <sheetData>
    <row r="1" spans="2:30" s="200" customFormat="1" ht="20.100000000000001" customHeight="1" x14ac:dyDescent="0.25">
      <c r="B1" s="199" t="str">
        <f>SUBSTITUTE(TemplateTitle," Reporting Template",": " &amp;B2)</f>
        <v>P2 IIJA Products EJ Grant: Business Establishment 53</v>
      </c>
      <c r="C1" s="199"/>
      <c r="D1" s="199"/>
      <c r="E1" s="199"/>
      <c r="F1" s="199"/>
      <c r="G1" s="199"/>
      <c r="H1" s="199"/>
      <c r="I1" s="199"/>
      <c r="J1" s="201"/>
      <c r="K1" s="201"/>
      <c r="L1" s="201"/>
      <c r="M1" s="201"/>
      <c r="N1" s="201"/>
      <c r="O1" s="201"/>
      <c r="P1" s="201"/>
      <c r="Q1" s="201"/>
      <c r="R1" s="201"/>
      <c r="S1" s="201"/>
      <c r="T1" s="201"/>
      <c r="U1" s="201"/>
      <c r="V1" s="201"/>
      <c r="W1" s="201"/>
      <c r="X1" s="201"/>
      <c r="Y1" s="201"/>
      <c r="Z1" s="201"/>
      <c r="AA1" s="201"/>
    </row>
    <row r="2" spans="2:30" ht="9" customHeight="1" x14ac:dyDescent="0.25">
      <c r="B2" s="244" t="s">
        <v>425</v>
      </c>
      <c r="C2" s="154"/>
      <c r="D2" s="154"/>
      <c r="E2" s="154"/>
      <c r="F2" s="154"/>
      <c r="G2" s="154"/>
      <c r="H2" s="154"/>
      <c r="I2" s="210"/>
      <c r="J2" s="155"/>
    </row>
    <row r="3" spans="2:30" ht="200.1" customHeight="1" x14ac:dyDescent="0.25">
      <c r="B3" s="156" t="s">
        <v>5</v>
      </c>
      <c r="C3" s="355" t="s">
        <v>298</v>
      </c>
      <c r="D3" s="356"/>
      <c r="E3" s="356"/>
      <c r="F3" s="356"/>
      <c r="G3" s="356"/>
      <c r="H3" s="356"/>
      <c r="I3" s="357"/>
      <c r="J3" s="157"/>
    </row>
    <row r="4" spans="2:30" ht="9" customHeight="1" x14ac:dyDescent="0.25">
      <c r="B4" s="158"/>
      <c r="C4" s="159"/>
      <c r="D4" s="159"/>
      <c r="E4" s="159"/>
      <c r="F4" s="159"/>
      <c r="G4" s="159"/>
      <c r="H4" s="159"/>
      <c r="I4" s="211"/>
      <c r="J4" s="160"/>
    </row>
    <row r="5" spans="2:30" ht="15" customHeight="1" x14ac:dyDescent="0.25">
      <c r="B5" s="145"/>
      <c r="C5" s="145"/>
      <c r="D5" s="145"/>
      <c r="E5" s="145"/>
      <c r="F5" s="144"/>
      <c r="G5" s="144"/>
    </row>
    <row r="6" spans="2:30" ht="18.75" x14ac:dyDescent="0.3">
      <c r="B6" s="243" t="s">
        <v>284</v>
      </c>
      <c r="C6" s="358" t="s">
        <v>299</v>
      </c>
      <c r="D6" s="358"/>
      <c r="E6" s="358"/>
      <c r="F6" s="358"/>
      <c r="G6" s="359"/>
    </row>
    <row r="7" spans="2:30" x14ac:dyDescent="0.25">
      <c r="B7" s="161" t="s">
        <v>0</v>
      </c>
      <c r="C7" s="360" t="str">
        <f>IF('Grant Project Data'!D5&lt;&gt;"",'Grant Project Data'!D5,"")</f>
        <v/>
      </c>
      <c r="D7" s="361"/>
      <c r="E7" s="361"/>
      <c r="F7" s="361"/>
      <c r="G7" s="362"/>
    </row>
    <row r="8" spans="2:30" x14ac:dyDescent="0.25">
      <c r="B8" s="163" t="s">
        <v>4</v>
      </c>
      <c r="C8" s="360" t="str">
        <f>IF('Grant Project Data'!D6&lt;&gt;"",'Grant Project Data'!D6,"")</f>
        <v/>
      </c>
      <c r="D8" s="361"/>
      <c r="E8" s="361"/>
      <c r="F8" s="361"/>
      <c r="G8" s="362"/>
    </row>
    <row r="9" spans="2:30" ht="15" customHeight="1" x14ac:dyDescent="0.25">
      <c r="B9" s="145"/>
      <c r="C9" s="145"/>
      <c r="D9" s="145"/>
      <c r="E9" s="145"/>
      <c r="F9" s="144"/>
      <c r="G9" s="144"/>
    </row>
    <row r="10" spans="2:30" ht="18.75" x14ac:dyDescent="0.3">
      <c r="B10" s="243" t="s">
        <v>203</v>
      </c>
      <c r="C10" s="358" t="s">
        <v>355</v>
      </c>
      <c r="D10" s="358"/>
      <c r="E10" s="358"/>
      <c r="F10" s="358"/>
      <c r="G10" s="359"/>
    </row>
    <row r="11" spans="2:30" x14ac:dyDescent="0.25">
      <c r="B11" s="167" t="s">
        <v>236</v>
      </c>
      <c r="C11" s="391"/>
      <c r="D11" s="391"/>
      <c r="E11" s="391"/>
      <c r="F11" s="391"/>
      <c r="G11" s="391"/>
      <c r="H11" s="168"/>
      <c r="I11" s="168"/>
      <c r="J11" s="169"/>
      <c r="K11" s="169"/>
      <c r="L11" s="169"/>
      <c r="M11" s="169"/>
      <c r="N11" s="169"/>
      <c r="O11" s="169"/>
      <c r="P11" s="169"/>
      <c r="Q11" s="169"/>
      <c r="R11" s="169"/>
      <c r="S11" s="169"/>
      <c r="T11" s="169"/>
      <c r="U11" s="169"/>
      <c r="V11" s="169"/>
      <c r="W11" s="169"/>
      <c r="X11" s="169"/>
      <c r="Y11" s="169"/>
      <c r="Z11" s="169"/>
      <c r="AA11" s="169"/>
    </row>
    <row r="12" spans="2:30" ht="15" customHeight="1" x14ac:dyDescent="0.25">
      <c r="B12" s="170" t="s">
        <v>228</v>
      </c>
      <c r="C12" s="391"/>
      <c r="D12" s="391"/>
      <c r="E12" s="391"/>
      <c r="F12" s="391"/>
      <c r="G12" s="391"/>
      <c r="H12" s="168"/>
      <c r="I12" s="168"/>
      <c r="J12" s="169"/>
      <c r="K12" s="169"/>
      <c r="L12" s="169"/>
      <c r="M12" s="169"/>
      <c r="N12" s="169"/>
      <c r="O12" s="169"/>
      <c r="P12" s="169"/>
      <c r="Q12" s="169"/>
      <c r="R12" s="169"/>
      <c r="S12" s="169"/>
      <c r="T12" s="169"/>
      <c r="U12" s="169"/>
      <c r="V12" s="169"/>
      <c r="W12" s="169"/>
      <c r="X12" s="169"/>
      <c r="Y12" s="169"/>
      <c r="Z12" s="169"/>
      <c r="AA12" s="169"/>
    </row>
    <row r="13" spans="2:30" ht="15" customHeight="1" x14ac:dyDescent="0.25">
      <c r="B13" s="170" t="s">
        <v>229</v>
      </c>
      <c r="C13" s="391"/>
      <c r="D13" s="391"/>
      <c r="E13" s="391"/>
      <c r="F13" s="391"/>
      <c r="G13" s="391"/>
      <c r="H13" s="168"/>
      <c r="I13" s="168"/>
      <c r="J13" s="169"/>
      <c r="K13" s="169"/>
      <c r="L13" s="169"/>
      <c r="M13" s="169"/>
      <c r="N13" s="169"/>
      <c r="O13" s="169"/>
      <c r="P13" s="169"/>
      <c r="Q13" s="169"/>
      <c r="R13" s="169"/>
      <c r="S13" s="169"/>
      <c r="T13" s="169"/>
      <c r="U13" s="169"/>
      <c r="V13" s="169"/>
      <c r="W13" s="169"/>
      <c r="X13" s="169"/>
      <c r="Y13" s="169"/>
      <c r="Z13" s="169"/>
      <c r="AA13" s="169"/>
    </row>
    <row r="14" spans="2:30" ht="15" customHeight="1" x14ac:dyDescent="0.25">
      <c r="B14" s="171" t="s">
        <v>230</v>
      </c>
      <c r="C14" s="391"/>
      <c r="D14" s="391"/>
      <c r="E14" s="391"/>
      <c r="F14" s="391"/>
      <c r="G14" s="391"/>
      <c r="H14" s="168"/>
      <c r="I14" s="168"/>
      <c r="J14" s="169"/>
      <c r="K14" s="169"/>
      <c r="L14" s="169"/>
      <c r="M14" s="169"/>
      <c r="N14" s="169"/>
      <c r="O14" s="169"/>
      <c r="P14" s="169"/>
      <c r="Q14" s="169"/>
      <c r="R14" s="169"/>
      <c r="S14" s="169"/>
      <c r="T14" s="169"/>
      <c r="U14" s="169"/>
      <c r="V14" s="169"/>
      <c r="W14" s="169"/>
      <c r="X14" s="169"/>
      <c r="Y14" s="169"/>
      <c r="Z14" s="169"/>
      <c r="AA14" s="169"/>
      <c r="AB14" s="172"/>
    </row>
    <row r="15" spans="2:30" ht="30" x14ac:dyDescent="0.25">
      <c r="B15" s="231" t="s">
        <v>270</v>
      </c>
      <c r="C15" s="392"/>
      <c r="D15" s="392"/>
      <c r="E15" s="392"/>
      <c r="F15" s="392"/>
      <c r="G15" s="392"/>
      <c r="H15" s="173"/>
      <c r="J15" s="169"/>
      <c r="K15" s="169"/>
      <c r="L15" s="169"/>
      <c r="M15" s="169"/>
      <c r="N15" s="169"/>
      <c r="O15" s="169"/>
      <c r="P15" s="169"/>
      <c r="Q15" s="169"/>
      <c r="R15" s="169"/>
      <c r="S15" s="169"/>
      <c r="T15" s="169"/>
      <c r="U15" s="169"/>
      <c r="V15" s="169"/>
      <c r="W15" s="169"/>
      <c r="X15" s="169"/>
      <c r="Y15" s="169"/>
      <c r="Z15" s="169"/>
      <c r="AA15" s="169"/>
      <c r="AB15" s="172"/>
    </row>
    <row r="16" spans="2:30" ht="45" x14ac:dyDescent="0.25">
      <c r="B16" s="203" t="s">
        <v>276</v>
      </c>
      <c r="C16" s="392"/>
      <c r="D16" s="392"/>
      <c r="E16" s="392"/>
      <c r="F16" s="392"/>
      <c r="G16" s="392"/>
      <c r="H16" s="174"/>
      <c r="J16" s="169"/>
      <c r="K16" s="169"/>
      <c r="L16" s="169"/>
      <c r="M16" s="169"/>
      <c r="N16" s="169"/>
      <c r="O16" s="169"/>
      <c r="P16" s="169"/>
      <c r="Q16" s="169"/>
      <c r="R16" s="169"/>
      <c r="S16" s="169"/>
      <c r="T16" s="169"/>
      <c r="U16" s="169"/>
      <c r="V16" s="169"/>
      <c r="W16" s="169"/>
      <c r="X16" s="169"/>
      <c r="Y16" s="169"/>
      <c r="Z16" s="169"/>
      <c r="AA16" s="169"/>
      <c r="AB16" s="162"/>
      <c r="AC16" s="162"/>
      <c r="AD16" s="162"/>
    </row>
    <row r="17" spans="1:37" ht="69.95" customHeight="1" x14ac:dyDescent="0.25">
      <c r="B17" s="127" t="s">
        <v>235</v>
      </c>
      <c r="C17" s="393"/>
      <c r="D17" s="393"/>
      <c r="E17" s="393"/>
      <c r="F17" s="393"/>
      <c r="G17" s="393"/>
      <c r="H17" s="175"/>
      <c r="J17" s="169"/>
      <c r="K17" s="169"/>
      <c r="L17" s="169"/>
      <c r="M17" s="169"/>
      <c r="N17" s="169"/>
      <c r="O17" s="169"/>
      <c r="P17" s="169"/>
      <c r="Q17" s="169"/>
      <c r="R17" s="169"/>
      <c r="S17" s="169"/>
      <c r="T17" s="169"/>
      <c r="U17" s="169"/>
      <c r="V17" s="169"/>
      <c r="W17" s="169"/>
      <c r="X17" s="169"/>
      <c r="Y17" s="169"/>
      <c r="Z17" s="169"/>
      <c r="AA17" s="169"/>
      <c r="AB17" s="162"/>
      <c r="AC17" s="162"/>
      <c r="AD17" s="162"/>
    </row>
    <row r="18" spans="1:37" ht="30" x14ac:dyDescent="0.25">
      <c r="B18" s="127" t="s">
        <v>354</v>
      </c>
      <c r="C18" s="394"/>
      <c r="D18" s="395"/>
      <c r="E18" s="395"/>
      <c r="F18" s="395"/>
      <c r="G18" s="396"/>
      <c r="H18" s="175"/>
      <c r="J18" s="169"/>
      <c r="K18" s="169"/>
      <c r="L18" s="169"/>
      <c r="M18" s="169"/>
      <c r="N18" s="169"/>
      <c r="O18" s="169"/>
      <c r="P18" s="169"/>
      <c r="Q18" s="169"/>
      <c r="R18" s="169"/>
      <c r="S18" s="169"/>
      <c r="T18" s="169"/>
      <c r="U18" s="169"/>
      <c r="V18" s="169"/>
      <c r="W18" s="169"/>
      <c r="X18" s="169"/>
      <c r="Y18" s="169"/>
      <c r="Z18" s="169"/>
      <c r="AA18" s="169"/>
      <c r="AB18" s="162"/>
      <c r="AC18" s="162"/>
      <c r="AD18" s="162"/>
    </row>
    <row r="19" spans="1:37" s="179" customFormat="1" x14ac:dyDescent="0.25">
      <c r="B19" s="176" t="s">
        <v>232</v>
      </c>
      <c r="C19" s="212"/>
      <c r="D19" s="212"/>
      <c r="E19" s="212"/>
      <c r="F19" s="212"/>
      <c r="G19" s="212"/>
      <c r="H19" s="177" t="str">
        <f>IF(AND(E24&gt;0,COUNTA(C19:G19)=0),"&lt;&lt; Your P2 actions below will not be summarized until you enter a date of follow-up.","")</f>
        <v/>
      </c>
      <c r="I19" s="178"/>
      <c r="J19" s="169"/>
      <c r="K19" s="169"/>
      <c r="L19" s="169"/>
      <c r="M19" s="169"/>
      <c r="N19" s="169"/>
      <c r="O19" s="169"/>
      <c r="P19" s="169"/>
      <c r="Q19" s="169"/>
      <c r="R19" s="169"/>
      <c r="S19" s="169"/>
      <c r="T19" s="169"/>
      <c r="U19" s="169"/>
      <c r="V19" s="169"/>
      <c r="W19" s="169"/>
      <c r="X19" s="169"/>
      <c r="Y19" s="169"/>
      <c r="Z19" s="169"/>
      <c r="AA19" s="169"/>
      <c r="AB19" s="96"/>
    </row>
    <row r="20" spans="1:37" ht="53.25" x14ac:dyDescent="0.25">
      <c r="B20" s="213" t="s">
        <v>273</v>
      </c>
      <c r="C20" s="391"/>
      <c r="D20" s="391"/>
      <c r="E20" s="391"/>
      <c r="F20" s="391"/>
      <c r="G20" s="391"/>
      <c r="H20" s="168"/>
      <c r="I20" s="169"/>
      <c r="J20" s="169"/>
      <c r="K20" s="169"/>
      <c r="L20" s="169"/>
      <c r="M20" s="169"/>
      <c r="N20" s="169"/>
      <c r="O20" s="169"/>
      <c r="P20" s="169"/>
      <c r="Q20" s="169"/>
      <c r="R20" s="169"/>
      <c r="S20" s="169"/>
      <c r="T20" s="169"/>
      <c r="U20" s="169"/>
      <c r="V20" s="169"/>
      <c r="W20" s="169"/>
      <c r="X20" s="169"/>
      <c r="Y20" s="169"/>
      <c r="Z20" s="169"/>
      <c r="AA20" s="169"/>
      <c r="AB20" s="162"/>
      <c r="AC20" s="162"/>
      <c r="AD20" s="162"/>
    </row>
    <row r="21" spans="1:37" ht="80.099999999999994" customHeight="1" x14ac:dyDescent="0.25">
      <c r="B21" s="230" t="s">
        <v>271</v>
      </c>
      <c r="C21" s="393"/>
      <c r="D21" s="393"/>
      <c r="E21" s="393"/>
      <c r="F21" s="393"/>
      <c r="G21" s="393"/>
      <c r="H21" s="175"/>
      <c r="J21" s="169"/>
      <c r="K21" s="169"/>
      <c r="L21" s="169"/>
      <c r="M21" s="169"/>
      <c r="N21" s="169"/>
      <c r="O21" s="169"/>
      <c r="P21" s="169"/>
      <c r="Q21" s="169"/>
      <c r="R21" s="169"/>
      <c r="S21" s="169"/>
      <c r="T21" s="169"/>
      <c r="U21" s="169"/>
      <c r="V21" s="169"/>
      <c r="W21" s="169"/>
      <c r="X21" s="169"/>
      <c r="Y21" s="169"/>
      <c r="Z21" s="169"/>
      <c r="AA21" s="169"/>
      <c r="AB21" s="162"/>
      <c r="AC21" s="162"/>
      <c r="AD21" s="162"/>
    </row>
    <row r="22" spans="1:37" ht="69.95" customHeight="1" x14ac:dyDescent="0.25">
      <c r="B22" s="127" t="s">
        <v>272</v>
      </c>
      <c r="C22" s="393"/>
      <c r="D22" s="393"/>
      <c r="E22" s="393"/>
      <c r="F22" s="393"/>
      <c r="G22" s="393"/>
      <c r="H22" s="175"/>
      <c r="J22" s="169"/>
      <c r="K22" s="169"/>
      <c r="L22" s="169"/>
      <c r="M22" s="169"/>
      <c r="N22" s="169"/>
      <c r="O22" s="169"/>
      <c r="P22" s="169"/>
      <c r="Q22" s="169"/>
      <c r="R22" s="169"/>
      <c r="S22" s="169"/>
      <c r="T22" s="169"/>
      <c r="U22" s="169"/>
      <c r="V22" s="169"/>
      <c r="W22" s="169"/>
      <c r="X22" s="169"/>
      <c r="Y22" s="169"/>
      <c r="Z22" s="169"/>
      <c r="AA22" s="169"/>
      <c r="AB22" s="162"/>
      <c r="AC22" s="162"/>
      <c r="AD22" s="162"/>
    </row>
    <row r="23" spans="1:37" ht="69.95" customHeight="1" x14ac:dyDescent="0.25">
      <c r="B23" s="127" t="s">
        <v>274</v>
      </c>
      <c r="C23" s="393"/>
      <c r="D23" s="393"/>
      <c r="E23" s="393"/>
      <c r="F23" s="393"/>
      <c r="G23" s="393"/>
      <c r="H23" s="175"/>
      <c r="J23" s="169"/>
      <c r="K23" s="169"/>
      <c r="L23" s="169"/>
      <c r="M23" s="169"/>
      <c r="N23" s="169"/>
      <c r="O23" s="169"/>
      <c r="P23" s="169"/>
      <c r="Q23" s="169"/>
      <c r="R23" s="169"/>
      <c r="S23" s="169"/>
      <c r="T23" s="169"/>
      <c r="U23" s="169"/>
      <c r="V23" s="169"/>
      <c r="W23" s="169"/>
      <c r="X23" s="169"/>
      <c r="Y23" s="169"/>
      <c r="Z23" s="169"/>
      <c r="AA23" s="169"/>
      <c r="AB23" s="162"/>
      <c r="AC23" s="162"/>
      <c r="AD23" s="162"/>
    </row>
    <row r="24" spans="1:37" ht="15" customHeight="1" x14ac:dyDescent="0.25">
      <c r="C24" s="194">
        <f>IF(COUNTA(C11:G23,B29:G53,I29:AC53)&gt;0,1,0)</f>
        <v>0</v>
      </c>
      <c r="D24" s="194">
        <f>IF(COUNTA(C19:G19)&gt;0,1,0)</f>
        <v>0</v>
      </c>
      <c r="E24" s="194">
        <f>IF(COUNTA(G29:G53)&gt;0,1,0)</f>
        <v>0</v>
      </c>
      <c r="F24" s="268"/>
      <c r="H24" s="144"/>
      <c r="I24" s="144"/>
      <c r="J24" s="169"/>
      <c r="K24" s="169"/>
      <c r="L24" s="169"/>
      <c r="M24" s="169"/>
      <c r="N24" s="169"/>
      <c r="O24" s="169"/>
      <c r="P24" s="169"/>
      <c r="Q24" s="169"/>
      <c r="R24" s="169"/>
      <c r="S24" s="169"/>
      <c r="T24" s="169"/>
      <c r="U24" s="169"/>
      <c r="V24" s="169"/>
      <c r="W24" s="169"/>
      <c r="X24" s="169"/>
      <c r="Y24" s="169"/>
      <c r="Z24" s="169"/>
      <c r="AA24" s="169"/>
    </row>
    <row r="25" spans="1:37" ht="18.75" customHeight="1" x14ac:dyDescent="0.3">
      <c r="B25" s="243" t="s">
        <v>1</v>
      </c>
      <c r="C25" s="164"/>
      <c r="D25" s="164"/>
      <c r="E25" s="164"/>
      <c r="F25" s="164"/>
      <c r="G25" s="164"/>
      <c r="H25" s="164"/>
      <c r="I25" s="165"/>
      <c r="J25" s="165"/>
      <c r="K25" s="165"/>
      <c r="L25" s="165"/>
      <c r="M25" s="165"/>
      <c r="N25" s="165"/>
      <c r="O25" s="165"/>
      <c r="P25" s="165"/>
      <c r="Q25" s="165"/>
      <c r="R25" s="165"/>
      <c r="S25" s="165"/>
      <c r="T25" s="165"/>
      <c r="U25" s="165"/>
      <c r="V25" s="165"/>
      <c r="W25" s="165"/>
      <c r="X25" s="165"/>
      <c r="Y25" s="165"/>
      <c r="Z25" s="165"/>
      <c r="AA25" s="165"/>
      <c r="AB25" s="165"/>
      <c r="AC25" s="165"/>
      <c r="AD25" s="165"/>
      <c r="AE25" s="165"/>
      <c r="AF25" s="165"/>
      <c r="AG25" s="165"/>
      <c r="AH25" s="165"/>
      <c r="AI25" s="165"/>
      <c r="AJ25" s="165"/>
      <c r="AK25" s="166"/>
    </row>
    <row r="26" spans="1:37" ht="39.950000000000003" customHeight="1" x14ac:dyDescent="0.25">
      <c r="B26" s="204"/>
      <c r="C26" s="205"/>
      <c r="D26" s="205"/>
      <c r="E26" s="205"/>
      <c r="F26" s="205"/>
      <c r="G26" s="205"/>
      <c r="H26" s="205"/>
      <c r="I26" s="365" t="s">
        <v>103</v>
      </c>
      <c r="J26" s="366"/>
      <c r="K26" s="366"/>
      <c r="L26" s="366"/>
      <c r="M26" s="366"/>
      <c r="N26" s="366"/>
      <c r="O26" s="366"/>
      <c r="P26" s="367"/>
      <c r="Q26" s="388" t="s">
        <v>104</v>
      </c>
      <c r="R26" s="389"/>
      <c r="S26" s="389"/>
      <c r="T26" s="389"/>
      <c r="U26" s="389"/>
      <c r="V26" s="390"/>
      <c r="W26" s="368" t="s">
        <v>105</v>
      </c>
      <c r="X26" s="369"/>
      <c r="Y26" s="369"/>
      <c r="Z26" s="369"/>
      <c r="AA26" s="370"/>
      <c r="AB26" s="204"/>
      <c r="AC26" s="206"/>
      <c r="AD26" s="401" t="s">
        <v>340</v>
      </c>
      <c r="AE26" s="402"/>
      <c r="AF26" s="402"/>
      <c r="AG26" s="402"/>
      <c r="AH26" s="402"/>
      <c r="AI26" s="402"/>
      <c r="AJ26" s="402"/>
      <c r="AK26" s="403"/>
    </row>
    <row r="27" spans="1:37" ht="15" customHeight="1" x14ac:dyDescent="0.25">
      <c r="B27" s="256" t="s">
        <v>341</v>
      </c>
      <c r="C27" s="208"/>
      <c r="D27" s="208"/>
      <c r="E27" s="208"/>
      <c r="F27" s="208"/>
      <c r="G27" s="208"/>
      <c r="H27" s="208"/>
      <c r="I27" s="377" t="s">
        <v>108</v>
      </c>
      <c r="J27" s="378"/>
      <c r="K27" s="378"/>
      <c r="L27" s="379"/>
      <c r="M27" s="380" t="s">
        <v>109</v>
      </c>
      <c r="N27" s="380"/>
      <c r="O27" s="377" t="s">
        <v>111</v>
      </c>
      <c r="P27" s="379"/>
      <c r="Q27" s="381" t="s">
        <v>111</v>
      </c>
      <c r="R27" s="382"/>
      <c r="S27" s="382"/>
      <c r="T27" s="383" t="s">
        <v>110</v>
      </c>
      <c r="U27" s="383"/>
      <c r="V27" s="383"/>
      <c r="W27" s="371"/>
      <c r="X27" s="372"/>
      <c r="Y27" s="372"/>
      <c r="Z27" s="372"/>
      <c r="AA27" s="373"/>
      <c r="AB27" s="207"/>
      <c r="AC27" s="209"/>
      <c r="AD27" s="397" t="s">
        <v>332</v>
      </c>
      <c r="AE27" s="397"/>
      <c r="AF27" s="398" t="s">
        <v>333</v>
      </c>
      <c r="AG27" s="399"/>
      <c r="AH27" s="399"/>
      <c r="AI27" s="399"/>
      <c r="AJ27" s="399"/>
      <c r="AK27" s="400"/>
    </row>
    <row r="28" spans="1:37" s="189" customFormat="1" ht="51" customHeight="1" x14ac:dyDescent="0.2">
      <c r="B28" s="277" t="s">
        <v>353</v>
      </c>
      <c r="C28" s="180" t="s">
        <v>216</v>
      </c>
      <c r="D28" s="180" t="s">
        <v>99</v>
      </c>
      <c r="E28" s="180" t="s">
        <v>262</v>
      </c>
      <c r="F28" s="269" t="s">
        <v>356</v>
      </c>
      <c r="G28" s="215" t="s">
        <v>357</v>
      </c>
      <c r="H28" s="181" t="s">
        <v>233</v>
      </c>
      <c r="I28" s="182" t="s">
        <v>358</v>
      </c>
      <c r="J28" s="182" t="s">
        <v>251</v>
      </c>
      <c r="K28" s="182" t="s">
        <v>107</v>
      </c>
      <c r="L28" s="182" t="s">
        <v>100</v>
      </c>
      <c r="M28" s="183" t="s">
        <v>359</v>
      </c>
      <c r="N28" s="183" t="s">
        <v>121</v>
      </c>
      <c r="O28" s="182" t="s">
        <v>360</v>
      </c>
      <c r="P28" s="182" t="s">
        <v>127</v>
      </c>
      <c r="Q28" s="184" t="s">
        <v>361</v>
      </c>
      <c r="R28" s="185" t="s">
        <v>126</v>
      </c>
      <c r="S28" s="216" t="s">
        <v>128</v>
      </c>
      <c r="T28" s="187" t="s">
        <v>250</v>
      </c>
      <c r="U28" s="188" t="s">
        <v>107</v>
      </c>
      <c r="V28" s="187" t="s">
        <v>125</v>
      </c>
      <c r="W28" s="183" t="s">
        <v>362</v>
      </c>
      <c r="X28" s="183" t="s">
        <v>252</v>
      </c>
      <c r="Y28" s="183" t="s">
        <v>206</v>
      </c>
      <c r="Z28" s="183" t="s">
        <v>102</v>
      </c>
      <c r="AA28" s="228" t="s">
        <v>263</v>
      </c>
      <c r="AB28" s="214" t="s">
        <v>294</v>
      </c>
      <c r="AC28" s="214" t="s">
        <v>373</v>
      </c>
      <c r="AD28" s="262" t="s">
        <v>334</v>
      </c>
      <c r="AE28" s="262" t="s">
        <v>335</v>
      </c>
      <c r="AF28" s="263" t="s">
        <v>336</v>
      </c>
      <c r="AG28" s="263" t="s">
        <v>337</v>
      </c>
      <c r="AH28" s="263" t="s">
        <v>338</v>
      </c>
      <c r="AI28" s="263" t="s">
        <v>363</v>
      </c>
      <c r="AJ28" s="263" t="s">
        <v>339</v>
      </c>
      <c r="AK28" s="263" t="s">
        <v>364</v>
      </c>
    </row>
    <row r="29" spans="1:37" s="179" customFormat="1" x14ac:dyDescent="0.25">
      <c r="A29" s="71">
        <v>1</v>
      </c>
      <c r="B29" s="89"/>
      <c r="C29" s="82"/>
      <c r="D29" s="89"/>
      <c r="E29" s="82"/>
      <c r="F29" s="122"/>
      <c r="G29" s="202"/>
      <c r="H29" s="198" t="str">
        <f>IF(G29="","",IF(MONTH(G29)&gt;=10,YEAR(G29) + 1,YEAR(G29)))</f>
        <v/>
      </c>
      <c r="I29" s="97"/>
      <c r="J29" s="97"/>
      <c r="K29" s="90"/>
      <c r="L29" s="91"/>
      <c r="M29" s="97"/>
      <c r="N29" s="91"/>
      <c r="O29" s="97"/>
      <c r="P29" s="90"/>
      <c r="Q29" s="97"/>
      <c r="R29" s="97"/>
      <c r="S29" s="90"/>
      <c r="T29" s="97"/>
      <c r="U29" s="147"/>
      <c r="V29" s="91"/>
      <c r="W29" s="97"/>
      <c r="X29" s="97"/>
      <c r="Y29" s="90"/>
      <c r="Z29" s="90"/>
      <c r="AA29" s="229"/>
      <c r="AB29" s="122"/>
      <c r="AC29" s="227"/>
      <c r="AD29" s="264"/>
      <c r="AE29" s="264"/>
      <c r="AF29" s="265"/>
      <c r="AG29" s="265"/>
      <c r="AH29" s="265"/>
      <c r="AI29" s="265"/>
      <c r="AJ29" s="265"/>
      <c r="AK29" s="265"/>
    </row>
    <row r="30" spans="1:37" s="179" customFormat="1" x14ac:dyDescent="0.25">
      <c r="A30" s="71">
        <v>2</v>
      </c>
      <c r="B30" s="89"/>
      <c r="C30" s="82"/>
      <c r="D30" s="89"/>
      <c r="E30" s="82"/>
      <c r="F30" s="122"/>
      <c r="G30" s="202"/>
      <c r="H30" s="198" t="str">
        <f>IF(G30="","",IF(MONTH(G30)&gt;=10,YEAR(G30) + 1,YEAR(G30)))</f>
        <v/>
      </c>
      <c r="I30" s="97"/>
      <c r="J30" s="97"/>
      <c r="K30" s="91"/>
      <c r="L30" s="91"/>
      <c r="M30" s="97"/>
      <c r="N30" s="91"/>
      <c r="O30" s="97"/>
      <c r="P30" s="90"/>
      <c r="Q30" s="97"/>
      <c r="R30" s="97"/>
      <c r="S30" s="90"/>
      <c r="T30" s="97"/>
      <c r="U30" s="147"/>
      <c r="V30" s="91"/>
      <c r="W30" s="97"/>
      <c r="X30" s="97"/>
      <c r="Y30" s="90"/>
      <c r="Z30" s="90"/>
      <c r="AA30" s="229"/>
      <c r="AB30" s="122"/>
      <c r="AC30" s="226"/>
      <c r="AD30" s="264"/>
      <c r="AE30" s="264"/>
      <c r="AF30" s="265"/>
      <c r="AG30" s="265"/>
      <c r="AH30" s="265"/>
      <c r="AI30" s="265"/>
      <c r="AJ30" s="265"/>
      <c r="AK30" s="265"/>
    </row>
    <row r="31" spans="1:37" s="179" customFormat="1" x14ac:dyDescent="0.25">
      <c r="A31" s="71">
        <v>3</v>
      </c>
      <c r="B31" s="89"/>
      <c r="C31" s="82"/>
      <c r="D31" s="89"/>
      <c r="E31" s="82"/>
      <c r="F31" s="122"/>
      <c r="G31" s="202"/>
      <c r="H31" s="198" t="str">
        <f t="shared" ref="H31:H53" si="0">IF(G31="","",IF(MONTH(G31)&gt;=10,YEAR(G31) + 1,YEAR(G31)))</f>
        <v/>
      </c>
      <c r="I31" s="97"/>
      <c r="J31" s="97"/>
      <c r="K31" s="90"/>
      <c r="L31" s="90"/>
      <c r="M31" s="97"/>
      <c r="N31" s="90"/>
      <c r="O31" s="97"/>
      <c r="P31" s="90"/>
      <c r="Q31" s="97"/>
      <c r="R31" s="97"/>
      <c r="S31" s="90"/>
      <c r="T31" s="97"/>
      <c r="U31" s="147"/>
      <c r="V31" s="90"/>
      <c r="W31" s="97"/>
      <c r="X31" s="97"/>
      <c r="Y31" s="90"/>
      <c r="Z31" s="90"/>
      <c r="AA31" s="229"/>
      <c r="AB31" s="122"/>
      <c r="AC31" s="226"/>
      <c r="AD31" s="264"/>
      <c r="AE31" s="264"/>
      <c r="AF31" s="265"/>
      <c r="AG31" s="265"/>
      <c r="AH31" s="265"/>
      <c r="AI31" s="265"/>
      <c r="AJ31" s="265"/>
      <c r="AK31" s="265"/>
    </row>
    <row r="32" spans="1:37" s="179" customFormat="1" x14ac:dyDescent="0.25">
      <c r="A32" s="71">
        <v>4</v>
      </c>
      <c r="B32" s="89"/>
      <c r="C32" s="82"/>
      <c r="D32" s="89"/>
      <c r="E32" s="82"/>
      <c r="F32" s="122"/>
      <c r="G32" s="202"/>
      <c r="H32" s="198" t="str">
        <f t="shared" si="0"/>
        <v/>
      </c>
      <c r="I32" s="97"/>
      <c r="J32" s="97"/>
      <c r="K32" s="91"/>
      <c r="L32" s="91"/>
      <c r="M32" s="97"/>
      <c r="N32" s="91"/>
      <c r="O32" s="97"/>
      <c r="P32" s="90"/>
      <c r="Q32" s="97"/>
      <c r="R32" s="97"/>
      <c r="S32" s="90"/>
      <c r="T32" s="97"/>
      <c r="U32" s="147"/>
      <c r="V32" s="91"/>
      <c r="W32" s="97"/>
      <c r="X32" s="97"/>
      <c r="Y32" s="90"/>
      <c r="Z32" s="90"/>
      <c r="AA32" s="229"/>
      <c r="AB32" s="122"/>
      <c r="AC32" s="226"/>
      <c r="AD32" s="264"/>
      <c r="AE32" s="264"/>
      <c r="AF32" s="265"/>
      <c r="AG32" s="265"/>
      <c r="AH32" s="265"/>
      <c r="AI32" s="265"/>
      <c r="AJ32" s="265"/>
      <c r="AK32" s="265"/>
    </row>
    <row r="33" spans="1:37" s="179" customFormat="1" x14ac:dyDescent="0.25">
      <c r="A33" s="71">
        <v>5</v>
      </c>
      <c r="B33" s="89"/>
      <c r="C33" s="82"/>
      <c r="D33" s="89"/>
      <c r="E33" s="82"/>
      <c r="F33" s="122"/>
      <c r="G33" s="202"/>
      <c r="H33" s="198" t="str">
        <f t="shared" si="0"/>
        <v/>
      </c>
      <c r="I33" s="97"/>
      <c r="J33" s="97"/>
      <c r="K33" s="91"/>
      <c r="L33" s="91"/>
      <c r="M33" s="97"/>
      <c r="N33" s="91"/>
      <c r="O33" s="97"/>
      <c r="P33" s="90"/>
      <c r="Q33" s="97"/>
      <c r="R33" s="97"/>
      <c r="S33" s="90"/>
      <c r="T33" s="97"/>
      <c r="U33" s="147"/>
      <c r="V33" s="91"/>
      <c r="W33" s="97"/>
      <c r="X33" s="97"/>
      <c r="Y33" s="90"/>
      <c r="Z33" s="90"/>
      <c r="AA33" s="229"/>
      <c r="AB33" s="122"/>
      <c r="AC33" s="226"/>
      <c r="AD33" s="264"/>
      <c r="AE33" s="264"/>
      <c r="AF33" s="265"/>
      <c r="AG33" s="265"/>
      <c r="AH33" s="265"/>
      <c r="AI33" s="265"/>
      <c r="AJ33" s="265"/>
      <c r="AK33" s="265"/>
    </row>
    <row r="34" spans="1:37" s="179" customFormat="1" x14ac:dyDescent="0.25">
      <c r="A34" s="71">
        <v>6</v>
      </c>
      <c r="B34" s="89"/>
      <c r="C34" s="82"/>
      <c r="D34" s="89"/>
      <c r="E34" s="82"/>
      <c r="F34" s="122"/>
      <c r="G34" s="202"/>
      <c r="H34" s="198" t="str">
        <f t="shared" si="0"/>
        <v/>
      </c>
      <c r="I34" s="97"/>
      <c r="J34" s="97"/>
      <c r="K34" s="91"/>
      <c r="L34" s="91"/>
      <c r="M34" s="97"/>
      <c r="N34" s="91"/>
      <c r="O34" s="97"/>
      <c r="P34" s="90"/>
      <c r="Q34" s="97"/>
      <c r="R34" s="97"/>
      <c r="S34" s="90"/>
      <c r="T34" s="97"/>
      <c r="U34" s="147"/>
      <c r="V34" s="91"/>
      <c r="W34" s="97"/>
      <c r="X34" s="97"/>
      <c r="Y34" s="90"/>
      <c r="Z34" s="90"/>
      <c r="AA34" s="229"/>
      <c r="AB34" s="122"/>
      <c r="AC34" s="226"/>
      <c r="AD34" s="264"/>
      <c r="AE34" s="264"/>
      <c r="AF34" s="265"/>
      <c r="AG34" s="265"/>
      <c r="AH34" s="265"/>
      <c r="AI34" s="265"/>
      <c r="AJ34" s="265"/>
      <c r="AK34" s="265"/>
    </row>
    <row r="35" spans="1:37" s="179" customFormat="1" x14ac:dyDescent="0.25">
      <c r="A35" s="71">
        <v>7</v>
      </c>
      <c r="B35" s="89"/>
      <c r="C35" s="82"/>
      <c r="D35" s="89"/>
      <c r="E35" s="82"/>
      <c r="F35" s="122"/>
      <c r="G35" s="202"/>
      <c r="H35" s="198" t="str">
        <f t="shared" si="0"/>
        <v/>
      </c>
      <c r="I35" s="97"/>
      <c r="J35" s="97"/>
      <c r="K35" s="91"/>
      <c r="L35" s="91"/>
      <c r="M35" s="97"/>
      <c r="N35" s="91"/>
      <c r="O35" s="97"/>
      <c r="P35" s="90"/>
      <c r="Q35" s="97"/>
      <c r="R35" s="97"/>
      <c r="S35" s="90"/>
      <c r="T35" s="97"/>
      <c r="U35" s="147"/>
      <c r="V35" s="91"/>
      <c r="W35" s="97"/>
      <c r="X35" s="97"/>
      <c r="Y35" s="90"/>
      <c r="Z35" s="90"/>
      <c r="AA35" s="229"/>
      <c r="AB35" s="122"/>
      <c r="AC35" s="226"/>
      <c r="AD35" s="264"/>
      <c r="AE35" s="264"/>
      <c r="AF35" s="265"/>
      <c r="AG35" s="265"/>
      <c r="AH35" s="265"/>
      <c r="AI35" s="265"/>
      <c r="AJ35" s="265"/>
      <c r="AK35" s="265"/>
    </row>
    <row r="36" spans="1:37" s="179" customFormat="1" x14ac:dyDescent="0.25">
      <c r="A36" s="71">
        <v>8</v>
      </c>
      <c r="B36" s="89"/>
      <c r="C36" s="82"/>
      <c r="D36" s="89"/>
      <c r="E36" s="82"/>
      <c r="F36" s="122"/>
      <c r="G36" s="202"/>
      <c r="H36" s="198" t="str">
        <f t="shared" si="0"/>
        <v/>
      </c>
      <c r="I36" s="97"/>
      <c r="J36" s="97"/>
      <c r="K36" s="91"/>
      <c r="L36" s="91"/>
      <c r="M36" s="97"/>
      <c r="N36" s="91"/>
      <c r="O36" s="97"/>
      <c r="P36" s="90"/>
      <c r="Q36" s="97"/>
      <c r="R36" s="97"/>
      <c r="S36" s="90"/>
      <c r="T36" s="97"/>
      <c r="U36" s="147"/>
      <c r="V36" s="91"/>
      <c r="W36" s="97"/>
      <c r="X36" s="97"/>
      <c r="Y36" s="90"/>
      <c r="Z36" s="90"/>
      <c r="AA36" s="229"/>
      <c r="AB36" s="122"/>
      <c r="AC36" s="226"/>
      <c r="AD36" s="264"/>
      <c r="AE36" s="264"/>
      <c r="AF36" s="265"/>
      <c r="AG36" s="265"/>
      <c r="AH36" s="265"/>
      <c r="AI36" s="265"/>
      <c r="AJ36" s="265"/>
      <c r="AK36" s="265"/>
    </row>
    <row r="37" spans="1:37" s="179" customFormat="1" x14ac:dyDescent="0.25">
      <c r="A37" s="71">
        <v>9</v>
      </c>
      <c r="B37" s="89"/>
      <c r="C37" s="82"/>
      <c r="D37" s="89"/>
      <c r="E37" s="82"/>
      <c r="F37" s="122"/>
      <c r="G37" s="202"/>
      <c r="H37" s="198" t="str">
        <f t="shared" si="0"/>
        <v/>
      </c>
      <c r="I37" s="97"/>
      <c r="J37" s="97"/>
      <c r="K37" s="91"/>
      <c r="L37" s="91"/>
      <c r="M37" s="97"/>
      <c r="N37" s="91"/>
      <c r="O37" s="97"/>
      <c r="P37" s="90"/>
      <c r="Q37" s="97"/>
      <c r="R37" s="97"/>
      <c r="S37" s="90"/>
      <c r="T37" s="97"/>
      <c r="U37" s="147"/>
      <c r="V37" s="91"/>
      <c r="W37" s="97"/>
      <c r="X37" s="97"/>
      <c r="Y37" s="90"/>
      <c r="Z37" s="90"/>
      <c r="AA37" s="229"/>
      <c r="AB37" s="122"/>
      <c r="AC37" s="226"/>
      <c r="AD37" s="264"/>
      <c r="AE37" s="264"/>
      <c r="AF37" s="265"/>
      <c r="AG37" s="265"/>
      <c r="AH37" s="265"/>
      <c r="AI37" s="265"/>
      <c r="AJ37" s="265"/>
      <c r="AK37" s="265"/>
    </row>
    <row r="38" spans="1:37" s="179" customFormat="1" x14ac:dyDescent="0.25">
      <c r="A38" s="71">
        <v>10</v>
      </c>
      <c r="B38" s="89"/>
      <c r="C38" s="82"/>
      <c r="D38" s="89"/>
      <c r="E38" s="82"/>
      <c r="F38" s="122"/>
      <c r="G38" s="202"/>
      <c r="H38" s="198" t="str">
        <f t="shared" si="0"/>
        <v/>
      </c>
      <c r="I38" s="97"/>
      <c r="J38" s="97"/>
      <c r="K38" s="91"/>
      <c r="L38" s="91"/>
      <c r="M38" s="97"/>
      <c r="N38" s="91"/>
      <c r="O38" s="97"/>
      <c r="P38" s="90"/>
      <c r="Q38" s="97"/>
      <c r="R38" s="97"/>
      <c r="S38" s="90"/>
      <c r="T38" s="97"/>
      <c r="U38" s="147"/>
      <c r="V38" s="91"/>
      <c r="W38" s="97"/>
      <c r="X38" s="97"/>
      <c r="Y38" s="90"/>
      <c r="Z38" s="90"/>
      <c r="AA38" s="229"/>
      <c r="AB38" s="122"/>
      <c r="AC38" s="226"/>
      <c r="AD38" s="264"/>
      <c r="AE38" s="264"/>
      <c r="AF38" s="265"/>
      <c r="AG38" s="265"/>
      <c r="AH38" s="265"/>
      <c r="AI38" s="265"/>
      <c r="AJ38" s="265"/>
      <c r="AK38" s="265"/>
    </row>
    <row r="39" spans="1:37" s="179" customFormat="1" x14ac:dyDescent="0.25">
      <c r="A39" s="71">
        <v>11</v>
      </c>
      <c r="B39" s="89"/>
      <c r="C39" s="82"/>
      <c r="D39" s="89"/>
      <c r="E39" s="82"/>
      <c r="F39" s="122"/>
      <c r="G39" s="202"/>
      <c r="H39" s="198" t="str">
        <f t="shared" si="0"/>
        <v/>
      </c>
      <c r="I39" s="97"/>
      <c r="J39" s="97"/>
      <c r="K39" s="91"/>
      <c r="L39" s="91"/>
      <c r="M39" s="97"/>
      <c r="N39" s="91"/>
      <c r="O39" s="97"/>
      <c r="P39" s="90"/>
      <c r="Q39" s="97"/>
      <c r="R39" s="97"/>
      <c r="S39" s="90"/>
      <c r="T39" s="97"/>
      <c r="U39" s="147"/>
      <c r="V39" s="91"/>
      <c r="W39" s="97"/>
      <c r="X39" s="97"/>
      <c r="Y39" s="90"/>
      <c r="Z39" s="90"/>
      <c r="AA39" s="229"/>
      <c r="AB39" s="122"/>
      <c r="AC39" s="226"/>
      <c r="AD39" s="264"/>
      <c r="AE39" s="264"/>
      <c r="AF39" s="265"/>
      <c r="AG39" s="265"/>
      <c r="AH39" s="265"/>
      <c r="AI39" s="265"/>
      <c r="AJ39" s="265"/>
      <c r="AK39" s="265"/>
    </row>
    <row r="40" spans="1:37" s="179" customFormat="1" x14ac:dyDescent="0.25">
      <c r="A40" s="71">
        <v>12</v>
      </c>
      <c r="B40" s="89"/>
      <c r="C40" s="82"/>
      <c r="D40" s="89"/>
      <c r="E40" s="82"/>
      <c r="F40" s="122"/>
      <c r="G40" s="202"/>
      <c r="H40" s="198" t="str">
        <f t="shared" si="0"/>
        <v/>
      </c>
      <c r="I40" s="97"/>
      <c r="J40" s="97"/>
      <c r="K40" s="91"/>
      <c r="L40" s="91"/>
      <c r="M40" s="97"/>
      <c r="N40" s="91"/>
      <c r="O40" s="97"/>
      <c r="P40" s="90"/>
      <c r="Q40" s="97"/>
      <c r="R40" s="97"/>
      <c r="S40" s="90"/>
      <c r="T40" s="97"/>
      <c r="U40" s="147"/>
      <c r="V40" s="91"/>
      <c r="W40" s="97"/>
      <c r="X40" s="97"/>
      <c r="Y40" s="90"/>
      <c r="Z40" s="90"/>
      <c r="AA40" s="229"/>
      <c r="AB40" s="122"/>
      <c r="AC40" s="226"/>
      <c r="AD40" s="264"/>
      <c r="AE40" s="264"/>
      <c r="AF40" s="265"/>
      <c r="AG40" s="265"/>
      <c r="AH40" s="265"/>
      <c r="AI40" s="265"/>
      <c r="AJ40" s="265"/>
      <c r="AK40" s="265"/>
    </row>
    <row r="41" spans="1:37" s="179" customFormat="1" x14ac:dyDescent="0.25">
      <c r="A41" s="71">
        <v>13</v>
      </c>
      <c r="B41" s="89"/>
      <c r="C41" s="82"/>
      <c r="D41" s="89"/>
      <c r="E41" s="82"/>
      <c r="F41" s="122"/>
      <c r="G41" s="202"/>
      <c r="H41" s="198" t="str">
        <f t="shared" si="0"/>
        <v/>
      </c>
      <c r="I41" s="97"/>
      <c r="J41" s="97"/>
      <c r="K41" s="91"/>
      <c r="L41" s="91"/>
      <c r="M41" s="97"/>
      <c r="N41" s="91"/>
      <c r="O41" s="97"/>
      <c r="P41" s="90"/>
      <c r="Q41" s="97"/>
      <c r="R41" s="97"/>
      <c r="S41" s="90"/>
      <c r="T41" s="97"/>
      <c r="U41" s="147"/>
      <c r="V41" s="91"/>
      <c r="W41" s="97"/>
      <c r="X41" s="97"/>
      <c r="Y41" s="90"/>
      <c r="Z41" s="90"/>
      <c r="AA41" s="229"/>
      <c r="AB41" s="122"/>
      <c r="AC41" s="226"/>
      <c r="AD41" s="264"/>
      <c r="AE41" s="264"/>
      <c r="AF41" s="265"/>
      <c r="AG41" s="265"/>
      <c r="AH41" s="265"/>
      <c r="AI41" s="265"/>
      <c r="AJ41" s="265"/>
      <c r="AK41" s="265"/>
    </row>
    <row r="42" spans="1:37" s="179" customFormat="1" x14ac:dyDescent="0.25">
      <c r="A42" s="71">
        <v>14</v>
      </c>
      <c r="B42" s="89"/>
      <c r="C42" s="82"/>
      <c r="D42" s="89"/>
      <c r="E42" s="82"/>
      <c r="F42" s="122"/>
      <c r="G42" s="202"/>
      <c r="H42" s="198" t="str">
        <f t="shared" si="0"/>
        <v/>
      </c>
      <c r="I42" s="97"/>
      <c r="J42" s="97"/>
      <c r="K42" s="91"/>
      <c r="L42" s="91"/>
      <c r="M42" s="97"/>
      <c r="N42" s="91"/>
      <c r="O42" s="97"/>
      <c r="P42" s="90"/>
      <c r="Q42" s="97"/>
      <c r="R42" s="97"/>
      <c r="S42" s="90"/>
      <c r="T42" s="97"/>
      <c r="U42" s="147"/>
      <c r="V42" s="91"/>
      <c r="W42" s="97"/>
      <c r="X42" s="97"/>
      <c r="Y42" s="90"/>
      <c r="Z42" s="90"/>
      <c r="AA42" s="229"/>
      <c r="AB42" s="122"/>
      <c r="AC42" s="226"/>
      <c r="AD42" s="264"/>
      <c r="AE42" s="264"/>
      <c r="AF42" s="265"/>
      <c r="AG42" s="265"/>
      <c r="AH42" s="265"/>
      <c r="AI42" s="265"/>
      <c r="AJ42" s="265"/>
      <c r="AK42" s="265"/>
    </row>
    <row r="43" spans="1:37" s="179" customFormat="1" x14ac:dyDescent="0.25">
      <c r="A43" s="71">
        <v>15</v>
      </c>
      <c r="B43" s="89"/>
      <c r="C43" s="82"/>
      <c r="D43" s="89"/>
      <c r="E43" s="82"/>
      <c r="F43" s="122"/>
      <c r="G43" s="202"/>
      <c r="H43" s="198" t="str">
        <f t="shared" si="0"/>
        <v/>
      </c>
      <c r="I43" s="97"/>
      <c r="J43" s="97"/>
      <c r="K43" s="91"/>
      <c r="L43" s="91"/>
      <c r="M43" s="97"/>
      <c r="N43" s="91"/>
      <c r="O43" s="97"/>
      <c r="P43" s="90"/>
      <c r="Q43" s="97"/>
      <c r="R43" s="97"/>
      <c r="S43" s="90"/>
      <c r="T43" s="97"/>
      <c r="U43" s="147"/>
      <c r="V43" s="91"/>
      <c r="W43" s="97"/>
      <c r="X43" s="97"/>
      <c r="Y43" s="90"/>
      <c r="Z43" s="90"/>
      <c r="AA43" s="229"/>
      <c r="AB43" s="122"/>
      <c r="AC43" s="226"/>
      <c r="AD43" s="264"/>
      <c r="AE43" s="264"/>
      <c r="AF43" s="265"/>
      <c r="AG43" s="265"/>
      <c r="AH43" s="265"/>
      <c r="AI43" s="265"/>
      <c r="AJ43" s="265"/>
      <c r="AK43" s="265"/>
    </row>
    <row r="44" spans="1:37" s="179" customFormat="1" x14ac:dyDescent="0.25">
      <c r="A44" s="71">
        <v>16</v>
      </c>
      <c r="B44" s="89"/>
      <c r="C44" s="82"/>
      <c r="D44" s="89"/>
      <c r="E44" s="82"/>
      <c r="F44" s="122"/>
      <c r="G44" s="202"/>
      <c r="H44" s="198" t="str">
        <f t="shared" si="0"/>
        <v/>
      </c>
      <c r="I44" s="97"/>
      <c r="J44" s="97"/>
      <c r="K44" s="91"/>
      <c r="L44" s="91"/>
      <c r="M44" s="97"/>
      <c r="N44" s="91"/>
      <c r="O44" s="97"/>
      <c r="P44" s="90"/>
      <c r="Q44" s="97"/>
      <c r="R44" s="97"/>
      <c r="S44" s="90"/>
      <c r="T44" s="97"/>
      <c r="U44" s="147"/>
      <c r="V44" s="91"/>
      <c r="W44" s="97"/>
      <c r="X44" s="97"/>
      <c r="Y44" s="90"/>
      <c r="Z44" s="90"/>
      <c r="AA44" s="229"/>
      <c r="AB44" s="122"/>
      <c r="AC44" s="226"/>
      <c r="AD44" s="264"/>
      <c r="AE44" s="264"/>
      <c r="AF44" s="265"/>
      <c r="AG44" s="265"/>
      <c r="AH44" s="265"/>
      <c r="AI44" s="265"/>
      <c r="AJ44" s="265"/>
      <c r="AK44" s="265"/>
    </row>
    <row r="45" spans="1:37" s="179" customFormat="1" x14ac:dyDescent="0.25">
      <c r="A45" s="71">
        <v>17</v>
      </c>
      <c r="B45" s="89"/>
      <c r="C45" s="82"/>
      <c r="D45" s="89"/>
      <c r="E45" s="82"/>
      <c r="F45" s="122"/>
      <c r="G45" s="202"/>
      <c r="H45" s="198" t="str">
        <f t="shared" si="0"/>
        <v/>
      </c>
      <c r="I45" s="97"/>
      <c r="J45" s="97"/>
      <c r="K45" s="91"/>
      <c r="L45" s="91"/>
      <c r="M45" s="97"/>
      <c r="N45" s="91"/>
      <c r="O45" s="97"/>
      <c r="P45" s="90"/>
      <c r="Q45" s="97"/>
      <c r="R45" s="97"/>
      <c r="S45" s="90"/>
      <c r="T45" s="97"/>
      <c r="U45" s="147"/>
      <c r="V45" s="91"/>
      <c r="W45" s="97"/>
      <c r="X45" s="97"/>
      <c r="Y45" s="90"/>
      <c r="Z45" s="90"/>
      <c r="AA45" s="229"/>
      <c r="AB45" s="122"/>
      <c r="AC45" s="226"/>
      <c r="AD45" s="264"/>
      <c r="AE45" s="264"/>
      <c r="AF45" s="265"/>
      <c r="AG45" s="265"/>
      <c r="AH45" s="265"/>
      <c r="AI45" s="265"/>
      <c r="AJ45" s="265"/>
      <c r="AK45" s="265"/>
    </row>
    <row r="46" spans="1:37" s="179" customFormat="1" x14ac:dyDescent="0.25">
      <c r="A46" s="71">
        <v>18</v>
      </c>
      <c r="B46" s="89"/>
      <c r="C46" s="82"/>
      <c r="D46" s="89"/>
      <c r="E46" s="82"/>
      <c r="F46" s="122"/>
      <c r="G46" s="202"/>
      <c r="H46" s="198" t="str">
        <f t="shared" si="0"/>
        <v/>
      </c>
      <c r="I46" s="97"/>
      <c r="J46" s="97"/>
      <c r="K46" s="91"/>
      <c r="L46" s="91"/>
      <c r="M46" s="97"/>
      <c r="N46" s="91"/>
      <c r="O46" s="97"/>
      <c r="P46" s="90"/>
      <c r="Q46" s="97"/>
      <c r="R46" s="97"/>
      <c r="S46" s="90"/>
      <c r="T46" s="97"/>
      <c r="U46" s="147"/>
      <c r="V46" s="91"/>
      <c r="W46" s="97"/>
      <c r="X46" s="97"/>
      <c r="Y46" s="90"/>
      <c r="Z46" s="90"/>
      <c r="AA46" s="229"/>
      <c r="AB46" s="122"/>
      <c r="AC46" s="226"/>
      <c r="AD46" s="264"/>
      <c r="AE46" s="264"/>
      <c r="AF46" s="265"/>
      <c r="AG46" s="265"/>
      <c r="AH46" s="265"/>
      <c r="AI46" s="265"/>
      <c r="AJ46" s="265"/>
      <c r="AK46" s="265"/>
    </row>
    <row r="47" spans="1:37" s="179" customFormat="1" x14ac:dyDescent="0.25">
      <c r="A47" s="71">
        <v>19</v>
      </c>
      <c r="B47" s="89"/>
      <c r="C47" s="82"/>
      <c r="D47" s="89"/>
      <c r="E47" s="82"/>
      <c r="F47" s="122"/>
      <c r="G47" s="202"/>
      <c r="H47" s="198" t="str">
        <f t="shared" si="0"/>
        <v/>
      </c>
      <c r="I47" s="97"/>
      <c r="J47" s="97"/>
      <c r="K47" s="91"/>
      <c r="L47" s="91"/>
      <c r="M47" s="97"/>
      <c r="N47" s="91"/>
      <c r="O47" s="97"/>
      <c r="P47" s="90"/>
      <c r="Q47" s="97"/>
      <c r="R47" s="97"/>
      <c r="S47" s="90"/>
      <c r="T47" s="97"/>
      <c r="U47" s="147"/>
      <c r="V47" s="91"/>
      <c r="W47" s="97"/>
      <c r="X47" s="97"/>
      <c r="Y47" s="90"/>
      <c r="Z47" s="90"/>
      <c r="AA47" s="229"/>
      <c r="AB47" s="122"/>
      <c r="AC47" s="226"/>
      <c r="AD47" s="264"/>
      <c r="AE47" s="264"/>
      <c r="AF47" s="265"/>
      <c r="AG47" s="265"/>
      <c r="AH47" s="265"/>
      <c r="AI47" s="265"/>
      <c r="AJ47" s="265"/>
      <c r="AK47" s="265"/>
    </row>
    <row r="48" spans="1:37" s="179" customFormat="1" x14ac:dyDescent="0.25">
      <c r="A48" s="71">
        <v>20</v>
      </c>
      <c r="B48" s="89"/>
      <c r="C48" s="82"/>
      <c r="D48" s="89"/>
      <c r="E48" s="82"/>
      <c r="F48" s="122"/>
      <c r="G48" s="202"/>
      <c r="H48" s="198" t="str">
        <f t="shared" si="0"/>
        <v/>
      </c>
      <c r="I48" s="97"/>
      <c r="J48" s="97"/>
      <c r="K48" s="91"/>
      <c r="L48" s="91"/>
      <c r="M48" s="97"/>
      <c r="N48" s="91"/>
      <c r="O48" s="97"/>
      <c r="P48" s="90"/>
      <c r="Q48" s="97"/>
      <c r="R48" s="97"/>
      <c r="S48" s="90"/>
      <c r="T48" s="97"/>
      <c r="U48" s="147"/>
      <c r="V48" s="91"/>
      <c r="W48" s="97"/>
      <c r="X48" s="97"/>
      <c r="Y48" s="90"/>
      <c r="Z48" s="90"/>
      <c r="AA48" s="229"/>
      <c r="AB48" s="122"/>
      <c r="AC48" s="226"/>
      <c r="AD48" s="264"/>
      <c r="AE48" s="264"/>
      <c r="AF48" s="265"/>
      <c r="AG48" s="265"/>
      <c r="AH48" s="265"/>
      <c r="AI48" s="265"/>
      <c r="AJ48" s="265"/>
      <c r="AK48" s="265"/>
    </row>
    <row r="49" spans="1:37" s="179" customFormat="1" x14ac:dyDescent="0.25">
      <c r="A49" s="71">
        <v>21</v>
      </c>
      <c r="B49" s="89"/>
      <c r="C49" s="82"/>
      <c r="D49" s="89"/>
      <c r="E49" s="82"/>
      <c r="F49" s="122"/>
      <c r="G49" s="202"/>
      <c r="H49" s="198" t="str">
        <f t="shared" si="0"/>
        <v/>
      </c>
      <c r="I49" s="97"/>
      <c r="J49" s="97"/>
      <c r="K49" s="91"/>
      <c r="L49" s="91"/>
      <c r="M49" s="97"/>
      <c r="N49" s="91"/>
      <c r="O49" s="97"/>
      <c r="P49" s="90"/>
      <c r="Q49" s="97"/>
      <c r="R49" s="97"/>
      <c r="S49" s="90"/>
      <c r="T49" s="97"/>
      <c r="U49" s="147"/>
      <c r="V49" s="91"/>
      <c r="W49" s="97"/>
      <c r="X49" s="97"/>
      <c r="Y49" s="90"/>
      <c r="Z49" s="90"/>
      <c r="AA49" s="229"/>
      <c r="AB49" s="122"/>
      <c r="AC49" s="226"/>
      <c r="AD49" s="264"/>
      <c r="AE49" s="264"/>
      <c r="AF49" s="265"/>
      <c r="AG49" s="265"/>
      <c r="AH49" s="265"/>
      <c r="AI49" s="265"/>
      <c r="AJ49" s="265"/>
      <c r="AK49" s="265"/>
    </row>
    <row r="50" spans="1:37" s="179" customFormat="1" x14ac:dyDescent="0.25">
      <c r="A50" s="71">
        <v>22</v>
      </c>
      <c r="B50" s="89"/>
      <c r="C50" s="82"/>
      <c r="D50" s="89"/>
      <c r="E50" s="82"/>
      <c r="F50" s="122"/>
      <c r="G50" s="202"/>
      <c r="H50" s="198" t="str">
        <f t="shared" si="0"/>
        <v/>
      </c>
      <c r="I50" s="97"/>
      <c r="J50" s="97"/>
      <c r="K50" s="91"/>
      <c r="L50" s="91"/>
      <c r="M50" s="97"/>
      <c r="N50" s="91"/>
      <c r="O50" s="97"/>
      <c r="P50" s="90"/>
      <c r="Q50" s="97"/>
      <c r="R50" s="97"/>
      <c r="S50" s="90"/>
      <c r="T50" s="97"/>
      <c r="U50" s="147"/>
      <c r="V50" s="91"/>
      <c r="W50" s="97"/>
      <c r="X50" s="97"/>
      <c r="Y50" s="90"/>
      <c r="Z50" s="90"/>
      <c r="AA50" s="229"/>
      <c r="AB50" s="122"/>
      <c r="AC50" s="226"/>
      <c r="AD50" s="264"/>
      <c r="AE50" s="264"/>
      <c r="AF50" s="265"/>
      <c r="AG50" s="265"/>
      <c r="AH50" s="265"/>
      <c r="AI50" s="265"/>
      <c r="AJ50" s="265"/>
      <c r="AK50" s="265"/>
    </row>
    <row r="51" spans="1:37" s="179" customFormat="1" x14ac:dyDescent="0.25">
      <c r="A51" s="71">
        <v>23</v>
      </c>
      <c r="B51" s="89"/>
      <c r="C51" s="82"/>
      <c r="D51" s="89"/>
      <c r="E51" s="82"/>
      <c r="F51" s="122"/>
      <c r="G51" s="202"/>
      <c r="H51" s="198" t="str">
        <f t="shared" si="0"/>
        <v/>
      </c>
      <c r="I51" s="97"/>
      <c r="J51" s="97"/>
      <c r="K51" s="91"/>
      <c r="L51" s="91"/>
      <c r="M51" s="97"/>
      <c r="N51" s="91"/>
      <c r="O51" s="97"/>
      <c r="P51" s="90"/>
      <c r="Q51" s="97"/>
      <c r="R51" s="97"/>
      <c r="S51" s="90"/>
      <c r="T51" s="97"/>
      <c r="U51" s="147"/>
      <c r="V51" s="91"/>
      <c r="W51" s="97"/>
      <c r="X51" s="97"/>
      <c r="Y51" s="90"/>
      <c r="Z51" s="90"/>
      <c r="AA51" s="229"/>
      <c r="AB51" s="122"/>
      <c r="AC51" s="226"/>
      <c r="AD51" s="264"/>
      <c r="AE51" s="264"/>
      <c r="AF51" s="265"/>
      <c r="AG51" s="265"/>
      <c r="AH51" s="265"/>
      <c r="AI51" s="265"/>
      <c r="AJ51" s="265"/>
      <c r="AK51" s="265"/>
    </row>
    <row r="52" spans="1:37" s="179" customFormat="1" x14ac:dyDescent="0.25">
      <c r="A52" s="71">
        <v>24</v>
      </c>
      <c r="B52" s="89"/>
      <c r="C52" s="82"/>
      <c r="D52" s="89"/>
      <c r="E52" s="82"/>
      <c r="F52" s="122"/>
      <c r="G52" s="202"/>
      <c r="H52" s="198" t="str">
        <f t="shared" si="0"/>
        <v/>
      </c>
      <c r="I52" s="97"/>
      <c r="J52" s="97"/>
      <c r="K52" s="91"/>
      <c r="L52" s="91"/>
      <c r="M52" s="97"/>
      <c r="N52" s="91"/>
      <c r="O52" s="97"/>
      <c r="P52" s="90"/>
      <c r="Q52" s="97"/>
      <c r="R52" s="97"/>
      <c r="S52" s="90"/>
      <c r="T52" s="97"/>
      <c r="U52" s="147"/>
      <c r="V52" s="91"/>
      <c r="W52" s="97"/>
      <c r="X52" s="97"/>
      <c r="Y52" s="90"/>
      <c r="Z52" s="90"/>
      <c r="AA52" s="229"/>
      <c r="AB52" s="122"/>
      <c r="AC52" s="226"/>
      <c r="AD52" s="264"/>
      <c r="AE52" s="264"/>
      <c r="AF52" s="265"/>
      <c r="AG52" s="265"/>
      <c r="AH52" s="265"/>
      <c r="AI52" s="265"/>
      <c r="AJ52" s="265"/>
      <c r="AK52" s="265"/>
    </row>
    <row r="53" spans="1:37" s="179" customFormat="1" x14ac:dyDescent="0.25">
      <c r="A53" s="71">
        <v>25</v>
      </c>
      <c r="B53" s="89"/>
      <c r="C53" s="82"/>
      <c r="D53" s="89"/>
      <c r="E53" s="82"/>
      <c r="F53" s="122"/>
      <c r="G53" s="202"/>
      <c r="H53" s="198" t="str">
        <f t="shared" si="0"/>
        <v/>
      </c>
      <c r="I53" s="97"/>
      <c r="J53" s="97"/>
      <c r="K53" s="91"/>
      <c r="L53" s="91"/>
      <c r="M53" s="97"/>
      <c r="N53" s="91"/>
      <c r="O53" s="97"/>
      <c r="P53" s="90"/>
      <c r="Q53" s="97"/>
      <c r="R53" s="97"/>
      <c r="S53" s="90"/>
      <c r="T53" s="97"/>
      <c r="U53" s="147"/>
      <c r="V53" s="91"/>
      <c r="W53" s="97"/>
      <c r="X53" s="97"/>
      <c r="Y53" s="90"/>
      <c r="Z53" s="90"/>
      <c r="AA53" s="229"/>
      <c r="AB53" s="122"/>
      <c r="AC53" s="226"/>
      <c r="AD53" s="264"/>
      <c r="AE53" s="264"/>
      <c r="AF53" s="265"/>
      <c r="AG53" s="265"/>
      <c r="AH53" s="265"/>
      <c r="AI53" s="265"/>
      <c r="AJ53" s="265"/>
      <c r="AK53" s="265"/>
    </row>
    <row r="54" spans="1:37" ht="24" customHeight="1" x14ac:dyDescent="0.25">
      <c r="B54" s="190" t="s">
        <v>67</v>
      </c>
      <c r="C54" s="126"/>
      <c r="D54" s="126"/>
      <c r="E54" s="126"/>
      <c r="F54" s="126"/>
      <c r="G54" s="126"/>
      <c r="H54" s="259" t="str">
        <f>IF(OR(AND(Count_Implemented, Count_FollowUp=0), AND(Count_Implemented=0,COUNTA(I29:AB53)&gt;0))," To be included here, actions must have a Date Implemented and there must be Date(s) of Follow-up above. &gt;&gt;","")</f>
        <v/>
      </c>
      <c r="I54" s="191">
        <f>SUM(I55:I60)</f>
        <v>0</v>
      </c>
      <c r="J54" s="192" t="s">
        <v>129</v>
      </c>
      <c r="K54" s="192" t="s">
        <v>129</v>
      </c>
      <c r="L54" s="192" t="s">
        <v>129</v>
      </c>
      <c r="M54" s="191">
        <f>SUM(M55:M60)</f>
        <v>0</v>
      </c>
      <c r="N54" s="192" t="s">
        <v>129</v>
      </c>
      <c r="O54" s="191">
        <f>SUM(O55:O60)</f>
        <v>0</v>
      </c>
      <c r="P54" s="191">
        <f>SUM(P55:P60)</f>
        <v>0</v>
      </c>
      <c r="Q54" s="191">
        <f t="shared" ref="Q54:W54" si="1">SUM(Q55:Q60)</f>
        <v>0</v>
      </c>
      <c r="R54" s="191">
        <f t="shared" si="1"/>
        <v>0</v>
      </c>
      <c r="S54" s="191">
        <f t="shared" si="1"/>
        <v>0</v>
      </c>
      <c r="T54" s="191">
        <f t="shared" si="1"/>
        <v>0</v>
      </c>
      <c r="U54" s="193">
        <f t="shared" si="1"/>
        <v>0</v>
      </c>
      <c r="V54" s="192" t="s">
        <v>129</v>
      </c>
      <c r="W54" s="191">
        <f t="shared" si="1"/>
        <v>0</v>
      </c>
      <c r="X54" s="192" t="s">
        <v>129</v>
      </c>
      <c r="Y54" s="192" t="s">
        <v>129</v>
      </c>
      <c r="Z54" s="191">
        <f t="shared" ref="Z54" si="2">SUM(Z55:Z60)</f>
        <v>0</v>
      </c>
      <c r="AA54" s="218" t="s">
        <v>129</v>
      </c>
      <c r="AB54" s="217">
        <f>COUNTIF(AB29:AB53,"Y")</f>
        <v>0</v>
      </c>
      <c r="AC54" s="218" t="s">
        <v>129</v>
      </c>
      <c r="AD54" s="266">
        <f t="shared" ref="AD54:AK54" si="3">SUM(AD55:AD60)</f>
        <v>0</v>
      </c>
      <c r="AE54" s="266">
        <f t="shared" si="3"/>
        <v>0</v>
      </c>
      <c r="AF54" s="267">
        <f t="shared" si="3"/>
        <v>0</v>
      </c>
      <c r="AG54" s="267">
        <f t="shared" si="3"/>
        <v>0</v>
      </c>
      <c r="AH54" s="267">
        <f t="shared" si="3"/>
        <v>0</v>
      </c>
      <c r="AI54" s="267">
        <f t="shared" si="3"/>
        <v>0</v>
      </c>
      <c r="AJ54" s="267">
        <f t="shared" si="3"/>
        <v>0</v>
      </c>
      <c r="AK54" s="267">
        <f t="shared" si="3"/>
        <v>0</v>
      </c>
    </row>
    <row r="55" spans="1:37" ht="24" customHeight="1" x14ac:dyDescent="0.25">
      <c r="B55" s="190" t="str">
        <f>"TOTAL REPORTED " &amp; C55</f>
        <v>TOTAL REPORTED 2023</v>
      </c>
      <c r="C55" s="126">
        <v>2023</v>
      </c>
      <c r="D55" s="126"/>
      <c r="E55" s="126"/>
      <c r="F55" s="126"/>
      <c r="G55" s="126"/>
      <c r="H55" s="126"/>
      <c r="I55" s="267">
        <f t="shared" ref="I55:I60" si="4">IF(Count_FollowUp,SUMIFS(I$29:I$53,$F$29:$F$53,"Y",$H$29:$H$53,$C55),0)</f>
        <v>0</v>
      </c>
      <c r="J55" s="192" t="s">
        <v>129</v>
      </c>
      <c r="K55" s="192" t="s">
        <v>129</v>
      </c>
      <c r="L55" s="192" t="s">
        <v>129</v>
      </c>
      <c r="M55" s="267">
        <f t="shared" ref="M55:M60" si="5">IF(Count_FollowUp,SUMIFS(M$29:M$53,$F$29:$F$53,"Y",$H$29:$H$53,$C55),0)</f>
        <v>0</v>
      </c>
      <c r="N55" s="192" t="s">
        <v>129</v>
      </c>
      <c r="O55" s="267">
        <f t="shared" ref="O55:O60" si="6">IF(Count_FollowUp,SUMIFS(O$29:O$53,$F$29:$F$53,"Y",$H$29:$H$53,$C55),0)</f>
        <v>0</v>
      </c>
      <c r="P55" s="191">
        <f t="shared" ref="P55:P60" si="7">IF(Count_FollowUp,COUNTIFS($F$29:$F$53,"Y",$H$29:$H$53,$C55,P$29:P$53,"Yes"),0)</f>
        <v>0</v>
      </c>
      <c r="Q55" s="267">
        <f t="shared" ref="Q55:R60" si="8">IF(Count_FollowUp,SUMIFS(Q$29:Q$53,$F$29:$F$53,"Y",$H$29:$H$53,$C55),0)</f>
        <v>0</v>
      </c>
      <c r="R55" s="267">
        <f t="shared" si="8"/>
        <v>0</v>
      </c>
      <c r="S55" s="191">
        <f t="shared" ref="S55:S60" si="9">IF(Count_FollowUp,COUNTIFS($F$29:$F$53,"Y",$H$29:$H$53,$C55,S$29:S$53,"Yes"),0)</f>
        <v>0</v>
      </c>
      <c r="T55" s="191">
        <f t="shared" ref="T55:T60" si="10">IF(Count_FollowUp,SUMIFS(T$29:T$53,$F$29:$F$53,"Y",$H$29:$H$53,$C55,U$29:U$53,"Units"),0)</f>
        <v>0</v>
      </c>
      <c r="U55" s="193">
        <f t="shared" ref="U55:U60" si="11">IF(Count_FollowUp,SUMIFS(T$29:T$53,$F$29:$F$53,"Y",$H$29:$H$53,$C55,U$29:U$53,"Dollars"),0)</f>
        <v>0</v>
      </c>
      <c r="V55" s="192" t="s">
        <v>129</v>
      </c>
      <c r="W55" s="267">
        <f t="shared" ref="W55:W60" si="12">IF(Count_FollowUp,SUMIFS(W$29:W$53,$F$29:$F$53,"Y",$H$29:$H$53,$C55),0)</f>
        <v>0</v>
      </c>
      <c r="X55" s="192" t="s">
        <v>129</v>
      </c>
      <c r="Y55" s="192" t="s">
        <v>129</v>
      </c>
      <c r="Z55" s="191">
        <f t="shared" ref="Z55:Z60" si="13">IF(Count_FollowUp,COUNTIFS($F$29:$F$53,"Y",$H$29:$H$53,$C55,Z$29:Z$53,"Yes"),0)</f>
        <v>0</v>
      </c>
      <c r="AA55" s="218" t="s">
        <v>129</v>
      </c>
      <c r="AB55" s="217">
        <f t="shared" ref="AB55:AB60" si="14">IF(Count_FollowUp,COUNTIFS($F$29:$F$53,"Y",$H$29:$H$53,$C55,AB$29:AB$53,"Y"),0)</f>
        <v>0</v>
      </c>
      <c r="AC55" s="218" t="s">
        <v>129</v>
      </c>
      <c r="AD55" s="266">
        <f t="shared" ref="AD55:AK60" si="15">IF(Count_FollowUp,SUMIFS(AD$29:AD$53,$F$29:$F$53,"Y",$H$29:$H$53,$C55),0)</f>
        <v>0</v>
      </c>
      <c r="AE55" s="266">
        <f t="shared" si="15"/>
        <v>0</v>
      </c>
      <c r="AF55" s="267">
        <f t="shared" si="15"/>
        <v>0</v>
      </c>
      <c r="AG55" s="267">
        <f t="shared" si="15"/>
        <v>0</v>
      </c>
      <c r="AH55" s="267">
        <f t="shared" si="15"/>
        <v>0</v>
      </c>
      <c r="AI55" s="267">
        <f t="shared" si="15"/>
        <v>0</v>
      </c>
      <c r="AJ55" s="267">
        <f t="shared" si="15"/>
        <v>0</v>
      </c>
      <c r="AK55" s="267">
        <f t="shared" si="15"/>
        <v>0</v>
      </c>
    </row>
    <row r="56" spans="1:37" ht="24" customHeight="1" x14ac:dyDescent="0.25">
      <c r="B56" s="190" t="str">
        <f t="shared" ref="B56:B60" si="16">"TOTAL REPORTED " &amp; C56</f>
        <v>TOTAL REPORTED 2024</v>
      </c>
      <c r="C56" s="126">
        <v>2024</v>
      </c>
      <c r="D56" s="126"/>
      <c r="E56" s="126"/>
      <c r="F56" s="126"/>
      <c r="G56" s="126"/>
      <c r="H56" s="126"/>
      <c r="I56" s="267">
        <f t="shared" si="4"/>
        <v>0</v>
      </c>
      <c r="J56" s="192" t="s">
        <v>129</v>
      </c>
      <c r="K56" s="192" t="s">
        <v>129</v>
      </c>
      <c r="L56" s="192" t="s">
        <v>129</v>
      </c>
      <c r="M56" s="267">
        <f t="shared" si="5"/>
        <v>0</v>
      </c>
      <c r="N56" s="192" t="s">
        <v>129</v>
      </c>
      <c r="O56" s="267">
        <f t="shared" si="6"/>
        <v>0</v>
      </c>
      <c r="P56" s="191">
        <f t="shared" si="7"/>
        <v>0</v>
      </c>
      <c r="Q56" s="267">
        <f t="shared" si="8"/>
        <v>0</v>
      </c>
      <c r="R56" s="267">
        <f t="shared" si="8"/>
        <v>0</v>
      </c>
      <c r="S56" s="191">
        <f t="shared" si="9"/>
        <v>0</v>
      </c>
      <c r="T56" s="191">
        <f t="shared" si="10"/>
        <v>0</v>
      </c>
      <c r="U56" s="193">
        <f t="shared" si="11"/>
        <v>0</v>
      </c>
      <c r="V56" s="192" t="s">
        <v>129</v>
      </c>
      <c r="W56" s="267">
        <f t="shared" si="12"/>
        <v>0</v>
      </c>
      <c r="X56" s="192" t="s">
        <v>129</v>
      </c>
      <c r="Y56" s="192" t="s">
        <v>129</v>
      </c>
      <c r="Z56" s="191">
        <f t="shared" si="13"/>
        <v>0</v>
      </c>
      <c r="AA56" s="218" t="s">
        <v>129</v>
      </c>
      <c r="AB56" s="217">
        <f t="shared" si="14"/>
        <v>0</v>
      </c>
      <c r="AC56" s="218" t="s">
        <v>129</v>
      </c>
      <c r="AD56" s="266">
        <f t="shared" si="15"/>
        <v>0</v>
      </c>
      <c r="AE56" s="266">
        <f t="shared" si="15"/>
        <v>0</v>
      </c>
      <c r="AF56" s="267">
        <f t="shared" si="15"/>
        <v>0</v>
      </c>
      <c r="AG56" s="267">
        <f t="shared" si="15"/>
        <v>0</v>
      </c>
      <c r="AH56" s="267">
        <f t="shared" si="15"/>
        <v>0</v>
      </c>
      <c r="AI56" s="267">
        <f t="shared" si="15"/>
        <v>0</v>
      </c>
      <c r="AJ56" s="267">
        <f t="shared" si="15"/>
        <v>0</v>
      </c>
      <c r="AK56" s="267">
        <f t="shared" si="15"/>
        <v>0</v>
      </c>
    </row>
    <row r="57" spans="1:37" ht="24" customHeight="1" x14ac:dyDescent="0.25">
      <c r="B57" s="190" t="str">
        <f t="shared" si="16"/>
        <v>TOTAL REPORTED 2025</v>
      </c>
      <c r="C57" s="126">
        <v>2025</v>
      </c>
      <c r="D57" s="126"/>
      <c r="E57" s="126"/>
      <c r="F57" s="126"/>
      <c r="G57" s="126"/>
      <c r="H57" s="126"/>
      <c r="I57" s="267">
        <f t="shared" si="4"/>
        <v>0</v>
      </c>
      <c r="J57" s="192" t="s">
        <v>129</v>
      </c>
      <c r="K57" s="192" t="s">
        <v>129</v>
      </c>
      <c r="L57" s="192" t="s">
        <v>129</v>
      </c>
      <c r="M57" s="267">
        <f t="shared" si="5"/>
        <v>0</v>
      </c>
      <c r="N57" s="192" t="s">
        <v>129</v>
      </c>
      <c r="O57" s="267">
        <f t="shared" si="6"/>
        <v>0</v>
      </c>
      <c r="P57" s="191">
        <f t="shared" si="7"/>
        <v>0</v>
      </c>
      <c r="Q57" s="267">
        <f t="shared" si="8"/>
        <v>0</v>
      </c>
      <c r="R57" s="267">
        <f t="shared" si="8"/>
        <v>0</v>
      </c>
      <c r="S57" s="191">
        <f t="shared" si="9"/>
        <v>0</v>
      </c>
      <c r="T57" s="191">
        <f t="shared" si="10"/>
        <v>0</v>
      </c>
      <c r="U57" s="193">
        <f t="shared" si="11"/>
        <v>0</v>
      </c>
      <c r="V57" s="192" t="s">
        <v>129</v>
      </c>
      <c r="W57" s="267">
        <f t="shared" si="12"/>
        <v>0</v>
      </c>
      <c r="X57" s="192" t="s">
        <v>129</v>
      </c>
      <c r="Y57" s="192" t="s">
        <v>129</v>
      </c>
      <c r="Z57" s="191">
        <f t="shared" si="13"/>
        <v>0</v>
      </c>
      <c r="AA57" s="218" t="s">
        <v>129</v>
      </c>
      <c r="AB57" s="217">
        <f t="shared" si="14"/>
        <v>0</v>
      </c>
      <c r="AC57" s="218" t="s">
        <v>129</v>
      </c>
      <c r="AD57" s="266">
        <f t="shared" si="15"/>
        <v>0</v>
      </c>
      <c r="AE57" s="266">
        <f t="shared" si="15"/>
        <v>0</v>
      </c>
      <c r="AF57" s="267">
        <f t="shared" si="15"/>
        <v>0</v>
      </c>
      <c r="AG57" s="267">
        <f t="shared" si="15"/>
        <v>0</v>
      </c>
      <c r="AH57" s="267">
        <f t="shared" si="15"/>
        <v>0</v>
      </c>
      <c r="AI57" s="267">
        <f t="shared" si="15"/>
        <v>0</v>
      </c>
      <c r="AJ57" s="267">
        <f t="shared" si="15"/>
        <v>0</v>
      </c>
      <c r="AK57" s="267">
        <f t="shared" si="15"/>
        <v>0</v>
      </c>
    </row>
    <row r="58" spans="1:37" ht="24" customHeight="1" x14ac:dyDescent="0.25">
      <c r="B58" s="190" t="str">
        <f t="shared" si="16"/>
        <v>TOTAL REPORTED 2026</v>
      </c>
      <c r="C58" s="126">
        <v>2026</v>
      </c>
      <c r="D58" s="126"/>
      <c r="E58" s="126"/>
      <c r="F58" s="126"/>
      <c r="G58" s="126"/>
      <c r="H58" s="126"/>
      <c r="I58" s="267">
        <f t="shared" si="4"/>
        <v>0</v>
      </c>
      <c r="J58" s="192" t="s">
        <v>129</v>
      </c>
      <c r="K58" s="192" t="s">
        <v>129</v>
      </c>
      <c r="L58" s="192" t="s">
        <v>129</v>
      </c>
      <c r="M58" s="267">
        <f t="shared" si="5"/>
        <v>0</v>
      </c>
      <c r="N58" s="192" t="s">
        <v>129</v>
      </c>
      <c r="O58" s="267">
        <f t="shared" si="6"/>
        <v>0</v>
      </c>
      <c r="P58" s="191">
        <f t="shared" si="7"/>
        <v>0</v>
      </c>
      <c r="Q58" s="267">
        <f t="shared" si="8"/>
        <v>0</v>
      </c>
      <c r="R58" s="267">
        <f t="shared" si="8"/>
        <v>0</v>
      </c>
      <c r="S58" s="191">
        <f t="shared" si="9"/>
        <v>0</v>
      </c>
      <c r="T58" s="191">
        <f t="shared" si="10"/>
        <v>0</v>
      </c>
      <c r="U58" s="193">
        <f t="shared" si="11"/>
        <v>0</v>
      </c>
      <c r="V58" s="192" t="s">
        <v>129</v>
      </c>
      <c r="W58" s="267">
        <f t="shared" si="12"/>
        <v>0</v>
      </c>
      <c r="X58" s="192" t="s">
        <v>129</v>
      </c>
      <c r="Y58" s="192" t="s">
        <v>129</v>
      </c>
      <c r="Z58" s="191">
        <f t="shared" si="13"/>
        <v>0</v>
      </c>
      <c r="AA58" s="218" t="s">
        <v>129</v>
      </c>
      <c r="AB58" s="217">
        <f t="shared" si="14"/>
        <v>0</v>
      </c>
      <c r="AC58" s="218" t="s">
        <v>129</v>
      </c>
      <c r="AD58" s="266">
        <f t="shared" si="15"/>
        <v>0</v>
      </c>
      <c r="AE58" s="266">
        <f t="shared" si="15"/>
        <v>0</v>
      </c>
      <c r="AF58" s="267">
        <f t="shared" si="15"/>
        <v>0</v>
      </c>
      <c r="AG58" s="267">
        <f t="shared" si="15"/>
        <v>0</v>
      </c>
      <c r="AH58" s="267">
        <f t="shared" si="15"/>
        <v>0</v>
      </c>
      <c r="AI58" s="267">
        <f t="shared" si="15"/>
        <v>0</v>
      </c>
      <c r="AJ58" s="267">
        <f t="shared" si="15"/>
        <v>0</v>
      </c>
      <c r="AK58" s="267">
        <f t="shared" si="15"/>
        <v>0</v>
      </c>
    </row>
    <row r="59" spans="1:37" ht="24" customHeight="1" x14ac:dyDescent="0.25">
      <c r="B59" s="190" t="str">
        <f t="shared" si="16"/>
        <v>TOTAL REPORTED 2027</v>
      </c>
      <c r="C59" s="126">
        <v>2027</v>
      </c>
      <c r="D59" s="126"/>
      <c r="E59" s="126"/>
      <c r="F59" s="126"/>
      <c r="G59" s="126"/>
      <c r="H59" s="126"/>
      <c r="I59" s="267">
        <f t="shared" si="4"/>
        <v>0</v>
      </c>
      <c r="J59" s="192" t="s">
        <v>129</v>
      </c>
      <c r="K59" s="192" t="s">
        <v>129</v>
      </c>
      <c r="L59" s="192" t="s">
        <v>129</v>
      </c>
      <c r="M59" s="267">
        <f t="shared" si="5"/>
        <v>0</v>
      </c>
      <c r="N59" s="192" t="s">
        <v>129</v>
      </c>
      <c r="O59" s="267">
        <f t="shared" si="6"/>
        <v>0</v>
      </c>
      <c r="P59" s="191">
        <f t="shared" si="7"/>
        <v>0</v>
      </c>
      <c r="Q59" s="267">
        <f t="shared" si="8"/>
        <v>0</v>
      </c>
      <c r="R59" s="267">
        <f t="shared" si="8"/>
        <v>0</v>
      </c>
      <c r="S59" s="191">
        <f t="shared" si="9"/>
        <v>0</v>
      </c>
      <c r="T59" s="191">
        <f t="shared" si="10"/>
        <v>0</v>
      </c>
      <c r="U59" s="193">
        <f t="shared" si="11"/>
        <v>0</v>
      </c>
      <c r="V59" s="192" t="s">
        <v>129</v>
      </c>
      <c r="W59" s="267">
        <f t="shared" si="12"/>
        <v>0</v>
      </c>
      <c r="X59" s="192" t="s">
        <v>129</v>
      </c>
      <c r="Y59" s="192" t="s">
        <v>129</v>
      </c>
      <c r="Z59" s="191">
        <f t="shared" si="13"/>
        <v>0</v>
      </c>
      <c r="AA59" s="218" t="s">
        <v>129</v>
      </c>
      <c r="AB59" s="217">
        <f t="shared" si="14"/>
        <v>0</v>
      </c>
      <c r="AC59" s="218" t="s">
        <v>129</v>
      </c>
      <c r="AD59" s="266">
        <f t="shared" si="15"/>
        <v>0</v>
      </c>
      <c r="AE59" s="266">
        <f t="shared" si="15"/>
        <v>0</v>
      </c>
      <c r="AF59" s="267">
        <f t="shared" si="15"/>
        <v>0</v>
      </c>
      <c r="AG59" s="267">
        <f t="shared" si="15"/>
        <v>0</v>
      </c>
      <c r="AH59" s="267">
        <f t="shared" si="15"/>
        <v>0</v>
      </c>
      <c r="AI59" s="267">
        <f t="shared" si="15"/>
        <v>0</v>
      </c>
      <c r="AJ59" s="267">
        <f t="shared" si="15"/>
        <v>0</v>
      </c>
      <c r="AK59" s="267">
        <f t="shared" si="15"/>
        <v>0</v>
      </c>
    </row>
    <row r="60" spans="1:37" ht="24" customHeight="1" x14ac:dyDescent="0.25">
      <c r="B60" s="190" t="str">
        <f t="shared" si="16"/>
        <v>TOTAL REPORTED 2028</v>
      </c>
      <c r="C60" s="126">
        <v>2028</v>
      </c>
      <c r="D60" s="126"/>
      <c r="E60" s="126"/>
      <c r="F60" s="126"/>
      <c r="G60" s="126"/>
      <c r="H60" s="126"/>
      <c r="I60" s="267">
        <f t="shared" si="4"/>
        <v>0</v>
      </c>
      <c r="J60" s="192" t="s">
        <v>129</v>
      </c>
      <c r="K60" s="192" t="s">
        <v>129</v>
      </c>
      <c r="L60" s="192" t="s">
        <v>129</v>
      </c>
      <c r="M60" s="267">
        <f t="shared" si="5"/>
        <v>0</v>
      </c>
      <c r="N60" s="192" t="s">
        <v>129</v>
      </c>
      <c r="O60" s="267">
        <f t="shared" si="6"/>
        <v>0</v>
      </c>
      <c r="P60" s="191">
        <f t="shared" si="7"/>
        <v>0</v>
      </c>
      <c r="Q60" s="267">
        <f t="shared" si="8"/>
        <v>0</v>
      </c>
      <c r="R60" s="267">
        <f t="shared" si="8"/>
        <v>0</v>
      </c>
      <c r="S60" s="191">
        <f t="shared" si="9"/>
        <v>0</v>
      </c>
      <c r="T60" s="191">
        <f t="shared" si="10"/>
        <v>0</v>
      </c>
      <c r="U60" s="193">
        <f t="shared" si="11"/>
        <v>0</v>
      </c>
      <c r="V60" s="192" t="s">
        <v>129</v>
      </c>
      <c r="W60" s="267">
        <f t="shared" si="12"/>
        <v>0</v>
      </c>
      <c r="X60" s="192" t="s">
        <v>129</v>
      </c>
      <c r="Y60" s="192" t="s">
        <v>129</v>
      </c>
      <c r="Z60" s="191">
        <f t="shared" si="13"/>
        <v>0</v>
      </c>
      <c r="AA60" s="218" t="s">
        <v>129</v>
      </c>
      <c r="AB60" s="217">
        <f t="shared" si="14"/>
        <v>0</v>
      </c>
      <c r="AC60" s="218" t="s">
        <v>129</v>
      </c>
      <c r="AD60" s="266">
        <f t="shared" si="15"/>
        <v>0</v>
      </c>
      <c r="AE60" s="266">
        <f t="shared" si="15"/>
        <v>0</v>
      </c>
      <c r="AF60" s="267">
        <f t="shared" si="15"/>
        <v>0</v>
      </c>
      <c r="AG60" s="267">
        <f t="shared" si="15"/>
        <v>0</v>
      </c>
      <c r="AH60" s="267">
        <f t="shared" si="15"/>
        <v>0</v>
      </c>
      <c r="AI60" s="267">
        <f t="shared" si="15"/>
        <v>0</v>
      </c>
      <c r="AJ60" s="267">
        <f t="shared" si="15"/>
        <v>0</v>
      </c>
      <c r="AK60" s="267">
        <f t="shared" si="15"/>
        <v>0</v>
      </c>
    </row>
    <row r="61" spans="1:37" x14ac:dyDescent="0.25">
      <c r="C61" s="137"/>
    </row>
    <row r="62" spans="1:37" x14ac:dyDescent="0.25">
      <c r="C62" s="137"/>
    </row>
  </sheetData>
  <sheetProtection algorithmName="SHA-512" hashValue="3wGkVsMcN4VC/qKR7TZ4YgTnanilR2OMhTbl8T/lkBa1rhd6stwg1R8F9bM9by3xs5OcMQgm95ABEHlT3gQGCg==" saltValue="LrZJZXpANRe+IuZH7LXAkQ==" spinCount="100000" sheet="1" objects="1" scenarios="1" formatCells="0" formatRows="0" insertHyperlinks="0"/>
  <mergeCells count="28">
    <mergeCell ref="Q26:V26"/>
    <mergeCell ref="W26:AA27"/>
    <mergeCell ref="AD26:AK26"/>
    <mergeCell ref="I27:L27"/>
    <mergeCell ref="M27:N27"/>
    <mergeCell ref="O27:P27"/>
    <mergeCell ref="Q27:S27"/>
    <mergeCell ref="T27:V27"/>
    <mergeCell ref="AD27:AE27"/>
    <mergeCell ref="AF27:AK27"/>
    <mergeCell ref="C18:G18"/>
    <mergeCell ref="C20:G20"/>
    <mergeCell ref="C21:G21"/>
    <mergeCell ref="C22:G22"/>
    <mergeCell ref="C23:G23"/>
    <mergeCell ref="I26:P26"/>
    <mergeCell ref="C12:G12"/>
    <mergeCell ref="C13:G13"/>
    <mergeCell ref="C14:G14"/>
    <mergeCell ref="C15:G15"/>
    <mergeCell ref="C16:G16"/>
    <mergeCell ref="C17:G17"/>
    <mergeCell ref="C3:I3"/>
    <mergeCell ref="C6:G6"/>
    <mergeCell ref="C7:G7"/>
    <mergeCell ref="C8:G8"/>
    <mergeCell ref="C10:G10"/>
    <mergeCell ref="C11:G11"/>
  </mergeCells>
  <conditionalFormatting sqref="I29:L53">
    <cfRule type="expression" dxfId="160" priority="4" stopIfTrue="1">
      <formula>AND($C29&lt;&gt;"",$C29&lt;&gt;"Manufacturer (Production)")</formula>
    </cfRule>
  </conditionalFormatting>
  <conditionalFormatting sqref="M29:N53">
    <cfRule type="expression" dxfId="159" priority="5" stopIfTrue="1">
      <formula>AND($C29&lt;&gt;"",$C29&lt;&gt;"Manufacturer (Certification)")</formula>
    </cfRule>
  </conditionalFormatting>
  <conditionalFormatting sqref="O29:O53 M29:M53 I29:J53 Q29:R53 T29:T53 W29:X53">
    <cfRule type="expression" dxfId="158" priority="7">
      <formula>AND(TRIM(I29)&lt;&gt;"",ISNUMBER(I29)=FALSE)</formula>
    </cfRule>
  </conditionalFormatting>
  <conditionalFormatting sqref="O29:P53">
    <cfRule type="expression" dxfId="157" priority="6" stopIfTrue="1">
      <formula>AND($C29&lt;&gt;"",$C29&lt;&gt;"Manufacturer (Marketing)")</formula>
    </cfRule>
  </conditionalFormatting>
  <conditionalFormatting sqref="Q29:V53">
    <cfRule type="expression" dxfId="156" priority="3">
      <formula>AND($C29&lt;&gt;"",$C29&lt;&gt;"Distributor / Retailer")</formula>
    </cfRule>
  </conditionalFormatting>
  <conditionalFormatting sqref="W29:AA53">
    <cfRule type="expression" dxfId="155" priority="2">
      <formula>AND($C29&lt;&gt;"",$C29&lt;&gt;"Purchaser / User")</formula>
    </cfRule>
  </conditionalFormatting>
  <conditionalFormatting sqref="AD29:AK53">
    <cfRule type="expression" dxfId="154" priority="1">
      <formula>AND(TRIM(AD29)&lt;&gt;"",ISNUMBER(AD29)=FALSE)</formula>
    </cfRule>
  </conditionalFormatting>
  <dataValidations count="21">
    <dataValidation allowBlank="1" showInputMessage="1" showErrorMessage="1" prompt="If the case study is online, provide a link for EPA to view, download and share. Otherwise, please include attachments with report submission." sqref="AC28" xr:uid="{465F8B9F-DE44-4EAA-B850-93DEB80D2EA0}"/>
    <dataValidation allowBlank="1" showInputMessage="1" showErrorMessage="1" prompt="For P2 actions and outcomes to be summarized on the Results Summary tab, this column must contain a Y. Additionally, a Date Implemented must be included and at least one follw-up date must be included in row 19." sqref="F28" xr:uid="{5F94710E-55EC-4758-AD97-A8C184AFD4CB}"/>
    <dataValidation allowBlank="1" showInputMessage="1" showErrorMessage="1" prompt="Either use the facility’s permit methodology or multiply wastewater gallons by 8.35 to get pounds and divide by 10,000 to eliminate water content." sqref="AI28" xr:uid="{838682D9-FE4E-4BCF-A85B-7FBD999B9E95}"/>
    <dataValidation allowBlank="1" showInputMessage="1" showErrorMessage="1" prompt="Annualized reductions of green house gas emissions measured in metric tons of carbon dioxide equivalent (MTCO2e)." sqref="AK28" xr:uid="{74344865-FD9B-4D4C-8D1E-7E8CD5BB46F4}"/>
    <dataValidation allowBlank="1" showInputMessage="1" showErrorMessage="1" promptTitle="Products Offered for Sale" prompt="This can include products that are anticipated to be offered for sale._x000a__x000a_Report the number of product formulations/designs, not the number of individual units manufactured/sold. The same formulation in different size containers is considered one product." sqref="O28" xr:uid="{A9E4605A-378C-417F-998C-DFE85D91FC9E}"/>
    <dataValidation type="whole" allowBlank="1" showInputMessage="1" showErrorMessage="1" errorTitle="Facility NAICS Code" error="Please enter at least three digits of the NAICS code." promptTitle="Facility NAICS Code" prompt="Enter the NAICS for this facility. The link at left takes you to the NAICS Search website." sqref="C15:G15" xr:uid="{C4FC5D0A-10A4-4E28-929E-A0157913588A}">
      <formula1>100</formula1>
      <formula2>999999</formula2>
    </dataValidation>
    <dataValidation allowBlank="1" showInputMessage="1" showErrorMessage="1" promptTitle="Copy-Pasting into Merged Cells" prompt="To copy-paste into merged cells, either double-click the cell to enable the Edit feature OR select the cell and paste into the formula bar above instead of the cell itself." sqref="C10:G10" xr:uid="{D4C135E9-5160-407B-BD4B-0309A794A511}"/>
    <dataValidation type="list" allowBlank="1" showDropDown="1" showInputMessage="1" showErrorMessage="1" error="Please enter Y or N." sqref="AB29:AB53 F29:F53" xr:uid="{BC125E93-DC64-481A-8150-C4C6535945F4}">
      <formula1>Lookup_YesNo</formula1>
    </dataValidation>
    <dataValidation type="date" allowBlank="1" showInputMessage="1" showErrorMessage="1" error="Please enter a valid date (mm/dd/yyyy) _x000a_between 10/01/2022 and 09/30/2028." sqref="G29:G53" xr:uid="{BDDE86A3-6E1F-45F6-954C-5B6DA08147CF}">
      <formula1>44835</formula1>
      <formula2>47026</formula2>
    </dataValidation>
    <dataValidation type="list" allowBlank="1" showDropDown="1" showInputMessage="1" showErrorMessage="1" error="Please enter Yes, No, or Unknown." sqref="C16:G16" xr:uid="{28A1AE29-339B-4675-BA51-23E0A290FB80}">
      <formula1>Lookup_YesNoUnknown</formula1>
    </dataValidation>
    <dataValidation type="list" allowBlank="1" showInputMessage="1" showErrorMessage="1" sqref="U29:U53" xr:uid="{4DA62B90-81AE-4AC3-87E0-86CE8C67493E}">
      <formula1>Lookup_Units_Sales</formula1>
    </dataValidation>
    <dataValidation allowBlank="1" showInputMessage="1" showErrorMessage="1" prompt="Report the number of product formulations or designs, not the number of individual units of that product manufactured or sold. The same formulation sold in different size containers is considered one product" sqref="W28 M28 Q28 I28" xr:uid="{65C7CB6B-F184-4F8C-A23B-3DA78F085988}"/>
    <dataValidation type="list" allowBlank="1" showInputMessage="1" showErrorMessage="1" sqref="N29:N53" xr:uid="{88830D29-8363-45D9-A5FF-2DBD648F32FD}">
      <formula1>Lookup_CertificationStatus</formula1>
    </dataValidation>
    <dataValidation type="list" allowBlank="1" showInputMessage="1" showErrorMessage="1" sqref="L29:L53 V29:V53" xr:uid="{BB5568C3-14A5-449D-8875-831B713355F3}">
      <formula1>Lookup_Type</formula1>
    </dataValidation>
    <dataValidation type="list" allowBlank="1" showInputMessage="1" showErrorMessage="1" sqref="K29:K53" xr:uid="{6970916D-3D42-45D3-BAF1-6034866D900D}">
      <formula1>Lookup_Units</formula1>
    </dataValidation>
    <dataValidation type="list" allowBlank="1" showInputMessage="1" showErrorMessage="1" promptTitle="Outreach Activity" prompt="If you made contact with the business establishment through an activity noted on the “Outreach Activities” tab, indicate the activity by choosing it from the drop-down provided at right." sqref="C20" xr:uid="{54AD66B1-70F1-43B5-ABDE-429EAE69AC05}">
      <formula1>OFFSET(Outreach_Activities_Sorted,0,0,COUNTIF(Outreach_Activities_Sorted,"&lt;&gt;0"))</formula1>
    </dataValidation>
    <dataValidation type="list" allowBlank="1" showInputMessage="1" showErrorMessage="1" sqref="Z29:Z53 S29:S53 P29:P53" xr:uid="{8F6FC061-0D22-4C9C-82A6-E50FE12A03E5}">
      <formula1>Lookup_YesNoUnknown</formula1>
    </dataValidation>
    <dataValidation type="list" allowBlank="1" showInputMessage="1" showErrorMessage="1" sqref="C29:C53" xr:uid="{514527C7-9082-4B46-A820-657060B94CBD}">
      <formula1>Lookup_Role</formula1>
    </dataValidation>
    <dataValidation type="date" operator="greaterThan" allowBlank="1" showInputMessage="1" showErrorMessage="1" errorTitle="Date Required" error="Please enter a date in mm/dd/yyyy format." sqref="C19:G19" xr:uid="{23CCA3F8-0165-45DE-A5FD-E2B1913C1340}">
      <formula1>36526</formula1>
    </dataValidation>
    <dataValidation type="list" allowBlank="1" showDropDown="1" showInputMessage="1" showErrorMessage="1" sqref="C14" xr:uid="{AE90C29A-D83D-4F40-BC54-E248249DF2FE}">
      <formula1>Lookup_States</formula1>
    </dataValidation>
    <dataValidation allowBlank="1" showInputMessage="1" showErrorMessage="1" prompt="If the action listed is for certifying a new product, you can enter the date the process was initiated. For all other actions, this should be the date of actual implementation." sqref="G28" xr:uid="{279E6733-8492-4895-824A-14708205D300}"/>
  </dataValidations>
  <hyperlinks>
    <hyperlink ref="B15" r:id="rId1" xr:uid="{29BDAE7B-7974-415C-B111-42ECAA23674A}"/>
    <hyperlink ref="B21" r:id="rId2" display="Description of Funding Mechanism_x000a_EPA is exploring ways to facilitate access to capital for P2 projects. Learn more here: https://www.epa.gov/p2/p2-financing. If known, describe the source of funding this business establishment used (e.g., self-funded, bank loan, external grant, etc.)  in implementing the P2 actions listed in the table below." xr:uid="{3A3B12AA-3479-4C75-8FF8-B3D1C0FC5E6B}"/>
  </hyperlinks>
  <printOptions horizontalCentered="1"/>
  <pageMargins left="0.45" right="0.45" top="0.75" bottom="0.75" header="0.3" footer="0.3"/>
  <pageSetup scale="22" fitToHeight="0" orientation="landscape" r:id="rId3"/>
  <headerFooter>
    <oddHeader>&amp;C&amp;16&amp;F</oddHeader>
    <oddFooter>&amp;C&amp;P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D309B3-B6AF-4430-8207-582056B71042}">
  <sheetPr>
    <tabColor rgb="FF92D050"/>
    <pageSetUpPr fitToPage="1"/>
  </sheetPr>
  <dimension ref="A1:AK62"/>
  <sheetViews>
    <sheetView showGridLines="0" zoomScaleNormal="100" zoomScaleSheetLayoutView="100" workbookViewId="0">
      <pane xSplit="2" ySplit="1" topLeftCell="C2" activePane="bottomRight" state="frozen"/>
      <selection pane="topRight" activeCell="C1" sqref="C1"/>
      <selection pane="bottomLeft" activeCell="A2" sqref="A2"/>
      <selection pane="bottomRight" activeCell="C11" sqref="C11:G11"/>
    </sheetView>
  </sheetViews>
  <sheetFormatPr defaultColWidth="9.140625" defaultRowHeight="15" x14ac:dyDescent="0.25"/>
  <cols>
    <col min="1" max="1" width="4.7109375" style="134" customWidth="1"/>
    <col min="2" max="2" width="56.7109375" style="134" customWidth="1"/>
    <col min="3" max="3" width="20.7109375" style="134" customWidth="1"/>
    <col min="4" max="4" width="32.7109375" style="134" customWidth="1"/>
    <col min="5" max="5" width="20.7109375" style="134" customWidth="1"/>
    <col min="6" max="6" width="15.7109375" style="134" bestFit="1" customWidth="1"/>
    <col min="7" max="7" width="19" style="134" bestFit="1" customWidth="1"/>
    <col min="8" max="8" width="10.28515625" style="134" customWidth="1"/>
    <col min="9" max="9" width="20.28515625" style="134" bestFit="1" customWidth="1"/>
    <col min="10" max="10" width="16.5703125" style="134" bestFit="1" customWidth="1"/>
    <col min="11" max="12" width="10.7109375" style="134" customWidth="1"/>
    <col min="13" max="13" width="20.28515625" style="134" customWidth="1"/>
    <col min="14" max="14" width="10.5703125" style="134" bestFit="1" customWidth="1"/>
    <col min="15" max="15" width="21.7109375" style="134" customWidth="1"/>
    <col min="16" max="16" width="11.5703125" style="134" customWidth="1"/>
    <col min="17" max="17" width="20.28515625" style="134" bestFit="1" customWidth="1"/>
    <col min="18" max="18" width="15" style="134" customWidth="1"/>
    <col min="19" max="19" width="12.7109375" style="134" customWidth="1"/>
    <col min="20" max="20" width="14.7109375" style="134" customWidth="1"/>
    <col min="21" max="22" width="12.7109375" style="134" customWidth="1"/>
    <col min="23" max="23" width="25.140625" style="134" customWidth="1"/>
    <col min="24" max="24" width="17.7109375" style="134" customWidth="1"/>
    <col min="25" max="25" width="14.85546875" style="134" customWidth="1"/>
    <col min="26" max="26" width="16" style="134" bestFit="1" customWidth="1"/>
    <col min="27" max="27" width="60.7109375" style="134" customWidth="1"/>
    <col min="28" max="28" width="10.42578125" style="134" customWidth="1"/>
    <col min="29" max="29" width="30.7109375" style="134" customWidth="1"/>
    <col min="30" max="37" width="13.7109375" style="134" customWidth="1"/>
    <col min="38" max="16384" width="9.140625" style="134"/>
  </cols>
  <sheetData>
    <row r="1" spans="2:30" s="200" customFormat="1" ht="20.100000000000001" customHeight="1" x14ac:dyDescent="0.25">
      <c r="B1" s="199" t="str">
        <f>SUBSTITUTE(TemplateTitle," Reporting Template",": " &amp;B2)</f>
        <v>P2 IIJA Products EJ Grant: Business Establishment 1</v>
      </c>
      <c r="C1" s="199"/>
      <c r="D1" s="199"/>
      <c r="E1" s="199"/>
      <c r="F1" s="199"/>
      <c r="G1" s="199"/>
      <c r="H1" s="199"/>
      <c r="I1" s="199"/>
      <c r="J1" s="201"/>
      <c r="K1" s="201"/>
      <c r="L1" s="201"/>
      <c r="M1" s="201"/>
      <c r="N1" s="201"/>
      <c r="O1" s="201"/>
      <c r="P1" s="201"/>
      <c r="Q1" s="201"/>
      <c r="R1" s="201"/>
      <c r="S1" s="201"/>
      <c r="T1" s="201"/>
      <c r="U1" s="201"/>
      <c r="V1" s="201"/>
      <c r="W1" s="201"/>
      <c r="X1" s="201"/>
      <c r="Y1" s="201"/>
      <c r="Z1" s="201"/>
      <c r="AA1" s="201"/>
    </row>
    <row r="2" spans="2:30" ht="9" customHeight="1" x14ac:dyDescent="0.25">
      <c r="B2" s="244" t="s">
        <v>260</v>
      </c>
      <c r="C2" s="154"/>
      <c r="D2" s="154"/>
      <c r="E2" s="154"/>
      <c r="F2" s="154"/>
      <c r="G2" s="154"/>
      <c r="H2" s="154"/>
      <c r="I2" s="210"/>
      <c r="J2" s="155"/>
    </row>
    <row r="3" spans="2:30" ht="200.1" customHeight="1" x14ac:dyDescent="0.25">
      <c r="B3" s="156" t="s">
        <v>5</v>
      </c>
      <c r="C3" s="355" t="s">
        <v>298</v>
      </c>
      <c r="D3" s="356"/>
      <c r="E3" s="356"/>
      <c r="F3" s="356"/>
      <c r="G3" s="356"/>
      <c r="H3" s="356"/>
      <c r="I3" s="357"/>
      <c r="J3" s="157"/>
    </row>
    <row r="4" spans="2:30" ht="9" customHeight="1" x14ac:dyDescent="0.25">
      <c r="B4" s="158"/>
      <c r="C4" s="159"/>
      <c r="D4" s="159"/>
      <c r="E4" s="159"/>
      <c r="F4" s="159"/>
      <c r="G4" s="159"/>
      <c r="H4" s="159"/>
      <c r="I4" s="211"/>
      <c r="J4" s="160"/>
    </row>
    <row r="5" spans="2:30" ht="15" customHeight="1" x14ac:dyDescent="0.25">
      <c r="B5" s="145"/>
      <c r="C5" s="145"/>
      <c r="D5" s="145"/>
      <c r="E5" s="145"/>
      <c r="F5" s="144"/>
      <c r="G5" s="144"/>
    </row>
    <row r="6" spans="2:30" ht="18.75" x14ac:dyDescent="0.3">
      <c r="B6" s="243" t="s">
        <v>284</v>
      </c>
      <c r="C6" s="358" t="s">
        <v>299</v>
      </c>
      <c r="D6" s="358"/>
      <c r="E6" s="358"/>
      <c r="F6" s="358"/>
      <c r="G6" s="359"/>
    </row>
    <row r="7" spans="2:30" x14ac:dyDescent="0.25">
      <c r="B7" s="161" t="s">
        <v>0</v>
      </c>
      <c r="C7" s="360" t="s">
        <v>140</v>
      </c>
      <c r="D7" s="361"/>
      <c r="E7" s="361"/>
      <c r="F7" s="361"/>
      <c r="G7" s="362"/>
    </row>
    <row r="8" spans="2:30" x14ac:dyDescent="0.25">
      <c r="B8" s="163" t="s">
        <v>4</v>
      </c>
      <c r="C8" s="360">
        <v>12345678</v>
      </c>
      <c r="D8" s="361"/>
      <c r="E8" s="361"/>
      <c r="F8" s="361"/>
      <c r="G8" s="362"/>
    </row>
    <row r="9" spans="2:30" ht="15" customHeight="1" x14ac:dyDescent="0.25">
      <c r="B9" s="145"/>
      <c r="C9" s="145"/>
      <c r="D9" s="145"/>
      <c r="E9" s="145"/>
      <c r="F9" s="144"/>
      <c r="G9" s="144"/>
    </row>
    <row r="10" spans="2:30" ht="18.75" x14ac:dyDescent="0.3">
      <c r="B10" s="243" t="s">
        <v>203</v>
      </c>
      <c r="C10" s="358" t="s">
        <v>355</v>
      </c>
      <c r="D10" s="358"/>
      <c r="E10" s="358"/>
      <c r="F10" s="358"/>
      <c r="G10" s="359"/>
    </row>
    <row r="11" spans="2:30" x14ac:dyDescent="0.25">
      <c r="B11" s="167" t="s">
        <v>236</v>
      </c>
      <c r="C11" s="363" t="s">
        <v>249</v>
      </c>
      <c r="D11" s="363"/>
      <c r="E11" s="363"/>
      <c r="F11" s="363"/>
      <c r="G11" s="363"/>
      <c r="H11" s="168"/>
      <c r="I11" s="168"/>
      <c r="J11" s="169"/>
      <c r="K11" s="169"/>
      <c r="L11" s="169"/>
      <c r="M11" s="169"/>
      <c r="N11" s="169"/>
      <c r="O11" s="169"/>
      <c r="P11" s="169"/>
      <c r="Q11" s="169"/>
      <c r="R11" s="169"/>
      <c r="S11" s="169"/>
      <c r="T11" s="169"/>
      <c r="U11" s="169"/>
      <c r="V11" s="169"/>
      <c r="W11" s="169"/>
      <c r="X11" s="169"/>
      <c r="Y11" s="169"/>
      <c r="Z11" s="169"/>
      <c r="AA11" s="169"/>
    </row>
    <row r="12" spans="2:30" ht="15" customHeight="1" x14ac:dyDescent="0.25">
      <c r="B12" s="170" t="s">
        <v>228</v>
      </c>
      <c r="C12" s="363" t="s">
        <v>244</v>
      </c>
      <c r="D12" s="363"/>
      <c r="E12" s="363"/>
      <c r="F12" s="363"/>
      <c r="G12" s="363"/>
      <c r="H12" s="168"/>
      <c r="I12" s="168"/>
      <c r="J12" s="169"/>
      <c r="K12" s="169"/>
      <c r="L12" s="169"/>
      <c r="M12" s="169"/>
      <c r="N12" s="169"/>
      <c r="O12" s="169"/>
      <c r="P12" s="169"/>
      <c r="Q12" s="169"/>
      <c r="R12" s="169"/>
      <c r="S12" s="169"/>
      <c r="T12" s="169"/>
      <c r="U12" s="169"/>
      <c r="V12" s="169"/>
      <c r="W12" s="169"/>
      <c r="X12" s="169"/>
      <c r="Y12" s="169"/>
      <c r="Z12" s="169"/>
      <c r="AA12" s="169"/>
    </row>
    <row r="13" spans="2:30" ht="15" customHeight="1" x14ac:dyDescent="0.25">
      <c r="B13" s="170" t="s">
        <v>229</v>
      </c>
      <c r="C13" s="363" t="s">
        <v>245</v>
      </c>
      <c r="D13" s="363"/>
      <c r="E13" s="363"/>
      <c r="F13" s="363"/>
      <c r="G13" s="363"/>
      <c r="H13" s="168"/>
      <c r="I13" s="168"/>
      <c r="J13" s="169"/>
      <c r="K13" s="169"/>
      <c r="L13" s="169"/>
      <c r="M13" s="169"/>
      <c r="N13" s="169"/>
      <c r="O13" s="169"/>
      <c r="P13" s="169"/>
      <c r="Q13" s="169"/>
      <c r="R13" s="169"/>
      <c r="S13" s="169"/>
      <c r="T13" s="169"/>
      <c r="U13" s="169"/>
      <c r="V13" s="169"/>
      <c r="W13" s="169"/>
      <c r="X13" s="169"/>
      <c r="Y13" s="169"/>
      <c r="Z13" s="169"/>
      <c r="AA13" s="169"/>
    </row>
    <row r="14" spans="2:30" ht="15" customHeight="1" x14ac:dyDescent="0.25">
      <c r="B14" s="171" t="s">
        <v>230</v>
      </c>
      <c r="C14" s="363" t="s">
        <v>25</v>
      </c>
      <c r="D14" s="363"/>
      <c r="E14" s="363"/>
      <c r="F14" s="363"/>
      <c r="G14" s="363"/>
      <c r="H14" s="168"/>
      <c r="I14" s="168"/>
      <c r="J14" s="169"/>
      <c r="K14" s="169"/>
      <c r="L14" s="169"/>
      <c r="M14" s="169"/>
      <c r="N14" s="169"/>
      <c r="O14" s="169"/>
      <c r="P14" s="169"/>
      <c r="Q14" s="169"/>
      <c r="R14" s="169"/>
      <c r="S14" s="169"/>
      <c r="T14" s="169"/>
      <c r="U14" s="169"/>
      <c r="V14" s="169"/>
      <c r="W14" s="169"/>
      <c r="X14" s="169"/>
      <c r="Y14" s="169"/>
      <c r="Z14" s="169"/>
      <c r="AA14" s="169"/>
      <c r="AB14" s="172"/>
    </row>
    <row r="15" spans="2:30" ht="30" x14ac:dyDescent="0.25">
      <c r="B15" s="231" t="s">
        <v>270</v>
      </c>
      <c r="C15" s="364">
        <v>561720</v>
      </c>
      <c r="D15" s="364"/>
      <c r="E15" s="364"/>
      <c r="F15" s="364"/>
      <c r="G15" s="364"/>
      <c r="H15" s="173"/>
      <c r="J15" s="169"/>
      <c r="K15" s="169"/>
      <c r="L15" s="169"/>
      <c r="M15" s="169"/>
      <c r="N15" s="169"/>
      <c r="O15" s="169"/>
      <c r="P15" s="169"/>
      <c r="Q15" s="169"/>
      <c r="R15" s="169"/>
      <c r="S15" s="169"/>
      <c r="T15" s="169"/>
      <c r="U15" s="169"/>
      <c r="V15" s="169"/>
      <c r="W15" s="169"/>
      <c r="X15" s="169"/>
      <c r="Y15" s="169"/>
      <c r="Z15" s="169"/>
      <c r="AA15" s="169"/>
      <c r="AB15" s="172"/>
    </row>
    <row r="16" spans="2:30" ht="45" x14ac:dyDescent="0.25">
      <c r="B16" s="278" t="s">
        <v>276</v>
      </c>
      <c r="C16" s="364" t="s">
        <v>71</v>
      </c>
      <c r="D16" s="364"/>
      <c r="E16" s="364"/>
      <c r="F16" s="364"/>
      <c r="G16" s="364"/>
      <c r="H16" s="174"/>
      <c r="J16" s="169"/>
      <c r="K16" s="169"/>
      <c r="L16" s="169"/>
      <c r="M16" s="169"/>
      <c r="N16" s="169"/>
      <c r="O16" s="169"/>
      <c r="P16" s="169"/>
      <c r="Q16" s="169"/>
      <c r="R16" s="169"/>
      <c r="S16" s="169"/>
      <c r="T16" s="169"/>
      <c r="U16" s="169"/>
      <c r="V16" s="169"/>
      <c r="W16" s="169"/>
      <c r="X16" s="169"/>
      <c r="Y16" s="169"/>
      <c r="Z16" s="169"/>
      <c r="AA16" s="169"/>
      <c r="AB16" s="162"/>
      <c r="AC16" s="162"/>
      <c r="AD16" s="162"/>
    </row>
    <row r="17" spans="1:37" ht="69.95" customHeight="1" x14ac:dyDescent="0.25">
      <c r="B17" s="176" t="s">
        <v>235</v>
      </c>
      <c r="C17" s="354" t="s">
        <v>248</v>
      </c>
      <c r="D17" s="354"/>
      <c r="E17" s="354"/>
      <c r="F17" s="354"/>
      <c r="G17" s="354"/>
      <c r="H17" s="175"/>
      <c r="J17" s="169"/>
      <c r="K17" s="169"/>
      <c r="L17" s="169"/>
      <c r="M17" s="169"/>
      <c r="N17" s="169"/>
      <c r="O17" s="169"/>
      <c r="P17" s="169"/>
      <c r="Q17" s="169"/>
      <c r="R17" s="169"/>
      <c r="S17" s="169"/>
      <c r="T17" s="169"/>
      <c r="U17" s="169"/>
      <c r="V17" s="169"/>
      <c r="W17" s="169"/>
      <c r="X17" s="169"/>
      <c r="Y17" s="169"/>
      <c r="Z17" s="169"/>
      <c r="AA17" s="169"/>
      <c r="AB17" s="162"/>
      <c r="AC17" s="162"/>
      <c r="AD17" s="162"/>
    </row>
    <row r="18" spans="1:37" ht="30" x14ac:dyDescent="0.25">
      <c r="B18" s="176" t="s">
        <v>354</v>
      </c>
      <c r="C18" s="351">
        <v>45352</v>
      </c>
      <c r="D18" s="352"/>
      <c r="E18" s="352"/>
      <c r="F18" s="352"/>
      <c r="G18" s="353"/>
      <c r="H18" s="175"/>
      <c r="J18" s="169"/>
      <c r="K18" s="169"/>
      <c r="L18" s="169"/>
      <c r="M18" s="169"/>
      <c r="N18" s="169"/>
      <c r="O18" s="169"/>
      <c r="P18" s="169"/>
      <c r="Q18" s="169"/>
      <c r="R18" s="169"/>
      <c r="S18" s="169"/>
      <c r="T18" s="169"/>
      <c r="U18" s="169"/>
      <c r="V18" s="169"/>
      <c r="W18" s="169"/>
      <c r="X18" s="169"/>
      <c r="Y18" s="169"/>
      <c r="Z18" s="169"/>
      <c r="AA18" s="169"/>
      <c r="AB18" s="162"/>
      <c r="AC18" s="162"/>
      <c r="AD18" s="162"/>
    </row>
    <row r="19" spans="1:37" s="179" customFormat="1" x14ac:dyDescent="0.25">
      <c r="B19" s="176" t="s">
        <v>232</v>
      </c>
      <c r="C19" s="232">
        <v>45413</v>
      </c>
      <c r="D19" s="232"/>
      <c r="E19" s="232"/>
      <c r="F19" s="232"/>
      <c r="G19" s="232"/>
      <c r="H19" s="177" t="str">
        <f>IF(AND(E24&gt;0,COUNTA(C19:G19)=0),"&lt;&lt; Your P2 actions below will not be summarized until you enter a date of follow-up.","")</f>
        <v/>
      </c>
      <c r="I19" s="178"/>
      <c r="J19" s="169"/>
      <c r="K19" s="169"/>
      <c r="L19" s="169"/>
      <c r="M19" s="169"/>
      <c r="N19" s="169"/>
      <c r="O19" s="169"/>
      <c r="P19" s="169"/>
      <c r="Q19" s="169"/>
      <c r="R19" s="169"/>
      <c r="S19" s="169"/>
      <c r="T19" s="169"/>
      <c r="U19" s="169"/>
      <c r="V19" s="169"/>
      <c r="W19" s="169"/>
      <c r="X19" s="169"/>
      <c r="Y19" s="169"/>
      <c r="Z19" s="169"/>
      <c r="AA19" s="169"/>
      <c r="AB19" s="96"/>
    </row>
    <row r="20" spans="1:37" ht="53.25" x14ac:dyDescent="0.25">
      <c r="B20" s="279" t="s">
        <v>273</v>
      </c>
      <c r="C20" s="363" t="s">
        <v>277</v>
      </c>
      <c r="D20" s="363"/>
      <c r="E20" s="363"/>
      <c r="F20" s="363"/>
      <c r="G20" s="363"/>
      <c r="H20" s="168"/>
      <c r="I20" s="169"/>
      <c r="J20" s="169"/>
      <c r="K20" s="169"/>
      <c r="L20" s="169"/>
      <c r="M20" s="169"/>
      <c r="N20" s="169"/>
      <c r="O20" s="169"/>
      <c r="P20" s="169"/>
      <c r="Q20" s="169"/>
      <c r="R20" s="169"/>
      <c r="S20" s="169"/>
      <c r="T20" s="169"/>
      <c r="U20" s="169"/>
      <c r="V20" s="169"/>
      <c r="W20" s="169"/>
      <c r="X20" s="169"/>
      <c r="Y20" s="169"/>
      <c r="Z20" s="169"/>
      <c r="AA20" s="169"/>
      <c r="AB20" s="162"/>
      <c r="AC20" s="162"/>
      <c r="AD20" s="162"/>
    </row>
    <row r="21" spans="1:37" ht="80.099999999999994" customHeight="1" x14ac:dyDescent="0.25">
      <c r="B21" s="280" t="s">
        <v>271</v>
      </c>
      <c r="C21" s="354" t="s">
        <v>264</v>
      </c>
      <c r="D21" s="354"/>
      <c r="E21" s="354"/>
      <c r="F21" s="354"/>
      <c r="G21" s="354"/>
      <c r="H21" s="175"/>
      <c r="J21" s="169"/>
      <c r="K21" s="169"/>
      <c r="L21" s="169"/>
      <c r="M21" s="169"/>
      <c r="N21" s="169"/>
      <c r="O21" s="169"/>
      <c r="P21" s="169"/>
      <c r="Q21" s="169"/>
      <c r="R21" s="169"/>
      <c r="S21" s="169"/>
      <c r="T21" s="169"/>
      <c r="U21" s="169"/>
      <c r="V21" s="169"/>
      <c r="W21" s="169"/>
      <c r="X21" s="169"/>
      <c r="Y21" s="169"/>
      <c r="Z21" s="169"/>
      <c r="AA21" s="169"/>
      <c r="AB21" s="162"/>
      <c r="AC21" s="162"/>
      <c r="AD21" s="162"/>
    </row>
    <row r="22" spans="1:37" ht="69.95" customHeight="1" x14ac:dyDescent="0.25">
      <c r="B22" s="176" t="s">
        <v>272</v>
      </c>
      <c r="C22" s="354" t="s">
        <v>265</v>
      </c>
      <c r="D22" s="354"/>
      <c r="E22" s="354"/>
      <c r="F22" s="354"/>
      <c r="G22" s="354"/>
      <c r="H22" s="175"/>
      <c r="J22" s="169"/>
      <c r="K22" s="169"/>
      <c r="L22" s="169"/>
      <c r="M22" s="169"/>
      <c r="N22" s="169"/>
      <c r="O22" s="169"/>
      <c r="P22" s="169"/>
      <c r="Q22" s="169"/>
      <c r="R22" s="169"/>
      <c r="S22" s="169"/>
      <c r="T22" s="169"/>
      <c r="U22" s="169"/>
      <c r="V22" s="169"/>
      <c r="W22" s="169"/>
      <c r="X22" s="169"/>
      <c r="Y22" s="169"/>
      <c r="Z22" s="169"/>
      <c r="AA22" s="169"/>
      <c r="AB22" s="162"/>
      <c r="AC22" s="162"/>
      <c r="AD22" s="162"/>
    </row>
    <row r="23" spans="1:37" ht="69.95" customHeight="1" x14ac:dyDescent="0.25">
      <c r="B23" s="176" t="s">
        <v>274</v>
      </c>
      <c r="C23" s="354" t="s">
        <v>275</v>
      </c>
      <c r="D23" s="354"/>
      <c r="E23" s="354"/>
      <c r="F23" s="354"/>
      <c r="G23" s="354"/>
      <c r="H23" s="175"/>
      <c r="J23" s="169"/>
      <c r="K23" s="169"/>
      <c r="L23" s="169"/>
      <c r="M23" s="169"/>
      <c r="N23" s="169"/>
      <c r="O23" s="169"/>
      <c r="P23" s="169"/>
      <c r="Q23" s="169"/>
      <c r="R23" s="169"/>
      <c r="S23" s="169"/>
      <c r="T23" s="169"/>
      <c r="U23" s="169"/>
      <c r="V23" s="169"/>
      <c r="W23" s="169"/>
      <c r="X23" s="169"/>
      <c r="Y23" s="169"/>
      <c r="Z23" s="169"/>
      <c r="AA23" s="169"/>
      <c r="AB23" s="162"/>
      <c r="AC23" s="162"/>
      <c r="AD23" s="162"/>
    </row>
    <row r="24" spans="1:37" ht="15" customHeight="1" x14ac:dyDescent="0.25">
      <c r="C24" s="194">
        <f>IF(COUNTA(C11:G23,B29:G53,I29:AC53)&gt;0,1,0)</f>
        <v>1</v>
      </c>
      <c r="D24" s="194">
        <f>IF(COUNTA(C19:G19)&gt;0,1,0)</f>
        <v>1</v>
      </c>
      <c r="E24" s="194">
        <f>IF(COUNTA(G29:G53)&gt;0,1,0)</f>
        <v>1</v>
      </c>
      <c r="F24" s="268"/>
      <c r="H24" s="144"/>
      <c r="I24" s="144"/>
      <c r="J24" s="169"/>
      <c r="K24" s="169"/>
      <c r="L24" s="169"/>
      <c r="M24" s="169"/>
      <c r="N24" s="169"/>
      <c r="O24" s="169"/>
      <c r="P24" s="169"/>
      <c r="Q24" s="169"/>
      <c r="R24" s="169"/>
      <c r="S24" s="169"/>
      <c r="T24" s="169"/>
      <c r="U24" s="169"/>
      <c r="V24" s="169"/>
      <c r="W24" s="169"/>
      <c r="X24" s="169"/>
      <c r="Y24" s="169"/>
      <c r="Z24" s="169"/>
      <c r="AA24" s="169"/>
    </row>
    <row r="25" spans="1:37" ht="18.75" customHeight="1" x14ac:dyDescent="0.3">
      <c r="B25" s="243" t="s">
        <v>1</v>
      </c>
      <c r="C25" s="164"/>
      <c r="D25" s="164"/>
      <c r="E25" s="164"/>
      <c r="F25" s="164"/>
      <c r="G25" s="164"/>
      <c r="H25" s="164"/>
      <c r="I25" s="165"/>
      <c r="J25" s="165"/>
      <c r="K25" s="165"/>
      <c r="L25" s="165"/>
      <c r="M25" s="165"/>
      <c r="N25" s="165"/>
      <c r="O25" s="165"/>
      <c r="P25" s="165"/>
      <c r="Q25" s="165"/>
      <c r="R25" s="165"/>
      <c r="S25" s="165"/>
      <c r="T25" s="165"/>
      <c r="U25" s="165"/>
      <c r="V25" s="165"/>
      <c r="W25" s="165"/>
      <c r="X25" s="165"/>
      <c r="Y25" s="165"/>
      <c r="Z25" s="165"/>
      <c r="AA25" s="165"/>
      <c r="AB25" s="165"/>
      <c r="AC25" s="165"/>
      <c r="AD25" s="165"/>
      <c r="AE25" s="165"/>
      <c r="AF25" s="165"/>
      <c r="AG25" s="165"/>
      <c r="AH25" s="165"/>
      <c r="AI25" s="165"/>
      <c r="AJ25" s="165"/>
      <c r="AK25" s="166"/>
    </row>
    <row r="26" spans="1:37" ht="39.950000000000003" customHeight="1" x14ac:dyDescent="0.25">
      <c r="B26" s="204"/>
      <c r="C26" s="205"/>
      <c r="D26" s="205"/>
      <c r="E26" s="205"/>
      <c r="F26" s="205"/>
      <c r="G26" s="205"/>
      <c r="H26" s="205"/>
      <c r="I26" s="365" t="s">
        <v>103</v>
      </c>
      <c r="J26" s="366"/>
      <c r="K26" s="366"/>
      <c r="L26" s="366"/>
      <c r="M26" s="366"/>
      <c r="N26" s="366"/>
      <c r="O26" s="366"/>
      <c r="P26" s="367"/>
      <c r="Q26" s="388" t="s">
        <v>104</v>
      </c>
      <c r="R26" s="389"/>
      <c r="S26" s="389"/>
      <c r="T26" s="389"/>
      <c r="U26" s="389"/>
      <c r="V26" s="390"/>
      <c r="W26" s="368" t="s">
        <v>105</v>
      </c>
      <c r="X26" s="369"/>
      <c r="Y26" s="369"/>
      <c r="Z26" s="369"/>
      <c r="AA26" s="370"/>
      <c r="AB26" s="204"/>
      <c r="AC26" s="206"/>
      <c r="AD26" s="374" t="s">
        <v>340</v>
      </c>
      <c r="AE26" s="375"/>
      <c r="AF26" s="375"/>
      <c r="AG26" s="375"/>
      <c r="AH26" s="375"/>
      <c r="AI26" s="375"/>
      <c r="AJ26" s="375"/>
      <c r="AK26" s="376"/>
    </row>
    <row r="27" spans="1:37" ht="15" customHeight="1" x14ac:dyDescent="0.25">
      <c r="B27" s="256" t="s">
        <v>341</v>
      </c>
      <c r="C27" s="208"/>
      <c r="D27" s="208"/>
      <c r="E27" s="208"/>
      <c r="F27" s="208"/>
      <c r="G27" s="208"/>
      <c r="H27" s="208"/>
      <c r="I27" s="377" t="s">
        <v>108</v>
      </c>
      <c r="J27" s="378"/>
      <c r="K27" s="378"/>
      <c r="L27" s="379"/>
      <c r="M27" s="380" t="s">
        <v>109</v>
      </c>
      <c r="N27" s="380"/>
      <c r="O27" s="377" t="s">
        <v>111</v>
      </c>
      <c r="P27" s="379"/>
      <c r="Q27" s="381" t="s">
        <v>111</v>
      </c>
      <c r="R27" s="382"/>
      <c r="S27" s="382"/>
      <c r="T27" s="383" t="s">
        <v>110</v>
      </c>
      <c r="U27" s="383"/>
      <c r="V27" s="383"/>
      <c r="W27" s="371"/>
      <c r="X27" s="372"/>
      <c r="Y27" s="372"/>
      <c r="Z27" s="372"/>
      <c r="AA27" s="373"/>
      <c r="AB27" s="207"/>
      <c r="AC27" s="209"/>
      <c r="AD27" s="384" t="s">
        <v>332</v>
      </c>
      <c r="AE27" s="384"/>
      <c r="AF27" s="385" t="s">
        <v>333</v>
      </c>
      <c r="AG27" s="386"/>
      <c r="AH27" s="386"/>
      <c r="AI27" s="386"/>
      <c r="AJ27" s="386"/>
      <c r="AK27" s="387"/>
    </row>
    <row r="28" spans="1:37" s="189" customFormat="1" ht="51" customHeight="1" x14ac:dyDescent="0.2">
      <c r="B28" s="281" t="s">
        <v>353</v>
      </c>
      <c r="C28" s="180" t="s">
        <v>216</v>
      </c>
      <c r="D28" s="180" t="s">
        <v>99</v>
      </c>
      <c r="E28" s="180" t="s">
        <v>262</v>
      </c>
      <c r="F28" s="282" t="s">
        <v>356</v>
      </c>
      <c r="G28" s="215" t="s">
        <v>357</v>
      </c>
      <c r="H28" s="181" t="s">
        <v>233</v>
      </c>
      <c r="I28" s="182" t="s">
        <v>358</v>
      </c>
      <c r="J28" s="182" t="s">
        <v>251</v>
      </c>
      <c r="K28" s="182" t="s">
        <v>107</v>
      </c>
      <c r="L28" s="182" t="s">
        <v>100</v>
      </c>
      <c r="M28" s="183" t="s">
        <v>359</v>
      </c>
      <c r="N28" s="183" t="s">
        <v>121</v>
      </c>
      <c r="O28" s="182" t="s">
        <v>360</v>
      </c>
      <c r="P28" s="182" t="s">
        <v>127</v>
      </c>
      <c r="Q28" s="184" t="s">
        <v>361</v>
      </c>
      <c r="R28" s="185" t="s">
        <v>126</v>
      </c>
      <c r="S28" s="216" t="s">
        <v>128</v>
      </c>
      <c r="T28" s="187" t="s">
        <v>250</v>
      </c>
      <c r="U28" s="188" t="s">
        <v>107</v>
      </c>
      <c r="V28" s="187" t="s">
        <v>125</v>
      </c>
      <c r="W28" s="183" t="s">
        <v>362</v>
      </c>
      <c r="X28" s="183" t="s">
        <v>252</v>
      </c>
      <c r="Y28" s="183" t="s">
        <v>206</v>
      </c>
      <c r="Z28" s="183" t="s">
        <v>102</v>
      </c>
      <c r="AA28" s="228" t="s">
        <v>263</v>
      </c>
      <c r="AB28" s="214" t="s">
        <v>294</v>
      </c>
      <c r="AC28" s="214" t="s">
        <v>373</v>
      </c>
      <c r="AD28" s="283" t="s">
        <v>334</v>
      </c>
      <c r="AE28" s="283" t="s">
        <v>335</v>
      </c>
      <c r="AF28" s="284" t="s">
        <v>336</v>
      </c>
      <c r="AG28" s="284" t="s">
        <v>337</v>
      </c>
      <c r="AH28" s="284" t="s">
        <v>338</v>
      </c>
      <c r="AI28" s="284" t="s">
        <v>363</v>
      </c>
      <c r="AJ28" s="284" t="s">
        <v>339</v>
      </c>
      <c r="AK28" s="284" t="s">
        <v>364</v>
      </c>
    </row>
    <row r="29" spans="1:37" s="179" customFormat="1" ht="60" x14ac:dyDescent="0.25">
      <c r="A29" s="285">
        <v>1</v>
      </c>
      <c r="B29" s="233" t="s">
        <v>365</v>
      </c>
      <c r="C29" s="234" t="s">
        <v>259</v>
      </c>
      <c r="D29" s="233" t="s">
        <v>246</v>
      </c>
      <c r="E29" s="234" t="s">
        <v>101</v>
      </c>
      <c r="F29" s="234" t="s">
        <v>11</v>
      </c>
      <c r="G29" s="235">
        <v>45200</v>
      </c>
      <c r="H29" s="198">
        <f>IF(G29="","",IF(MONTH(G29)&gt;=10,YEAR(G29) + 1,YEAR(G29)))</f>
        <v>2024</v>
      </c>
      <c r="I29" s="236"/>
      <c r="J29" s="236"/>
      <c r="K29" s="237"/>
      <c r="L29" s="238"/>
      <c r="M29" s="236"/>
      <c r="N29" s="238"/>
      <c r="O29" s="236"/>
      <c r="P29" s="237"/>
      <c r="Q29" s="236"/>
      <c r="R29" s="236"/>
      <c r="S29" s="237"/>
      <c r="T29" s="236"/>
      <c r="U29" s="239"/>
      <c r="V29" s="238"/>
      <c r="W29" s="236">
        <v>5</v>
      </c>
      <c r="X29" s="236">
        <v>500</v>
      </c>
      <c r="Y29" s="237" t="s">
        <v>247</v>
      </c>
      <c r="Z29" s="237" t="s">
        <v>71</v>
      </c>
      <c r="AA29" s="240" t="s">
        <v>266</v>
      </c>
      <c r="AB29" s="286" t="s">
        <v>11</v>
      </c>
      <c r="AC29" s="242" t="s">
        <v>302</v>
      </c>
      <c r="AD29" s="287"/>
      <c r="AE29" s="287"/>
      <c r="AF29" s="253">
        <v>600</v>
      </c>
      <c r="AG29" s="253"/>
      <c r="AH29" s="253"/>
      <c r="AI29" s="253"/>
      <c r="AJ29" s="253"/>
      <c r="AK29" s="253"/>
    </row>
    <row r="30" spans="1:37" s="179" customFormat="1" ht="30" x14ac:dyDescent="0.25">
      <c r="A30" s="285">
        <v>2</v>
      </c>
      <c r="B30" s="233" t="s">
        <v>366</v>
      </c>
      <c r="C30" s="234" t="s">
        <v>258</v>
      </c>
      <c r="D30" s="233" t="s">
        <v>246</v>
      </c>
      <c r="E30" s="234" t="s">
        <v>101</v>
      </c>
      <c r="F30" s="234" t="s">
        <v>11</v>
      </c>
      <c r="G30" s="235">
        <v>45275</v>
      </c>
      <c r="H30" s="198">
        <f>IF(G30="","",IF(MONTH(G30)&gt;=10,YEAR(G30) + 1,YEAR(G30)))</f>
        <v>2024</v>
      </c>
      <c r="I30" s="236"/>
      <c r="J30" s="236"/>
      <c r="K30" s="238"/>
      <c r="L30" s="238"/>
      <c r="M30" s="236"/>
      <c r="N30" s="238"/>
      <c r="O30" s="236"/>
      <c r="P30" s="237"/>
      <c r="Q30" s="236">
        <v>10</v>
      </c>
      <c r="R30" s="236"/>
      <c r="S30" s="237" t="s">
        <v>71</v>
      </c>
      <c r="T30" s="236">
        <v>5000</v>
      </c>
      <c r="U30" s="239" t="s">
        <v>214</v>
      </c>
      <c r="V30" s="238" t="s">
        <v>116</v>
      </c>
      <c r="W30" s="236"/>
      <c r="X30" s="236"/>
      <c r="Y30" s="237"/>
      <c r="Z30" s="237"/>
      <c r="AA30" s="240"/>
      <c r="AB30" s="286" t="s">
        <v>13</v>
      </c>
      <c r="AC30" s="241"/>
      <c r="AD30" s="287"/>
      <c r="AE30" s="287"/>
      <c r="AF30" s="253"/>
      <c r="AG30" s="253"/>
      <c r="AH30" s="253"/>
      <c r="AI30" s="253"/>
      <c r="AJ30" s="253"/>
      <c r="AK30" s="253"/>
    </row>
    <row r="31" spans="1:37" s="179" customFormat="1" ht="30" x14ac:dyDescent="0.25">
      <c r="A31" s="285">
        <v>3</v>
      </c>
      <c r="B31" s="233" t="s">
        <v>367</v>
      </c>
      <c r="C31" s="234" t="s">
        <v>258</v>
      </c>
      <c r="D31" s="233" t="s">
        <v>246</v>
      </c>
      <c r="E31" s="234" t="s">
        <v>101</v>
      </c>
      <c r="F31" s="234" t="s">
        <v>11</v>
      </c>
      <c r="G31" s="235">
        <v>45238</v>
      </c>
      <c r="H31" s="198">
        <f t="shared" ref="H31:H53" si="0">IF(G31="","",IF(MONTH(G31)&gt;=10,YEAR(G31) + 1,YEAR(G31)))</f>
        <v>2024</v>
      </c>
      <c r="I31" s="236"/>
      <c r="J31" s="236"/>
      <c r="K31" s="237"/>
      <c r="L31" s="237"/>
      <c r="M31" s="236"/>
      <c r="N31" s="237"/>
      <c r="O31" s="236"/>
      <c r="P31" s="237"/>
      <c r="Q31" s="236">
        <v>4</v>
      </c>
      <c r="R31" s="236">
        <v>10</v>
      </c>
      <c r="S31" s="237" t="s">
        <v>71</v>
      </c>
      <c r="T31" s="236">
        <v>150</v>
      </c>
      <c r="U31" s="239" t="s">
        <v>115</v>
      </c>
      <c r="V31" s="237" t="s">
        <v>117</v>
      </c>
      <c r="W31" s="236"/>
      <c r="X31" s="236"/>
      <c r="Y31" s="237"/>
      <c r="Z31" s="237"/>
      <c r="AA31" s="240"/>
      <c r="AB31" s="286" t="s">
        <v>13</v>
      </c>
      <c r="AC31" s="241"/>
      <c r="AD31" s="287"/>
      <c r="AE31" s="287"/>
      <c r="AF31" s="253"/>
      <c r="AG31" s="253"/>
      <c r="AH31" s="253"/>
      <c r="AI31" s="253"/>
      <c r="AJ31" s="253"/>
      <c r="AK31" s="253"/>
    </row>
    <row r="32" spans="1:37" s="179" customFormat="1" ht="30" x14ac:dyDescent="0.25">
      <c r="A32" s="285">
        <v>4</v>
      </c>
      <c r="B32" s="233" t="s">
        <v>368</v>
      </c>
      <c r="C32" s="234" t="s">
        <v>256</v>
      </c>
      <c r="D32" s="233" t="s">
        <v>253</v>
      </c>
      <c r="E32" s="234" t="s">
        <v>101</v>
      </c>
      <c r="F32" s="234" t="s">
        <v>11</v>
      </c>
      <c r="G32" s="235">
        <v>45332</v>
      </c>
      <c r="H32" s="198">
        <f t="shared" si="0"/>
        <v>2024</v>
      </c>
      <c r="I32" s="236">
        <v>1</v>
      </c>
      <c r="J32" s="236">
        <v>30000</v>
      </c>
      <c r="K32" s="238" t="s">
        <v>113</v>
      </c>
      <c r="L32" s="238" t="s">
        <v>116</v>
      </c>
      <c r="M32" s="236"/>
      <c r="N32" s="238"/>
      <c r="O32" s="236"/>
      <c r="P32" s="237"/>
      <c r="Q32" s="236"/>
      <c r="R32" s="236"/>
      <c r="S32" s="237"/>
      <c r="T32" s="236"/>
      <c r="U32" s="239"/>
      <c r="V32" s="238"/>
      <c r="W32" s="236"/>
      <c r="X32" s="236"/>
      <c r="Y32" s="237"/>
      <c r="Z32" s="237"/>
      <c r="AA32" s="240"/>
      <c r="AB32" s="286" t="s">
        <v>11</v>
      </c>
      <c r="AC32" s="242" t="s">
        <v>303</v>
      </c>
      <c r="AD32" s="287">
        <v>10000</v>
      </c>
      <c r="AE32" s="287">
        <v>12000</v>
      </c>
      <c r="AF32" s="253">
        <v>800</v>
      </c>
      <c r="AG32" s="253"/>
      <c r="AH32" s="253"/>
      <c r="AI32" s="253"/>
      <c r="AJ32" s="253"/>
      <c r="AK32" s="253"/>
    </row>
    <row r="33" spans="1:37" s="179" customFormat="1" ht="30" x14ac:dyDescent="0.25">
      <c r="A33" s="285">
        <v>5</v>
      </c>
      <c r="B33" s="233" t="s">
        <v>369</v>
      </c>
      <c r="C33" s="234" t="s">
        <v>257</v>
      </c>
      <c r="D33" s="233" t="s">
        <v>253</v>
      </c>
      <c r="E33" s="234" t="s">
        <v>101</v>
      </c>
      <c r="F33" s="234" t="s">
        <v>11</v>
      </c>
      <c r="G33" s="235">
        <v>45383</v>
      </c>
      <c r="H33" s="198">
        <f t="shared" si="0"/>
        <v>2024</v>
      </c>
      <c r="I33" s="236"/>
      <c r="J33" s="236"/>
      <c r="K33" s="238"/>
      <c r="L33" s="238"/>
      <c r="M33" s="236">
        <v>1</v>
      </c>
      <c r="N33" s="238" t="s">
        <v>120</v>
      </c>
      <c r="O33" s="236"/>
      <c r="P33" s="237"/>
      <c r="Q33" s="236"/>
      <c r="R33" s="236"/>
      <c r="S33" s="237"/>
      <c r="T33" s="236"/>
      <c r="U33" s="239"/>
      <c r="V33" s="238"/>
      <c r="W33" s="236"/>
      <c r="X33" s="236"/>
      <c r="Y33" s="237"/>
      <c r="Z33" s="237"/>
      <c r="AA33" s="240"/>
      <c r="AB33" s="286" t="s">
        <v>13</v>
      </c>
      <c r="AC33" s="241"/>
      <c r="AD33" s="287">
        <v>2000</v>
      </c>
      <c r="AE33" s="287"/>
      <c r="AF33" s="253"/>
      <c r="AG33" s="253"/>
      <c r="AH33" s="253"/>
      <c r="AI33" s="253"/>
      <c r="AJ33" s="253"/>
      <c r="AK33" s="253"/>
    </row>
    <row r="34" spans="1:37" s="179" customFormat="1" ht="30" x14ac:dyDescent="0.25">
      <c r="A34" s="285">
        <v>6</v>
      </c>
      <c r="B34" s="233" t="s">
        <v>370</v>
      </c>
      <c r="C34" s="234" t="s">
        <v>255</v>
      </c>
      <c r="D34" s="233" t="s">
        <v>253</v>
      </c>
      <c r="E34" s="234" t="s">
        <v>101</v>
      </c>
      <c r="F34" s="234" t="s">
        <v>11</v>
      </c>
      <c r="G34" s="235">
        <v>45383</v>
      </c>
      <c r="H34" s="198">
        <f t="shared" si="0"/>
        <v>2024</v>
      </c>
      <c r="I34" s="236"/>
      <c r="J34" s="236"/>
      <c r="K34" s="238"/>
      <c r="L34" s="238"/>
      <c r="M34" s="236"/>
      <c r="N34" s="238"/>
      <c r="O34" s="236">
        <v>1</v>
      </c>
      <c r="P34" s="237" t="s">
        <v>71</v>
      </c>
      <c r="Q34" s="236"/>
      <c r="R34" s="236"/>
      <c r="S34" s="237"/>
      <c r="T34" s="236"/>
      <c r="U34" s="239"/>
      <c r="V34" s="238"/>
      <c r="W34" s="236"/>
      <c r="X34" s="236"/>
      <c r="Y34" s="237"/>
      <c r="Z34" s="237"/>
      <c r="AA34" s="240"/>
      <c r="AB34" s="286" t="s">
        <v>13</v>
      </c>
      <c r="AC34" s="242"/>
      <c r="AD34" s="287">
        <v>5000</v>
      </c>
      <c r="AE34" s="287"/>
      <c r="AF34" s="253"/>
      <c r="AG34" s="253"/>
      <c r="AH34" s="253"/>
      <c r="AI34" s="253"/>
      <c r="AJ34" s="253"/>
      <c r="AK34" s="253"/>
    </row>
    <row r="35" spans="1:37" s="179" customFormat="1" x14ac:dyDescent="0.25">
      <c r="A35" s="285">
        <v>7</v>
      </c>
      <c r="B35" s="233"/>
      <c r="C35" s="234"/>
      <c r="D35" s="233"/>
      <c r="E35" s="234"/>
      <c r="F35" s="286"/>
      <c r="G35" s="235"/>
      <c r="H35" s="198" t="str">
        <f t="shared" si="0"/>
        <v/>
      </c>
      <c r="I35" s="236"/>
      <c r="J35" s="236"/>
      <c r="K35" s="238"/>
      <c r="L35" s="238"/>
      <c r="M35" s="236"/>
      <c r="N35" s="238"/>
      <c r="O35" s="236"/>
      <c r="P35" s="237"/>
      <c r="Q35" s="236"/>
      <c r="R35" s="236"/>
      <c r="S35" s="237"/>
      <c r="T35" s="236"/>
      <c r="U35" s="239"/>
      <c r="V35" s="238"/>
      <c r="W35" s="236"/>
      <c r="X35" s="236"/>
      <c r="Y35" s="237"/>
      <c r="Z35" s="237"/>
      <c r="AA35" s="240"/>
      <c r="AB35" s="286"/>
      <c r="AC35" s="241"/>
      <c r="AD35" s="287"/>
      <c r="AE35" s="287"/>
      <c r="AF35" s="253"/>
      <c r="AG35" s="253"/>
      <c r="AH35" s="253"/>
      <c r="AI35" s="253"/>
      <c r="AJ35" s="253"/>
      <c r="AK35" s="253"/>
    </row>
    <row r="36" spans="1:37" s="179" customFormat="1" x14ac:dyDescent="0.25">
      <c r="A36" s="285">
        <v>8</v>
      </c>
      <c r="B36" s="233"/>
      <c r="C36" s="234"/>
      <c r="D36" s="233"/>
      <c r="E36" s="234"/>
      <c r="F36" s="286"/>
      <c r="G36" s="235"/>
      <c r="H36" s="198" t="str">
        <f t="shared" si="0"/>
        <v/>
      </c>
      <c r="I36" s="236"/>
      <c r="J36" s="236"/>
      <c r="K36" s="238"/>
      <c r="L36" s="238"/>
      <c r="M36" s="236"/>
      <c r="N36" s="238"/>
      <c r="O36" s="236"/>
      <c r="P36" s="237"/>
      <c r="Q36" s="236"/>
      <c r="R36" s="236"/>
      <c r="S36" s="237"/>
      <c r="T36" s="236"/>
      <c r="U36" s="239"/>
      <c r="V36" s="238"/>
      <c r="W36" s="236"/>
      <c r="X36" s="236"/>
      <c r="Y36" s="237"/>
      <c r="Z36" s="237"/>
      <c r="AA36" s="240"/>
      <c r="AB36" s="286"/>
      <c r="AC36" s="241"/>
      <c r="AD36" s="287"/>
      <c r="AE36" s="287"/>
      <c r="AF36" s="253"/>
      <c r="AG36" s="253"/>
      <c r="AH36" s="253"/>
      <c r="AI36" s="253"/>
      <c r="AJ36" s="253"/>
      <c r="AK36" s="253"/>
    </row>
    <row r="37" spans="1:37" s="179" customFormat="1" x14ac:dyDescent="0.25">
      <c r="A37" s="285">
        <v>9</v>
      </c>
      <c r="B37" s="233"/>
      <c r="C37" s="234"/>
      <c r="D37" s="233"/>
      <c r="E37" s="234"/>
      <c r="F37" s="286"/>
      <c r="G37" s="235"/>
      <c r="H37" s="198" t="str">
        <f t="shared" si="0"/>
        <v/>
      </c>
      <c r="I37" s="236"/>
      <c r="J37" s="236"/>
      <c r="K37" s="238"/>
      <c r="L37" s="238"/>
      <c r="M37" s="236"/>
      <c r="N37" s="238"/>
      <c r="O37" s="236"/>
      <c r="P37" s="237"/>
      <c r="Q37" s="236"/>
      <c r="R37" s="236"/>
      <c r="S37" s="237"/>
      <c r="T37" s="236"/>
      <c r="U37" s="239"/>
      <c r="V37" s="238"/>
      <c r="W37" s="236"/>
      <c r="X37" s="236"/>
      <c r="Y37" s="237"/>
      <c r="Z37" s="237"/>
      <c r="AA37" s="240"/>
      <c r="AB37" s="286"/>
      <c r="AC37" s="241"/>
      <c r="AD37" s="287"/>
      <c r="AE37" s="287"/>
      <c r="AF37" s="253"/>
      <c r="AG37" s="253"/>
      <c r="AH37" s="253"/>
      <c r="AI37" s="253"/>
      <c r="AJ37" s="253"/>
      <c r="AK37" s="253"/>
    </row>
    <row r="38" spans="1:37" s="179" customFormat="1" x14ac:dyDescent="0.25">
      <c r="A38" s="285">
        <v>10</v>
      </c>
      <c r="B38" s="233"/>
      <c r="C38" s="234"/>
      <c r="D38" s="233"/>
      <c r="E38" s="234"/>
      <c r="F38" s="286"/>
      <c r="G38" s="235"/>
      <c r="H38" s="198" t="str">
        <f t="shared" si="0"/>
        <v/>
      </c>
      <c r="I38" s="236"/>
      <c r="J38" s="236"/>
      <c r="K38" s="238"/>
      <c r="L38" s="238"/>
      <c r="M38" s="236"/>
      <c r="N38" s="238"/>
      <c r="O38" s="236"/>
      <c r="P38" s="237"/>
      <c r="Q38" s="236"/>
      <c r="R38" s="236"/>
      <c r="S38" s="237"/>
      <c r="T38" s="236"/>
      <c r="U38" s="239"/>
      <c r="V38" s="238"/>
      <c r="W38" s="236"/>
      <c r="X38" s="236"/>
      <c r="Y38" s="237"/>
      <c r="Z38" s="237"/>
      <c r="AA38" s="240"/>
      <c r="AB38" s="286"/>
      <c r="AC38" s="241"/>
      <c r="AD38" s="287"/>
      <c r="AE38" s="287"/>
      <c r="AF38" s="253"/>
      <c r="AG38" s="253"/>
      <c r="AH38" s="253"/>
      <c r="AI38" s="253"/>
      <c r="AJ38" s="253"/>
      <c r="AK38" s="253"/>
    </row>
    <row r="39" spans="1:37" s="179" customFormat="1" x14ac:dyDescent="0.25">
      <c r="A39" s="285">
        <v>11</v>
      </c>
      <c r="B39" s="233"/>
      <c r="C39" s="234"/>
      <c r="D39" s="233"/>
      <c r="E39" s="234"/>
      <c r="F39" s="286"/>
      <c r="G39" s="235"/>
      <c r="H39" s="198" t="str">
        <f t="shared" si="0"/>
        <v/>
      </c>
      <c r="I39" s="236"/>
      <c r="J39" s="236"/>
      <c r="K39" s="238"/>
      <c r="L39" s="238"/>
      <c r="M39" s="236"/>
      <c r="N39" s="238"/>
      <c r="O39" s="236"/>
      <c r="P39" s="237"/>
      <c r="Q39" s="236"/>
      <c r="R39" s="236"/>
      <c r="S39" s="237"/>
      <c r="T39" s="236"/>
      <c r="U39" s="239"/>
      <c r="V39" s="238"/>
      <c r="W39" s="236"/>
      <c r="X39" s="236"/>
      <c r="Y39" s="237"/>
      <c r="Z39" s="237"/>
      <c r="AA39" s="240"/>
      <c r="AB39" s="286"/>
      <c r="AC39" s="241"/>
      <c r="AD39" s="287"/>
      <c r="AE39" s="287"/>
      <c r="AF39" s="253"/>
      <c r="AG39" s="253"/>
      <c r="AH39" s="253"/>
      <c r="AI39" s="253"/>
      <c r="AJ39" s="253"/>
      <c r="AK39" s="253"/>
    </row>
    <row r="40" spans="1:37" s="179" customFormat="1" x14ac:dyDescent="0.25">
      <c r="A40" s="285">
        <v>12</v>
      </c>
      <c r="B40" s="233"/>
      <c r="C40" s="234"/>
      <c r="D40" s="233"/>
      <c r="E40" s="234"/>
      <c r="F40" s="286"/>
      <c r="G40" s="235"/>
      <c r="H40" s="198" t="str">
        <f t="shared" si="0"/>
        <v/>
      </c>
      <c r="I40" s="236"/>
      <c r="J40" s="236"/>
      <c r="K40" s="238"/>
      <c r="L40" s="238"/>
      <c r="M40" s="236"/>
      <c r="N40" s="238"/>
      <c r="O40" s="236"/>
      <c r="P40" s="237"/>
      <c r="Q40" s="236"/>
      <c r="R40" s="236"/>
      <c r="S40" s="237"/>
      <c r="T40" s="236"/>
      <c r="U40" s="239"/>
      <c r="V40" s="238"/>
      <c r="W40" s="236"/>
      <c r="X40" s="236"/>
      <c r="Y40" s="237"/>
      <c r="Z40" s="237"/>
      <c r="AA40" s="240"/>
      <c r="AB40" s="286"/>
      <c r="AC40" s="241"/>
      <c r="AD40" s="287"/>
      <c r="AE40" s="287"/>
      <c r="AF40" s="253"/>
      <c r="AG40" s="253"/>
      <c r="AH40" s="253"/>
      <c r="AI40" s="253"/>
      <c r="AJ40" s="253"/>
      <c r="AK40" s="253"/>
    </row>
    <row r="41" spans="1:37" s="179" customFormat="1" x14ac:dyDescent="0.25">
      <c r="A41" s="285">
        <v>13</v>
      </c>
      <c r="B41" s="233"/>
      <c r="C41" s="234"/>
      <c r="D41" s="233"/>
      <c r="E41" s="234"/>
      <c r="F41" s="286"/>
      <c r="G41" s="235"/>
      <c r="H41" s="198" t="str">
        <f t="shared" si="0"/>
        <v/>
      </c>
      <c r="I41" s="236"/>
      <c r="J41" s="236"/>
      <c r="K41" s="238"/>
      <c r="L41" s="238"/>
      <c r="M41" s="236"/>
      <c r="N41" s="238"/>
      <c r="O41" s="236"/>
      <c r="P41" s="237"/>
      <c r="Q41" s="236"/>
      <c r="R41" s="236"/>
      <c r="S41" s="237"/>
      <c r="T41" s="236"/>
      <c r="U41" s="239"/>
      <c r="V41" s="238"/>
      <c r="W41" s="236"/>
      <c r="X41" s="236"/>
      <c r="Y41" s="237"/>
      <c r="Z41" s="237"/>
      <c r="AA41" s="240"/>
      <c r="AB41" s="286"/>
      <c r="AC41" s="241"/>
      <c r="AD41" s="287"/>
      <c r="AE41" s="287"/>
      <c r="AF41" s="253"/>
      <c r="AG41" s="253"/>
      <c r="AH41" s="253"/>
      <c r="AI41" s="253"/>
      <c r="AJ41" s="253"/>
      <c r="AK41" s="253"/>
    </row>
    <row r="42" spans="1:37" s="179" customFormat="1" x14ac:dyDescent="0.25">
      <c r="A42" s="285">
        <v>14</v>
      </c>
      <c r="B42" s="233"/>
      <c r="C42" s="234"/>
      <c r="D42" s="233"/>
      <c r="E42" s="234"/>
      <c r="F42" s="286"/>
      <c r="G42" s="235"/>
      <c r="H42" s="198" t="str">
        <f t="shared" si="0"/>
        <v/>
      </c>
      <c r="I42" s="236"/>
      <c r="J42" s="236"/>
      <c r="K42" s="238"/>
      <c r="L42" s="238"/>
      <c r="M42" s="236"/>
      <c r="N42" s="238"/>
      <c r="O42" s="236"/>
      <c r="P42" s="237"/>
      <c r="Q42" s="236"/>
      <c r="R42" s="236"/>
      <c r="S42" s="237"/>
      <c r="T42" s="236"/>
      <c r="U42" s="239"/>
      <c r="V42" s="238"/>
      <c r="W42" s="236"/>
      <c r="X42" s="236"/>
      <c r="Y42" s="237"/>
      <c r="Z42" s="237"/>
      <c r="AA42" s="240"/>
      <c r="AB42" s="286"/>
      <c r="AC42" s="241"/>
      <c r="AD42" s="287"/>
      <c r="AE42" s="287"/>
      <c r="AF42" s="253"/>
      <c r="AG42" s="253"/>
      <c r="AH42" s="253"/>
      <c r="AI42" s="253"/>
      <c r="AJ42" s="253"/>
      <c r="AK42" s="253"/>
    </row>
    <row r="43" spans="1:37" s="179" customFormat="1" x14ac:dyDescent="0.25">
      <c r="A43" s="285">
        <v>15</v>
      </c>
      <c r="B43" s="233"/>
      <c r="C43" s="234"/>
      <c r="D43" s="233"/>
      <c r="E43" s="234"/>
      <c r="F43" s="286"/>
      <c r="G43" s="235"/>
      <c r="H43" s="198" t="str">
        <f t="shared" si="0"/>
        <v/>
      </c>
      <c r="I43" s="236"/>
      <c r="J43" s="236"/>
      <c r="K43" s="238"/>
      <c r="L43" s="238"/>
      <c r="M43" s="236"/>
      <c r="N43" s="238"/>
      <c r="O43" s="236"/>
      <c r="P43" s="237"/>
      <c r="Q43" s="236"/>
      <c r="R43" s="236"/>
      <c r="S43" s="237"/>
      <c r="T43" s="236"/>
      <c r="U43" s="239"/>
      <c r="V43" s="238"/>
      <c r="W43" s="236"/>
      <c r="X43" s="236"/>
      <c r="Y43" s="237"/>
      <c r="Z43" s="237"/>
      <c r="AA43" s="240"/>
      <c r="AB43" s="286"/>
      <c r="AC43" s="241"/>
      <c r="AD43" s="287"/>
      <c r="AE43" s="287"/>
      <c r="AF43" s="253"/>
      <c r="AG43" s="253"/>
      <c r="AH43" s="253"/>
      <c r="AI43" s="253"/>
      <c r="AJ43" s="253"/>
      <c r="AK43" s="253"/>
    </row>
    <row r="44" spans="1:37" s="179" customFormat="1" x14ac:dyDescent="0.25">
      <c r="A44" s="285">
        <v>16</v>
      </c>
      <c r="B44" s="233"/>
      <c r="C44" s="234"/>
      <c r="D44" s="233"/>
      <c r="E44" s="234"/>
      <c r="F44" s="286"/>
      <c r="G44" s="235"/>
      <c r="H44" s="198" t="str">
        <f t="shared" si="0"/>
        <v/>
      </c>
      <c r="I44" s="236"/>
      <c r="J44" s="236"/>
      <c r="K44" s="238"/>
      <c r="L44" s="238"/>
      <c r="M44" s="236"/>
      <c r="N44" s="238"/>
      <c r="O44" s="236"/>
      <c r="P44" s="237"/>
      <c r="Q44" s="236"/>
      <c r="R44" s="236"/>
      <c r="S44" s="237"/>
      <c r="T44" s="236"/>
      <c r="U44" s="239"/>
      <c r="V44" s="238"/>
      <c r="W44" s="236"/>
      <c r="X44" s="236"/>
      <c r="Y44" s="237"/>
      <c r="Z44" s="237"/>
      <c r="AA44" s="240"/>
      <c r="AB44" s="286"/>
      <c r="AC44" s="241"/>
      <c r="AD44" s="287"/>
      <c r="AE44" s="287"/>
      <c r="AF44" s="253"/>
      <c r="AG44" s="253"/>
      <c r="AH44" s="253"/>
      <c r="AI44" s="253"/>
      <c r="AJ44" s="253"/>
      <c r="AK44" s="253"/>
    </row>
    <row r="45" spans="1:37" s="179" customFormat="1" x14ac:dyDescent="0.25">
      <c r="A45" s="285">
        <v>17</v>
      </c>
      <c r="B45" s="233"/>
      <c r="C45" s="234"/>
      <c r="D45" s="233"/>
      <c r="E45" s="234"/>
      <c r="F45" s="286"/>
      <c r="G45" s="235"/>
      <c r="H45" s="198" t="str">
        <f t="shared" si="0"/>
        <v/>
      </c>
      <c r="I45" s="236"/>
      <c r="J45" s="236"/>
      <c r="K45" s="238"/>
      <c r="L45" s="238"/>
      <c r="M45" s="236"/>
      <c r="N45" s="238"/>
      <c r="O45" s="236"/>
      <c r="P45" s="237"/>
      <c r="Q45" s="236"/>
      <c r="R45" s="236"/>
      <c r="S45" s="237"/>
      <c r="T45" s="236"/>
      <c r="U45" s="239"/>
      <c r="V45" s="238"/>
      <c r="W45" s="236"/>
      <c r="X45" s="236"/>
      <c r="Y45" s="237"/>
      <c r="Z45" s="237"/>
      <c r="AA45" s="240"/>
      <c r="AB45" s="286"/>
      <c r="AC45" s="241"/>
      <c r="AD45" s="287"/>
      <c r="AE45" s="287"/>
      <c r="AF45" s="253"/>
      <c r="AG45" s="253"/>
      <c r="AH45" s="253"/>
      <c r="AI45" s="253"/>
      <c r="AJ45" s="253"/>
      <c r="AK45" s="253"/>
    </row>
    <row r="46" spans="1:37" s="179" customFormat="1" x14ac:dyDescent="0.25">
      <c r="A46" s="285">
        <v>18</v>
      </c>
      <c r="B46" s="233"/>
      <c r="C46" s="234"/>
      <c r="D46" s="233"/>
      <c r="E46" s="234"/>
      <c r="F46" s="286"/>
      <c r="G46" s="235"/>
      <c r="H46" s="198" t="str">
        <f t="shared" si="0"/>
        <v/>
      </c>
      <c r="I46" s="236"/>
      <c r="J46" s="236"/>
      <c r="K46" s="238"/>
      <c r="L46" s="238"/>
      <c r="M46" s="236"/>
      <c r="N46" s="238"/>
      <c r="O46" s="236"/>
      <c r="P46" s="237"/>
      <c r="Q46" s="236"/>
      <c r="R46" s="236"/>
      <c r="S46" s="237"/>
      <c r="T46" s="236"/>
      <c r="U46" s="239"/>
      <c r="V46" s="238"/>
      <c r="W46" s="236"/>
      <c r="X46" s="236"/>
      <c r="Y46" s="237"/>
      <c r="Z46" s="237"/>
      <c r="AA46" s="240"/>
      <c r="AB46" s="286"/>
      <c r="AC46" s="241"/>
      <c r="AD46" s="287"/>
      <c r="AE46" s="287"/>
      <c r="AF46" s="253"/>
      <c r="AG46" s="253"/>
      <c r="AH46" s="253"/>
      <c r="AI46" s="253"/>
      <c r="AJ46" s="253"/>
      <c r="AK46" s="253"/>
    </row>
    <row r="47" spans="1:37" s="179" customFormat="1" x14ac:dyDescent="0.25">
      <c r="A47" s="285">
        <v>19</v>
      </c>
      <c r="B47" s="233"/>
      <c r="C47" s="234"/>
      <c r="D47" s="233"/>
      <c r="E47" s="234"/>
      <c r="F47" s="286"/>
      <c r="G47" s="235"/>
      <c r="H47" s="198" t="str">
        <f t="shared" si="0"/>
        <v/>
      </c>
      <c r="I47" s="236"/>
      <c r="J47" s="236"/>
      <c r="K47" s="238"/>
      <c r="L47" s="238"/>
      <c r="M47" s="236"/>
      <c r="N47" s="238"/>
      <c r="O47" s="236"/>
      <c r="P47" s="237"/>
      <c r="Q47" s="236"/>
      <c r="R47" s="236"/>
      <c r="S47" s="237"/>
      <c r="T47" s="236"/>
      <c r="U47" s="239"/>
      <c r="V47" s="238"/>
      <c r="W47" s="236"/>
      <c r="X47" s="236"/>
      <c r="Y47" s="237"/>
      <c r="Z47" s="237"/>
      <c r="AA47" s="240"/>
      <c r="AB47" s="286"/>
      <c r="AC47" s="241"/>
      <c r="AD47" s="287"/>
      <c r="AE47" s="287"/>
      <c r="AF47" s="253"/>
      <c r="AG47" s="253"/>
      <c r="AH47" s="253"/>
      <c r="AI47" s="253"/>
      <c r="AJ47" s="253"/>
      <c r="AK47" s="253"/>
    </row>
    <row r="48" spans="1:37" s="179" customFormat="1" x14ac:dyDescent="0.25">
      <c r="A48" s="285">
        <v>20</v>
      </c>
      <c r="B48" s="233"/>
      <c r="C48" s="234"/>
      <c r="D48" s="233"/>
      <c r="E48" s="234"/>
      <c r="F48" s="286"/>
      <c r="G48" s="235"/>
      <c r="H48" s="198" t="str">
        <f t="shared" si="0"/>
        <v/>
      </c>
      <c r="I48" s="236"/>
      <c r="J48" s="236"/>
      <c r="K48" s="238"/>
      <c r="L48" s="238"/>
      <c r="M48" s="236"/>
      <c r="N48" s="238"/>
      <c r="O48" s="236"/>
      <c r="P48" s="237"/>
      <c r="Q48" s="236"/>
      <c r="R48" s="236"/>
      <c r="S48" s="237"/>
      <c r="T48" s="236"/>
      <c r="U48" s="239"/>
      <c r="V48" s="238"/>
      <c r="W48" s="236"/>
      <c r="X48" s="236"/>
      <c r="Y48" s="237"/>
      <c r="Z48" s="237"/>
      <c r="AA48" s="240"/>
      <c r="AB48" s="286"/>
      <c r="AC48" s="241"/>
      <c r="AD48" s="287"/>
      <c r="AE48" s="287"/>
      <c r="AF48" s="253"/>
      <c r="AG48" s="253"/>
      <c r="AH48" s="253"/>
      <c r="AI48" s="253"/>
      <c r="AJ48" s="253"/>
      <c r="AK48" s="253"/>
    </row>
    <row r="49" spans="1:37" s="179" customFormat="1" x14ac:dyDescent="0.25">
      <c r="A49" s="285">
        <v>21</v>
      </c>
      <c r="B49" s="233"/>
      <c r="C49" s="234"/>
      <c r="D49" s="233"/>
      <c r="E49" s="234"/>
      <c r="F49" s="286"/>
      <c r="G49" s="235"/>
      <c r="H49" s="198" t="str">
        <f t="shared" si="0"/>
        <v/>
      </c>
      <c r="I49" s="236"/>
      <c r="J49" s="236"/>
      <c r="K49" s="238"/>
      <c r="L49" s="238"/>
      <c r="M49" s="236"/>
      <c r="N49" s="238"/>
      <c r="O49" s="236"/>
      <c r="P49" s="237"/>
      <c r="Q49" s="236"/>
      <c r="R49" s="236"/>
      <c r="S49" s="237"/>
      <c r="T49" s="236"/>
      <c r="U49" s="239"/>
      <c r="V49" s="238"/>
      <c r="W49" s="236"/>
      <c r="X49" s="236"/>
      <c r="Y49" s="237"/>
      <c r="Z49" s="237"/>
      <c r="AA49" s="240"/>
      <c r="AB49" s="286"/>
      <c r="AC49" s="241"/>
      <c r="AD49" s="287"/>
      <c r="AE49" s="287"/>
      <c r="AF49" s="253"/>
      <c r="AG49" s="253"/>
      <c r="AH49" s="253"/>
      <c r="AI49" s="253"/>
      <c r="AJ49" s="253"/>
      <c r="AK49" s="253"/>
    </row>
    <row r="50" spans="1:37" s="179" customFormat="1" x14ac:dyDescent="0.25">
      <c r="A50" s="285">
        <v>22</v>
      </c>
      <c r="B50" s="233"/>
      <c r="C50" s="234"/>
      <c r="D50" s="233"/>
      <c r="E50" s="234"/>
      <c r="F50" s="286"/>
      <c r="G50" s="235"/>
      <c r="H50" s="198" t="str">
        <f t="shared" si="0"/>
        <v/>
      </c>
      <c r="I50" s="236"/>
      <c r="J50" s="236"/>
      <c r="K50" s="238"/>
      <c r="L50" s="238"/>
      <c r="M50" s="236"/>
      <c r="N50" s="238"/>
      <c r="O50" s="236"/>
      <c r="P50" s="237"/>
      <c r="Q50" s="236"/>
      <c r="R50" s="236"/>
      <c r="S50" s="237"/>
      <c r="T50" s="236"/>
      <c r="U50" s="239"/>
      <c r="V50" s="238"/>
      <c r="W50" s="236"/>
      <c r="X50" s="236"/>
      <c r="Y50" s="237"/>
      <c r="Z50" s="237"/>
      <c r="AA50" s="240"/>
      <c r="AB50" s="286"/>
      <c r="AC50" s="241"/>
      <c r="AD50" s="287"/>
      <c r="AE50" s="287"/>
      <c r="AF50" s="253"/>
      <c r="AG50" s="253"/>
      <c r="AH50" s="253"/>
      <c r="AI50" s="253"/>
      <c r="AJ50" s="253"/>
      <c r="AK50" s="253"/>
    </row>
    <row r="51" spans="1:37" s="179" customFormat="1" x14ac:dyDescent="0.25">
      <c r="A51" s="285">
        <v>23</v>
      </c>
      <c r="B51" s="233"/>
      <c r="C51" s="234"/>
      <c r="D51" s="233"/>
      <c r="E51" s="234"/>
      <c r="F51" s="286"/>
      <c r="G51" s="235"/>
      <c r="H51" s="198" t="str">
        <f t="shared" si="0"/>
        <v/>
      </c>
      <c r="I51" s="236"/>
      <c r="J51" s="236"/>
      <c r="K51" s="238"/>
      <c r="L51" s="238"/>
      <c r="M51" s="236"/>
      <c r="N51" s="238"/>
      <c r="O51" s="236"/>
      <c r="P51" s="237"/>
      <c r="Q51" s="236"/>
      <c r="R51" s="236"/>
      <c r="S51" s="237"/>
      <c r="T51" s="236"/>
      <c r="U51" s="239"/>
      <c r="V51" s="238"/>
      <c r="W51" s="236"/>
      <c r="X51" s="236"/>
      <c r="Y51" s="237"/>
      <c r="Z51" s="237"/>
      <c r="AA51" s="240"/>
      <c r="AB51" s="286"/>
      <c r="AC51" s="241"/>
      <c r="AD51" s="287"/>
      <c r="AE51" s="287"/>
      <c r="AF51" s="253"/>
      <c r="AG51" s="253"/>
      <c r="AH51" s="253"/>
      <c r="AI51" s="253"/>
      <c r="AJ51" s="253"/>
      <c r="AK51" s="253"/>
    </row>
    <row r="52" spans="1:37" s="179" customFormat="1" x14ac:dyDescent="0.25">
      <c r="A52" s="285">
        <v>24</v>
      </c>
      <c r="B52" s="233"/>
      <c r="C52" s="234"/>
      <c r="D52" s="233"/>
      <c r="E52" s="234"/>
      <c r="F52" s="286"/>
      <c r="G52" s="235"/>
      <c r="H52" s="198" t="str">
        <f t="shared" si="0"/>
        <v/>
      </c>
      <c r="I52" s="236"/>
      <c r="J52" s="236"/>
      <c r="K52" s="238"/>
      <c r="L52" s="238"/>
      <c r="M52" s="236"/>
      <c r="N52" s="238"/>
      <c r="O52" s="236"/>
      <c r="P52" s="237"/>
      <c r="Q52" s="236"/>
      <c r="R52" s="236"/>
      <c r="S52" s="237"/>
      <c r="T52" s="236"/>
      <c r="U52" s="239"/>
      <c r="V52" s="238"/>
      <c r="W52" s="236"/>
      <c r="X52" s="236"/>
      <c r="Y52" s="237"/>
      <c r="Z52" s="237"/>
      <c r="AA52" s="240"/>
      <c r="AB52" s="286"/>
      <c r="AC52" s="241"/>
      <c r="AD52" s="287"/>
      <c r="AE52" s="287"/>
      <c r="AF52" s="253"/>
      <c r="AG52" s="253"/>
      <c r="AH52" s="253"/>
      <c r="AI52" s="253"/>
      <c r="AJ52" s="253"/>
      <c r="AK52" s="253"/>
    </row>
    <row r="53" spans="1:37" s="179" customFormat="1" x14ac:dyDescent="0.25">
      <c r="A53" s="285">
        <v>25</v>
      </c>
      <c r="B53" s="233"/>
      <c r="C53" s="234"/>
      <c r="D53" s="233"/>
      <c r="E53" s="234"/>
      <c r="F53" s="286"/>
      <c r="G53" s="235"/>
      <c r="H53" s="198" t="str">
        <f t="shared" si="0"/>
        <v/>
      </c>
      <c r="I53" s="236"/>
      <c r="J53" s="236"/>
      <c r="K53" s="238"/>
      <c r="L53" s="238"/>
      <c r="M53" s="236"/>
      <c r="N53" s="238"/>
      <c r="O53" s="236"/>
      <c r="P53" s="237"/>
      <c r="Q53" s="236"/>
      <c r="R53" s="236"/>
      <c r="S53" s="237"/>
      <c r="T53" s="236"/>
      <c r="U53" s="239"/>
      <c r="V53" s="238"/>
      <c r="W53" s="236"/>
      <c r="X53" s="236"/>
      <c r="Y53" s="237"/>
      <c r="Z53" s="237"/>
      <c r="AA53" s="240"/>
      <c r="AB53" s="286"/>
      <c r="AC53" s="241"/>
      <c r="AD53" s="287"/>
      <c r="AE53" s="287"/>
      <c r="AF53" s="253"/>
      <c r="AG53" s="253"/>
      <c r="AH53" s="253"/>
      <c r="AI53" s="253"/>
      <c r="AJ53" s="253"/>
      <c r="AK53" s="253"/>
    </row>
    <row r="54" spans="1:37" ht="24" customHeight="1" x14ac:dyDescent="0.25">
      <c r="B54" s="190" t="s">
        <v>67</v>
      </c>
      <c r="C54" s="126"/>
      <c r="D54" s="126"/>
      <c r="E54" s="126"/>
      <c r="F54" s="126"/>
      <c r="G54" s="126"/>
      <c r="H54" s="259" t="str">
        <f>IF(OR(AND(Count_Implemented, Count_FollowUp=0), AND(Count_Implemented=0,COUNTA(I29:AB53)&gt;0))," To be included here, actions must have a Date Implemented and there must be Date(s) of Follow-up above. &gt;&gt;","")</f>
        <v/>
      </c>
      <c r="I54" s="191">
        <f>SUM(I55:I60)</f>
        <v>1</v>
      </c>
      <c r="J54" s="192" t="s">
        <v>129</v>
      </c>
      <c r="K54" s="192" t="s">
        <v>129</v>
      </c>
      <c r="L54" s="192" t="s">
        <v>129</v>
      </c>
      <c r="M54" s="191">
        <f>SUM(M55:M60)</f>
        <v>1</v>
      </c>
      <c r="N54" s="192" t="s">
        <v>129</v>
      </c>
      <c r="O54" s="191">
        <f>SUM(O55:O60)</f>
        <v>1</v>
      </c>
      <c r="P54" s="191">
        <f>SUM(P55:P60)</f>
        <v>1</v>
      </c>
      <c r="Q54" s="191">
        <f t="shared" ref="Q54:W54" si="1">SUM(Q55:Q60)</f>
        <v>14</v>
      </c>
      <c r="R54" s="191">
        <f t="shared" si="1"/>
        <v>10</v>
      </c>
      <c r="S54" s="191">
        <f t="shared" si="1"/>
        <v>2</v>
      </c>
      <c r="T54" s="191">
        <f t="shared" si="1"/>
        <v>150</v>
      </c>
      <c r="U54" s="193">
        <f t="shared" si="1"/>
        <v>5000</v>
      </c>
      <c r="V54" s="192" t="s">
        <v>129</v>
      </c>
      <c r="W54" s="191">
        <f t="shared" si="1"/>
        <v>5</v>
      </c>
      <c r="X54" s="192" t="s">
        <v>129</v>
      </c>
      <c r="Y54" s="192" t="s">
        <v>129</v>
      </c>
      <c r="Z54" s="191">
        <f t="shared" ref="Z54" si="2">SUM(Z55:Z60)</f>
        <v>1</v>
      </c>
      <c r="AA54" s="218" t="s">
        <v>129</v>
      </c>
      <c r="AB54" s="217">
        <f>COUNTIF(AB29:AB53,"Y")</f>
        <v>2</v>
      </c>
      <c r="AC54" s="218" t="s">
        <v>129</v>
      </c>
      <c r="AD54" s="193">
        <f t="shared" ref="AD54:AK54" si="3">SUM(AD55:AD60)</f>
        <v>17000</v>
      </c>
      <c r="AE54" s="193">
        <f t="shared" si="3"/>
        <v>12000</v>
      </c>
      <c r="AF54" s="191">
        <f t="shared" si="3"/>
        <v>1400</v>
      </c>
      <c r="AG54" s="191">
        <f t="shared" si="3"/>
        <v>0</v>
      </c>
      <c r="AH54" s="191">
        <f t="shared" si="3"/>
        <v>0</v>
      </c>
      <c r="AI54" s="191">
        <f t="shared" si="3"/>
        <v>0</v>
      </c>
      <c r="AJ54" s="191">
        <f t="shared" si="3"/>
        <v>0</v>
      </c>
      <c r="AK54" s="191">
        <f t="shared" si="3"/>
        <v>0</v>
      </c>
    </row>
    <row r="55" spans="1:37" ht="24" customHeight="1" x14ac:dyDescent="0.25">
      <c r="B55" s="190" t="str">
        <f>"TOTAL REPORTED " &amp; C55</f>
        <v>TOTAL REPORTED 2023</v>
      </c>
      <c r="C55" s="126">
        <v>2023</v>
      </c>
      <c r="D55" s="126"/>
      <c r="E55" s="126"/>
      <c r="F55" s="126"/>
      <c r="G55" s="126"/>
      <c r="H55" s="126"/>
      <c r="I55" s="191">
        <f t="shared" ref="I55:I60" si="4">IF(Count_FollowUp,SUMIFS(I$29:I$53,$F$29:$F$53,"Y",$H$29:$H$53,$C55),0)</f>
        <v>0</v>
      </c>
      <c r="J55" s="192" t="s">
        <v>129</v>
      </c>
      <c r="K55" s="192" t="s">
        <v>129</v>
      </c>
      <c r="L55" s="192" t="s">
        <v>129</v>
      </c>
      <c r="M55" s="191">
        <f t="shared" ref="M55:M60" si="5">IF(Count_FollowUp,SUMIFS(M$29:M$53,$F$29:$F$53,"Y",$H$29:$H$53,$C55),0)</f>
        <v>0</v>
      </c>
      <c r="N55" s="192" t="s">
        <v>129</v>
      </c>
      <c r="O55" s="191">
        <f t="shared" ref="O55:O60" si="6">IF(Count_FollowUp,SUMIFS(O$29:O$53,$F$29:$F$53,"Y",$H$29:$H$53,$C55),0)</f>
        <v>0</v>
      </c>
      <c r="P55" s="191">
        <f t="shared" ref="P55:P60" si="7">IF(Count_FollowUp,COUNTIFS($F$29:$F$53,"Y",$H$29:$H$53,$C55,P$29:P$53,"Yes"),0)</f>
        <v>0</v>
      </c>
      <c r="Q55" s="191">
        <f t="shared" ref="Q55:R60" si="8">IF(Count_FollowUp,SUMIFS(Q$29:Q$53,$F$29:$F$53,"Y",$H$29:$H$53,$C55),0)</f>
        <v>0</v>
      </c>
      <c r="R55" s="191">
        <f t="shared" si="8"/>
        <v>0</v>
      </c>
      <c r="S55" s="191">
        <f t="shared" ref="S55:S60" si="9">IF(Count_FollowUp,COUNTIFS($F$29:$F$53,"Y",$H$29:$H$53,$C55,S$29:S$53,"Yes"),0)</f>
        <v>0</v>
      </c>
      <c r="T55" s="191">
        <f t="shared" ref="T55:T60" si="10">IF(Count_FollowUp,SUMIFS(T$29:T$53,$F$29:$F$53,"Y",$H$29:$H$53,$C55,U$29:U$53,"Units"),0)</f>
        <v>0</v>
      </c>
      <c r="U55" s="193">
        <f t="shared" ref="U55:U60" si="11">IF(Count_FollowUp,SUMIFS(T$29:T$53,$F$29:$F$53,"Y",$H$29:$H$53,$C55,U$29:U$53,"Dollars"),0)</f>
        <v>0</v>
      </c>
      <c r="V55" s="192" t="s">
        <v>129</v>
      </c>
      <c r="W55" s="191">
        <f t="shared" ref="W55:W60" si="12">IF(Count_FollowUp,SUMIFS(W$29:W$53,$F$29:$F$53,"Y",$H$29:$H$53,$C55),0)</f>
        <v>0</v>
      </c>
      <c r="X55" s="192" t="s">
        <v>129</v>
      </c>
      <c r="Y55" s="192" t="s">
        <v>129</v>
      </c>
      <c r="Z55" s="191">
        <f t="shared" ref="Z55:Z60" si="13">IF(Count_FollowUp,COUNTIFS($F$29:$F$53,"Y",$H$29:$H$53,$C55,Z$29:Z$53,"Yes"),0)</f>
        <v>0</v>
      </c>
      <c r="AA55" s="218" t="s">
        <v>129</v>
      </c>
      <c r="AB55" s="217">
        <f t="shared" ref="AB55:AB60" si="14">IF(Count_FollowUp,COUNTIFS($F$29:$F$53,"Y",$H$29:$H$53,$C55,AB$29:AB$53,"Y"),0)</f>
        <v>0</v>
      </c>
      <c r="AC55" s="218" t="s">
        <v>129</v>
      </c>
      <c r="AD55" s="193">
        <f t="shared" ref="AD55:AK60" si="15">IF(Count_FollowUp,SUMIFS(AD$29:AD$53,$F$29:$F$53,"Y",$H$29:$H$53,$C55),0)</f>
        <v>0</v>
      </c>
      <c r="AE55" s="193">
        <f t="shared" si="15"/>
        <v>0</v>
      </c>
      <c r="AF55" s="191">
        <f t="shared" si="15"/>
        <v>0</v>
      </c>
      <c r="AG55" s="191">
        <f t="shared" si="15"/>
        <v>0</v>
      </c>
      <c r="AH55" s="191">
        <f t="shared" si="15"/>
        <v>0</v>
      </c>
      <c r="AI55" s="191">
        <f t="shared" si="15"/>
        <v>0</v>
      </c>
      <c r="AJ55" s="191">
        <f t="shared" si="15"/>
        <v>0</v>
      </c>
      <c r="AK55" s="191">
        <f t="shared" si="15"/>
        <v>0</v>
      </c>
    </row>
    <row r="56" spans="1:37" ht="24" customHeight="1" x14ac:dyDescent="0.25">
      <c r="B56" s="190" t="str">
        <f t="shared" ref="B56:B60" si="16">"TOTAL REPORTED " &amp; C56</f>
        <v>TOTAL REPORTED 2024</v>
      </c>
      <c r="C56" s="126">
        <v>2024</v>
      </c>
      <c r="D56" s="126"/>
      <c r="E56" s="126"/>
      <c r="F56" s="126"/>
      <c r="G56" s="126"/>
      <c r="H56" s="126"/>
      <c r="I56" s="191">
        <f t="shared" si="4"/>
        <v>1</v>
      </c>
      <c r="J56" s="192" t="s">
        <v>129</v>
      </c>
      <c r="K56" s="192" t="s">
        <v>129</v>
      </c>
      <c r="L56" s="192" t="s">
        <v>129</v>
      </c>
      <c r="M56" s="191">
        <f t="shared" si="5"/>
        <v>1</v>
      </c>
      <c r="N56" s="192" t="s">
        <v>129</v>
      </c>
      <c r="O56" s="191">
        <f t="shared" si="6"/>
        <v>1</v>
      </c>
      <c r="P56" s="191">
        <f t="shared" si="7"/>
        <v>1</v>
      </c>
      <c r="Q56" s="191">
        <f t="shared" si="8"/>
        <v>14</v>
      </c>
      <c r="R56" s="191">
        <f t="shared" si="8"/>
        <v>10</v>
      </c>
      <c r="S56" s="191">
        <f t="shared" si="9"/>
        <v>2</v>
      </c>
      <c r="T56" s="191">
        <f t="shared" si="10"/>
        <v>150</v>
      </c>
      <c r="U56" s="193">
        <f t="shared" si="11"/>
        <v>5000</v>
      </c>
      <c r="V56" s="192" t="s">
        <v>129</v>
      </c>
      <c r="W56" s="191">
        <f t="shared" si="12"/>
        <v>5</v>
      </c>
      <c r="X56" s="192" t="s">
        <v>129</v>
      </c>
      <c r="Y56" s="192" t="s">
        <v>129</v>
      </c>
      <c r="Z56" s="191">
        <f t="shared" si="13"/>
        <v>1</v>
      </c>
      <c r="AA56" s="218" t="s">
        <v>129</v>
      </c>
      <c r="AB56" s="217">
        <f t="shared" si="14"/>
        <v>2</v>
      </c>
      <c r="AC56" s="218" t="s">
        <v>129</v>
      </c>
      <c r="AD56" s="193">
        <f t="shared" si="15"/>
        <v>17000</v>
      </c>
      <c r="AE56" s="193">
        <f t="shared" si="15"/>
        <v>12000</v>
      </c>
      <c r="AF56" s="191">
        <f t="shared" si="15"/>
        <v>1400</v>
      </c>
      <c r="AG56" s="191">
        <f t="shared" si="15"/>
        <v>0</v>
      </c>
      <c r="AH56" s="191">
        <f t="shared" si="15"/>
        <v>0</v>
      </c>
      <c r="AI56" s="191">
        <f t="shared" si="15"/>
        <v>0</v>
      </c>
      <c r="AJ56" s="191">
        <f t="shared" si="15"/>
        <v>0</v>
      </c>
      <c r="AK56" s="191">
        <f t="shared" si="15"/>
        <v>0</v>
      </c>
    </row>
    <row r="57" spans="1:37" ht="24" customHeight="1" x14ac:dyDescent="0.25">
      <c r="B57" s="190" t="str">
        <f t="shared" si="16"/>
        <v>TOTAL REPORTED 2025</v>
      </c>
      <c r="C57" s="126">
        <v>2025</v>
      </c>
      <c r="D57" s="126"/>
      <c r="E57" s="126"/>
      <c r="F57" s="126"/>
      <c r="G57" s="126"/>
      <c r="H57" s="126"/>
      <c r="I57" s="191">
        <f t="shared" si="4"/>
        <v>0</v>
      </c>
      <c r="J57" s="192" t="s">
        <v>129</v>
      </c>
      <c r="K57" s="192" t="s">
        <v>129</v>
      </c>
      <c r="L57" s="192" t="s">
        <v>129</v>
      </c>
      <c r="M57" s="191">
        <f t="shared" si="5"/>
        <v>0</v>
      </c>
      <c r="N57" s="192" t="s">
        <v>129</v>
      </c>
      <c r="O57" s="191">
        <f t="shared" si="6"/>
        <v>0</v>
      </c>
      <c r="P57" s="191">
        <f t="shared" si="7"/>
        <v>0</v>
      </c>
      <c r="Q57" s="191">
        <f t="shared" si="8"/>
        <v>0</v>
      </c>
      <c r="R57" s="191">
        <f t="shared" si="8"/>
        <v>0</v>
      </c>
      <c r="S57" s="191">
        <f t="shared" si="9"/>
        <v>0</v>
      </c>
      <c r="T57" s="191">
        <f t="shared" si="10"/>
        <v>0</v>
      </c>
      <c r="U57" s="193">
        <f t="shared" si="11"/>
        <v>0</v>
      </c>
      <c r="V57" s="192" t="s">
        <v>129</v>
      </c>
      <c r="W57" s="191">
        <f t="shared" si="12"/>
        <v>0</v>
      </c>
      <c r="X57" s="192" t="s">
        <v>129</v>
      </c>
      <c r="Y57" s="192" t="s">
        <v>129</v>
      </c>
      <c r="Z57" s="191">
        <f t="shared" si="13"/>
        <v>0</v>
      </c>
      <c r="AA57" s="218" t="s">
        <v>129</v>
      </c>
      <c r="AB57" s="217">
        <f t="shared" si="14"/>
        <v>0</v>
      </c>
      <c r="AC57" s="218" t="s">
        <v>129</v>
      </c>
      <c r="AD57" s="193">
        <f t="shared" si="15"/>
        <v>0</v>
      </c>
      <c r="AE57" s="193">
        <f t="shared" si="15"/>
        <v>0</v>
      </c>
      <c r="AF57" s="191">
        <f t="shared" si="15"/>
        <v>0</v>
      </c>
      <c r="AG57" s="191">
        <f t="shared" si="15"/>
        <v>0</v>
      </c>
      <c r="AH57" s="191">
        <f t="shared" si="15"/>
        <v>0</v>
      </c>
      <c r="AI57" s="191">
        <f t="shared" si="15"/>
        <v>0</v>
      </c>
      <c r="AJ57" s="191">
        <f t="shared" si="15"/>
        <v>0</v>
      </c>
      <c r="AK57" s="191">
        <f t="shared" si="15"/>
        <v>0</v>
      </c>
    </row>
    <row r="58" spans="1:37" ht="24" customHeight="1" x14ac:dyDescent="0.25">
      <c r="B58" s="190" t="str">
        <f t="shared" si="16"/>
        <v>TOTAL REPORTED 2026</v>
      </c>
      <c r="C58" s="126">
        <v>2026</v>
      </c>
      <c r="D58" s="126"/>
      <c r="E58" s="126"/>
      <c r="F58" s="126"/>
      <c r="G58" s="126"/>
      <c r="H58" s="126"/>
      <c r="I58" s="191">
        <f t="shared" si="4"/>
        <v>0</v>
      </c>
      <c r="J58" s="192" t="s">
        <v>129</v>
      </c>
      <c r="K58" s="192" t="s">
        <v>129</v>
      </c>
      <c r="L58" s="192" t="s">
        <v>129</v>
      </c>
      <c r="M58" s="191">
        <f t="shared" si="5"/>
        <v>0</v>
      </c>
      <c r="N58" s="192" t="s">
        <v>129</v>
      </c>
      <c r="O58" s="191">
        <f t="shared" si="6"/>
        <v>0</v>
      </c>
      <c r="P58" s="191">
        <f t="shared" si="7"/>
        <v>0</v>
      </c>
      <c r="Q58" s="191">
        <f t="shared" si="8"/>
        <v>0</v>
      </c>
      <c r="R58" s="191">
        <f t="shared" si="8"/>
        <v>0</v>
      </c>
      <c r="S58" s="191">
        <f t="shared" si="9"/>
        <v>0</v>
      </c>
      <c r="T58" s="191">
        <f t="shared" si="10"/>
        <v>0</v>
      </c>
      <c r="U58" s="193">
        <f t="shared" si="11"/>
        <v>0</v>
      </c>
      <c r="V58" s="192" t="s">
        <v>129</v>
      </c>
      <c r="W58" s="191">
        <f t="shared" si="12"/>
        <v>0</v>
      </c>
      <c r="X58" s="192" t="s">
        <v>129</v>
      </c>
      <c r="Y58" s="192" t="s">
        <v>129</v>
      </c>
      <c r="Z58" s="191">
        <f t="shared" si="13"/>
        <v>0</v>
      </c>
      <c r="AA58" s="218" t="s">
        <v>129</v>
      </c>
      <c r="AB58" s="217">
        <f t="shared" si="14"/>
        <v>0</v>
      </c>
      <c r="AC58" s="218" t="s">
        <v>129</v>
      </c>
      <c r="AD58" s="193">
        <f t="shared" si="15"/>
        <v>0</v>
      </c>
      <c r="AE58" s="193">
        <f t="shared" si="15"/>
        <v>0</v>
      </c>
      <c r="AF58" s="191">
        <f t="shared" si="15"/>
        <v>0</v>
      </c>
      <c r="AG58" s="191">
        <f t="shared" si="15"/>
        <v>0</v>
      </c>
      <c r="AH58" s="191">
        <f t="shared" si="15"/>
        <v>0</v>
      </c>
      <c r="AI58" s="191">
        <f t="shared" si="15"/>
        <v>0</v>
      </c>
      <c r="AJ58" s="191">
        <f t="shared" si="15"/>
        <v>0</v>
      </c>
      <c r="AK58" s="191">
        <f t="shared" si="15"/>
        <v>0</v>
      </c>
    </row>
    <row r="59" spans="1:37" ht="24" customHeight="1" x14ac:dyDescent="0.25">
      <c r="B59" s="190" t="str">
        <f t="shared" si="16"/>
        <v>TOTAL REPORTED 2027</v>
      </c>
      <c r="C59" s="126">
        <v>2027</v>
      </c>
      <c r="D59" s="126"/>
      <c r="E59" s="126"/>
      <c r="F59" s="126"/>
      <c r="G59" s="126"/>
      <c r="H59" s="126"/>
      <c r="I59" s="191">
        <f t="shared" si="4"/>
        <v>0</v>
      </c>
      <c r="J59" s="192" t="s">
        <v>129</v>
      </c>
      <c r="K59" s="192" t="s">
        <v>129</v>
      </c>
      <c r="L59" s="192" t="s">
        <v>129</v>
      </c>
      <c r="M59" s="191">
        <f t="shared" si="5"/>
        <v>0</v>
      </c>
      <c r="N59" s="192" t="s">
        <v>129</v>
      </c>
      <c r="O59" s="191">
        <f t="shared" si="6"/>
        <v>0</v>
      </c>
      <c r="P59" s="191">
        <f t="shared" si="7"/>
        <v>0</v>
      </c>
      <c r="Q59" s="191">
        <f t="shared" si="8"/>
        <v>0</v>
      </c>
      <c r="R59" s="191">
        <f t="shared" si="8"/>
        <v>0</v>
      </c>
      <c r="S59" s="191">
        <f t="shared" si="9"/>
        <v>0</v>
      </c>
      <c r="T59" s="191">
        <f t="shared" si="10"/>
        <v>0</v>
      </c>
      <c r="U59" s="193">
        <f t="shared" si="11"/>
        <v>0</v>
      </c>
      <c r="V59" s="192" t="s">
        <v>129</v>
      </c>
      <c r="W59" s="191">
        <f t="shared" si="12"/>
        <v>0</v>
      </c>
      <c r="X59" s="192" t="s">
        <v>129</v>
      </c>
      <c r="Y59" s="192" t="s">
        <v>129</v>
      </c>
      <c r="Z59" s="191">
        <f t="shared" si="13"/>
        <v>0</v>
      </c>
      <c r="AA59" s="218" t="s">
        <v>129</v>
      </c>
      <c r="AB59" s="217">
        <f t="shared" si="14"/>
        <v>0</v>
      </c>
      <c r="AC59" s="218" t="s">
        <v>129</v>
      </c>
      <c r="AD59" s="193">
        <f t="shared" si="15"/>
        <v>0</v>
      </c>
      <c r="AE59" s="193">
        <f t="shared" si="15"/>
        <v>0</v>
      </c>
      <c r="AF59" s="191">
        <f t="shared" si="15"/>
        <v>0</v>
      </c>
      <c r="AG59" s="191">
        <f t="shared" si="15"/>
        <v>0</v>
      </c>
      <c r="AH59" s="191">
        <f t="shared" si="15"/>
        <v>0</v>
      </c>
      <c r="AI59" s="191">
        <f t="shared" si="15"/>
        <v>0</v>
      </c>
      <c r="AJ59" s="191">
        <f t="shared" si="15"/>
        <v>0</v>
      </c>
      <c r="AK59" s="191">
        <f t="shared" si="15"/>
        <v>0</v>
      </c>
    </row>
    <row r="60" spans="1:37" ht="24" customHeight="1" x14ac:dyDescent="0.25">
      <c r="B60" s="190" t="str">
        <f t="shared" si="16"/>
        <v>TOTAL REPORTED 2028</v>
      </c>
      <c r="C60" s="126">
        <v>2028</v>
      </c>
      <c r="D60" s="126"/>
      <c r="E60" s="126"/>
      <c r="F60" s="126"/>
      <c r="G60" s="126"/>
      <c r="H60" s="126"/>
      <c r="I60" s="191">
        <f t="shared" si="4"/>
        <v>0</v>
      </c>
      <c r="J60" s="192" t="s">
        <v>129</v>
      </c>
      <c r="K60" s="192" t="s">
        <v>129</v>
      </c>
      <c r="L60" s="192" t="s">
        <v>129</v>
      </c>
      <c r="M60" s="191">
        <f t="shared" si="5"/>
        <v>0</v>
      </c>
      <c r="N60" s="192" t="s">
        <v>129</v>
      </c>
      <c r="O60" s="191">
        <f t="shared" si="6"/>
        <v>0</v>
      </c>
      <c r="P60" s="191">
        <f t="shared" si="7"/>
        <v>0</v>
      </c>
      <c r="Q60" s="191">
        <f t="shared" si="8"/>
        <v>0</v>
      </c>
      <c r="R60" s="191">
        <f t="shared" si="8"/>
        <v>0</v>
      </c>
      <c r="S60" s="191">
        <f t="shared" si="9"/>
        <v>0</v>
      </c>
      <c r="T60" s="191">
        <f t="shared" si="10"/>
        <v>0</v>
      </c>
      <c r="U60" s="193">
        <f t="shared" si="11"/>
        <v>0</v>
      </c>
      <c r="V60" s="192" t="s">
        <v>129</v>
      </c>
      <c r="W60" s="191">
        <f t="shared" si="12"/>
        <v>0</v>
      </c>
      <c r="X60" s="192" t="s">
        <v>129</v>
      </c>
      <c r="Y60" s="192" t="s">
        <v>129</v>
      </c>
      <c r="Z60" s="191">
        <f t="shared" si="13"/>
        <v>0</v>
      </c>
      <c r="AA60" s="218" t="s">
        <v>129</v>
      </c>
      <c r="AB60" s="217">
        <f t="shared" si="14"/>
        <v>0</v>
      </c>
      <c r="AC60" s="218" t="s">
        <v>129</v>
      </c>
      <c r="AD60" s="193">
        <f t="shared" si="15"/>
        <v>0</v>
      </c>
      <c r="AE60" s="193">
        <f t="shared" si="15"/>
        <v>0</v>
      </c>
      <c r="AF60" s="191">
        <f t="shared" si="15"/>
        <v>0</v>
      </c>
      <c r="AG60" s="191">
        <f t="shared" si="15"/>
        <v>0</v>
      </c>
      <c r="AH60" s="191">
        <f t="shared" si="15"/>
        <v>0</v>
      </c>
      <c r="AI60" s="191">
        <f t="shared" si="15"/>
        <v>0</v>
      </c>
      <c r="AJ60" s="191">
        <f t="shared" si="15"/>
        <v>0</v>
      </c>
      <c r="AK60" s="191">
        <f t="shared" si="15"/>
        <v>0</v>
      </c>
    </row>
    <row r="61" spans="1:37" x14ac:dyDescent="0.25">
      <c r="C61" s="137"/>
    </row>
    <row r="62" spans="1:37" x14ac:dyDescent="0.25">
      <c r="C62" s="137"/>
    </row>
  </sheetData>
  <sheetProtection algorithmName="SHA-512" hashValue="E1N2yYA/MlNUMcHYtZC8Nr7iwasZJK65sA4mi3/T/kRNkhJqxKJrqJI8DFIVE6NJUXQRs8ftKju/re/QfTkWkA==" saltValue="hI7s7M5eAlH28hKQK0xepw==" spinCount="100000" sheet="1" objects="1" scenarios="1"/>
  <mergeCells count="28">
    <mergeCell ref="W26:AA27"/>
    <mergeCell ref="AD26:AK26"/>
    <mergeCell ref="I27:L27"/>
    <mergeCell ref="M27:N27"/>
    <mergeCell ref="O27:P27"/>
    <mergeCell ref="Q27:S27"/>
    <mergeCell ref="T27:V27"/>
    <mergeCell ref="AD27:AE27"/>
    <mergeCell ref="AF27:AK27"/>
    <mergeCell ref="Q26:V26"/>
    <mergeCell ref="C20:G20"/>
    <mergeCell ref="C21:G21"/>
    <mergeCell ref="C22:G22"/>
    <mergeCell ref="C23:G23"/>
    <mergeCell ref="I26:P26"/>
    <mergeCell ref="C18:G18"/>
    <mergeCell ref="C17:G17"/>
    <mergeCell ref="C3:I3"/>
    <mergeCell ref="C6:G6"/>
    <mergeCell ref="C7:G7"/>
    <mergeCell ref="C8:G8"/>
    <mergeCell ref="C10:G10"/>
    <mergeCell ref="C11:G11"/>
    <mergeCell ref="C12:G12"/>
    <mergeCell ref="C13:G13"/>
    <mergeCell ref="C14:G14"/>
    <mergeCell ref="C15:G15"/>
    <mergeCell ref="C16:G16"/>
  </mergeCells>
  <conditionalFormatting sqref="I29:L53">
    <cfRule type="expression" dxfId="531" priority="4" stopIfTrue="1">
      <formula>AND($C29&lt;&gt;"",$C29&lt;&gt;"Manufacturer (Production)")</formula>
    </cfRule>
  </conditionalFormatting>
  <conditionalFormatting sqref="M29:N53">
    <cfRule type="expression" dxfId="530" priority="5" stopIfTrue="1">
      <formula>AND($C29&lt;&gt;"",$C29&lt;&gt;"Manufacturer (Certification)")</formula>
    </cfRule>
  </conditionalFormatting>
  <conditionalFormatting sqref="O29:O53 M29:M53 I29:J53 Q29:R53 T29:T53 W29:X53">
    <cfRule type="expression" dxfId="529" priority="7">
      <formula>AND(TRIM(I29)&lt;&gt;"",ISNUMBER(I29)=FALSE)</formula>
    </cfRule>
  </conditionalFormatting>
  <conditionalFormatting sqref="O29:P53">
    <cfRule type="expression" dxfId="528" priority="6" stopIfTrue="1">
      <formula>AND($C29&lt;&gt;"",$C29&lt;&gt;"Manufacturer (Marketing)")</formula>
    </cfRule>
  </conditionalFormatting>
  <conditionalFormatting sqref="Q29:V53">
    <cfRule type="expression" dxfId="527" priority="3">
      <formula>AND($C29&lt;&gt;"",$C29&lt;&gt;"Distributor / Retailer")</formula>
    </cfRule>
  </conditionalFormatting>
  <conditionalFormatting sqref="W29:AA53">
    <cfRule type="expression" dxfId="526" priority="2">
      <formula>AND($C29&lt;&gt;"",$C29&lt;&gt;"Purchaser / User")</formula>
    </cfRule>
  </conditionalFormatting>
  <conditionalFormatting sqref="AD29:AK53">
    <cfRule type="expression" dxfId="525" priority="1">
      <formula>AND(TRIM(AD29)&lt;&gt;"",ISNUMBER(AD29)=FALSE)</formula>
    </cfRule>
  </conditionalFormatting>
  <dataValidations count="22">
    <dataValidation allowBlank="1" showInputMessage="1" showErrorMessage="1" prompt="For P2 actions and outcomes to be summarized on the Results Summary tab, this column must contain a Y. Additionally, a Date Implemented must be included and at least one follw-up date must be included in row 19." sqref="F28" xr:uid="{F2AFBB77-4E76-482D-9C30-E8DF7874726A}"/>
    <dataValidation allowBlank="1" showInputMessage="1" showErrorMessage="1" prompt="Either use the facility’s permit methodology or multiply wastewater gallons by 8.35 to get pounds and divide by 10,000 to eliminate water content." sqref="AI28" xr:uid="{F38671C3-F080-4D6E-A69C-61A0FD44E632}"/>
    <dataValidation allowBlank="1" showInputMessage="1" showErrorMessage="1" prompt="Annualized reductions of green house gas emissions measured in metric tons of carbon dioxide equivalent (MTCO2e)." sqref="AK28" xr:uid="{FC704F7B-C265-423B-AA57-17CE22439659}"/>
    <dataValidation allowBlank="1" showInputMessage="1" showErrorMessage="1" promptTitle="Products Offered for Sale" prompt="This can include products that are anticipated to be offered for sale._x000a__x000a_Report the number of product formulations/designs, not the number of individual units manufactured/sold. The same formulation in different size containers is considered one product." sqref="O28" xr:uid="{4EF6AF9E-8508-419B-AEA9-CEDB9CF7EBC5}"/>
    <dataValidation allowBlank="1" showInputMessage="1" showErrorMessage="1" promptTitle="Copy-Pasting into Merged Cells" prompt="To copy-paste into merged cells, either double-click the cell to enable the Edit feature OR select the cell and paste into the formula bar above instead of the cell itself." sqref="C10:G10" xr:uid="{5C3788B4-701E-4886-B177-A8A53099DB63}"/>
    <dataValidation type="list" allowBlank="1" showDropDown="1" showInputMessage="1" showErrorMessage="1" error="Please enter Y or N." sqref="F35:F53 AB29:AB53" xr:uid="{2EFD0E6D-D10F-4A77-8E40-AF2B4F8A60D9}">
      <formula1>Lookup_YesNo</formula1>
    </dataValidation>
    <dataValidation type="date" allowBlank="1" showInputMessage="1" showErrorMessage="1" error="Please enter a valid date (mm/dd/yyyy) _x000a_between 10/01/2022 and 09/30/2028." sqref="G35:G53" xr:uid="{39FC2BE4-F13C-47EA-9C7E-5FEF20F303C6}">
      <formula1>44835</formula1>
      <formula2>47026</formula2>
    </dataValidation>
    <dataValidation type="list" allowBlank="1" showDropDown="1" showInputMessage="1" showErrorMessage="1" error="Please enter Yes, No, or Unknown." sqref="C16:G16" xr:uid="{247F9CCC-EA0E-4088-ADA5-EBB84875B68F}">
      <formula1>Lookup_YesNoUnknown</formula1>
    </dataValidation>
    <dataValidation type="list" allowBlank="1" showInputMessage="1" showErrorMessage="1" sqref="U29:U53" xr:uid="{9894F281-7066-4530-A74A-0B3829FFA5CC}">
      <formula1>Lookup_Units_Sales</formula1>
    </dataValidation>
    <dataValidation allowBlank="1" showInputMessage="1" showErrorMessage="1" prompt="Report the number of product formulations or designs, not the number of individual units of that product manufactured or sold. The same formulation sold in different size containers is considered one product" sqref="W28 M28 Q28 I28" xr:uid="{64D570FC-EB8C-4BE2-9851-EFA80C1B194A}"/>
    <dataValidation type="list" allowBlank="1" showInputMessage="1" showErrorMessage="1" sqref="N29:N53" xr:uid="{25A6527F-4CD4-4B5A-ACC7-848E157BEE81}">
      <formula1>Lookup_CertificationStatus</formula1>
    </dataValidation>
    <dataValidation type="list" allowBlank="1" showInputMessage="1" showErrorMessage="1" sqref="V29:V53 L29:L53" xr:uid="{045EB79F-1331-4581-9762-6D7A1852B609}">
      <formula1>Lookup_Type</formula1>
    </dataValidation>
    <dataValidation type="list" allowBlank="1" showInputMessage="1" showErrorMessage="1" sqref="K29:K53" xr:uid="{238DFA39-10EA-4CC6-8EF5-01E43CF012F0}">
      <formula1>Lookup_Units</formula1>
    </dataValidation>
    <dataValidation type="list" allowBlank="1" showInputMessage="1" showErrorMessage="1" sqref="S29:S53 P29:P53 Z29:Z53" xr:uid="{D2439B53-6E96-4DD4-A47F-0FDF7F23995E}">
      <formula1>Lookup_YesNoUnknown</formula1>
    </dataValidation>
    <dataValidation type="list" allowBlank="1" showInputMessage="1" showErrorMessage="1" sqref="C29:C53" xr:uid="{CE5BDB60-35CB-4D92-942B-03C522E3A84B}">
      <formula1>Lookup_Role</formula1>
    </dataValidation>
    <dataValidation type="date" operator="greaterThan" allowBlank="1" showInputMessage="1" showErrorMessage="1" errorTitle="Date Required" error="Please enter a date in mm/dd/yyyy format." sqref="C19" xr:uid="{6FBC7905-D276-41F8-8B9F-2BF0FBD8767D}">
      <formula1>36526</formula1>
    </dataValidation>
    <dataValidation type="list" allowBlank="1" showDropDown="1" showInputMessage="1" showErrorMessage="1" sqref="C14" xr:uid="{DA5F7278-6FAB-4FC8-BCD4-677CCD8EB89A}">
      <formula1>Lookup_States</formula1>
    </dataValidation>
    <dataValidation allowBlank="1" showInputMessage="1" showErrorMessage="1" prompt="If the action listed is for certifying a new product, you can enter the date the process was initiated. For all other actions, this should be the date of actual implementation." sqref="G28" xr:uid="{083DA082-0BEA-4278-81F9-9FD8957E2879}"/>
    <dataValidation type="list" allowBlank="1" showInputMessage="1" showErrorMessage="1" sqref="C20:G20" xr:uid="{DE3F72AD-D701-42DB-AAED-D5F9B7F108B6}">
      <formula1>"How to Find Safer Cleaners, Green Cleaning Webinar, Cleaners Go Green with P2 factsheet,  Demonstration of Safer Choice Products, Instagram post about Demonstration of Safer Choice Products"</formula1>
    </dataValidation>
    <dataValidation type="whole" allowBlank="1" showInputMessage="1" showErrorMessage="1" errorTitle="Facility NAICS Code" error="Please enter at least three digits of the NAICS code." promptTitle="Facility NAICS Code" prompt="Enter the NAICS for this facility. The link at right takes you to the NAICS Search website." sqref="C15" xr:uid="{077C46A7-0B51-4D7C-ACF6-A6EAD67036E9}">
      <formula1>100</formula1>
      <formula2>999999</formula2>
    </dataValidation>
    <dataValidation type="date" allowBlank="1" showInputMessage="1" showErrorMessage="1" error="You must enter a valid date (m/d/yyyy)." sqref="G29:G34" xr:uid="{C44B8E45-F35B-455D-9420-28A5B0D67EA4}">
      <formula1>44835</formula1>
      <formula2>47026</formula2>
    </dataValidation>
    <dataValidation allowBlank="1" showInputMessage="1" showErrorMessage="1" prompt="If the case study is online, provide a link for EPA to view, download and share. Otherwise, please include attachments with report submission." sqref="AC28" xr:uid="{C2F50AD3-042D-4747-8B02-B848579007E0}"/>
  </dataValidations>
  <hyperlinks>
    <hyperlink ref="B15" r:id="rId1" xr:uid="{BE0A6909-E44A-4DEE-ABC1-F2E1960FC6A8}"/>
    <hyperlink ref="B21" r:id="rId2" display="Description of Funding Mechanism_x000a_EPA is exploring ways to facilitate access to capital for P2 projects. Learn more here: https://www.epa.gov/p2/p2-financing. If known, describe the source of funding this business establishment used (e.g., self-funded, bank loan, external grant, etc.)  in implementing the P2 actions listed in the table below." xr:uid="{6E44C5AD-1DDE-4EDD-B042-4AE22AA7C5F3}"/>
    <hyperlink ref="AC32" r:id="rId3" xr:uid="{F7B68837-B8D5-4A88-A418-648EB941BEEC}"/>
    <hyperlink ref="AC29" r:id="rId4" xr:uid="{1472C54A-686E-4FFE-9FCD-A0D8EF207942}"/>
  </hyperlinks>
  <printOptions horizontalCentered="1"/>
  <pageMargins left="0.45" right="0.45" top="0.75" bottom="0.75" header="0.3" footer="0.3"/>
  <pageSetup scale="22" fitToHeight="0" orientation="landscape" r:id="rId5"/>
  <headerFooter>
    <oddHeader>&amp;C&amp;16&amp;F</oddHeader>
    <oddFooter>&amp;C&amp;P of &amp;N</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0FC9E-F494-4AC9-9347-E41BF548B6F6}">
  <sheetPr>
    <tabColor rgb="FF92D050"/>
    <pageSetUpPr fitToPage="1"/>
  </sheetPr>
  <dimension ref="A1:AK62"/>
  <sheetViews>
    <sheetView showGridLines="0" zoomScaleNormal="100" zoomScaleSheetLayoutView="100" workbookViewId="0">
      <pane xSplit="2" ySplit="1" topLeftCell="C2" activePane="bottomRight" state="frozen"/>
      <selection pane="topRight" activeCell="C1" sqref="C1"/>
      <selection pane="bottomLeft" activeCell="A2" sqref="A2"/>
      <selection pane="bottomRight" activeCell="C11" sqref="C11:G11"/>
    </sheetView>
  </sheetViews>
  <sheetFormatPr defaultColWidth="9.140625" defaultRowHeight="15" x14ac:dyDescent="0.25"/>
  <cols>
    <col min="1" max="1" width="4.7109375" style="134" customWidth="1"/>
    <col min="2" max="2" width="56.7109375" style="134" customWidth="1"/>
    <col min="3" max="3" width="20.7109375" style="134" customWidth="1"/>
    <col min="4" max="4" width="32.7109375" style="134" customWidth="1"/>
    <col min="5" max="5" width="20.7109375" style="134" customWidth="1"/>
    <col min="6" max="6" width="15.7109375" style="134" bestFit="1" customWidth="1"/>
    <col min="7" max="7" width="19" style="134" bestFit="1" customWidth="1"/>
    <col min="8" max="8" width="10.28515625" style="134" customWidth="1"/>
    <col min="9" max="9" width="20.28515625" style="134" bestFit="1" customWidth="1"/>
    <col min="10" max="10" width="16.5703125" style="134" bestFit="1" customWidth="1"/>
    <col min="11" max="12" width="10.7109375" style="134" customWidth="1"/>
    <col min="13" max="13" width="20.28515625" style="134" customWidth="1"/>
    <col min="14" max="14" width="10.5703125" style="134" bestFit="1" customWidth="1"/>
    <col min="15" max="15" width="21.7109375" style="134" customWidth="1"/>
    <col min="16" max="16" width="11.5703125" style="134" customWidth="1"/>
    <col min="17" max="17" width="20.28515625" style="134" bestFit="1" customWidth="1"/>
    <col min="18" max="18" width="15" style="134" customWidth="1"/>
    <col min="19" max="19" width="12.7109375" style="134" customWidth="1"/>
    <col min="20" max="20" width="14.7109375" style="134" customWidth="1"/>
    <col min="21" max="22" width="12.7109375" style="134" customWidth="1"/>
    <col min="23" max="23" width="25.140625" style="134" customWidth="1"/>
    <col min="24" max="24" width="17.7109375" style="134" customWidth="1"/>
    <col min="25" max="25" width="14.85546875" style="134" customWidth="1"/>
    <col min="26" max="26" width="16" style="134" bestFit="1" customWidth="1"/>
    <col min="27" max="27" width="60.7109375" style="134" customWidth="1"/>
    <col min="28" max="28" width="10.42578125" style="134" customWidth="1"/>
    <col min="29" max="29" width="30.7109375" style="134" customWidth="1"/>
    <col min="30" max="37" width="13.7109375" style="134" customWidth="1"/>
    <col min="38" max="16384" width="9.140625" style="134"/>
  </cols>
  <sheetData>
    <row r="1" spans="2:30" s="200" customFormat="1" ht="20.100000000000001" customHeight="1" x14ac:dyDescent="0.25">
      <c r="B1" s="199" t="str">
        <f>SUBSTITUTE(TemplateTitle," Reporting Template",": " &amp;B2)</f>
        <v>P2 IIJA Products EJ Grant: Business Establishment 54</v>
      </c>
      <c r="C1" s="199"/>
      <c r="D1" s="199"/>
      <c r="E1" s="199"/>
      <c r="F1" s="199"/>
      <c r="G1" s="199"/>
      <c r="H1" s="199"/>
      <c r="I1" s="199"/>
      <c r="J1" s="201"/>
      <c r="K1" s="201"/>
      <c r="L1" s="201"/>
      <c r="M1" s="201"/>
      <c r="N1" s="201"/>
      <c r="O1" s="201"/>
      <c r="P1" s="201"/>
      <c r="Q1" s="201"/>
      <c r="R1" s="201"/>
      <c r="S1" s="201"/>
      <c r="T1" s="201"/>
      <c r="U1" s="201"/>
      <c r="V1" s="201"/>
      <c r="W1" s="201"/>
      <c r="X1" s="201"/>
      <c r="Y1" s="201"/>
      <c r="Z1" s="201"/>
      <c r="AA1" s="201"/>
    </row>
    <row r="2" spans="2:30" ht="9" customHeight="1" x14ac:dyDescent="0.25">
      <c r="B2" s="244" t="s">
        <v>426</v>
      </c>
      <c r="C2" s="154"/>
      <c r="D2" s="154"/>
      <c r="E2" s="154"/>
      <c r="F2" s="154"/>
      <c r="G2" s="154"/>
      <c r="H2" s="154"/>
      <c r="I2" s="210"/>
      <c r="J2" s="155"/>
    </row>
    <row r="3" spans="2:30" ht="200.1" customHeight="1" x14ac:dyDescent="0.25">
      <c r="B3" s="156" t="s">
        <v>5</v>
      </c>
      <c r="C3" s="355" t="s">
        <v>298</v>
      </c>
      <c r="D3" s="356"/>
      <c r="E3" s="356"/>
      <c r="F3" s="356"/>
      <c r="G3" s="356"/>
      <c r="H3" s="356"/>
      <c r="I3" s="357"/>
      <c r="J3" s="157"/>
    </row>
    <row r="4" spans="2:30" ht="9" customHeight="1" x14ac:dyDescent="0.25">
      <c r="B4" s="158"/>
      <c r="C4" s="159"/>
      <c r="D4" s="159"/>
      <c r="E4" s="159"/>
      <c r="F4" s="159"/>
      <c r="G4" s="159"/>
      <c r="H4" s="159"/>
      <c r="I4" s="211"/>
      <c r="J4" s="160"/>
    </row>
    <row r="5" spans="2:30" ht="15" customHeight="1" x14ac:dyDescent="0.25">
      <c r="B5" s="145"/>
      <c r="C5" s="145"/>
      <c r="D5" s="145"/>
      <c r="E5" s="145"/>
      <c r="F5" s="144"/>
      <c r="G5" s="144"/>
    </row>
    <row r="6" spans="2:30" ht="18.75" x14ac:dyDescent="0.3">
      <c r="B6" s="243" t="s">
        <v>284</v>
      </c>
      <c r="C6" s="358" t="s">
        <v>299</v>
      </c>
      <c r="D6" s="358"/>
      <c r="E6" s="358"/>
      <c r="F6" s="358"/>
      <c r="G6" s="359"/>
    </row>
    <row r="7" spans="2:30" x14ac:dyDescent="0.25">
      <c r="B7" s="161" t="s">
        <v>0</v>
      </c>
      <c r="C7" s="360" t="str">
        <f>IF('Grant Project Data'!D5&lt;&gt;"",'Grant Project Data'!D5,"")</f>
        <v/>
      </c>
      <c r="D7" s="361"/>
      <c r="E7" s="361"/>
      <c r="F7" s="361"/>
      <c r="G7" s="362"/>
    </row>
    <row r="8" spans="2:30" x14ac:dyDescent="0.25">
      <c r="B8" s="163" t="s">
        <v>4</v>
      </c>
      <c r="C8" s="360" t="str">
        <f>IF('Grant Project Data'!D6&lt;&gt;"",'Grant Project Data'!D6,"")</f>
        <v/>
      </c>
      <c r="D8" s="361"/>
      <c r="E8" s="361"/>
      <c r="F8" s="361"/>
      <c r="G8" s="362"/>
    </row>
    <row r="9" spans="2:30" ht="15" customHeight="1" x14ac:dyDescent="0.25">
      <c r="B9" s="145"/>
      <c r="C9" s="145"/>
      <c r="D9" s="145"/>
      <c r="E9" s="145"/>
      <c r="F9" s="144"/>
      <c r="G9" s="144"/>
    </row>
    <row r="10" spans="2:30" ht="18.75" x14ac:dyDescent="0.3">
      <c r="B10" s="243" t="s">
        <v>203</v>
      </c>
      <c r="C10" s="358" t="s">
        <v>355</v>
      </c>
      <c r="D10" s="358"/>
      <c r="E10" s="358"/>
      <c r="F10" s="358"/>
      <c r="G10" s="359"/>
    </row>
    <row r="11" spans="2:30" x14ac:dyDescent="0.25">
      <c r="B11" s="167" t="s">
        <v>236</v>
      </c>
      <c r="C11" s="391"/>
      <c r="D11" s="391"/>
      <c r="E11" s="391"/>
      <c r="F11" s="391"/>
      <c r="G11" s="391"/>
      <c r="H11" s="168"/>
      <c r="I11" s="168"/>
      <c r="J11" s="169"/>
      <c r="K11" s="169"/>
      <c r="L11" s="169"/>
      <c r="M11" s="169"/>
      <c r="N11" s="169"/>
      <c r="O11" s="169"/>
      <c r="P11" s="169"/>
      <c r="Q11" s="169"/>
      <c r="R11" s="169"/>
      <c r="S11" s="169"/>
      <c r="T11" s="169"/>
      <c r="U11" s="169"/>
      <c r="V11" s="169"/>
      <c r="W11" s="169"/>
      <c r="X11" s="169"/>
      <c r="Y11" s="169"/>
      <c r="Z11" s="169"/>
      <c r="AA11" s="169"/>
    </row>
    <row r="12" spans="2:30" ht="15" customHeight="1" x14ac:dyDescent="0.25">
      <c r="B12" s="170" t="s">
        <v>228</v>
      </c>
      <c r="C12" s="391"/>
      <c r="D12" s="391"/>
      <c r="E12" s="391"/>
      <c r="F12" s="391"/>
      <c r="G12" s="391"/>
      <c r="H12" s="168"/>
      <c r="I12" s="168"/>
      <c r="J12" s="169"/>
      <c r="K12" s="169"/>
      <c r="L12" s="169"/>
      <c r="M12" s="169"/>
      <c r="N12" s="169"/>
      <c r="O12" s="169"/>
      <c r="P12" s="169"/>
      <c r="Q12" s="169"/>
      <c r="R12" s="169"/>
      <c r="S12" s="169"/>
      <c r="T12" s="169"/>
      <c r="U12" s="169"/>
      <c r="V12" s="169"/>
      <c r="W12" s="169"/>
      <c r="X12" s="169"/>
      <c r="Y12" s="169"/>
      <c r="Z12" s="169"/>
      <c r="AA12" s="169"/>
    </row>
    <row r="13" spans="2:30" ht="15" customHeight="1" x14ac:dyDescent="0.25">
      <c r="B13" s="170" t="s">
        <v>229</v>
      </c>
      <c r="C13" s="391"/>
      <c r="D13" s="391"/>
      <c r="E13" s="391"/>
      <c r="F13" s="391"/>
      <c r="G13" s="391"/>
      <c r="H13" s="168"/>
      <c r="I13" s="168"/>
      <c r="J13" s="169"/>
      <c r="K13" s="169"/>
      <c r="L13" s="169"/>
      <c r="M13" s="169"/>
      <c r="N13" s="169"/>
      <c r="O13" s="169"/>
      <c r="P13" s="169"/>
      <c r="Q13" s="169"/>
      <c r="R13" s="169"/>
      <c r="S13" s="169"/>
      <c r="T13" s="169"/>
      <c r="U13" s="169"/>
      <c r="V13" s="169"/>
      <c r="W13" s="169"/>
      <c r="X13" s="169"/>
      <c r="Y13" s="169"/>
      <c r="Z13" s="169"/>
      <c r="AA13" s="169"/>
    </row>
    <row r="14" spans="2:30" ht="15" customHeight="1" x14ac:dyDescent="0.25">
      <c r="B14" s="171" t="s">
        <v>230</v>
      </c>
      <c r="C14" s="391"/>
      <c r="D14" s="391"/>
      <c r="E14" s="391"/>
      <c r="F14" s="391"/>
      <c r="G14" s="391"/>
      <c r="H14" s="168"/>
      <c r="I14" s="168"/>
      <c r="J14" s="169"/>
      <c r="K14" s="169"/>
      <c r="L14" s="169"/>
      <c r="M14" s="169"/>
      <c r="N14" s="169"/>
      <c r="O14" s="169"/>
      <c r="P14" s="169"/>
      <c r="Q14" s="169"/>
      <c r="R14" s="169"/>
      <c r="S14" s="169"/>
      <c r="T14" s="169"/>
      <c r="U14" s="169"/>
      <c r="V14" s="169"/>
      <c r="W14" s="169"/>
      <c r="X14" s="169"/>
      <c r="Y14" s="169"/>
      <c r="Z14" s="169"/>
      <c r="AA14" s="169"/>
      <c r="AB14" s="172"/>
    </row>
    <row r="15" spans="2:30" ht="30" x14ac:dyDescent="0.25">
      <c r="B15" s="231" t="s">
        <v>270</v>
      </c>
      <c r="C15" s="392"/>
      <c r="D15" s="392"/>
      <c r="E15" s="392"/>
      <c r="F15" s="392"/>
      <c r="G15" s="392"/>
      <c r="H15" s="173"/>
      <c r="J15" s="169"/>
      <c r="K15" s="169"/>
      <c r="L15" s="169"/>
      <c r="M15" s="169"/>
      <c r="N15" s="169"/>
      <c r="O15" s="169"/>
      <c r="P15" s="169"/>
      <c r="Q15" s="169"/>
      <c r="R15" s="169"/>
      <c r="S15" s="169"/>
      <c r="T15" s="169"/>
      <c r="U15" s="169"/>
      <c r="V15" s="169"/>
      <c r="W15" s="169"/>
      <c r="X15" s="169"/>
      <c r="Y15" s="169"/>
      <c r="Z15" s="169"/>
      <c r="AA15" s="169"/>
      <c r="AB15" s="172"/>
    </row>
    <row r="16" spans="2:30" ht="45" x14ac:dyDescent="0.25">
      <c r="B16" s="203" t="s">
        <v>276</v>
      </c>
      <c r="C16" s="392"/>
      <c r="D16" s="392"/>
      <c r="E16" s="392"/>
      <c r="F16" s="392"/>
      <c r="G16" s="392"/>
      <c r="H16" s="174"/>
      <c r="J16" s="169"/>
      <c r="K16" s="169"/>
      <c r="L16" s="169"/>
      <c r="M16" s="169"/>
      <c r="N16" s="169"/>
      <c r="O16" s="169"/>
      <c r="P16" s="169"/>
      <c r="Q16" s="169"/>
      <c r="R16" s="169"/>
      <c r="S16" s="169"/>
      <c r="T16" s="169"/>
      <c r="U16" s="169"/>
      <c r="V16" s="169"/>
      <c r="W16" s="169"/>
      <c r="X16" s="169"/>
      <c r="Y16" s="169"/>
      <c r="Z16" s="169"/>
      <c r="AA16" s="169"/>
      <c r="AB16" s="162"/>
      <c r="AC16" s="162"/>
      <c r="AD16" s="162"/>
    </row>
    <row r="17" spans="1:37" ht="69.95" customHeight="1" x14ac:dyDescent="0.25">
      <c r="B17" s="127" t="s">
        <v>235</v>
      </c>
      <c r="C17" s="393"/>
      <c r="D17" s="393"/>
      <c r="E17" s="393"/>
      <c r="F17" s="393"/>
      <c r="G17" s="393"/>
      <c r="H17" s="175"/>
      <c r="J17" s="169"/>
      <c r="K17" s="169"/>
      <c r="L17" s="169"/>
      <c r="M17" s="169"/>
      <c r="N17" s="169"/>
      <c r="O17" s="169"/>
      <c r="P17" s="169"/>
      <c r="Q17" s="169"/>
      <c r="R17" s="169"/>
      <c r="S17" s="169"/>
      <c r="T17" s="169"/>
      <c r="U17" s="169"/>
      <c r="V17" s="169"/>
      <c r="W17" s="169"/>
      <c r="X17" s="169"/>
      <c r="Y17" s="169"/>
      <c r="Z17" s="169"/>
      <c r="AA17" s="169"/>
      <c r="AB17" s="162"/>
      <c r="AC17" s="162"/>
      <c r="AD17" s="162"/>
    </row>
    <row r="18" spans="1:37" ht="30" x14ac:dyDescent="0.25">
      <c r="B18" s="127" t="s">
        <v>354</v>
      </c>
      <c r="C18" s="394"/>
      <c r="D18" s="395"/>
      <c r="E18" s="395"/>
      <c r="F18" s="395"/>
      <c r="G18" s="396"/>
      <c r="H18" s="175"/>
      <c r="J18" s="169"/>
      <c r="K18" s="169"/>
      <c r="L18" s="169"/>
      <c r="M18" s="169"/>
      <c r="N18" s="169"/>
      <c r="O18" s="169"/>
      <c r="P18" s="169"/>
      <c r="Q18" s="169"/>
      <c r="R18" s="169"/>
      <c r="S18" s="169"/>
      <c r="T18" s="169"/>
      <c r="U18" s="169"/>
      <c r="V18" s="169"/>
      <c r="W18" s="169"/>
      <c r="X18" s="169"/>
      <c r="Y18" s="169"/>
      <c r="Z18" s="169"/>
      <c r="AA18" s="169"/>
      <c r="AB18" s="162"/>
      <c r="AC18" s="162"/>
      <c r="AD18" s="162"/>
    </row>
    <row r="19" spans="1:37" s="179" customFormat="1" x14ac:dyDescent="0.25">
      <c r="B19" s="176" t="s">
        <v>232</v>
      </c>
      <c r="C19" s="212"/>
      <c r="D19" s="212"/>
      <c r="E19" s="212"/>
      <c r="F19" s="212"/>
      <c r="G19" s="212"/>
      <c r="H19" s="177" t="str">
        <f>IF(AND(E24&gt;0,COUNTA(C19:G19)=0),"&lt;&lt; Your P2 actions below will not be summarized until you enter a date of follow-up.","")</f>
        <v/>
      </c>
      <c r="I19" s="178"/>
      <c r="J19" s="169"/>
      <c r="K19" s="169"/>
      <c r="L19" s="169"/>
      <c r="M19" s="169"/>
      <c r="N19" s="169"/>
      <c r="O19" s="169"/>
      <c r="P19" s="169"/>
      <c r="Q19" s="169"/>
      <c r="R19" s="169"/>
      <c r="S19" s="169"/>
      <c r="T19" s="169"/>
      <c r="U19" s="169"/>
      <c r="V19" s="169"/>
      <c r="W19" s="169"/>
      <c r="X19" s="169"/>
      <c r="Y19" s="169"/>
      <c r="Z19" s="169"/>
      <c r="AA19" s="169"/>
      <c r="AB19" s="96"/>
    </row>
    <row r="20" spans="1:37" ht="53.25" x14ac:dyDescent="0.25">
      <c r="B20" s="213" t="s">
        <v>273</v>
      </c>
      <c r="C20" s="391"/>
      <c r="D20" s="391"/>
      <c r="E20" s="391"/>
      <c r="F20" s="391"/>
      <c r="G20" s="391"/>
      <c r="H20" s="168"/>
      <c r="I20" s="169"/>
      <c r="J20" s="169"/>
      <c r="K20" s="169"/>
      <c r="L20" s="169"/>
      <c r="M20" s="169"/>
      <c r="N20" s="169"/>
      <c r="O20" s="169"/>
      <c r="P20" s="169"/>
      <c r="Q20" s="169"/>
      <c r="R20" s="169"/>
      <c r="S20" s="169"/>
      <c r="T20" s="169"/>
      <c r="U20" s="169"/>
      <c r="V20" s="169"/>
      <c r="W20" s="169"/>
      <c r="X20" s="169"/>
      <c r="Y20" s="169"/>
      <c r="Z20" s="169"/>
      <c r="AA20" s="169"/>
      <c r="AB20" s="162"/>
      <c r="AC20" s="162"/>
      <c r="AD20" s="162"/>
    </row>
    <row r="21" spans="1:37" ht="80.099999999999994" customHeight="1" x14ac:dyDescent="0.25">
      <c r="B21" s="230" t="s">
        <v>271</v>
      </c>
      <c r="C21" s="393"/>
      <c r="D21" s="393"/>
      <c r="E21" s="393"/>
      <c r="F21" s="393"/>
      <c r="G21" s="393"/>
      <c r="H21" s="175"/>
      <c r="J21" s="169"/>
      <c r="K21" s="169"/>
      <c r="L21" s="169"/>
      <c r="M21" s="169"/>
      <c r="N21" s="169"/>
      <c r="O21" s="169"/>
      <c r="P21" s="169"/>
      <c r="Q21" s="169"/>
      <c r="R21" s="169"/>
      <c r="S21" s="169"/>
      <c r="T21" s="169"/>
      <c r="U21" s="169"/>
      <c r="V21" s="169"/>
      <c r="W21" s="169"/>
      <c r="X21" s="169"/>
      <c r="Y21" s="169"/>
      <c r="Z21" s="169"/>
      <c r="AA21" s="169"/>
      <c r="AB21" s="162"/>
      <c r="AC21" s="162"/>
      <c r="AD21" s="162"/>
    </row>
    <row r="22" spans="1:37" ht="69.95" customHeight="1" x14ac:dyDescent="0.25">
      <c r="B22" s="127" t="s">
        <v>272</v>
      </c>
      <c r="C22" s="393"/>
      <c r="D22" s="393"/>
      <c r="E22" s="393"/>
      <c r="F22" s="393"/>
      <c r="G22" s="393"/>
      <c r="H22" s="175"/>
      <c r="J22" s="169"/>
      <c r="K22" s="169"/>
      <c r="L22" s="169"/>
      <c r="M22" s="169"/>
      <c r="N22" s="169"/>
      <c r="O22" s="169"/>
      <c r="P22" s="169"/>
      <c r="Q22" s="169"/>
      <c r="R22" s="169"/>
      <c r="S22" s="169"/>
      <c r="T22" s="169"/>
      <c r="U22" s="169"/>
      <c r="V22" s="169"/>
      <c r="W22" s="169"/>
      <c r="X22" s="169"/>
      <c r="Y22" s="169"/>
      <c r="Z22" s="169"/>
      <c r="AA22" s="169"/>
      <c r="AB22" s="162"/>
      <c r="AC22" s="162"/>
      <c r="AD22" s="162"/>
    </row>
    <row r="23" spans="1:37" ht="69.95" customHeight="1" x14ac:dyDescent="0.25">
      <c r="B23" s="127" t="s">
        <v>274</v>
      </c>
      <c r="C23" s="393"/>
      <c r="D23" s="393"/>
      <c r="E23" s="393"/>
      <c r="F23" s="393"/>
      <c r="G23" s="393"/>
      <c r="H23" s="175"/>
      <c r="J23" s="169"/>
      <c r="K23" s="169"/>
      <c r="L23" s="169"/>
      <c r="M23" s="169"/>
      <c r="N23" s="169"/>
      <c r="O23" s="169"/>
      <c r="P23" s="169"/>
      <c r="Q23" s="169"/>
      <c r="R23" s="169"/>
      <c r="S23" s="169"/>
      <c r="T23" s="169"/>
      <c r="U23" s="169"/>
      <c r="V23" s="169"/>
      <c r="W23" s="169"/>
      <c r="X23" s="169"/>
      <c r="Y23" s="169"/>
      <c r="Z23" s="169"/>
      <c r="AA23" s="169"/>
      <c r="AB23" s="162"/>
      <c r="AC23" s="162"/>
      <c r="AD23" s="162"/>
    </row>
    <row r="24" spans="1:37" ht="15" customHeight="1" x14ac:dyDescent="0.25">
      <c r="C24" s="194">
        <f>IF(COUNTA(C11:G23,B29:G53,I29:AC53)&gt;0,1,0)</f>
        <v>0</v>
      </c>
      <c r="D24" s="194">
        <f>IF(COUNTA(C19:G19)&gt;0,1,0)</f>
        <v>0</v>
      </c>
      <c r="E24" s="194">
        <f>IF(COUNTA(G29:G53)&gt;0,1,0)</f>
        <v>0</v>
      </c>
      <c r="F24" s="268"/>
      <c r="H24" s="144"/>
      <c r="I24" s="144"/>
      <c r="J24" s="169"/>
      <c r="K24" s="169"/>
      <c r="L24" s="169"/>
      <c r="M24" s="169"/>
      <c r="N24" s="169"/>
      <c r="O24" s="169"/>
      <c r="P24" s="169"/>
      <c r="Q24" s="169"/>
      <c r="R24" s="169"/>
      <c r="S24" s="169"/>
      <c r="T24" s="169"/>
      <c r="U24" s="169"/>
      <c r="V24" s="169"/>
      <c r="W24" s="169"/>
      <c r="X24" s="169"/>
      <c r="Y24" s="169"/>
      <c r="Z24" s="169"/>
      <c r="AA24" s="169"/>
    </row>
    <row r="25" spans="1:37" ht="18.75" customHeight="1" x14ac:dyDescent="0.3">
      <c r="B25" s="243" t="s">
        <v>1</v>
      </c>
      <c r="C25" s="164"/>
      <c r="D25" s="164"/>
      <c r="E25" s="164"/>
      <c r="F25" s="164"/>
      <c r="G25" s="164"/>
      <c r="H25" s="164"/>
      <c r="I25" s="165"/>
      <c r="J25" s="165"/>
      <c r="K25" s="165"/>
      <c r="L25" s="165"/>
      <c r="M25" s="165"/>
      <c r="N25" s="165"/>
      <c r="O25" s="165"/>
      <c r="P25" s="165"/>
      <c r="Q25" s="165"/>
      <c r="R25" s="165"/>
      <c r="S25" s="165"/>
      <c r="T25" s="165"/>
      <c r="U25" s="165"/>
      <c r="V25" s="165"/>
      <c r="W25" s="165"/>
      <c r="X25" s="165"/>
      <c r="Y25" s="165"/>
      <c r="Z25" s="165"/>
      <c r="AA25" s="165"/>
      <c r="AB25" s="165"/>
      <c r="AC25" s="165"/>
      <c r="AD25" s="165"/>
      <c r="AE25" s="165"/>
      <c r="AF25" s="165"/>
      <c r="AG25" s="165"/>
      <c r="AH25" s="165"/>
      <c r="AI25" s="165"/>
      <c r="AJ25" s="165"/>
      <c r="AK25" s="166"/>
    </row>
    <row r="26" spans="1:37" ht="39.950000000000003" customHeight="1" x14ac:dyDescent="0.25">
      <c r="B26" s="204"/>
      <c r="C26" s="205"/>
      <c r="D26" s="205"/>
      <c r="E26" s="205"/>
      <c r="F26" s="205"/>
      <c r="G26" s="205"/>
      <c r="H26" s="205"/>
      <c r="I26" s="365" t="s">
        <v>103</v>
      </c>
      <c r="J26" s="366"/>
      <c r="K26" s="366"/>
      <c r="L26" s="366"/>
      <c r="M26" s="366"/>
      <c r="N26" s="366"/>
      <c r="O26" s="366"/>
      <c r="P26" s="367"/>
      <c r="Q26" s="388" t="s">
        <v>104</v>
      </c>
      <c r="R26" s="389"/>
      <c r="S26" s="389"/>
      <c r="T26" s="389"/>
      <c r="U26" s="389"/>
      <c r="V26" s="390"/>
      <c r="W26" s="368" t="s">
        <v>105</v>
      </c>
      <c r="X26" s="369"/>
      <c r="Y26" s="369"/>
      <c r="Z26" s="369"/>
      <c r="AA26" s="370"/>
      <c r="AB26" s="204"/>
      <c r="AC26" s="206"/>
      <c r="AD26" s="401" t="s">
        <v>340</v>
      </c>
      <c r="AE26" s="402"/>
      <c r="AF26" s="402"/>
      <c r="AG26" s="402"/>
      <c r="AH26" s="402"/>
      <c r="AI26" s="402"/>
      <c r="AJ26" s="402"/>
      <c r="AK26" s="403"/>
    </row>
    <row r="27" spans="1:37" ht="15" customHeight="1" x14ac:dyDescent="0.25">
      <c r="B27" s="256" t="s">
        <v>341</v>
      </c>
      <c r="C27" s="208"/>
      <c r="D27" s="208"/>
      <c r="E27" s="208"/>
      <c r="F27" s="208"/>
      <c r="G27" s="208"/>
      <c r="H27" s="208"/>
      <c r="I27" s="377" t="s">
        <v>108</v>
      </c>
      <c r="J27" s="378"/>
      <c r="K27" s="378"/>
      <c r="L27" s="379"/>
      <c r="M27" s="380" t="s">
        <v>109</v>
      </c>
      <c r="N27" s="380"/>
      <c r="O27" s="377" t="s">
        <v>111</v>
      </c>
      <c r="P27" s="379"/>
      <c r="Q27" s="381" t="s">
        <v>111</v>
      </c>
      <c r="R27" s="382"/>
      <c r="S27" s="382"/>
      <c r="T27" s="383" t="s">
        <v>110</v>
      </c>
      <c r="U27" s="383"/>
      <c r="V27" s="383"/>
      <c r="W27" s="371"/>
      <c r="X27" s="372"/>
      <c r="Y27" s="372"/>
      <c r="Z27" s="372"/>
      <c r="AA27" s="373"/>
      <c r="AB27" s="207"/>
      <c r="AC27" s="209"/>
      <c r="AD27" s="397" t="s">
        <v>332</v>
      </c>
      <c r="AE27" s="397"/>
      <c r="AF27" s="398" t="s">
        <v>333</v>
      </c>
      <c r="AG27" s="399"/>
      <c r="AH27" s="399"/>
      <c r="AI27" s="399"/>
      <c r="AJ27" s="399"/>
      <c r="AK27" s="400"/>
    </row>
    <row r="28" spans="1:37" s="189" customFormat="1" ht="51" customHeight="1" x14ac:dyDescent="0.2">
      <c r="B28" s="277" t="s">
        <v>353</v>
      </c>
      <c r="C28" s="180" t="s">
        <v>216</v>
      </c>
      <c r="D28" s="180" t="s">
        <v>99</v>
      </c>
      <c r="E28" s="180" t="s">
        <v>262</v>
      </c>
      <c r="F28" s="269" t="s">
        <v>356</v>
      </c>
      <c r="G28" s="215" t="s">
        <v>357</v>
      </c>
      <c r="H28" s="181" t="s">
        <v>233</v>
      </c>
      <c r="I28" s="182" t="s">
        <v>358</v>
      </c>
      <c r="J28" s="182" t="s">
        <v>251</v>
      </c>
      <c r="K28" s="182" t="s">
        <v>107</v>
      </c>
      <c r="L28" s="182" t="s">
        <v>100</v>
      </c>
      <c r="M28" s="183" t="s">
        <v>359</v>
      </c>
      <c r="N28" s="183" t="s">
        <v>121</v>
      </c>
      <c r="O28" s="182" t="s">
        <v>360</v>
      </c>
      <c r="P28" s="182" t="s">
        <v>127</v>
      </c>
      <c r="Q28" s="184" t="s">
        <v>361</v>
      </c>
      <c r="R28" s="185" t="s">
        <v>126</v>
      </c>
      <c r="S28" s="216" t="s">
        <v>128</v>
      </c>
      <c r="T28" s="187" t="s">
        <v>250</v>
      </c>
      <c r="U28" s="188" t="s">
        <v>107</v>
      </c>
      <c r="V28" s="187" t="s">
        <v>125</v>
      </c>
      <c r="W28" s="183" t="s">
        <v>362</v>
      </c>
      <c r="X28" s="183" t="s">
        <v>252</v>
      </c>
      <c r="Y28" s="183" t="s">
        <v>206</v>
      </c>
      <c r="Z28" s="183" t="s">
        <v>102</v>
      </c>
      <c r="AA28" s="228" t="s">
        <v>263</v>
      </c>
      <c r="AB28" s="214" t="s">
        <v>294</v>
      </c>
      <c r="AC28" s="214" t="s">
        <v>373</v>
      </c>
      <c r="AD28" s="262" t="s">
        <v>334</v>
      </c>
      <c r="AE28" s="262" t="s">
        <v>335</v>
      </c>
      <c r="AF28" s="263" t="s">
        <v>336</v>
      </c>
      <c r="AG28" s="263" t="s">
        <v>337</v>
      </c>
      <c r="AH28" s="263" t="s">
        <v>338</v>
      </c>
      <c r="AI28" s="263" t="s">
        <v>363</v>
      </c>
      <c r="AJ28" s="263" t="s">
        <v>339</v>
      </c>
      <c r="AK28" s="263" t="s">
        <v>364</v>
      </c>
    </row>
    <row r="29" spans="1:37" s="179" customFormat="1" x14ac:dyDescent="0.25">
      <c r="A29" s="71">
        <v>1</v>
      </c>
      <c r="B29" s="89"/>
      <c r="C29" s="82"/>
      <c r="D29" s="89"/>
      <c r="E29" s="82"/>
      <c r="F29" s="122"/>
      <c r="G29" s="202"/>
      <c r="H29" s="198" t="str">
        <f>IF(G29="","",IF(MONTH(G29)&gt;=10,YEAR(G29) + 1,YEAR(G29)))</f>
        <v/>
      </c>
      <c r="I29" s="97"/>
      <c r="J29" s="97"/>
      <c r="K29" s="90"/>
      <c r="L29" s="91"/>
      <c r="M29" s="97"/>
      <c r="N29" s="91"/>
      <c r="O29" s="97"/>
      <c r="P29" s="90"/>
      <c r="Q29" s="97"/>
      <c r="R29" s="97"/>
      <c r="S29" s="90"/>
      <c r="T29" s="97"/>
      <c r="U29" s="147"/>
      <c r="V29" s="91"/>
      <c r="W29" s="97"/>
      <c r="X29" s="97"/>
      <c r="Y29" s="90"/>
      <c r="Z29" s="90"/>
      <c r="AA29" s="229"/>
      <c r="AB29" s="122"/>
      <c r="AC29" s="227"/>
      <c r="AD29" s="264"/>
      <c r="AE29" s="264"/>
      <c r="AF29" s="265"/>
      <c r="AG29" s="265"/>
      <c r="AH29" s="265"/>
      <c r="AI29" s="265"/>
      <c r="AJ29" s="265"/>
      <c r="AK29" s="265"/>
    </row>
    <row r="30" spans="1:37" s="179" customFormat="1" x14ac:dyDescent="0.25">
      <c r="A30" s="71">
        <v>2</v>
      </c>
      <c r="B30" s="89"/>
      <c r="C30" s="82"/>
      <c r="D30" s="89"/>
      <c r="E30" s="82"/>
      <c r="F30" s="122"/>
      <c r="G30" s="202"/>
      <c r="H30" s="198" t="str">
        <f>IF(G30="","",IF(MONTH(G30)&gt;=10,YEAR(G30) + 1,YEAR(G30)))</f>
        <v/>
      </c>
      <c r="I30" s="97"/>
      <c r="J30" s="97"/>
      <c r="K30" s="91"/>
      <c r="L30" s="91"/>
      <c r="M30" s="97"/>
      <c r="N30" s="91"/>
      <c r="O30" s="97"/>
      <c r="P30" s="90"/>
      <c r="Q30" s="97"/>
      <c r="R30" s="97"/>
      <c r="S30" s="90"/>
      <c r="T30" s="97"/>
      <c r="U30" s="147"/>
      <c r="V30" s="91"/>
      <c r="W30" s="97"/>
      <c r="X30" s="97"/>
      <c r="Y30" s="90"/>
      <c r="Z30" s="90"/>
      <c r="AA30" s="229"/>
      <c r="AB30" s="122"/>
      <c r="AC30" s="226"/>
      <c r="AD30" s="264"/>
      <c r="AE30" s="264"/>
      <c r="AF30" s="265"/>
      <c r="AG30" s="265"/>
      <c r="AH30" s="265"/>
      <c r="AI30" s="265"/>
      <c r="AJ30" s="265"/>
      <c r="AK30" s="265"/>
    </row>
    <row r="31" spans="1:37" s="179" customFormat="1" x14ac:dyDescent="0.25">
      <c r="A31" s="71">
        <v>3</v>
      </c>
      <c r="B31" s="89"/>
      <c r="C31" s="82"/>
      <c r="D31" s="89"/>
      <c r="E31" s="82"/>
      <c r="F31" s="122"/>
      <c r="G31" s="202"/>
      <c r="H31" s="198" t="str">
        <f t="shared" ref="H31:H53" si="0">IF(G31="","",IF(MONTH(G31)&gt;=10,YEAR(G31) + 1,YEAR(G31)))</f>
        <v/>
      </c>
      <c r="I31" s="97"/>
      <c r="J31" s="97"/>
      <c r="K31" s="90"/>
      <c r="L31" s="90"/>
      <c r="M31" s="97"/>
      <c r="N31" s="90"/>
      <c r="O31" s="97"/>
      <c r="P31" s="90"/>
      <c r="Q31" s="97"/>
      <c r="R31" s="97"/>
      <c r="S31" s="90"/>
      <c r="T31" s="97"/>
      <c r="U31" s="147"/>
      <c r="V31" s="90"/>
      <c r="W31" s="97"/>
      <c r="X31" s="97"/>
      <c r="Y31" s="90"/>
      <c r="Z31" s="90"/>
      <c r="AA31" s="229"/>
      <c r="AB31" s="122"/>
      <c r="AC31" s="226"/>
      <c r="AD31" s="264"/>
      <c r="AE31" s="264"/>
      <c r="AF31" s="265"/>
      <c r="AG31" s="265"/>
      <c r="AH31" s="265"/>
      <c r="AI31" s="265"/>
      <c r="AJ31" s="265"/>
      <c r="AK31" s="265"/>
    </row>
    <row r="32" spans="1:37" s="179" customFormat="1" x14ac:dyDescent="0.25">
      <c r="A32" s="71">
        <v>4</v>
      </c>
      <c r="B32" s="89"/>
      <c r="C32" s="82"/>
      <c r="D32" s="89"/>
      <c r="E32" s="82"/>
      <c r="F32" s="122"/>
      <c r="G32" s="202"/>
      <c r="H32" s="198" t="str">
        <f t="shared" si="0"/>
        <v/>
      </c>
      <c r="I32" s="97"/>
      <c r="J32" s="97"/>
      <c r="K32" s="91"/>
      <c r="L32" s="91"/>
      <c r="M32" s="97"/>
      <c r="N32" s="91"/>
      <c r="O32" s="97"/>
      <c r="P32" s="90"/>
      <c r="Q32" s="97"/>
      <c r="R32" s="97"/>
      <c r="S32" s="90"/>
      <c r="T32" s="97"/>
      <c r="U32" s="147"/>
      <c r="V32" s="91"/>
      <c r="W32" s="97"/>
      <c r="X32" s="97"/>
      <c r="Y32" s="90"/>
      <c r="Z32" s="90"/>
      <c r="AA32" s="229"/>
      <c r="AB32" s="122"/>
      <c r="AC32" s="226"/>
      <c r="AD32" s="264"/>
      <c r="AE32" s="264"/>
      <c r="AF32" s="265"/>
      <c r="AG32" s="265"/>
      <c r="AH32" s="265"/>
      <c r="AI32" s="265"/>
      <c r="AJ32" s="265"/>
      <c r="AK32" s="265"/>
    </row>
    <row r="33" spans="1:37" s="179" customFormat="1" x14ac:dyDescent="0.25">
      <c r="A33" s="71">
        <v>5</v>
      </c>
      <c r="B33" s="89"/>
      <c r="C33" s="82"/>
      <c r="D33" s="89"/>
      <c r="E33" s="82"/>
      <c r="F33" s="122"/>
      <c r="G33" s="202"/>
      <c r="H33" s="198" t="str">
        <f t="shared" si="0"/>
        <v/>
      </c>
      <c r="I33" s="97"/>
      <c r="J33" s="97"/>
      <c r="K33" s="91"/>
      <c r="L33" s="91"/>
      <c r="M33" s="97"/>
      <c r="N33" s="91"/>
      <c r="O33" s="97"/>
      <c r="P33" s="90"/>
      <c r="Q33" s="97"/>
      <c r="R33" s="97"/>
      <c r="S33" s="90"/>
      <c r="T33" s="97"/>
      <c r="U33" s="147"/>
      <c r="V33" s="91"/>
      <c r="W33" s="97"/>
      <c r="X33" s="97"/>
      <c r="Y33" s="90"/>
      <c r="Z33" s="90"/>
      <c r="AA33" s="229"/>
      <c r="AB33" s="122"/>
      <c r="AC33" s="226"/>
      <c r="AD33" s="264"/>
      <c r="AE33" s="264"/>
      <c r="AF33" s="265"/>
      <c r="AG33" s="265"/>
      <c r="AH33" s="265"/>
      <c r="AI33" s="265"/>
      <c r="AJ33" s="265"/>
      <c r="AK33" s="265"/>
    </row>
    <row r="34" spans="1:37" s="179" customFormat="1" x14ac:dyDescent="0.25">
      <c r="A34" s="71">
        <v>6</v>
      </c>
      <c r="B34" s="89"/>
      <c r="C34" s="82"/>
      <c r="D34" s="89"/>
      <c r="E34" s="82"/>
      <c r="F34" s="122"/>
      <c r="G34" s="202"/>
      <c r="H34" s="198" t="str">
        <f t="shared" si="0"/>
        <v/>
      </c>
      <c r="I34" s="97"/>
      <c r="J34" s="97"/>
      <c r="K34" s="91"/>
      <c r="L34" s="91"/>
      <c r="M34" s="97"/>
      <c r="N34" s="91"/>
      <c r="O34" s="97"/>
      <c r="P34" s="90"/>
      <c r="Q34" s="97"/>
      <c r="R34" s="97"/>
      <c r="S34" s="90"/>
      <c r="T34" s="97"/>
      <c r="U34" s="147"/>
      <c r="V34" s="91"/>
      <c r="W34" s="97"/>
      <c r="X34" s="97"/>
      <c r="Y34" s="90"/>
      <c r="Z34" s="90"/>
      <c r="AA34" s="229"/>
      <c r="AB34" s="122"/>
      <c r="AC34" s="226"/>
      <c r="AD34" s="264"/>
      <c r="AE34" s="264"/>
      <c r="AF34" s="265"/>
      <c r="AG34" s="265"/>
      <c r="AH34" s="265"/>
      <c r="AI34" s="265"/>
      <c r="AJ34" s="265"/>
      <c r="AK34" s="265"/>
    </row>
    <row r="35" spans="1:37" s="179" customFormat="1" x14ac:dyDescent="0.25">
      <c r="A35" s="71">
        <v>7</v>
      </c>
      <c r="B35" s="89"/>
      <c r="C35" s="82"/>
      <c r="D35" s="89"/>
      <c r="E35" s="82"/>
      <c r="F35" s="122"/>
      <c r="G35" s="202"/>
      <c r="H35" s="198" t="str">
        <f t="shared" si="0"/>
        <v/>
      </c>
      <c r="I35" s="97"/>
      <c r="J35" s="97"/>
      <c r="K35" s="91"/>
      <c r="L35" s="91"/>
      <c r="M35" s="97"/>
      <c r="N35" s="91"/>
      <c r="O35" s="97"/>
      <c r="P35" s="90"/>
      <c r="Q35" s="97"/>
      <c r="R35" s="97"/>
      <c r="S35" s="90"/>
      <c r="T35" s="97"/>
      <c r="U35" s="147"/>
      <c r="V35" s="91"/>
      <c r="W35" s="97"/>
      <c r="X35" s="97"/>
      <c r="Y35" s="90"/>
      <c r="Z35" s="90"/>
      <c r="AA35" s="229"/>
      <c r="AB35" s="122"/>
      <c r="AC35" s="226"/>
      <c r="AD35" s="264"/>
      <c r="AE35" s="264"/>
      <c r="AF35" s="265"/>
      <c r="AG35" s="265"/>
      <c r="AH35" s="265"/>
      <c r="AI35" s="265"/>
      <c r="AJ35" s="265"/>
      <c r="AK35" s="265"/>
    </row>
    <row r="36" spans="1:37" s="179" customFormat="1" x14ac:dyDescent="0.25">
      <c r="A36" s="71">
        <v>8</v>
      </c>
      <c r="B36" s="89"/>
      <c r="C36" s="82"/>
      <c r="D36" s="89"/>
      <c r="E36" s="82"/>
      <c r="F36" s="122"/>
      <c r="G36" s="202"/>
      <c r="H36" s="198" t="str">
        <f t="shared" si="0"/>
        <v/>
      </c>
      <c r="I36" s="97"/>
      <c r="J36" s="97"/>
      <c r="K36" s="91"/>
      <c r="L36" s="91"/>
      <c r="M36" s="97"/>
      <c r="N36" s="91"/>
      <c r="O36" s="97"/>
      <c r="P36" s="90"/>
      <c r="Q36" s="97"/>
      <c r="R36" s="97"/>
      <c r="S36" s="90"/>
      <c r="T36" s="97"/>
      <c r="U36" s="147"/>
      <c r="V36" s="91"/>
      <c r="W36" s="97"/>
      <c r="X36" s="97"/>
      <c r="Y36" s="90"/>
      <c r="Z36" s="90"/>
      <c r="AA36" s="229"/>
      <c r="AB36" s="122"/>
      <c r="AC36" s="226"/>
      <c r="AD36" s="264"/>
      <c r="AE36" s="264"/>
      <c r="AF36" s="265"/>
      <c r="AG36" s="265"/>
      <c r="AH36" s="265"/>
      <c r="AI36" s="265"/>
      <c r="AJ36" s="265"/>
      <c r="AK36" s="265"/>
    </row>
    <row r="37" spans="1:37" s="179" customFormat="1" x14ac:dyDescent="0.25">
      <c r="A37" s="71">
        <v>9</v>
      </c>
      <c r="B37" s="89"/>
      <c r="C37" s="82"/>
      <c r="D37" s="89"/>
      <c r="E37" s="82"/>
      <c r="F37" s="122"/>
      <c r="G37" s="202"/>
      <c r="H37" s="198" t="str">
        <f t="shared" si="0"/>
        <v/>
      </c>
      <c r="I37" s="97"/>
      <c r="J37" s="97"/>
      <c r="K37" s="91"/>
      <c r="L37" s="91"/>
      <c r="M37" s="97"/>
      <c r="N37" s="91"/>
      <c r="O37" s="97"/>
      <c r="P37" s="90"/>
      <c r="Q37" s="97"/>
      <c r="R37" s="97"/>
      <c r="S37" s="90"/>
      <c r="T37" s="97"/>
      <c r="U37" s="147"/>
      <c r="V37" s="91"/>
      <c r="W37" s="97"/>
      <c r="X37" s="97"/>
      <c r="Y37" s="90"/>
      <c r="Z37" s="90"/>
      <c r="AA37" s="229"/>
      <c r="AB37" s="122"/>
      <c r="AC37" s="226"/>
      <c r="AD37" s="264"/>
      <c r="AE37" s="264"/>
      <c r="AF37" s="265"/>
      <c r="AG37" s="265"/>
      <c r="AH37" s="265"/>
      <c r="AI37" s="265"/>
      <c r="AJ37" s="265"/>
      <c r="AK37" s="265"/>
    </row>
    <row r="38" spans="1:37" s="179" customFormat="1" x14ac:dyDescent="0.25">
      <c r="A38" s="71">
        <v>10</v>
      </c>
      <c r="B38" s="89"/>
      <c r="C38" s="82"/>
      <c r="D38" s="89"/>
      <c r="E38" s="82"/>
      <c r="F38" s="122"/>
      <c r="G38" s="202"/>
      <c r="H38" s="198" t="str">
        <f t="shared" si="0"/>
        <v/>
      </c>
      <c r="I38" s="97"/>
      <c r="J38" s="97"/>
      <c r="K38" s="91"/>
      <c r="L38" s="91"/>
      <c r="M38" s="97"/>
      <c r="N38" s="91"/>
      <c r="O38" s="97"/>
      <c r="P38" s="90"/>
      <c r="Q38" s="97"/>
      <c r="R38" s="97"/>
      <c r="S38" s="90"/>
      <c r="T38" s="97"/>
      <c r="U38" s="147"/>
      <c r="V38" s="91"/>
      <c r="W38" s="97"/>
      <c r="X38" s="97"/>
      <c r="Y38" s="90"/>
      <c r="Z38" s="90"/>
      <c r="AA38" s="229"/>
      <c r="AB38" s="122"/>
      <c r="AC38" s="226"/>
      <c r="AD38" s="264"/>
      <c r="AE38" s="264"/>
      <c r="AF38" s="265"/>
      <c r="AG38" s="265"/>
      <c r="AH38" s="265"/>
      <c r="AI38" s="265"/>
      <c r="AJ38" s="265"/>
      <c r="AK38" s="265"/>
    </row>
    <row r="39" spans="1:37" s="179" customFormat="1" x14ac:dyDescent="0.25">
      <c r="A39" s="71">
        <v>11</v>
      </c>
      <c r="B39" s="89"/>
      <c r="C39" s="82"/>
      <c r="D39" s="89"/>
      <c r="E39" s="82"/>
      <c r="F39" s="122"/>
      <c r="G39" s="202"/>
      <c r="H39" s="198" t="str">
        <f t="shared" si="0"/>
        <v/>
      </c>
      <c r="I39" s="97"/>
      <c r="J39" s="97"/>
      <c r="K39" s="91"/>
      <c r="L39" s="91"/>
      <c r="M39" s="97"/>
      <c r="N39" s="91"/>
      <c r="O39" s="97"/>
      <c r="P39" s="90"/>
      <c r="Q39" s="97"/>
      <c r="R39" s="97"/>
      <c r="S39" s="90"/>
      <c r="T39" s="97"/>
      <c r="U39" s="147"/>
      <c r="V39" s="91"/>
      <c r="W39" s="97"/>
      <c r="X39" s="97"/>
      <c r="Y39" s="90"/>
      <c r="Z39" s="90"/>
      <c r="AA39" s="229"/>
      <c r="AB39" s="122"/>
      <c r="AC39" s="226"/>
      <c r="AD39" s="264"/>
      <c r="AE39" s="264"/>
      <c r="AF39" s="265"/>
      <c r="AG39" s="265"/>
      <c r="AH39" s="265"/>
      <c r="AI39" s="265"/>
      <c r="AJ39" s="265"/>
      <c r="AK39" s="265"/>
    </row>
    <row r="40" spans="1:37" s="179" customFormat="1" x14ac:dyDescent="0.25">
      <c r="A40" s="71">
        <v>12</v>
      </c>
      <c r="B40" s="89"/>
      <c r="C40" s="82"/>
      <c r="D40" s="89"/>
      <c r="E40" s="82"/>
      <c r="F40" s="122"/>
      <c r="G40" s="202"/>
      <c r="H40" s="198" t="str">
        <f t="shared" si="0"/>
        <v/>
      </c>
      <c r="I40" s="97"/>
      <c r="J40" s="97"/>
      <c r="K40" s="91"/>
      <c r="L40" s="91"/>
      <c r="M40" s="97"/>
      <c r="N40" s="91"/>
      <c r="O40" s="97"/>
      <c r="P40" s="90"/>
      <c r="Q40" s="97"/>
      <c r="R40" s="97"/>
      <c r="S40" s="90"/>
      <c r="T40" s="97"/>
      <c r="U40" s="147"/>
      <c r="V40" s="91"/>
      <c r="W40" s="97"/>
      <c r="X40" s="97"/>
      <c r="Y40" s="90"/>
      <c r="Z40" s="90"/>
      <c r="AA40" s="229"/>
      <c r="AB40" s="122"/>
      <c r="AC40" s="226"/>
      <c r="AD40" s="264"/>
      <c r="AE40" s="264"/>
      <c r="AF40" s="265"/>
      <c r="AG40" s="265"/>
      <c r="AH40" s="265"/>
      <c r="AI40" s="265"/>
      <c r="AJ40" s="265"/>
      <c r="AK40" s="265"/>
    </row>
    <row r="41" spans="1:37" s="179" customFormat="1" x14ac:dyDescent="0.25">
      <c r="A41" s="71">
        <v>13</v>
      </c>
      <c r="B41" s="89"/>
      <c r="C41" s="82"/>
      <c r="D41" s="89"/>
      <c r="E41" s="82"/>
      <c r="F41" s="122"/>
      <c r="G41" s="202"/>
      <c r="H41" s="198" t="str">
        <f t="shared" si="0"/>
        <v/>
      </c>
      <c r="I41" s="97"/>
      <c r="J41" s="97"/>
      <c r="K41" s="91"/>
      <c r="L41" s="91"/>
      <c r="M41" s="97"/>
      <c r="N41" s="91"/>
      <c r="O41" s="97"/>
      <c r="P41" s="90"/>
      <c r="Q41" s="97"/>
      <c r="R41" s="97"/>
      <c r="S41" s="90"/>
      <c r="T41" s="97"/>
      <c r="U41" s="147"/>
      <c r="V41" s="91"/>
      <c r="W41" s="97"/>
      <c r="X41" s="97"/>
      <c r="Y41" s="90"/>
      <c r="Z41" s="90"/>
      <c r="AA41" s="229"/>
      <c r="AB41" s="122"/>
      <c r="AC41" s="226"/>
      <c r="AD41" s="264"/>
      <c r="AE41" s="264"/>
      <c r="AF41" s="265"/>
      <c r="AG41" s="265"/>
      <c r="AH41" s="265"/>
      <c r="AI41" s="265"/>
      <c r="AJ41" s="265"/>
      <c r="AK41" s="265"/>
    </row>
    <row r="42" spans="1:37" s="179" customFormat="1" x14ac:dyDescent="0.25">
      <c r="A42" s="71">
        <v>14</v>
      </c>
      <c r="B42" s="89"/>
      <c r="C42" s="82"/>
      <c r="D42" s="89"/>
      <c r="E42" s="82"/>
      <c r="F42" s="122"/>
      <c r="G42" s="202"/>
      <c r="H42" s="198" t="str">
        <f t="shared" si="0"/>
        <v/>
      </c>
      <c r="I42" s="97"/>
      <c r="J42" s="97"/>
      <c r="K42" s="91"/>
      <c r="L42" s="91"/>
      <c r="M42" s="97"/>
      <c r="N42" s="91"/>
      <c r="O42" s="97"/>
      <c r="P42" s="90"/>
      <c r="Q42" s="97"/>
      <c r="R42" s="97"/>
      <c r="S42" s="90"/>
      <c r="T42" s="97"/>
      <c r="U42" s="147"/>
      <c r="V42" s="91"/>
      <c r="W42" s="97"/>
      <c r="X42" s="97"/>
      <c r="Y42" s="90"/>
      <c r="Z42" s="90"/>
      <c r="AA42" s="229"/>
      <c r="AB42" s="122"/>
      <c r="AC42" s="226"/>
      <c r="AD42" s="264"/>
      <c r="AE42" s="264"/>
      <c r="AF42" s="265"/>
      <c r="AG42" s="265"/>
      <c r="AH42" s="265"/>
      <c r="AI42" s="265"/>
      <c r="AJ42" s="265"/>
      <c r="AK42" s="265"/>
    </row>
    <row r="43" spans="1:37" s="179" customFormat="1" x14ac:dyDescent="0.25">
      <c r="A43" s="71">
        <v>15</v>
      </c>
      <c r="B43" s="89"/>
      <c r="C43" s="82"/>
      <c r="D43" s="89"/>
      <c r="E43" s="82"/>
      <c r="F43" s="122"/>
      <c r="G43" s="202"/>
      <c r="H43" s="198" t="str">
        <f t="shared" si="0"/>
        <v/>
      </c>
      <c r="I43" s="97"/>
      <c r="J43" s="97"/>
      <c r="K43" s="91"/>
      <c r="L43" s="91"/>
      <c r="M43" s="97"/>
      <c r="N43" s="91"/>
      <c r="O43" s="97"/>
      <c r="P43" s="90"/>
      <c r="Q43" s="97"/>
      <c r="R43" s="97"/>
      <c r="S43" s="90"/>
      <c r="T43" s="97"/>
      <c r="U43" s="147"/>
      <c r="V43" s="91"/>
      <c r="W43" s="97"/>
      <c r="X43" s="97"/>
      <c r="Y43" s="90"/>
      <c r="Z43" s="90"/>
      <c r="AA43" s="229"/>
      <c r="AB43" s="122"/>
      <c r="AC43" s="226"/>
      <c r="AD43" s="264"/>
      <c r="AE43" s="264"/>
      <c r="AF43" s="265"/>
      <c r="AG43" s="265"/>
      <c r="AH43" s="265"/>
      <c r="AI43" s="265"/>
      <c r="AJ43" s="265"/>
      <c r="AK43" s="265"/>
    </row>
    <row r="44" spans="1:37" s="179" customFormat="1" x14ac:dyDescent="0.25">
      <c r="A44" s="71">
        <v>16</v>
      </c>
      <c r="B44" s="89"/>
      <c r="C44" s="82"/>
      <c r="D44" s="89"/>
      <c r="E44" s="82"/>
      <c r="F44" s="122"/>
      <c r="G44" s="202"/>
      <c r="H44" s="198" t="str">
        <f t="shared" si="0"/>
        <v/>
      </c>
      <c r="I44" s="97"/>
      <c r="J44" s="97"/>
      <c r="K44" s="91"/>
      <c r="L44" s="91"/>
      <c r="M44" s="97"/>
      <c r="N44" s="91"/>
      <c r="O44" s="97"/>
      <c r="P44" s="90"/>
      <c r="Q44" s="97"/>
      <c r="R44" s="97"/>
      <c r="S44" s="90"/>
      <c r="T44" s="97"/>
      <c r="U44" s="147"/>
      <c r="V44" s="91"/>
      <c r="W44" s="97"/>
      <c r="X44" s="97"/>
      <c r="Y44" s="90"/>
      <c r="Z44" s="90"/>
      <c r="AA44" s="229"/>
      <c r="AB44" s="122"/>
      <c r="AC44" s="226"/>
      <c r="AD44" s="264"/>
      <c r="AE44" s="264"/>
      <c r="AF44" s="265"/>
      <c r="AG44" s="265"/>
      <c r="AH44" s="265"/>
      <c r="AI44" s="265"/>
      <c r="AJ44" s="265"/>
      <c r="AK44" s="265"/>
    </row>
    <row r="45" spans="1:37" s="179" customFormat="1" x14ac:dyDescent="0.25">
      <c r="A45" s="71">
        <v>17</v>
      </c>
      <c r="B45" s="89"/>
      <c r="C45" s="82"/>
      <c r="D45" s="89"/>
      <c r="E45" s="82"/>
      <c r="F45" s="122"/>
      <c r="G45" s="202"/>
      <c r="H45" s="198" t="str">
        <f t="shared" si="0"/>
        <v/>
      </c>
      <c r="I45" s="97"/>
      <c r="J45" s="97"/>
      <c r="K45" s="91"/>
      <c r="L45" s="91"/>
      <c r="M45" s="97"/>
      <c r="N45" s="91"/>
      <c r="O45" s="97"/>
      <c r="P45" s="90"/>
      <c r="Q45" s="97"/>
      <c r="R45" s="97"/>
      <c r="S45" s="90"/>
      <c r="T45" s="97"/>
      <c r="U45" s="147"/>
      <c r="V45" s="91"/>
      <c r="W45" s="97"/>
      <c r="X45" s="97"/>
      <c r="Y45" s="90"/>
      <c r="Z45" s="90"/>
      <c r="AA45" s="229"/>
      <c r="AB45" s="122"/>
      <c r="AC45" s="226"/>
      <c r="AD45" s="264"/>
      <c r="AE45" s="264"/>
      <c r="AF45" s="265"/>
      <c r="AG45" s="265"/>
      <c r="AH45" s="265"/>
      <c r="AI45" s="265"/>
      <c r="AJ45" s="265"/>
      <c r="AK45" s="265"/>
    </row>
    <row r="46" spans="1:37" s="179" customFormat="1" x14ac:dyDescent="0.25">
      <c r="A46" s="71">
        <v>18</v>
      </c>
      <c r="B46" s="89"/>
      <c r="C46" s="82"/>
      <c r="D46" s="89"/>
      <c r="E46" s="82"/>
      <c r="F46" s="122"/>
      <c r="G46" s="202"/>
      <c r="H46" s="198" t="str">
        <f t="shared" si="0"/>
        <v/>
      </c>
      <c r="I46" s="97"/>
      <c r="J46" s="97"/>
      <c r="K46" s="91"/>
      <c r="L46" s="91"/>
      <c r="M46" s="97"/>
      <c r="N46" s="91"/>
      <c r="O46" s="97"/>
      <c r="P46" s="90"/>
      <c r="Q46" s="97"/>
      <c r="R46" s="97"/>
      <c r="S46" s="90"/>
      <c r="T46" s="97"/>
      <c r="U46" s="147"/>
      <c r="V46" s="91"/>
      <c r="W46" s="97"/>
      <c r="X46" s="97"/>
      <c r="Y46" s="90"/>
      <c r="Z46" s="90"/>
      <c r="AA46" s="229"/>
      <c r="AB46" s="122"/>
      <c r="AC46" s="226"/>
      <c r="AD46" s="264"/>
      <c r="AE46" s="264"/>
      <c r="AF46" s="265"/>
      <c r="AG46" s="265"/>
      <c r="AH46" s="265"/>
      <c r="AI46" s="265"/>
      <c r="AJ46" s="265"/>
      <c r="AK46" s="265"/>
    </row>
    <row r="47" spans="1:37" s="179" customFormat="1" x14ac:dyDescent="0.25">
      <c r="A47" s="71">
        <v>19</v>
      </c>
      <c r="B47" s="89"/>
      <c r="C47" s="82"/>
      <c r="D47" s="89"/>
      <c r="E47" s="82"/>
      <c r="F47" s="122"/>
      <c r="G47" s="202"/>
      <c r="H47" s="198" t="str">
        <f t="shared" si="0"/>
        <v/>
      </c>
      <c r="I47" s="97"/>
      <c r="J47" s="97"/>
      <c r="K47" s="91"/>
      <c r="L47" s="91"/>
      <c r="M47" s="97"/>
      <c r="N47" s="91"/>
      <c r="O47" s="97"/>
      <c r="P47" s="90"/>
      <c r="Q47" s="97"/>
      <c r="R47" s="97"/>
      <c r="S47" s="90"/>
      <c r="T47" s="97"/>
      <c r="U47" s="147"/>
      <c r="V47" s="91"/>
      <c r="W47" s="97"/>
      <c r="X47" s="97"/>
      <c r="Y47" s="90"/>
      <c r="Z47" s="90"/>
      <c r="AA47" s="229"/>
      <c r="AB47" s="122"/>
      <c r="AC47" s="226"/>
      <c r="AD47" s="264"/>
      <c r="AE47" s="264"/>
      <c r="AF47" s="265"/>
      <c r="AG47" s="265"/>
      <c r="AH47" s="265"/>
      <c r="AI47" s="265"/>
      <c r="AJ47" s="265"/>
      <c r="AK47" s="265"/>
    </row>
    <row r="48" spans="1:37" s="179" customFormat="1" x14ac:dyDescent="0.25">
      <c r="A48" s="71">
        <v>20</v>
      </c>
      <c r="B48" s="89"/>
      <c r="C48" s="82"/>
      <c r="D48" s="89"/>
      <c r="E48" s="82"/>
      <c r="F48" s="122"/>
      <c r="G48" s="202"/>
      <c r="H48" s="198" t="str">
        <f t="shared" si="0"/>
        <v/>
      </c>
      <c r="I48" s="97"/>
      <c r="J48" s="97"/>
      <c r="K48" s="91"/>
      <c r="L48" s="91"/>
      <c r="M48" s="97"/>
      <c r="N48" s="91"/>
      <c r="O48" s="97"/>
      <c r="P48" s="90"/>
      <c r="Q48" s="97"/>
      <c r="R48" s="97"/>
      <c r="S48" s="90"/>
      <c r="T48" s="97"/>
      <c r="U48" s="147"/>
      <c r="V48" s="91"/>
      <c r="W48" s="97"/>
      <c r="X48" s="97"/>
      <c r="Y48" s="90"/>
      <c r="Z48" s="90"/>
      <c r="AA48" s="229"/>
      <c r="AB48" s="122"/>
      <c r="AC48" s="226"/>
      <c r="AD48" s="264"/>
      <c r="AE48" s="264"/>
      <c r="AF48" s="265"/>
      <c r="AG48" s="265"/>
      <c r="AH48" s="265"/>
      <c r="AI48" s="265"/>
      <c r="AJ48" s="265"/>
      <c r="AK48" s="265"/>
    </row>
    <row r="49" spans="1:37" s="179" customFormat="1" x14ac:dyDescent="0.25">
      <c r="A49" s="71">
        <v>21</v>
      </c>
      <c r="B49" s="89"/>
      <c r="C49" s="82"/>
      <c r="D49" s="89"/>
      <c r="E49" s="82"/>
      <c r="F49" s="122"/>
      <c r="G49" s="202"/>
      <c r="H49" s="198" t="str">
        <f t="shared" si="0"/>
        <v/>
      </c>
      <c r="I49" s="97"/>
      <c r="J49" s="97"/>
      <c r="K49" s="91"/>
      <c r="L49" s="91"/>
      <c r="M49" s="97"/>
      <c r="N49" s="91"/>
      <c r="O49" s="97"/>
      <c r="P49" s="90"/>
      <c r="Q49" s="97"/>
      <c r="R49" s="97"/>
      <c r="S49" s="90"/>
      <c r="T49" s="97"/>
      <c r="U49" s="147"/>
      <c r="V49" s="91"/>
      <c r="W49" s="97"/>
      <c r="X49" s="97"/>
      <c r="Y49" s="90"/>
      <c r="Z49" s="90"/>
      <c r="AA49" s="229"/>
      <c r="AB49" s="122"/>
      <c r="AC49" s="226"/>
      <c r="AD49" s="264"/>
      <c r="AE49" s="264"/>
      <c r="AF49" s="265"/>
      <c r="AG49" s="265"/>
      <c r="AH49" s="265"/>
      <c r="AI49" s="265"/>
      <c r="AJ49" s="265"/>
      <c r="AK49" s="265"/>
    </row>
    <row r="50" spans="1:37" s="179" customFormat="1" x14ac:dyDescent="0.25">
      <c r="A50" s="71">
        <v>22</v>
      </c>
      <c r="B50" s="89"/>
      <c r="C50" s="82"/>
      <c r="D50" s="89"/>
      <c r="E50" s="82"/>
      <c r="F50" s="122"/>
      <c r="G50" s="202"/>
      <c r="H50" s="198" t="str">
        <f t="shared" si="0"/>
        <v/>
      </c>
      <c r="I50" s="97"/>
      <c r="J50" s="97"/>
      <c r="K50" s="91"/>
      <c r="L50" s="91"/>
      <c r="M50" s="97"/>
      <c r="N50" s="91"/>
      <c r="O50" s="97"/>
      <c r="P50" s="90"/>
      <c r="Q50" s="97"/>
      <c r="R50" s="97"/>
      <c r="S50" s="90"/>
      <c r="T50" s="97"/>
      <c r="U50" s="147"/>
      <c r="V50" s="91"/>
      <c r="W50" s="97"/>
      <c r="X50" s="97"/>
      <c r="Y50" s="90"/>
      <c r="Z50" s="90"/>
      <c r="AA50" s="229"/>
      <c r="AB50" s="122"/>
      <c r="AC50" s="226"/>
      <c r="AD50" s="264"/>
      <c r="AE50" s="264"/>
      <c r="AF50" s="265"/>
      <c r="AG50" s="265"/>
      <c r="AH50" s="265"/>
      <c r="AI50" s="265"/>
      <c r="AJ50" s="265"/>
      <c r="AK50" s="265"/>
    </row>
    <row r="51" spans="1:37" s="179" customFormat="1" x14ac:dyDescent="0.25">
      <c r="A51" s="71">
        <v>23</v>
      </c>
      <c r="B51" s="89"/>
      <c r="C51" s="82"/>
      <c r="D51" s="89"/>
      <c r="E51" s="82"/>
      <c r="F51" s="122"/>
      <c r="G51" s="202"/>
      <c r="H51" s="198" t="str">
        <f t="shared" si="0"/>
        <v/>
      </c>
      <c r="I51" s="97"/>
      <c r="J51" s="97"/>
      <c r="K51" s="91"/>
      <c r="L51" s="91"/>
      <c r="M51" s="97"/>
      <c r="N51" s="91"/>
      <c r="O51" s="97"/>
      <c r="P51" s="90"/>
      <c r="Q51" s="97"/>
      <c r="R51" s="97"/>
      <c r="S51" s="90"/>
      <c r="T51" s="97"/>
      <c r="U51" s="147"/>
      <c r="V51" s="91"/>
      <c r="W51" s="97"/>
      <c r="X51" s="97"/>
      <c r="Y51" s="90"/>
      <c r="Z51" s="90"/>
      <c r="AA51" s="229"/>
      <c r="AB51" s="122"/>
      <c r="AC51" s="226"/>
      <c r="AD51" s="264"/>
      <c r="AE51" s="264"/>
      <c r="AF51" s="265"/>
      <c r="AG51" s="265"/>
      <c r="AH51" s="265"/>
      <c r="AI51" s="265"/>
      <c r="AJ51" s="265"/>
      <c r="AK51" s="265"/>
    </row>
    <row r="52" spans="1:37" s="179" customFormat="1" x14ac:dyDescent="0.25">
      <c r="A52" s="71">
        <v>24</v>
      </c>
      <c r="B52" s="89"/>
      <c r="C52" s="82"/>
      <c r="D52" s="89"/>
      <c r="E52" s="82"/>
      <c r="F52" s="122"/>
      <c r="G52" s="202"/>
      <c r="H52" s="198" t="str">
        <f t="shared" si="0"/>
        <v/>
      </c>
      <c r="I52" s="97"/>
      <c r="J52" s="97"/>
      <c r="K52" s="91"/>
      <c r="L52" s="91"/>
      <c r="M52" s="97"/>
      <c r="N52" s="91"/>
      <c r="O52" s="97"/>
      <c r="P52" s="90"/>
      <c r="Q52" s="97"/>
      <c r="R52" s="97"/>
      <c r="S52" s="90"/>
      <c r="T52" s="97"/>
      <c r="U52" s="147"/>
      <c r="V52" s="91"/>
      <c r="W52" s="97"/>
      <c r="X52" s="97"/>
      <c r="Y52" s="90"/>
      <c r="Z52" s="90"/>
      <c r="AA52" s="229"/>
      <c r="AB52" s="122"/>
      <c r="AC52" s="226"/>
      <c r="AD52" s="264"/>
      <c r="AE52" s="264"/>
      <c r="AF52" s="265"/>
      <c r="AG52" s="265"/>
      <c r="AH52" s="265"/>
      <c r="AI52" s="265"/>
      <c r="AJ52" s="265"/>
      <c r="AK52" s="265"/>
    </row>
    <row r="53" spans="1:37" s="179" customFormat="1" x14ac:dyDescent="0.25">
      <c r="A53" s="71">
        <v>25</v>
      </c>
      <c r="B53" s="89"/>
      <c r="C53" s="82"/>
      <c r="D53" s="89"/>
      <c r="E53" s="82"/>
      <c r="F53" s="122"/>
      <c r="G53" s="202"/>
      <c r="H53" s="198" t="str">
        <f t="shared" si="0"/>
        <v/>
      </c>
      <c r="I53" s="97"/>
      <c r="J53" s="97"/>
      <c r="K53" s="91"/>
      <c r="L53" s="91"/>
      <c r="M53" s="97"/>
      <c r="N53" s="91"/>
      <c r="O53" s="97"/>
      <c r="P53" s="90"/>
      <c r="Q53" s="97"/>
      <c r="R53" s="97"/>
      <c r="S53" s="90"/>
      <c r="T53" s="97"/>
      <c r="U53" s="147"/>
      <c r="V53" s="91"/>
      <c r="W53" s="97"/>
      <c r="X53" s="97"/>
      <c r="Y53" s="90"/>
      <c r="Z53" s="90"/>
      <c r="AA53" s="229"/>
      <c r="AB53" s="122"/>
      <c r="AC53" s="226"/>
      <c r="AD53" s="264"/>
      <c r="AE53" s="264"/>
      <c r="AF53" s="265"/>
      <c r="AG53" s="265"/>
      <c r="AH53" s="265"/>
      <c r="AI53" s="265"/>
      <c r="AJ53" s="265"/>
      <c r="AK53" s="265"/>
    </row>
    <row r="54" spans="1:37" ht="24" customHeight="1" x14ac:dyDescent="0.25">
      <c r="B54" s="190" t="s">
        <v>67</v>
      </c>
      <c r="C54" s="126"/>
      <c r="D54" s="126"/>
      <c r="E54" s="126"/>
      <c r="F54" s="126"/>
      <c r="G54" s="126"/>
      <c r="H54" s="259" t="str">
        <f>IF(OR(AND(Count_Implemented, Count_FollowUp=0), AND(Count_Implemented=0,COUNTA(I29:AB53)&gt;0))," To be included here, actions must have a Date Implemented and there must be Date(s) of Follow-up above. &gt;&gt;","")</f>
        <v/>
      </c>
      <c r="I54" s="191">
        <f>SUM(I55:I60)</f>
        <v>0</v>
      </c>
      <c r="J54" s="192" t="s">
        <v>129</v>
      </c>
      <c r="K54" s="192" t="s">
        <v>129</v>
      </c>
      <c r="L54" s="192" t="s">
        <v>129</v>
      </c>
      <c r="M54" s="191">
        <f>SUM(M55:M60)</f>
        <v>0</v>
      </c>
      <c r="N54" s="192" t="s">
        <v>129</v>
      </c>
      <c r="O54" s="191">
        <f>SUM(O55:O60)</f>
        <v>0</v>
      </c>
      <c r="P54" s="191">
        <f>SUM(P55:P60)</f>
        <v>0</v>
      </c>
      <c r="Q54" s="191">
        <f t="shared" ref="Q54:W54" si="1">SUM(Q55:Q60)</f>
        <v>0</v>
      </c>
      <c r="R54" s="191">
        <f t="shared" si="1"/>
        <v>0</v>
      </c>
      <c r="S54" s="191">
        <f t="shared" si="1"/>
        <v>0</v>
      </c>
      <c r="T54" s="191">
        <f t="shared" si="1"/>
        <v>0</v>
      </c>
      <c r="U54" s="193">
        <f t="shared" si="1"/>
        <v>0</v>
      </c>
      <c r="V54" s="192" t="s">
        <v>129</v>
      </c>
      <c r="W54" s="191">
        <f t="shared" si="1"/>
        <v>0</v>
      </c>
      <c r="X54" s="192" t="s">
        <v>129</v>
      </c>
      <c r="Y54" s="192" t="s">
        <v>129</v>
      </c>
      <c r="Z54" s="191">
        <f t="shared" ref="Z54" si="2">SUM(Z55:Z60)</f>
        <v>0</v>
      </c>
      <c r="AA54" s="218" t="s">
        <v>129</v>
      </c>
      <c r="AB54" s="217">
        <f>COUNTIF(AB29:AB53,"Y")</f>
        <v>0</v>
      </c>
      <c r="AC54" s="218" t="s">
        <v>129</v>
      </c>
      <c r="AD54" s="266">
        <f t="shared" ref="AD54:AK54" si="3">SUM(AD55:AD60)</f>
        <v>0</v>
      </c>
      <c r="AE54" s="266">
        <f t="shared" si="3"/>
        <v>0</v>
      </c>
      <c r="AF54" s="267">
        <f t="shared" si="3"/>
        <v>0</v>
      </c>
      <c r="AG54" s="267">
        <f t="shared" si="3"/>
        <v>0</v>
      </c>
      <c r="AH54" s="267">
        <f t="shared" si="3"/>
        <v>0</v>
      </c>
      <c r="AI54" s="267">
        <f t="shared" si="3"/>
        <v>0</v>
      </c>
      <c r="AJ54" s="267">
        <f t="shared" si="3"/>
        <v>0</v>
      </c>
      <c r="AK54" s="267">
        <f t="shared" si="3"/>
        <v>0</v>
      </c>
    </row>
    <row r="55" spans="1:37" ht="24" customHeight="1" x14ac:dyDescent="0.25">
      <c r="B55" s="190" t="str">
        <f>"TOTAL REPORTED " &amp; C55</f>
        <v>TOTAL REPORTED 2023</v>
      </c>
      <c r="C55" s="126">
        <v>2023</v>
      </c>
      <c r="D55" s="126"/>
      <c r="E55" s="126"/>
      <c r="F55" s="126"/>
      <c r="G55" s="126"/>
      <c r="H55" s="126"/>
      <c r="I55" s="267">
        <f t="shared" ref="I55:I60" si="4">IF(Count_FollowUp,SUMIFS(I$29:I$53,$F$29:$F$53,"Y",$H$29:$H$53,$C55),0)</f>
        <v>0</v>
      </c>
      <c r="J55" s="192" t="s">
        <v>129</v>
      </c>
      <c r="K55" s="192" t="s">
        <v>129</v>
      </c>
      <c r="L55" s="192" t="s">
        <v>129</v>
      </c>
      <c r="M55" s="267">
        <f t="shared" ref="M55:M60" si="5">IF(Count_FollowUp,SUMIFS(M$29:M$53,$F$29:$F$53,"Y",$H$29:$H$53,$C55),0)</f>
        <v>0</v>
      </c>
      <c r="N55" s="192" t="s">
        <v>129</v>
      </c>
      <c r="O55" s="267">
        <f t="shared" ref="O55:O60" si="6">IF(Count_FollowUp,SUMIFS(O$29:O$53,$F$29:$F$53,"Y",$H$29:$H$53,$C55),0)</f>
        <v>0</v>
      </c>
      <c r="P55" s="191">
        <f t="shared" ref="P55:P60" si="7">IF(Count_FollowUp,COUNTIFS($F$29:$F$53,"Y",$H$29:$H$53,$C55,P$29:P$53,"Yes"),0)</f>
        <v>0</v>
      </c>
      <c r="Q55" s="267">
        <f t="shared" ref="Q55:R60" si="8">IF(Count_FollowUp,SUMIFS(Q$29:Q$53,$F$29:$F$53,"Y",$H$29:$H$53,$C55),0)</f>
        <v>0</v>
      </c>
      <c r="R55" s="267">
        <f t="shared" si="8"/>
        <v>0</v>
      </c>
      <c r="S55" s="191">
        <f t="shared" ref="S55:S60" si="9">IF(Count_FollowUp,COUNTIFS($F$29:$F$53,"Y",$H$29:$H$53,$C55,S$29:S$53,"Yes"),0)</f>
        <v>0</v>
      </c>
      <c r="T55" s="191">
        <f t="shared" ref="T55:T60" si="10">IF(Count_FollowUp,SUMIFS(T$29:T$53,$F$29:$F$53,"Y",$H$29:$H$53,$C55,U$29:U$53,"Units"),0)</f>
        <v>0</v>
      </c>
      <c r="U55" s="193">
        <f t="shared" ref="U55:U60" si="11">IF(Count_FollowUp,SUMIFS(T$29:T$53,$F$29:$F$53,"Y",$H$29:$H$53,$C55,U$29:U$53,"Dollars"),0)</f>
        <v>0</v>
      </c>
      <c r="V55" s="192" t="s">
        <v>129</v>
      </c>
      <c r="W55" s="267">
        <f t="shared" ref="W55:W60" si="12">IF(Count_FollowUp,SUMIFS(W$29:W$53,$F$29:$F$53,"Y",$H$29:$H$53,$C55),0)</f>
        <v>0</v>
      </c>
      <c r="X55" s="192" t="s">
        <v>129</v>
      </c>
      <c r="Y55" s="192" t="s">
        <v>129</v>
      </c>
      <c r="Z55" s="191">
        <f t="shared" ref="Z55:Z60" si="13">IF(Count_FollowUp,COUNTIFS($F$29:$F$53,"Y",$H$29:$H$53,$C55,Z$29:Z$53,"Yes"),0)</f>
        <v>0</v>
      </c>
      <c r="AA55" s="218" t="s">
        <v>129</v>
      </c>
      <c r="AB55" s="217">
        <f t="shared" ref="AB55:AB60" si="14">IF(Count_FollowUp,COUNTIFS($F$29:$F$53,"Y",$H$29:$H$53,$C55,AB$29:AB$53,"Y"),0)</f>
        <v>0</v>
      </c>
      <c r="AC55" s="218" t="s">
        <v>129</v>
      </c>
      <c r="AD55" s="266">
        <f t="shared" ref="AD55:AK60" si="15">IF(Count_FollowUp,SUMIFS(AD$29:AD$53,$F$29:$F$53,"Y",$H$29:$H$53,$C55),0)</f>
        <v>0</v>
      </c>
      <c r="AE55" s="266">
        <f t="shared" si="15"/>
        <v>0</v>
      </c>
      <c r="AF55" s="267">
        <f t="shared" si="15"/>
        <v>0</v>
      </c>
      <c r="AG55" s="267">
        <f t="shared" si="15"/>
        <v>0</v>
      </c>
      <c r="AH55" s="267">
        <f t="shared" si="15"/>
        <v>0</v>
      </c>
      <c r="AI55" s="267">
        <f t="shared" si="15"/>
        <v>0</v>
      </c>
      <c r="AJ55" s="267">
        <f t="shared" si="15"/>
        <v>0</v>
      </c>
      <c r="AK55" s="267">
        <f t="shared" si="15"/>
        <v>0</v>
      </c>
    </row>
    <row r="56" spans="1:37" ht="24" customHeight="1" x14ac:dyDescent="0.25">
      <c r="B56" s="190" t="str">
        <f t="shared" ref="B56:B60" si="16">"TOTAL REPORTED " &amp; C56</f>
        <v>TOTAL REPORTED 2024</v>
      </c>
      <c r="C56" s="126">
        <v>2024</v>
      </c>
      <c r="D56" s="126"/>
      <c r="E56" s="126"/>
      <c r="F56" s="126"/>
      <c r="G56" s="126"/>
      <c r="H56" s="126"/>
      <c r="I56" s="267">
        <f t="shared" si="4"/>
        <v>0</v>
      </c>
      <c r="J56" s="192" t="s">
        <v>129</v>
      </c>
      <c r="K56" s="192" t="s">
        <v>129</v>
      </c>
      <c r="L56" s="192" t="s">
        <v>129</v>
      </c>
      <c r="M56" s="267">
        <f t="shared" si="5"/>
        <v>0</v>
      </c>
      <c r="N56" s="192" t="s">
        <v>129</v>
      </c>
      <c r="O56" s="267">
        <f t="shared" si="6"/>
        <v>0</v>
      </c>
      <c r="P56" s="191">
        <f t="shared" si="7"/>
        <v>0</v>
      </c>
      <c r="Q56" s="267">
        <f t="shared" si="8"/>
        <v>0</v>
      </c>
      <c r="R56" s="267">
        <f t="shared" si="8"/>
        <v>0</v>
      </c>
      <c r="S56" s="191">
        <f t="shared" si="9"/>
        <v>0</v>
      </c>
      <c r="T56" s="191">
        <f t="shared" si="10"/>
        <v>0</v>
      </c>
      <c r="U56" s="193">
        <f t="shared" si="11"/>
        <v>0</v>
      </c>
      <c r="V56" s="192" t="s">
        <v>129</v>
      </c>
      <c r="W56" s="267">
        <f t="shared" si="12"/>
        <v>0</v>
      </c>
      <c r="X56" s="192" t="s">
        <v>129</v>
      </c>
      <c r="Y56" s="192" t="s">
        <v>129</v>
      </c>
      <c r="Z56" s="191">
        <f t="shared" si="13"/>
        <v>0</v>
      </c>
      <c r="AA56" s="218" t="s">
        <v>129</v>
      </c>
      <c r="AB56" s="217">
        <f t="shared" si="14"/>
        <v>0</v>
      </c>
      <c r="AC56" s="218" t="s">
        <v>129</v>
      </c>
      <c r="AD56" s="266">
        <f t="shared" si="15"/>
        <v>0</v>
      </c>
      <c r="AE56" s="266">
        <f t="shared" si="15"/>
        <v>0</v>
      </c>
      <c r="AF56" s="267">
        <f t="shared" si="15"/>
        <v>0</v>
      </c>
      <c r="AG56" s="267">
        <f t="shared" si="15"/>
        <v>0</v>
      </c>
      <c r="AH56" s="267">
        <f t="shared" si="15"/>
        <v>0</v>
      </c>
      <c r="AI56" s="267">
        <f t="shared" si="15"/>
        <v>0</v>
      </c>
      <c r="AJ56" s="267">
        <f t="shared" si="15"/>
        <v>0</v>
      </c>
      <c r="AK56" s="267">
        <f t="shared" si="15"/>
        <v>0</v>
      </c>
    </row>
    <row r="57" spans="1:37" ht="24" customHeight="1" x14ac:dyDescent="0.25">
      <c r="B57" s="190" t="str">
        <f t="shared" si="16"/>
        <v>TOTAL REPORTED 2025</v>
      </c>
      <c r="C57" s="126">
        <v>2025</v>
      </c>
      <c r="D57" s="126"/>
      <c r="E57" s="126"/>
      <c r="F57" s="126"/>
      <c r="G57" s="126"/>
      <c r="H57" s="126"/>
      <c r="I57" s="267">
        <f t="shared" si="4"/>
        <v>0</v>
      </c>
      <c r="J57" s="192" t="s">
        <v>129</v>
      </c>
      <c r="K57" s="192" t="s">
        <v>129</v>
      </c>
      <c r="L57" s="192" t="s">
        <v>129</v>
      </c>
      <c r="M57" s="267">
        <f t="shared" si="5"/>
        <v>0</v>
      </c>
      <c r="N57" s="192" t="s">
        <v>129</v>
      </c>
      <c r="O57" s="267">
        <f t="shared" si="6"/>
        <v>0</v>
      </c>
      <c r="P57" s="191">
        <f t="shared" si="7"/>
        <v>0</v>
      </c>
      <c r="Q57" s="267">
        <f t="shared" si="8"/>
        <v>0</v>
      </c>
      <c r="R57" s="267">
        <f t="shared" si="8"/>
        <v>0</v>
      </c>
      <c r="S57" s="191">
        <f t="shared" si="9"/>
        <v>0</v>
      </c>
      <c r="T57" s="191">
        <f t="shared" si="10"/>
        <v>0</v>
      </c>
      <c r="U57" s="193">
        <f t="shared" si="11"/>
        <v>0</v>
      </c>
      <c r="V57" s="192" t="s">
        <v>129</v>
      </c>
      <c r="W57" s="267">
        <f t="shared" si="12"/>
        <v>0</v>
      </c>
      <c r="X57" s="192" t="s">
        <v>129</v>
      </c>
      <c r="Y57" s="192" t="s">
        <v>129</v>
      </c>
      <c r="Z57" s="191">
        <f t="shared" si="13"/>
        <v>0</v>
      </c>
      <c r="AA57" s="218" t="s">
        <v>129</v>
      </c>
      <c r="AB57" s="217">
        <f t="shared" si="14"/>
        <v>0</v>
      </c>
      <c r="AC57" s="218" t="s">
        <v>129</v>
      </c>
      <c r="AD57" s="266">
        <f t="shared" si="15"/>
        <v>0</v>
      </c>
      <c r="AE57" s="266">
        <f t="shared" si="15"/>
        <v>0</v>
      </c>
      <c r="AF57" s="267">
        <f t="shared" si="15"/>
        <v>0</v>
      </c>
      <c r="AG57" s="267">
        <f t="shared" si="15"/>
        <v>0</v>
      </c>
      <c r="AH57" s="267">
        <f t="shared" si="15"/>
        <v>0</v>
      </c>
      <c r="AI57" s="267">
        <f t="shared" si="15"/>
        <v>0</v>
      </c>
      <c r="AJ57" s="267">
        <f t="shared" si="15"/>
        <v>0</v>
      </c>
      <c r="AK57" s="267">
        <f t="shared" si="15"/>
        <v>0</v>
      </c>
    </row>
    <row r="58" spans="1:37" ht="24" customHeight="1" x14ac:dyDescent="0.25">
      <c r="B58" s="190" t="str">
        <f t="shared" si="16"/>
        <v>TOTAL REPORTED 2026</v>
      </c>
      <c r="C58" s="126">
        <v>2026</v>
      </c>
      <c r="D58" s="126"/>
      <c r="E58" s="126"/>
      <c r="F58" s="126"/>
      <c r="G58" s="126"/>
      <c r="H58" s="126"/>
      <c r="I58" s="267">
        <f t="shared" si="4"/>
        <v>0</v>
      </c>
      <c r="J58" s="192" t="s">
        <v>129</v>
      </c>
      <c r="K58" s="192" t="s">
        <v>129</v>
      </c>
      <c r="L58" s="192" t="s">
        <v>129</v>
      </c>
      <c r="M58" s="267">
        <f t="shared" si="5"/>
        <v>0</v>
      </c>
      <c r="N58" s="192" t="s">
        <v>129</v>
      </c>
      <c r="O58" s="267">
        <f t="shared" si="6"/>
        <v>0</v>
      </c>
      <c r="P58" s="191">
        <f t="shared" si="7"/>
        <v>0</v>
      </c>
      <c r="Q58" s="267">
        <f t="shared" si="8"/>
        <v>0</v>
      </c>
      <c r="R58" s="267">
        <f t="shared" si="8"/>
        <v>0</v>
      </c>
      <c r="S58" s="191">
        <f t="shared" si="9"/>
        <v>0</v>
      </c>
      <c r="T58" s="191">
        <f t="shared" si="10"/>
        <v>0</v>
      </c>
      <c r="U58" s="193">
        <f t="shared" si="11"/>
        <v>0</v>
      </c>
      <c r="V58" s="192" t="s">
        <v>129</v>
      </c>
      <c r="W58" s="267">
        <f t="shared" si="12"/>
        <v>0</v>
      </c>
      <c r="X58" s="192" t="s">
        <v>129</v>
      </c>
      <c r="Y58" s="192" t="s">
        <v>129</v>
      </c>
      <c r="Z58" s="191">
        <f t="shared" si="13"/>
        <v>0</v>
      </c>
      <c r="AA58" s="218" t="s">
        <v>129</v>
      </c>
      <c r="AB58" s="217">
        <f t="shared" si="14"/>
        <v>0</v>
      </c>
      <c r="AC58" s="218" t="s">
        <v>129</v>
      </c>
      <c r="AD58" s="266">
        <f t="shared" si="15"/>
        <v>0</v>
      </c>
      <c r="AE58" s="266">
        <f t="shared" si="15"/>
        <v>0</v>
      </c>
      <c r="AF58" s="267">
        <f t="shared" si="15"/>
        <v>0</v>
      </c>
      <c r="AG58" s="267">
        <f t="shared" si="15"/>
        <v>0</v>
      </c>
      <c r="AH58" s="267">
        <f t="shared" si="15"/>
        <v>0</v>
      </c>
      <c r="AI58" s="267">
        <f t="shared" si="15"/>
        <v>0</v>
      </c>
      <c r="AJ58" s="267">
        <f t="shared" si="15"/>
        <v>0</v>
      </c>
      <c r="AK58" s="267">
        <f t="shared" si="15"/>
        <v>0</v>
      </c>
    </row>
    <row r="59" spans="1:37" ht="24" customHeight="1" x14ac:dyDescent="0.25">
      <c r="B59" s="190" t="str">
        <f t="shared" si="16"/>
        <v>TOTAL REPORTED 2027</v>
      </c>
      <c r="C59" s="126">
        <v>2027</v>
      </c>
      <c r="D59" s="126"/>
      <c r="E59" s="126"/>
      <c r="F59" s="126"/>
      <c r="G59" s="126"/>
      <c r="H59" s="126"/>
      <c r="I59" s="267">
        <f t="shared" si="4"/>
        <v>0</v>
      </c>
      <c r="J59" s="192" t="s">
        <v>129</v>
      </c>
      <c r="K59" s="192" t="s">
        <v>129</v>
      </c>
      <c r="L59" s="192" t="s">
        <v>129</v>
      </c>
      <c r="M59" s="267">
        <f t="shared" si="5"/>
        <v>0</v>
      </c>
      <c r="N59" s="192" t="s">
        <v>129</v>
      </c>
      <c r="O59" s="267">
        <f t="shared" si="6"/>
        <v>0</v>
      </c>
      <c r="P59" s="191">
        <f t="shared" si="7"/>
        <v>0</v>
      </c>
      <c r="Q59" s="267">
        <f t="shared" si="8"/>
        <v>0</v>
      </c>
      <c r="R59" s="267">
        <f t="shared" si="8"/>
        <v>0</v>
      </c>
      <c r="S59" s="191">
        <f t="shared" si="9"/>
        <v>0</v>
      </c>
      <c r="T59" s="191">
        <f t="shared" si="10"/>
        <v>0</v>
      </c>
      <c r="U59" s="193">
        <f t="shared" si="11"/>
        <v>0</v>
      </c>
      <c r="V59" s="192" t="s">
        <v>129</v>
      </c>
      <c r="W59" s="267">
        <f t="shared" si="12"/>
        <v>0</v>
      </c>
      <c r="X59" s="192" t="s">
        <v>129</v>
      </c>
      <c r="Y59" s="192" t="s">
        <v>129</v>
      </c>
      <c r="Z59" s="191">
        <f t="shared" si="13"/>
        <v>0</v>
      </c>
      <c r="AA59" s="218" t="s">
        <v>129</v>
      </c>
      <c r="AB59" s="217">
        <f t="shared" si="14"/>
        <v>0</v>
      </c>
      <c r="AC59" s="218" t="s">
        <v>129</v>
      </c>
      <c r="AD59" s="266">
        <f t="shared" si="15"/>
        <v>0</v>
      </c>
      <c r="AE59" s="266">
        <f t="shared" si="15"/>
        <v>0</v>
      </c>
      <c r="AF59" s="267">
        <f t="shared" si="15"/>
        <v>0</v>
      </c>
      <c r="AG59" s="267">
        <f t="shared" si="15"/>
        <v>0</v>
      </c>
      <c r="AH59" s="267">
        <f t="shared" si="15"/>
        <v>0</v>
      </c>
      <c r="AI59" s="267">
        <f t="shared" si="15"/>
        <v>0</v>
      </c>
      <c r="AJ59" s="267">
        <f t="shared" si="15"/>
        <v>0</v>
      </c>
      <c r="AK59" s="267">
        <f t="shared" si="15"/>
        <v>0</v>
      </c>
    </row>
    <row r="60" spans="1:37" ht="24" customHeight="1" x14ac:dyDescent="0.25">
      <c r="B60" s="190" t="str">
        <f t="shared" si="16"/>
        <v>TOTAL REPORTED 2028</v>
      </c>
      <c r="C60" s="126">
        <v>2028</v>
      </c>
      <c r="D60" s="126"/>
      <c r="E60" s="126"/>
      <c r="F60" s="126"/>
      <c r="G60" s="126"/>
      <c r="H60" s="126"/>
      <c r="I60" s="267">
        <f t="shared" si="4"/>
        <v>0</v>
      </c>
      <c r="J60" s="192" t="s">
        <v>129</v>
      </c>
      <c r="K60" s="192" t="s">
        <v>129</v>
      </c>
      <c r="L60" s="192" t="s">
        <v>129</v>
      </c>
      <c r="M60" s="267">
        <f t="shared" si="5"/>
        <v>0</v>
      </c>
      <c r="N60" s="192" t="s">
        <v>129</v>
      </c>
      <c r="O60" s="267">
        <f t="shared" si="6"/>
        <v>0</v>
      </c>
      <c r="P60" s="191">
        <f t="shared" si="7"/>
        <v>0</v>
      </c>
      <c r="Q60" s="267">
        <f t="shared" si="8"/>
        <v>0</v>
      </c>
      <c r="R60" s="267">
        <f t="shared" si="8"/>
        <v>0</v>
      </c>
      <c r="S60" s="191">
        <f t="shared" si="9"/>
        <v>0</v>
      </c>
      <c r="T60" s="191">
        <f t="shared" si="10"/>
        <v>0</v>
      </c>
      <c r="U60" s="193">
        <f t="shared" si="11"/>
        <v>0</v>
      </c>
      <c r="V60" s="192" t="s">
        <v>129</v>
      </c>
      <c r="W60" s="267">
        <f t="shared" si="12"/>
        <v>0</v>
      </c>
      <c r="X60" s="192" t="s">
        <v>129</v>
      </c>
      <c r="Y60" s="192" t="s">
        <v>129</v>
      </c>
      <c r="Z60" s="191">
        <f t="shared" si="13"/>
        <v>0</v>
      </c>
      <c r="AA60" s="218" t="s">
        <v>129</v>
      </c>
      <c r="AB60" s="217">
        <f t="shared" si="14"/>
        <v>0</v>
      </c>
      <c r="AC60" s="218" t="s">
        <v>129</v>
      </c>
      <c r="AD60" s="266">
        <f t="shared" si="15"/>
        <v>0</v>
      </c>
      <c r="AE60" s="266">
        <f t="shared" si="15"/>
        <v>0</v>
      </c>
      <c r="AF60" s="267">
        <f t="shared" si="15"/>
        <v>0</v>
      </c>
      <c r="AG60" s="267">
        <f t="shared" si="15"/>
        <v>0</v>
      </c>
      <c r="AH60" s="267">
        <f t="shared" si="15"/>
        <v>0</v>
      </c>
      <c r="AI60" s="267">
        <f t="shared" si="15"/>
        <v>0</v>
      </c>
      <c r="AJ60" s="267">
        <f t="shared" si="15"/>
        <v>0</v>
      </c>
      <c r="AK60" s="267">
        <f t="shared" si="15"/>
        <v>0</v>
      </c>
    </row>
    <row r="61" spans="1:37" x14ac:dyDescent="0.25">
      <c r="C61" s="137"/>
    </row>
    <row r="62" spans="1:37" x14ac:dyDescent="0.25">
      <c r="C62" s="137"/>
    </row>
  </sheetData>
  <sheetProtection algorithmName="SHA-512" hashValue="1KzxTOcMWgcWMDG4p6aQbhnGxl/uGETTfF0PXh8ocQ2/jkiIx7DFLJTmi2R6aaWiGcuCttakRhfXliTj0v9KfQ==" saltValue="OroVNwmf6cQK/Zv//OfEng==" spinCount="100000" sheet="1" objects="1" scenarios="1" formatCells="0" formatRows="0" insertHyperlinks="0"/>
  <mergeCells count="28">
    <mergeCell ref="Q26:V26"/>
    <mergeCell ref="W26:AA27"/>
    <mergeCell ref="AD26:AK26"/>
    <mergeCell ref="I27:L27"/>
    <mergeCell ref="M27:N27"/>
    <mergeCell ref="O27:P27"/>
    <mergeCell ref="Q27:S27"/>
    <mergeCell ref="T27:V27"/>
    <mergeCell ref="AD27:AE27"/>
    <mergeCell ref="AF27:AK27"/>
    <mergeCell ref="C18:G18"/>
    <mergeCell ref="C20:G20"/>
    <mergeCell ref="C21:G21"/>
    <mergeCell ref="C22:G22"/>
    <mergeCell ref="C23:G23"/>
    <mergeCell ref="I26:P26"/>
    <mergeCell ref="C12:G12"/>
    <mergeCell ref="C13:G13"/>
    <mergeCell ref="C14:G14"/>
    <mergeCell ref="C15:G15"/>
    <mergeCell ref="C16:G16"/>
    <mergeCell ref="C17:G17"/>
    <mergeCell ref="C3:I3"/>
    <mergeCell ref="C6:G6"/>
    <mergeCell ref="C7:G7"/>
    <mergeCell ref="C8:G8"/>
    <mergeCell ref="C10:G10"/>
    <mergeCell ref="C11:G11"/>
  </mergeCells>
  <conditionalFormatting sqref="I29:L53">
    <cfRule type="expression" dxfId="153" priority="4" stopIfTrue="1">
      <formula>AND($C29&lt;&gt;"",$C29&lt;&gt;"Manufacturer (Production)")</formula>
    </cfRule>
  </conditionalFormatting>
  <conditionalFormatting sqref="M29:N53">
    <cfRule type="expression" dxfId="152" priority="5" stopIfTrue="1">
      <formula>AND($C29&lt;&gt;"",$C29&lt;&gt;"Manufacturer (Certification)")</formula>
    </cfRule>
  </conditionalFormatting>
  <conditionalFormatting sqref="O29:O53 M29:M53 I29:J53 Q29:R53 T29:T53 W29:X53">
    <cfRule type="expression" dxfId="151" priority="7">
      <formula>AND(TRIM(I29)&lt;&gt;"",ISNUMBER(I29)=FALSE)</formula>
    </cfRule>
  </conditionalFormatting>
  <conditionalFormatting sqref="O29:P53">
    <cfRule type="expression" dxfId="150" priority="6" stopIfTrue="1">
      <formula>AND($C29&lt;&gt;"",$C29&lt;&gt;"Manufacturer (Marketing)")</formula>
    </cfRule>
  </conditionalFormatting>
  <conditionalFormatting sqref="Q29:V53">
    <cfRule type="expression" dxfId="149" priority="3">
      <formula>AND($C29&lt;&gt;"",$C29&lt;&gt;"Distributor / Retailer")</formula>
    </cfRule>
  </conditionalFormatting>
  <conditionalFormatting sqref="W29:AA53">
    <cfRule type="expression" dxfId="148" priority="2">
      <formula>AND($C29&lt;&gt;"",$C29&lt;&gt;"Purchaser / User")</formula>
    </cfRule>
  </conditionalFormatting>
  <conditionalFormatting sqref="AD29:AK53">
    <cfRule type="expression" dxfId="147" priority="1">
      <formula>AND(TRIM(AD29)&lt;&gt;"",ISNUMBER(AD29)=FALSE)</formula>
    </cfRule>
  </conditionalFormatting>
  <dataValidations count="21">
    <dataValidation allowBlank="1" showInputMessage="1" showErrorMessage="1" prompt="If the case study is online, provide a link for EPA to view, download and share. Otherwise, please include attachments with report submission." sqref="AC28" xr:uid="{DA73D3CF-6F23-4A32-BB25-DC4746C37F5A}"/>
    <dataValidation allowBlank="1" showInputMessage="1" showErrorMessage="1" prompt="For P2 actions and outcomes to be summarized on the Results Summary tab, this column must contain a Y. Additionally, a Date Implemented must be included and at least one follw-up date must be included in row 19." sqref="F28" xr:uid="{808BD989-5B08-48F7-964F-B5D8B46E11E6}"/>
    <dataValidation allowBlank="1" showInputMessage="1" showErrorMessage="1" prompt="Either use the facility’s permit methodology or multiply wastewater gallons by 8.35 to get pounds and divide by 10,000 to eliminate water content." sqref="AI28" xr:uid="{2E544122-CEBA-4338-904D-20C5EB9B6760}"/>
    <dataValidation allowBlank="1" showInputMessage="1" showErrorMessage="1" prompt="Annualized reductions of green house gas emissions measured in metric tons of carbon dioxide equivalent (MTCO2e)." sqref="AK28" xr:uid="{C34B0D0C-4157-44EB-9F31-AAAF72249761}"/>
    <dataValidation allowBlank="1" showInputMessage="1" showErrorMessage="1" promptTitle="Products Offered for Sale" prompt="This can include products that are anticipated to be offered for sale._x000a__x000a_Report the number of product formulations/designs, not the number of individual units manufactured/sold. The same formulation in different size containers is considered one product." sqref="O28" xr:uid="{720BF037-66A1-4CD7-8FF1-468C0C3FDBF3}"/>
    <dataValidation type="whole" allowBlank="1" showInputMessage="1" showErrorMessage="1" errorTitle="Facility NAICS Code" error="Please enter at least three digits of the NAICS code." promptTitle="Facility NAICS Code" prompt="Enter the NAICS for this facility. The link at left takes you to the NAICS Search website." sqref="C15:G15" xr:uid="{98725D56-ABEB-4E44-AACC-BAE2E131E631}">
      <formula1>100</formula1>
      <formula2>999999</formula2>
    </dataValidation>
    <dataValidation allowBlank="1" showInputMessage="1" showErrorMessage="1" promptTitle="Copy-Pasting into Merged Cells" prompt="To copy-paste into merged cells, either double-click the cell to enable the Edit feature OR select the cell and paste into the formula bar above instead of the cell itself." sqref="C10:G10" xr:uid="{C5F1FBB6-FCDA-4921-8BB2-B66E0A510EC5}"/>
    <dataValidation type="list" allowBlank="1" showDropDown="1" showInputMessage="1" showErrorMessage="1" error="Please enter Y or N." sqref="AB29:AB53 F29:F53" xr:uid="{32CD7837-FBC2-4EED-9FDF-8A0E5593A68E}">
      <formula1>Lookup_YesNo</formula1>
    </dataValidation>
    <dataValidation type="date" allowBlank="1" showInputMessage="1" showErrorMessage="1" error="Please enter a valid date (mm/dd/yyyy) _x000a_between 10/01/2022 and 09/30/2028." sqref="G29:G53" xr:uid="{5933EB42-BF8E-47A0-8B12-5C4B16731382}">
      <formula1>44835</formula1>
      <formula2>47026</formula2>
    </dataValidation>
    <dataValidation type="list" allowBlank="1" showDropDown="1" showInputMessage="1" showErrorMessage="1" error="Please enter Yes, No, or Unknown." sqref="C16:G16" xr:uid="{27C27C51-75CF-4DED-8701-5EA546ED5943}">
      <formula1>Lookup_YesNoUnknown</formula1>
    </dataValidation>
    <dataValidation type="list" allowBlank="1" showInputMessage="1" showErrorMessage="1" sqref="U29:U53" xr:uid="{32FB8CA1-F781-476F-B7E2-E7F25AEF3406}">
      <formula1>Lookup_Units_Sales</formula1>
    </dataValidation>
    <dataValidation allowBlank="1" showInputMessage="1" showErrorMessage="1" prompt="Report the number of product formulations or designs, not the number of individual units of that product manufactured or sold. The same formulation sold in different size containers is considered one product" sqref="W28 M28 Q28 I28" xr:uid="{2DA62607-CE8E-46C8-BC8D-CC51E7B533E3}"/>
    <dataValidation type="list" allowBlank="1" showInputMessage="1" showErrorMessage="1" sqref="N29:N53" xr:uid="{946BF840-834D-479E-BCD9-0FF770985916}">
      <formula1>Lookup_CertificationStatus</formula1>
    </dataValidation>
    <dataValidation type="list" allowBlank="1" showInputMessage="1" showErrorMessage="1" sqref="L29:L53 V29:V53" xr:uid="{0818B4E6-AD81-4A55-8E97-F62C3577C376}">
      <formula1>Lookup_Type</formula1>
    </dataValidation>
    <dataValidation type="list" allowBlank="1" showInputMessage="1" showErrorMessage="1" sqref="K29:K53" xr:uid="{2CD62D79-7BFA-4E76-86CF-A21E53823531}">
      <formula1>Lookup_Units</formula1>
    </dataValidation>
    <dataValidation type="list" allowBlank="1" showInputMessage="1" showErrorMessage="1" promptTitle="Outreach Activity" prompt="If you made contact with the business establishment through an activity noted on the “Outreach Activities” tab, indicate the activity by choosing it from the drop-down provided at right." sqref="C20" xr:uid="{B40F5288-FA80-4A82-823E-302A6943D98F}">
      <formula1>OFFSET(Outreach_Activities_Sorted,0,0,COUNTIF(Outreach_Activities_Sorted,"&lt;&gt;0"))</formula1>
    </dataValidation>
    <dataValidation type="list" allowBlank="1" showInputMessage="1" showErrorMessage="1" sqref="Z29:Z53 S29:S53 P29:P53" xr:uid="{D038F94E-DBA2-4EB3-A290-7B5C617DD3BF}">
      <formula1>Lookup_YesNoUnknown</formula1>
    </dataValidation>
    <dataValidation type="list" allowBlank="1" showInputMessage="1" showErrorMessage="1" sqref="C29:C53" xr:uid="{81A4BDFA-D332-41AF-B6BC-1F9029519A74}">
      <formula1>Lookup_Role</formula1>
    </dataValidation>
    <dataValidation type="date" operator="greaterThan" allowBlank="1" showInputMessage="1" showErrorMessage="1" errorTitle="Date Required" error="Please enter a date in mm/dd/yyyy format." sqref="C19:G19" xr:uid="{A739DB68-A692-40F9-8490-6992043022C2}">
      <formula1>36526</formula1>
    </dataValidation>
    <dataValidation type="list" allowBlank="1" showDropDown="1" showInputMessage="1" showErrorMessage="1" sqref="C14" xr:uid="{8ECEBBD4-AFF6-4E2D-80BF-6FF534683AD3}">
      <formula1>Lookup_States</formula1>
    </dataValidation>
    <dataValidation allowBlank="1" showInputMessage="1" showErrorMessage="1" prompt="If the action listed is for certifying a new product, you can enter the date the process was initiated. For all other actions, this should be the date of actual implementation." sqref="G28" xr:uid="{225FD368-9D54-4C68-9AB4-F80C7BAF1CCC}"/>
  </dataValidations>
  <hyperlinks>
    <hyperlink ref="B15" r:id="rId1" xr:uid="{0F08BA5F-9698-40E4-9E37-B4CC65CAA93B}"/>
    <hyperlink ref="B21" r:id="rId2" display="Description of Funding Mechanism_x000a_EPA is exploring ways to facilitate access to capital for P2 projects. Learn more here: https://www.epa.gov/p2/p2-financing. If known, describe the source of funding this business establishment used (e.g., self-funded, bank loan, external grant, etc.)  in implementing the P2 actions listed in the table below." xr:uid="{CCB636AB-492D-4411-BB1F-19AD72C96D09}"/>
  </hyperlinks>
  <printOptions horizontalCentered="1"/>
  <pageMargins left="0.45" right="0.45" top="0.75" bottom="0.75" header="0.3" footer="0.3"/>
  <pageSetup scale="22" fitToHeight="0" orientation="landscape" r:id="rId3"/>
  <headerFooter>
    <oddHeader>&amp;C&amp;16&amp;F</oddHeader>
    <oddFooter>&amp;C&amp;P of &amp;N</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35081-A195-46E6-A0DA-60CC4B926F12}">
  <sheetPr>
    <tabColor rgb="FF92D050"/>
    <pageSetUpPr fitToPage="1"/>
  </sheetPr>
  <dimension ref="A1:AK62"/>
  <sheetViews>
    <sheetView showGridLines="0" zoomScaleNormal="100" zoomScaleSheetLayoutView="100" workbookViewId="0">
      <pane xSplit="2" ySplit="1" topLeftCell="C2" activePane="bottomRight" state="frozen"/>
      <selection pane="topRight" activeCell="C1" sqref="C1"/>
      <selection pane="bottomLeft" activeCell="A2" sqref="A2"/>
      <selection pane="bottomRight" activeCell="C11" sqref="C11:G11"/>
    </sheetView>
  </sheetViews>
  <sheetFormatPr defaultColWidth="9.140625" defaultRowHeight="15" x14ac:dyDescent="0.25"/>
  <cols>
    <col min="1" max="1" width="4.7109375" style="134" customWidth="1"/>
    <col min="2" max="2" width="56.7109375" style="134" customWidth="1"/>
    <col min="3" max="3" width="20.7109375" style="134" customWidth="1"/>
    <col min="4" max="4" width="32.7109375" style="134" customWidth="1"/>
    <col min="5" max="5" width="20.7109375" style="134" customWidth="1"/>
    <col min="6" max="6" width="15.7109375" style="134" bestFit="1" customWidth="1"/>
    <col min="7" max="7" width="19" style="134" bestFit="1" customWidth="1"/>
    <col min="8" max="8" width="10.28515625" style="134" customWidth="1"/>
    <col min="9" max="9" width="20.28515625" style="134" bestFit="1" customWidth="1"/>
    <col min="10" max="10" width="16.5703125" style="134" bestFit="1" customWidth="1"/>
    <col min="11" max="12" width="10.7109375" style="134" customWidth="1"/>
    <col min="13" max="13" width="20.28515625" style="134" customWidth="1"/>
    <col min="14" max="14" width="10.5703125" style="134" bestFit="1" customWidth="1"/>
    <col min="15" max="15" width="21.7109375" style="134" customWidth="1"/>
    <col min="16" max="16" width="11.5703125" style="134" customWidth="1"/>
    <col min="17" max="17" width="20.28515625" style="134" bestFit="1" customWidth="1"/>
    <col min="18" max="18" width="15" style="134" customWidth="1"/>
    <col min="19" max="19" width="12.7109375" style="134" customWidth="1"/>
    <col min="20" max="20" width="14.7109375" style="134" customWidth="1"/>
    <col min="21" max="22" width="12.7109375" style="134" customWidth="1"/>
    <col min="23" max="23" width="25.140625" style="134" customWidth="1"/>
    <col min="24" max="24" width="17.7109375" style="134" customWidth="1"/>
    <col min="25" max="25" width="14.85546875" style="134" customWidth="1"/>
    <col min="26" max="26" width="16" style="134" bestFit="1" customWidth="1"/>
    <col min="27" max="27" width="60.7109375" style="134" customWidth="1"/>
    <col min="28" max="28" width="10.42578125" style="134" customWidth="1"/>
    <col min="29" max="29" width="30.7109375" style="134" customWidth="1"/>
    <col min="30" max="37" width="13.7109375" style="134" customWidth="1"/>
    <col min="38" max="16384" width="9.140625" style="134"/>
  </cols>
  <sheetData>
    <row r="1" spans="2:30" s="200" customFormat="1" ht="20.100000000000001" customHeight="1" x14ac:dyDescent="0.25">
      <c r="B1" s="199" t="str">
        <f>SUBSTITUTE(TemplateTitle," Reporting Template",": " &amp;B2)</f>
        <v>P2 IIJA Products EJ Grant: Business Establishment 55</v>
      </c>
      <c r="C1" s="199"/>
      <c r="D1" s="199"/>
      <c r="E1" s="199"/>
      <c r="F1" s="199"/>
      <c r="G1" s="199"/>
      <c r="H1" s="199"/>
      <c r="I1" s="199"/>
      <c r="J1" s="201"/>
      <c r="K1" s="201"/>
      <c r="L1" s="201"/>
      <c r="M1" s="201"/>
      <c r="N1" s="201"/>
      <c r="O1" s="201"/>
      <c r="P1" s="201"/>
      <c r="Q1" s="201"/>
      <c r="R1" s="201"/>
      <c r="S1" s="201"/>
      <c r="T1" s="201"/>
      <c r="U1" s="201"/>
      <c r="V1" s="201"/>
      <c r="W1" s="201"/>
      <c r="X1" s="201"/>
      <c r="Y1" s="201"/>
      <c r="Z1" s="201"/>
      <c r="AA1" s="201"/>
    </row>
    <row r="2" spans="2:30" ht="9" customHeight="1" x14ac:dyDescent="0.25">
      <c r="B2" s="244" t="s">
        <v>427</v>
      </c>
      <c r="C2" s="154"/>
      <c r="D2" s="154"/>
      <c r="E2" s="154"/>
      <c r="F2" s="154"/>
      <c r="G2" s="154"/>
      <c r="H2" s="154"/>
      <c r="I2" s="210"/>
      <c r="J2" s="155"/>
    </row>
    <row r="3" spans="2:30" ht="200.1" customHeight="1" x14ac:dyDescent="0.25">
      <c r="B3" s="156" t="s">
        <v>5</v>
      </c>
      <c r="C3" s="355" t="s">
        <v>298</v>
      </c>
      <c r="D3" s="356"/>
      <c r="E3" s="356"/>
      <c r="F3" s="356"/>
      <c r="G3" s="356"/>
      <c r="H3" s="356"/>
      <c r="I3" s="357"/>
      <c r="J3" s="157"/>
    </row>
    <row r="4" spans="2:30" ht="9" customHeight="1" x14ac:dyDescent="0.25">
      <c r="B4" s="158"/>
      <c r="C4" s="159"/>
      <c r="D4" s="159"/>
      <c r="E4" s="159"/>
      <c r="F4" s="159"/>
      <c r="G4" s="159"/>
      <c r="H4" s="159"/>
      <c r="I4" s="211"/>
      <c r="J4" s="160"/>
    </row>
    <row r="5" spans="2:30" ht="15" customHeight="1" x14ac:dyDescent="0.25">
      <c r="B5" s="145"/>
      <c r="C5" s="145"/>
      <c r="D5" s="145"/>
      <c r="E5" s="145"/>
      <c r="F5" s="144"/>
      <c r="G5" s="144"/>
    </row>
    <row r="6" spans="2:30" ht="18.75" x14ac:dyDescent="0.3">
      <c r="B6" s="243" t="s">
        <v>284</v>
      </c>
      <c r="C6" s="358" t="s">
        <v>299</v>
      </c>
      <c r="D6" s="358"/>
      <c r="E6" s="358"/>
      <c r="F6" s="358"/>
      <c r="G6" s="359"/>
    </row>
    <row r="7" spans="2:30" x14ac:dyDescent="0.25">
      <c r="B7" s="161" t="s">
        <v>0</v>
      </c>
      <c r="C7" s="360" t="str">
        <f>IF('Grant Project Data'!D5&lt;&gt;"",'Grant Project Data'!D5,"")</f>
        <v/>
      </c>
      <c r="D7" s="361"/>
      <c r="E7" s="361"/>
      <c r="F7" s="361"/>
      <c r="G7" s="362"/>
    </row>
    <row r="8" spans="2:30" x14ac:dyDescent="0.25">
      <c r="B8" s="163" t="s">
        <v>4</v>
      </c>
      <c r="C8" s="360" t="str">
        <f>IF('Grant Project Data'!D6&lt;&gt;"",'Grant Project Data'!D6,"")</f>
        <v/>
      </c>
      <c r="D8" s="361"/>
      <c r="E8" s="361"/>
      <c r="F8" s="361"/>
      <c r="G8" s="362"/>
    </row>
    <row r="9" spans="2:30" ht="15" customHeight="1" x14ac:dyDescent="0.25">
      <c r="B9" s="145"/>
      <c r="C9" s="145"/>
      <c r="D9" s="145"/>
      <c r="E9" s="145"/>
      <c r="F9" s="144"/>
      <c r="G9" s="144"/>
    </row>
    <row r="10" spans="2:30" ht="18.75" x14ac:dyDescent="0.3">
      <c r="B10" s="243" t="s">
        <v>203</v>
      </c>
      <c r="C10" s="358" t="s">
        <v>355</v>
      </c>
      <c r="D10" s="358"/>
      <c r="E10" s="358"/>
      <c r="F10" s="358"/>
      <c r="G10" s="359"/>
    </row>
    <row r="11" spans="2:30" x14ac:dyDescent="0.25">
      <c r="B11" s="167" t="s">
        <v>236</v>
      </c>
      <c r="C11" s="391"/>
      <c r="D11" s="391"/>
      <c r="E11" s="391"/>
      <c r="F11" s="391"/>
      <c r="G11" s="391"/>
      <c r="H11" s="168"/>
      <c r="I11" s="168"/>
      <c r="J11" s="169"/>
      <c r="K11" s="169"/>
      <c r="L11" s="169"/>
      <c r="M11" s="169"/>
      <c r="N11" s="169"/>
      <c r="O11" s="169"/>
      <c r="P11" s="169"/>
      <c r="Q11" s="169"/>
      <c r="R11" s="169"/>
      <c r="S11" s="169"/>
      <c r="T11" s="169"/>
      <c r="U11" s="169"/>
      <c r="V11" s="169"/>
      <c r="W11" s="169"/>
      <c r="X11" s="169"/>
      <c r="Y11" s="169"/>
      <c r="Z11" s="169"/>
      <c r="AA11" s="169"/>
    </row>
    <row r="12" spans="2:30" ht="15" customHeight="1" x14ac:dyDescent="0.25">
      <c r="B12" s="170" t="s">
        <v>228</v>
      </c>
      <c r="C12" s="391"/>
      <c r="D12" s="391"/>
      <c r="E12" s="391"/>
      <c r="F12" s="391"/>
      <c r="G12" s="391"/>
      <c r="H12" s="168"/>
      <c r="I12" s="168"/>
      <c r="J12" s="169"/>
      <c r="K12" s="169"/>
      <c r="L12" s="169"/>
      <c r="M12" s="169"/>
      <c r="N12" s="169"/>
      <c r="O12" s="169"/>
      <c r="P12" s="169"/>
      <c r="Q12" s="169"/>
      <c r="R12" s="169"/>
      <c r="S12" s="169"/>
      <c r="T12" s="169"/>
      <c r="U12" s="169"/>
      <c r="V12" s="169"/>
      <c r="W12" s="169"/>
      <c r="X12" s="169"/>
      <c r="Y12" s="169"/>
      <c r="Z12" s="169"/>
      <c r="AA12" s="169"/>
    </row>
    <row r="13" spans="2:30" ht="15" customHeight="1" x14ac:dyDescent="0.25">
      <c r="B13" s="170" t="s">
        <v>229</v>
      </c>
      <c r="C13" s="391"/>
      <c r="D13" s="391"/>
      <c r="E13" s="391"/>
      <c r="F13" s="391"/>
      <c r="G13" s="391"/>
      <c r="H13" s="168"/>
      <c r="I13" s="168"/>
      <c r="J13" s="169"/>
      <c r="K13" s="169"/>
      <c r="L13" s="169"/>
      <c r="M13" s="169"/>
      <c r="N13" s="169"/>
      <c r="O13" s="169"/>
      <c r="P13" s="169"/>
      <c r="Q13" s="169"/>
      <c r="R13" s="169"/>
      <c r="S13" s="169"/>
      <c r="T13" s="169"/>
      <c r="U13" s="169"/>
      <c r="V13" s="169"/>
      <c r="W13" s="169"/>
      <c r="X13" s="169"/>
      <c r="Y13" s="169"/>
      <c r="Z13" s="169"/>
      <c r="AA13" s="169"/>
    </row>
    <row r="14" spans="2:30" ht="15" customHeight="1" x14ac:dyDescent="0.25">
      <c r="B14" s="171" t="s">
        <v>230</v>
      </c>
      <c r="C14" s="391"/>
      <c r="D14" s="391"/>
      <c r="E14" s="391"/>
      <c r="F14" s="391"/>
      <c r="G14" s="391"/>
      <c r="H14" s="168"/>
      <c r="I14" s="168"/>
      <c r="J14" s="169"/>
      <c r="K14" s="169"/>
      <c r="L14" s="169"/>
      <c r="M14" s="169"/>
      <c r="N14" s="169"/>
      <c r="O14" s="169"/>
      <c r="P14" s="169"/>
      <c r="Q14" s="169"/>
      <c r="R14" s="169"/>
      <c r="S14" s="169"/>
      <c r="T14" s="169"/>
      <c r="U14" s="169"/>
      <c r="V14" s="169"/>
      <c r="W14" s="169"/>
      <c r="X14" s="169"/>
      <c r="Y14" s="169"/>
      <c r="Z14" s="169"/>
      <c r="AA14" s="169"/>
      <c r="AB14" s="172"/>
    </row>
    <row r="15" spans="2:30" ht="30" x14ac:dyDescent="0.25">
      <c r="B15" s="231" t="s">
        <v>270</v>
      </c>
      <c r="C15" s="392"/>
      <c r="D15" s="392"/>
      <c r="E15" s="392"/>
      <c r="F15" s="392"/>
      <c r="G15" s="392"/>
      <c r="H15" s="173"/>
      <c r="J15" s="169"/>
      <c r="K15" s="169"/>
      <c r="L15" s="169"/>
      <c r="M15" s="169"/>
      <c r="N15" s="169"/>
      <c r="O15" s="169"/>
      <c r="P15" s="169"/>
      <c r="Q15" s="169"/>
      <c r="R15" s="169"/>
      <c r="S15" s="169"/>
      <c r="T15" s="169"/>
      <c r="U15" s="169"/>
      <c r="V15" s="169"/>
      <c r="W15" s="169"/>
      <c r="X15" s="169"/>
      <c r="Y15" s="169"/>
      <c r="Z15" s="169"/>
      <c r="AA15" s="169"/>
      <c r="AB15" s="172"/>
    </row>
    <row r="16" spans="2:30" ht="45" x14ac:dyDescent="0.25">
      <c r="B16" s="203" t="s">
        <v>276</v>
      </c>
      <c r="C16" s="392"/>
      <c r="D16" s="392"/>
      <c r="E16" s="392"/>
      <c r="F16" s="392"/>
      <c r="G16" s="392"/>
      <c r="H16" s="174"/>
      <c r="J16" s="169"/>
      <c r="K16" s="169"/>
      <c r="L16" s="169"/>
      <c r="M16" s="169"/>
      <c r="N16" s="169"/>
      <c r="O16" s="169"/>
      <c r="P16" s="169"/>
      <c r="Q16" s="169"/>
      <c r="R16" s="169"/>
      <c r="S16" s="169"/>
      <c r="T16" s="169"/>
      <c r="U16" s="169"/>
      <c r="V16" s="169"/>
      <c r="W16" s="169"/>
      <c r="X16" s="169"/>
      <c r="Y16" s="169"/>
      <c r="Z16" s="169"/>
      <c r="AA16" s="169"/>
      <c r="AB16" s="162"/>
      <c r="AC16" s="162"/>
      <c r="AD16" s="162"/>
    </row>
    <row r="17" spans="1:37" ht="69.95" customHeight="1" x14ac:dyDescent="0.25">
      <c r="B17" s="127" t="s">
        <v>235</v>
      </c>
      <c r="C17" s="393"/>
      <c r="D17" s="393"/>
      <c r="E17" s="393"/>
      <c r="F17" s="393"/>
      <c r="G17" s="393"/>
      <c r="H17" s="175"/>
      <c r="J17" s="169"/>
      <c r="K17" s="169"/>
      <c r="L17" s="169"/>
      <c r="M17" s="169"/>
      <c r="N17" s="169"/>
      <c r="O17" s="169"/>
      <c r="P17" s="169"/>
      <c r="Q17" s="169"/>
      <c r="R17" s="169"/>
      <c r="S17" s="169"/>
      <c r="T17" s="169"/>
      <c r="U17" s="169"/>
      <c r="V17" s="169"/>
      <c r="W17" s="169"/>
      <c r="X17" s="169"/>
      <c r="Y17" s="169"/>
      <c r="Z17" s="169"/>
      <c r="AA17" s="169"/>
      <c r="AB17" s="162"/>
      <c r="AC17" s="162"/>
      <c r="AD17" s="162"/>
    </row>
    <row r="18" spans="1:37" ht="30" x14ac:dyDescent="0.25">
      <c r="B18" s="127" t="s">
        <v>354</v>
      </c>
      <c r="C18" s="394"/>
      <c r="D18" s="395"/>
      <c r="E18" s="395"/>
      <c r="F18" s="395"/>
      <c r="G18" s="396"/>
      <c r="H18" s="175"/>
      <c r="J18" s="169"/>
      <c r="K18" s="169"/>
      <c r="L18" s="169"/>
      <c r="M18" s="169"/>
      <c r="N18" s="169"/>
      <c r="O18" s="169"/>
      <c r="P18" s="169"/>
      <c r="Q18" s="169"/>
      <c r="R18" s="169"/>
      <c r="S18" s="169"/>
      <c r="T18" s="169"/>
      <c r="U18" s="169"/>
      <c r="V18" s="169"/>
      <c r="W18" s="169"/>
      <c r="X18" s="169"/>
      <c r="Y18" s="169"/>
      <c r="Z18" s="169"/>
      <c r="AA18" s="169"/>
      <c r="AB18" s="162"/>
      <c r="AC18" s="162"/>
      <c r="AD18" s="162"/>
    </row>
    <row r="19" spans="1:37" s="179" customFormat="1" x14ac:dyDescent="0.25">
      <c r="B19" s="176" t="s">
        <v>232</v>
      </c>
      <c r="C19" s="212"/>
      <c r="D19" s="212"/>
      <c r="E19" s="212"/>
      <c r="F19" s="212"/>
      <c r="G19" s="212"/>
      <c r="H19" s="177" t="str">
        <f>IF(AND(E24&gt;0,COUNTA(C19:G19)=0),"&lt;&lt; Your P2 actions below will not be summarized until you enter a date of follow-up.","")</f>
        <v/>
      </c>
      <c r="I19" s="178"/>
      <c r="J19" s="169"/>
      <c r="K19" s="169"/>
      <c r="L19" s="169"/>
      <c r="M19" s="169"/>
      <c r="N19" s="169"/>
      <c r="O19" s="169"/>
      <c r="P19" s="169"/>
      <c r="Q19" s="169"/>
      <c r="R19" s="169"/>
      <c r="S19" s="169"/>
      <c r="T19" s="169"/>
      <c r="U19" s="169"/>
      <c r="V19" s="169"/>
      <c r="W19" s="169"/>
      <c r="X19" s="169"/>
      <c r="Y19" s="169"/>
      <c r="Z19" s="169"/>
      <c r="AA19" s="169"/>
      <c r="AB19" s="96"/>
    </row>
    <row r="20" spans="1:37" ht="53.25" x14ac:dyDescent="0.25">
      <c r="B20" s="213" t="s">
        <v>273</v>
      </c>
      <c r="C20" s="391"/>
      <c r="D20" s="391"/>
      <c r="E20" s="391"/>
      <c r="F20" s="391"/>
      <c r="G20" s="391"/>
      <c r="H20" s="168"/>
      <c r="I20" s="169"/>
      <c r="J20" s="169"/>
      <c r="K20" s="169"/>
      <c r="L20" s="169"/>
      <c r="M20" s="169"/>
      <c r="N20" s="169"/>
      <c r="O20" s="169"/>
      <c r="P20" s="169"/>
      <c r="Q20" s="169"/>
      <c r="R20" s="169"/>
      <c r="S20" s="169"/>
      <c r="T20" s="169"/>
      <c r="U20" s="169"/>
      <c r="V20" s="169"/>
      <c r="W20" s="169"/>
      <c r="X20" s="169"/>
      <c r="Y20" s="169"/>
      <c r="Z20" s="169"/>
      <c r="AA20" s="169"/>
      <c r="AB20" s="162"/>
      <c r="AC20" s="162"/>
      <c r="AD20" s="162"/>
    </row>
    <row r="21" spans="1:37" ht="80.099999999999994" customHeight="1" x14ac:dyDescent="0.25">
      <c r="B21" s="230" t="s">
        <v>271</v>
      </c>
      <c r="C21" s="393"/>
      <c r="D21" s="393"/>
      <c r="E21" s="393"/>
      <c r="F21" s="393"/>
      <c r="G21" s="393"/>
      <c r="H21" s="175"/>
      <c r="J21" s="169"/>
      <c r="K21" s="169"/>
      <c r="L21" s="169"/>
      <c r="M21" s="169"/>
      <c r="N21" s="169"/>
      <c r="O21" s="169"/>
      <c r="P21" s="169"/>
      <c r="Q21" s="169"/>
      <c r="R21" s="169"/>
      <c r="S21" s="169"/>
      <c r="T21" s="169"/>
      <c r="U21" s="169"/>
      <c r="V21" s="169"/>
      <c r="W21" s="169"/>
      <c r="X21" s="169"/>
      <c r="Y21" s="169"/>
      <c r="Z21" s="169"/>
      <c r="AA21" s="169"/>
      <c r="AB21" s="162"/>
      <c r="AC21" s="162"/>
      <c r="AD21" s="162"/>
    </row>
    <row r="22" spans="1:37" ht="69.95" customHeight="1" x14ac:dyDescent="0.25">
      <c r="B22" s="127" t="s">
        <v>272</v>
      </c>
      <c r="C22" s="393"/>
      <c r="D22" s="393"/>
      <c r="E22" s="393"/>
      <c r="F22" s="393"/>
      <c r="G22" s="393"/>
      <c r="H22" s="175"/>
      <c r="J22" s="169"/>
      <c r="K22" s="169"/>
      <c r="L22" s="169"/>
      <c r="M22" s="169"/>
      <c r="N22" s="169"/>
      <c r="O22" s="169"/>
      <c r="P22" s="169"/>
      <c r="Q22" s="169"/>
      <c r="R22" s="169"/>
      <c r="S22" s="169"/>
      <c r="T22" s="169"/>
      <c r="U22" s="169"/>
      <c r="V22" s="169"/>
      <c r="W22" s="169"/>
      <c r="X22" s="169"/>
      <c r="Y22" s="169"/>
      <c r="Z22" s="169"/>
      <c r="AA22" s="169"/>
      <c r="AB22" s="162"/>
      <c r="AC22" s="162"/>
      <c r="AD22" s="162"/>
    </row>
    <row r="23" spans="1:37" ht="69.95" customHeight="1" x14ac:dyDescent="0.25">
      <c r="B23" s="127" t="s">
        <v>274</v>
      </c>
      <c r="C23" s="393"/>
      <c r="D23" s="393"/>
      <c r="E23" s="393"/>
      <c r="F23" s="393"/>
      <c r="G23" s="393"/>
      <c r="H23" s="175"/>
      <c r="J23" s="169"/>
      <c r="K23" s="169"/>
      <c r="L23" s="169"/>
      <c r="M23" s="169"/>
      <c r="N23" s="169"/>
      <c r="O23" s="169"/>
      <c r="P23" s="169"/>
      <c r="Q23" s="169"/>
      <c r="R23" s="169"/>
      <c r="S23" s="169"/>
      <c r="T23" s="169"/>
      <c r="U23" s="169"/>
      <c r="V23" s="169"/>
      <c r="W23" s="169"/>
      <c r="X23" s="169"/>
      <c r="Y23" s="169"/>
      <c r="Z23" s="169"/>
      <c r="AA23" s="169"/>
      <c r="AB23" s="162"/>
      <c r="AC23" s="162"/>
      <c r="AD23" s="162"/>
    </row>
    <row r="24" spans="1:37" ht="15" customHeight="1" x14ac:dyDescent="0.25">
      <c r="C24" s="194">
        <f>IF(COUNTA(C11:G23,B29:G53,I29:AC53)&gt;0,1,0)</f>
        <v>0</v>
      </c>
      <c r="D24" s="194">
        <f>IF(COUNTA(C19:G19)&gt;0,1,0)</f>
        <v>0</v>
      </c>
      <c r="E24" s="194">
        <f>IF(COUNTA(G29:G53)&gt;0,1,0)</f>
        <v>0</v>
      </c>
      <c r="F24" s="268"/>
      <c r="H24" s="144"/>
      <c r="I24" s="144"/>
      <c r="J24" s="169"/>
      <c r="K24" s="169"/>
      <c r="L24" s="169"/>
      <c r="M24" s="169"/>
      <c r="N24" s="169"/>
      <c r="O24" s="169"/>
      <c r="P24" s="169"/>
      <c r="Q24" s="169"/>
      <c r="R24" s="169"/>
      <c r="S24" s="169"/>
      <c r="T24" s="169"/>
      <c r="U24" s="169"/>
      <c r="V24" s="169"/>
      <c r="W24" s="169"/>
      <c r="X24" s="169"/>
      <c r="Y24" s="169"/>
      <c r="Z24" s="169"/>
      <c r="AA24" s="169"/>
    </row>
    <row r="25" spans="1:37" ht="18.75" customHeight="1" x14ac:dyDescent="0.3">
      <c r="B25" s="243" t="s">
        <v>1</v>
      </c>
      <c r="C25" s="164"/>
      <c r="D25" s="164"/>
      <c r="E25" s="164"/>
      <c r="F25" s="164"/>
      <c r="G25" s="164"/>
      <c r="H25" s="164"/>
      <c r="I25" s="165"/>
      <c r="J25" s="165"/>
      <c r="K25" s="165"/>
      <c r="L25" s="165"/>
      <c r="M25" s="165"/>
      <c r="N25" s="165"/>
      <c r="O25" s="165"/>
      <c r="P25" s="165"/>
      <c r="Q25" s="165"/>
      <c r="R25" s="165"/>
      <c r="S25" s="165"/>
      <c r="T25" s="165"/>
      <c r="U25" s="165"/>
      <c r="V25" s="165"/>
      <c r="W25" s="165"/>
      <c r="X25" s="165"/>
      <c r="Y25" s="165"/>
      <c r="Z25" s="165"/>
      <c r="AA25" s="165"/>
      <c r="AB25" s="165"/>
      <c r="AC25" s="165"/>
      <c r="AD25" s="165"/>
      <c r="AE25" s="165"/>
      <c r="AF25" s="165"/>
      <c r="AG25" s="165"/>
      <c r="AH25" s="165"/>
      <c r="AI25" s="165"/>
      <c r="AJ25" s="165"/>
      <c r="AK25" s="166"/>
    </row>
    <row r="26" spans="1:37" ht="39.950000000000003" customHeight="1" x14ac:dyDescent="0.25">
      <c r="B26" s="204"/>
      <c r="C26" s="205"/>
      <c r="D26" s="205"/>
      <c r="E26" s="205"/>
      <c r="F26" s="205"/>
      <c r="G26" s="205"/>
      <c r="H26" s="205"/>
      <c r="I26" s="365" t="s">
        <v>103</v>
      </c>
      <c r="J26" s="366"/>
      <c r="K26" s="366"/>
      <c r="L26" s="366"/>
      <c r="M26" s="366"/>
      <c r="N26" s="366"/>
      <c r="O26" s="366"/>
      <c r="P26" s="367"/>
      <c r="Q26" s="388" t="s">
        <v>104</v>
      </c>
      <c r="R26" s="389"/>
      <c r="S26" s="389"/>
      <c r="T26" s="389"/>
      <c r="U26" s="389"/>
      <c r="V26" s="390"/>
      <c r="W26" s="368" t="s">
        <v>105</v>
      </c>
      <c r="X26" s="369"/>
      <c r="Y26" s="369"/>
      <c r="Z26" s="369"/>
      <c r="AA26" s="370"/>
      <c r="AB26" s="204"/>
      <c r="AC26" s="206"/>
      <c r="AD26" s="401" t="s">
        <v>340</v>
      </c>
      <c r="AE26" s="402"/>
      <c r="AF26" s="402"/>
      <c r="AG26" s="402"/>
      <c r="AH26" s="402"/>
      <c r="AI26" s="402"/>
      <c r="AJ26" s="402"/>
      <c r="AK26" s="403"/>
    </row>
    <row r="27" spans="1:37" ht="15" customHeight="1" x14ac:dyDescent="0.25">
      <c r="B27" s="256" t="s">
        <v>341</v>
      </c>
      <c r="C27" s="208"/>
      <c r="D27" s="208"/>
      <c r="E27" s="208"/>
      <c r="F27" s="208"/>
      <c r="G27" s="208"/>
      <c r="H27" s="208"/>
      <c r="I27" s="377" t="s">
        <v>108</v>
      </c>
      <c r="J27" s="378"/>
      <c r="K27" s="378"/>
      <c r="L27" s="379"/>
      <c r="M27" s="380" t="s">
        <v>109</v>
      </c>
      <c r="N27" s="380"/>
      <c r="O27" s="377" t="s">
        <v>111</v>
      </c>
      <c r="P27" s="379"/>
      <c r="Q27" s="381" t="s">
        <v>111</v>
      </c>
      <c r="R27" s="382"/>
      <c r="S27" s="382"/>
      <c r="T27" s="383" t="s">
        <v>110</v>
      </c>
      <c r="U27" s="383"/>
      <c r="V27" s="383"/>
      <c r="W27" s="371"/>
      <c r="X27" s="372"/>
      <c r="Y27" s="372"/>
      <c r="Z27" s="372"/>
      <c r="AA27" s="373"/>
      <c r="AB27" s="207"/>
      <c r="AC27" s="209"/>
      <c r="AD27" s="397" t="s">
        <v>332</v>
      </c>
      <c r="AE27" s="397"/>
      <c r="AF27" s="398" t="s">
        <v>333</v>
      </c>
      <c r="AG27" s="399"/>
      <c r="AH27" s="399"/>
      <c r="AI27" s="399"/>
      <c r="AJ27" s="399"/>
      <c r="AK27" s="400"/>
    </row>
    <row r="28" spans="1:37" s="189" customFormat="1" ht="51" customHeight="1" x14ac:dyDescent="0.2">
      <c r="B28" s="277" t="s">
        <v>353</v>
      </c>
      <c r="C28" s="180" t="s">
        <v>216</v>
      </c>
      <c r="D28" s="180" t="s">
        <v>99</v>
      </c>
      <c r="E28" s="180" t="s">
        <v>262</v>
      </c>
      <c r="F28" s="269" t="s">
        <v>356</v>
      </c>
      <c r="G28" s="215" t="s">
        <v>357</v>
      </c>
      <c r="H28" s="181" t="s">
        <v>233</v>
      </c>
      <c r="I28" s="182" t="s">
        <v>358</v>
      </c>
      <c r="J28" s="182" t="s">
        <v>251</v>
      </c>
      <c r="K28" s="182" t="s">
        <v>107</v>
      </c>
      <c r="L28" s="182" t="s">
        <v>100</v>
      </c>
      <c r="M28" s="183" t="s">
        <v>359</v>
      </c>
      <c r="N28" s="183" t="s">
        <v>121</v>
      </c>
      <c r="O28" s="182" t="s">
        <v>360</v>
      </c>
      <c r="P28" s="182" t="s">
        <v>127</v>
      </c>
      <c r="Q28" s="184" t="s">
        <v>361</v>
      </c>
      <c r="R28" s="185" t="s">
        <v>126</v>
      </c>
      <c r="S28" s="216" t="s">
        <v>128</v>
      </c>
      <c r="T28" s="187" t="s">
        <v>250</v>
      </c>
      <c r="U28" s="188" t="s">
        <v>107</v>
      </c>
      <c r="V28" s="187" t="s">
        <v>125</v>
      </c>
      <c r="W28" s="183" t="s">
        <v>362</v>
      </c>
      <c r="X28" s="183" t="s">
        <v>252</v>
      </c>
      <c r="Y28" s="183" t="s">
        <v>206</v>
      </c>
      <c r="Z28" s="183" t="s">
        <v>102</v>
      </c>
      <c r="AA28" s="228" t="s">
        <v>263</v>
      </c>
      <c r="AB28" s="214" t="s">
        <v>294</v>
      </c>
      <c r="AC28" s="214" t="s">
        <v>373</v>
      </c>
      <c r="AD28" s="262" t="s">
        <v>334</v>
      </c>
      <c r="AE28" s="262" t="s">
        <v>335</v>
      </c>
      <c r="AF28" s="263" t="s">
        <v>336</v>
      </c>
      <c r="AG28" s="263" t="s">
        <v>337</v>
      </c>
      <c r="AH28" s="263" t="s">
        <v>338</v>
      </c>
      <c r="AI28" s="263" t="s">
        <v>363</v>
      </c>
      <c r="AJ28" s="263" t="s">
        <v>339</v>
      </c>
      <c r="AK28" s="263" t="s">
        <v>364</v>
      </c>
    </row>
    <row r="29" spans="1:37" s="179" customFormat="1" x14ac:dyDescent="0.25">
      <c r="A29" s="71">
        <v>1</v>
      </c>
      <c r="B29" s="89"/>
      <c r="C29" s="82"/>
      <c r="D29" s="89"/>
      <c r="E29" s="82"/>
      <c r="F29" s="122"/>
      <c r="G29" s="202"/>
      <c r="H29" s="198" t="str">
        <f>IF(G29="","",IF(MONTH(G29)&gt;=10,YEAR(G29) + 1,YEAR(G29)))</f>
        <v/>
      </c>
      <c r="I29" s="97"/>
      <c r="J29" s="97"/>
      <c r="K29" s="90"/>
      <c r="L29" s="91"/>
      <c r="M29" s="97"/>
      <c r="N29" s="91"/>
      <c r="O29" s="97"/>
      <c r="P29" s="90"/>
      <c r="Q29" s="97"/>
      <c r="R29" s="97"/>
      <c r="S29" s="90"/>
      <c r="T29" s="97"/>
      <c r="U29" s="147"/>
      <c r="V29" s="91"/>
      <c r="W29" s="97"/>
      <c r="X29" s="97"/>
      <c r="Y29" s="90"/>
      <c r="Z29" s="90"/>
      <c r="AA29" s="229"/>
      <c r="AB29" s="122"/>
      <c r="AC29" s="227"/>
      <c r="AD29" s="264"/>
      <c r="AE29" s="264"/>
      <c r="AF29" s="265"/>
      <c r="AG29" s="265"/>
      <c r="AH29" s="265"/>
      <c r="AI29" s="265"/>
      <c r="AJ29" s="265"/>
      <c r="AK29" s="265"/>
    </row>
    <row r="30" spans="1:37" s="179" customFormat="1" x14ac:dyDescent="0.25">
      <c r="A30" s="71">
        <v>2</v>
      </c>
      <c r="B30" s="89"/>
      <c r="C30" s="82"/>
      <c r="D30" s="89"/>
      <c r="E30" s="82"/>
      <c r="F30" s="122"/>
      <c r="G30" s="202"/>
      <c r="H30" s="198" t="str">
        <f>IF(G30="","",IF(MONTH(G30)&gt;=10,YEAR(G30) + 1,YEAR(G30)))</f>
        <v/>
      </c>
      <c r="I30" s="97"/>
      <c r="J30" s="97"/>
      <c r="K30" s="91"/>
      <c r="L30" s="91"/>
      <c r="M30" s="97"/>
      <c r="N30" s="91"/>
      <c r="O30" s="97"/>
      <c r="P30" s="90"/>
      <c r="Q30" s="97"/>
      <c r="R30" s="97"/>
      <c r="S30" s="90"/>
      <c r="T30" s="97"/>
      <c r="U30" s="147"/>
      <c r="V30" s="91"/>
      <c r="W30" s="97"/>
      <c r="X30" s="97"/>
      <c r="Y30" s="90"/>
      <c r="Z30" s="90"/>
      <c r="AA30" s="229"/>
      <c r="AB30" s="122"/>
      <c r="AC30" s="226"/>
      <c r="AD30" s="264"/>
      <c r="AE30" s="264"/>
      <c r="AF30" s="265"/>
      <c r="AG30" s="265"/>
      <c r="AH30" s="265"/>
      <c r="AI30" s="265"/>
      <c r="AJ30" s="265"/>
      <c r="AK30" s="265"/>
    </row>
    <row r="31" spans="1:37" s="179" customFormat="1" x14ac:dyDescent="0.25">
      <c r="A31" s="71">
        <v>3</v>
      </c>
      <c r="B31" s="89"/>
      <c r="C31" s="82"/>
      <c r="D31" s="89"/>
      <c r="E31" s="82"/>
      <c r="F31" s="122"/>
      <c r="G31" s="202"/>
      <c r="H31" s="198" t="str">
        <f t="shared" ref="H31:H53" si="0">IF(G31="","",IF(MONTH(G31)&gt;=10,YEAR(G31) + 1,YEAR(G31)))</f>
        <v/>
      </c>
      <c r="I31" s="97"/>
      <c r="J31" s="97"/>
      <c r="K31" s="90"/>
      <c r="L31" s="90"/>
      <c r="M31" s="97"/>
      <c r="N31" s="90"/>
      <c r="O31" s="97"/>
      <c r="P31" s="90"/>
      <c r="Q31" s="97"/>
      <c r="R31" s="97"/>
      <c r="S31" s="90"/>
      <c r="T31" s="97"/>
      <c r="U31" s="147"/>
      <c r="V31" s="90"/>
      <c r="W31" s="97"/>
      <c r="X31" s="97"/>
      <c r="Y31" s="90"/>
      <c r="Z31" s="90"/>
      <c r="AA31" s="229"/>
      <c r="AB31" s="122"/>
      <c r="AC31" s="226"/>
      <c r="AD31" s="264"/>
      <c r="AE31" s="264"/>
      <c r="AF31" s="265"/>
      <c r="AG31" s="265"/>
      <c r="AH31" s="265"/>
      <c r="AI31" s="265"/>
      <c r="AJ31" s="265"/>
      <c r="AK31" s="265"/>
    </row>
    <row r="32" spans="1:37" s="179" customFormat="1" x14ac:dyDescent="0.25">
      <c r="A32" s="71">
        <v>4</v>
      </c>
      <c r="B32" s="89"/>
      <c r="C32" s="82"/>
      <c r="D32" s="89"/>
      <c r="E32" s="82"/>
      <c r="F32" s="122"/>
      <c r="G32" s="202"/>
      <c r="H32" s="198" t="str">
        <f t="shared" si="0"/>
        <v/>
      </c>
      <c r="I32" s="97"/>
      <c r="J32" s="97"/>
      <c r="K32" s="91"/>
      <c r="L32" s="91"/>
      <c r="M32" s="97"/>
      <c r="N32" s="91"/>
      <c r="O32" s="97"/>
      <c r="P32" s="90"/>
      <c r="Q32" s="97"/>
      <c r="R32" s="97"/>
      <c r="S32" s="90"/>
      <c r="T32" s="97"/>
      <c r="U32" s="147"/>
      <c r="V32" s="91"/>
      <c r="W32" s="97"/>
      <c r="X32" s="97"/>
      <c r="Y32" s="90"/>
      <c r="Z32" s="90"/>
      <c r="AA32" s="229"/>
      <c r="AB32" s="122"/>
      <c r="AC32" s="226"/>
      <c r="AD32" s="264"/>
      <c r="AE32" s="264"/>
      <c r="AF32" s="265"/>
      <c r="AG32" s="265"/>
      <c r="AH32" s="265"/>
      <c r="AI32" s="265"/>
      <c r="AJ32" s="265"/>
      <c r="AK32" s="265"/>
    </row>
    <row r="33" spans="1:37" s="179" customFormat="1" x14ac:dyDescent="0.25">
      <c r="A33" s="71">
        <v>5</v>
      </c>
      <c r="B33" s="89"/>
      <c r="C33" s="82"/>
      <c r="D33" s="89"/>
      <c r="E33" s="82"/>
      <c r="F33" s="122"/>
      <c r="G33" s="202"/>
      <c r="H33" s="198" t="str">
        <f t="shared" si="0"/>
        <v/>
      </c>
      <c r="I33" s="97"/>
      <c r="J33" s="97"/>
      <c r="K33" s="91"/>
      <c r="L33" s="91"/>
      <c r="M33" s="97"/>
      <c r="N33" s="91"/>
      <c r="O33" s="97"/>
      <c r="P33" s="90"/>
      <c r="Q33" s="97"/>
      <c r="R33" s="97"/>
      <c r="S33" s="90"/>
      <c r="T33" s="97"/>
      <c r="U33" s="147"/>
      <c r="V33" s="91"/>
      <c r="W33" s="97"/>
      <c r="X33" s="97"/>
      <c r="Y33" s="90"/>
      <c r="Z33" s="90"/>
      <c r="AA33" s="229"/>
      <c r="AB33" s="122"/>
      <c r="AC33" s="226"/>
      <c r="AD33" s="264"/>
      <c r="AE33" s="264"/>
      <c r="AF33" s="265"/>
      <c r="AG33" s="265"/>
      <c r="AH33" s="265"/>
      <c r="AI33" s="265"/>
      <c r="AJ33" s="265"/>
      <c r="AK33" s="265"/>
    </row>
    <row r="34" spans="1:37" s="179" customFormat="1" x14ac:dyDescent="0.25">
      <c r="A34" s="71">
        <v>6</v>
      </c>
      <c r="B34" s="89"/>
      <c r="C34" s="82"/>
      <c r="D34" s="89"/>
      <c r="E34" s="82"/>
      <c r="F34" s="122"/>
      <c r="G34" s="202"/>
      <c r="H34" s="198" t="str">
        <f t="shared" si="0"/>
        <v/>
      </c>
      <c r="I34" s="97"/>
      <c r="J34" s="97"/>
      <c r="K34" s="91"/>
      <c r="L34" s="91"/>
      <c r="M34" s="97"/>
      <c r="N34" s="91"/>
      <c r="O34" s="97"/>
      <c r="P34" s="90"/>
      <c r="Q34" s="97"/>
      <c r="R34" s="97"/>
      <c r="S34" s="90"/>
      <c r="T34" s="97"/>
      <c r="U34" s="147"/>
      <c r="V34" s="91"/>
      <c r="W34" s="97"/>
      <c r="X34" s="97"/>
      <c r="Y34" s="90"/>
      <c r="Z34" s="90"/>
      <c r="AA34" s="229"/>
      <c r="AB34" s="122"/>
      <c r="AC34" s="226"/>
      <c r="AD34" s="264"/>
      <c r="AE34" s="264"/>
      <c r="AF34" s="265"/>
      <c r="AG34" s="265"/>
      <c r="AH34" s="265"/>
      <c r="AI34" s="265"/>
      <c r="AJ34" s="265"/>
      <c r="AK34" s="265"/>
    </row>
    <row r="35" spans="1:37" s="179" customFormat="1" x14ac:dyDescent="0.25">
      <c r="A35" s="71">
        <v>7</v>
      </c>
      <c r="B35" s="89"/>
      <c r="C35" s="82"/>
      <c r="D35" s="89"/>
      <c r="E35" s="82"/>
      <c r="F35" s="122"/>
      <c r="G35" s="202"/>
      <c r="H35" s="198" t="str">
        <f t="shared" si="0"/>
        <v/>
      </c>
      <c r="I35" s="97"/>
      <c r="J35" s="97"/>
      <c r="K35" s="91"/>
      <c r="L35" s="91"/>
      <c r="M35" s="97"/>
      <c r="N35" s="91"/>
      <c r="O35" s="97"/>
      <c r="P35" s="90"/>
      <c r="Q35" s="97"/>
      <c r="R35" s="97"/>
      <c r="S35" s="90"/>
      <c r="T35" s="97"/>
      <c r="U35" s="147"/>
      <c r="V35" s="91"/>
      <c r="W35" s="97"/>
      <c r="X35" s="97"/>
      <c r="Y35" s="90"/>
      <c r="Z35" s="90"/>
      <c r="AA35" s="229"/>
      <c r="AB35" s="122"/>
      <c r="AC35" s="226"/>
      <c r="AD35" s="264"/>
      <c r="AE35" s="264"/>
      <c r="AF35" s="265"/>
      <c r="AG35" s="265"/>
      <c r="AH35" s="265"/>
      <c r="AI35" s="265"/>
      <c r="AJ35" s="265"/>
      <c r="AK35" s="265"/>
    </row>
    <row r="36" spans="1:37" s="179" customFormat="1" x14ac:dyDescent="0.25">
      <c r="A36" s="71">
        <v>8</v>
      </c>
      <c r="B36" s="89"/>
      <c r="C36" s="82"/>
      <c r="D36" s="89"/>
      <c r="E36" s="82"/>
      <c r="F36" s="122"/>
      <c r="G36" s="202"/>
      <c r="H36" s="198" t="str">
        <f t="shared" si="0"/>
        <v/>
      </c>
      <c r="I36" s="97"/>
      <c r="J36" s="97"/>
      <c r="K36" s="91"/>
      <c r="L36" s="91"/>
      <c r="M36" s="97"/>
      <c r="N36" s="91"/>
      <c r="O36" s="97"/>
      <c r="P36" s="90"/>
      <c r="Q36" s="97"/>
      <c r="R36" s="97"/>
      <c r="S36" s="90"/>
      <c r="T36" s="97"/>
      <c r="U36" s="147"/>
      <c r="V36" s="91"/>
      <c r="W36" s="97"/>
      <c r="X36" s="97"/>
      <c r="Y36" s="90"/>
      <c r="Z36" s="90"/>
      <c r="AA36" s="229"/>
      <c r="AB36" s="122"/>
      <c r="AC36" s="226"/>
      <c r="AD36" s="264"/>
      <c r="AE36" s="264"/>
      <c r="AF36" s="265"/>
      <c r="AG36" s="265"/>
      <c r="AH36" s="265"/>
      <c r="AI36" s="265"/>
      <c r="AJ36" s="265"/>
      <c r="AK36" s="265"/>
    </row>
    <row r="37" spans="1:37" s="179" customFormat="1" x14ac:dyDescent="0.25">
      <c r="A37" s="71">
        <v>9</v>
      </c>
      <c r="B37" s="89"/>
      <c r="C37" s="82"/>
      <c r="D37" s="89"/>
      <c r="E37" s="82"/>
      <c r="F37" s="122"/>
      <c r="G37" s="202"/>
      <c r="H37" s="198" t="str">
        <f t="shared" si="0"/>
        <v/>
      </c>
      <c r="I37" s="97"/>
      <c r="J37" s="97"/>
      <c r="K37" s="91"/>
      <c r="L37" s="91"/>
      <c r="M37" s="97"/>
      <c r="N37" s="91"/>
      <c r="O37" s="97"/>
      <c r="P37" s="90"/>
      <c r="Q37" s="97"/>
      <c r="R37" s="97"/>
      <c r="S37" s="90"/>
      <c r="T37" s="97"/>
      <c r="U37" s="147"/>
      <c r="V37" s="91"/>
      <c r="W37" s="97"/>
      <c r="X37" s="97"/>
      <c r="Y37" s="90"/>
      <c r="Z37" s="90"/>
      <c r="AA37" s="229"/>
      <c r="AB37" s="122"/>
      <c r="AC37" s="226"/>
      <c r="AD37" s="264"/>
      <c r="AE37" s="264"/>
      <c r="AF37" s="265"/>
      <c r="AG37" s="265"/>
      <c r="AH37" s="265"/>
      <c r="AI37" s="265"/>
      <c r="AJ37" s="265"/>
      <c r="AK37" s="265"/>
    </row>
    <row r="38" spans="1:37" s="179" customFormat="1" x14ac:dyDescent="0.25">
      <c r="A38" s="71">
        <v>10</v>
      </c>
      <c r="B38" s="89"/>
      <c r="C38" s="82"/>
      <c r="D38" s="89"/>
      <c r="E38" s="82"/>
      <c r="F38" s="122"/>
      <c r="G38" s="202"/>
      <c r="H38" s="198" t="str">
        <f t="shared" si="0"/>
        <v/>
      </c>
      <c r="I38" s="97"/>
      <c r="J38" s="97"/>
      <c r="K38" s="91"/>
      <c r="L38" s="91"/>
      <c r="M38" s="97"/>
      <c r="N38" s="91"/>
      <c r="O38" s="97"/>
      <c r="P38" s="90"/>
      <c r="Q38" s="97"/>
      <c r="R38" s="97"/>
      <c r="S38" s="90"/>
      <c r="T38" s="97"/>
      <c r="U38" s="147"/>
      <c r="V38" s="91"/>
      <c r="W38" s="97"/>
      <c r="X38" s="97"/>
      <c r="Y38" s="90"/>
      <c r="Z38" s="90"/>
      <c r="AA38" s="229"/>
      <c r="AB38" s="122"/>
      <c r="AC38" s="226"/>
      <c r="AD38" s="264"/>
      <c r="AE38" s="264"/>
      <c r="AF38" s="265"/>
      <c r="AG38" s="265"/>
      <c r="AH38" s="265"/>
      <c r="AI38" s="265"/>
      <c r="AJ38" s="265"/>
      <c r="AK38" s="265"/>
    </row>
    <row r="39" spans="1:37" s="179" customFormat="1" x14ac:dyDescent="0.25">
      <c r="A39" s="71">
        <v>11</v>
      </c>
      <c r="B39" s="89"/>
      <c r="C39" s="82"/>
      <c r="D39" s="89"/>
      <c r="E39" s="82"/>
      <c r="F39" s="122"/>
      <c r="G39" s="202"/>
      <c r="H39" s="198" t="str">
        <f t="shared" si="0"/>
        <v/>
      </c>
      <c r="I39" s="97"/>
      <c r="J39" s="97"/>
      <c r="K39" s="91"/>
      <c r="L39" s="91"/>
      <c r="M39" s="97"/>
      <c r="N39" s="91"/>
      <c r="O39" s="97"/>
      <c r="P39" s="90"/>
      <c r="Q39" s="97"/>
      <c r="R39" s="97"/>
      <c r="S39" s="90"/>
      <c r="T39" s="97"/>
      <c r="U39" s="147"/>
      <c r="V39" s="91"/>
      <c r="W39" s="97"/>
      <c r="X39" s="97"/>
      <c r="Y39" s="90"/>
      <c r="Z39" s="90"/>
      <c r="AA39" s="229"/>
      <c r="AB39" s="122"/>
      <c r="AC39" s="226"/>
      <c r="AD39" s="264"/>
      <c r="AE39" s="264"/>
      <c r="AF39" s="265"/>
      <c r="AG39" s="265"/>
      <c r="AH39" s="265"/>
      <c r="AI39" s="265"/>
      <c r="AJ39" s="265"/>
      <c r="AK39" s="265"/>
    </row>
    <row r="40" spans="1:37" s="179" customFormat="1" x14ac:dyDescent="0.25">
      <c r="A40" s="71">
        <v>12</v>
      </c>
      <c r="B40" s="89"/>
      <c r="C40" s="82"/>
      <c r="D40" s="89"/>
      <c r="E40" s="82"/>
      <c r="F40" s="122"/>
      <c r="G40" s="202"/>
      <c r="H40" s="198" t="str">
        <f t="shared" si="0"/>
        <v/>
      </c>
      <c r="I40" s="97"/>
      <c r="J40" s="97"/>
      <c r="K40" s="91"/>
      <c r="L40" s="91"/>
      <c r="M40" s="97"/>
      <c r="N40" s="91"/>
      <c r="O40" s="97"/>
      <c r="P40" s="90"/>
      <c r="Q40" s="97"/>
      <c r="R40" s="97"/>
      <c r="S40" s="90"/>
      <c r="T40" s="97"/>
      <c r="U40" s="147"/>
      <c r="V40" s="91"/>
      <c r="W40" s="97"/>
      <c r="X40" s="97"/>
      <c r="Y40" s="90"/>
      <c r="Z40" s="90"/>
      <c r="AA40" s="229"/>
      <c r="AB40" s="122"/>
      <c r="AC40" s="226"/>
      <c r="AD40" s="264"/>
      <c r="AE40" s="264"/>
      <c r="AF40" s="265"/>
      <c r="AG40" s="265"/>
      <c r="AH40" s="265"/>
      <c r="AI40" s="265"/>
      <c r="AJ40" s="265"/>
      <c r="AK40" s="265"/>
    </row>
    <row r="41" spans="1:37" s="179" customFormat="1" x14ac:dyDescent="0.25">
      <c r="A41" s="71">
        <v>13</v>
      </c>
      <c r="B41" s="89"/>
      <c r="C41" s="82"/>
      <c r="D41" s="89"/>
      <c r="E41" s="82"/>
      <c r="F41" s="122"/>
      <c r="G41" s="202"/>
      <c r="H41" s="198" t="str">
        <f t="shared" si="0"/>
        <v/>
      </c>
      <c r="I41" s="97"/>
      <c r="J41" s="97"/>
      <c r="K41" s="91"/>
      <c r="L41" s="91"/>
      <c r="M41" s="97"/>
      <c r="N41" s="91"/>
      <c r="O41" s="97"/>
      <c r="P41" s="90"/>
      <c r="Q41" s="97"/>
      <c r="R41" s="97"/>
      <c r="S41" s="90"/>
      <c r="T41" s="97"/>
      <c r="U41" s="147"/>
      <c r="V41" s="91"/>
      <c r="W41" s="97"/>
      <c r="X41" s="97"/>
      <c r="Y41" s="90"/>
      <c r="Z41" s="90"/>
      <c r="AA41" s="229"/>
      <c r="AB41" s="122"/>
      <c r="AC41" s="226"/>
      <c r="AD41" s="264"/>
      <c r="AE41" s="264"/>
      <c r="AF41" s="265"/>
      <c r="AG41" s="265"/>
      <c r="AH41" s="265"/>
      <c r="AI41" s="265"/>
      <c r="AJ41" s="265"/>
      <c r="AK41" s="265"/>
    </row>
    <row r="42" spans="1:37" s="179" customFormat="1" x14ac:dyDescent="0.25">
      <c r="A42" s="71">
        <v>14</v>
      </c>
      <c r="B42" s="89"/>
      <c r="C42" s="82"/>
      <c r="D42" s="89"/>
      <c r="E42" s="82"/>
      <c r="F42" s="122"/>
      <c r="G42" s="202"/>
      <c r="H42" s="198" t="str">
        <f t="shared" si="0"/>
        <v/>
      </c>
      <c r="I42" s="97"/>
      <c r="J42" s="97"/>
      <c r="K42" s="91"/>
      <c r="L42" s="91"/>
      <c r="M42" s="97"/>
      <c r="N42" s="91"/>
      <c r="O42" s="97"/>
      <c r="P42" s="90"/>
      <c r="Q42" s="97"/>
      <c r="R42" s="97"/>
      <c r="S42" s="90"/>
      <c r="T42" s="97"/>
      <c r="U42" s="147"/>
      <c r="V42" s="91"/>
      <c r="W42" s="97"/>
      <c r="X42" s="97"/>
      <c r="Y42" s="90"/>
      <c r="Z42" s="90"/>
      <c r="AA42" s="229"/>
      <c r="AB42" s="122"/>
      <c r="AC42" s="226"/>
      <c r="AD42" s="264"/>
      <c r="AE42" s="264"/>
      <c r="AF42" s="265"/>
      <c r="AG42" s="265"/>
      <c r="AH42" s="265"/>
      <c r="AI42" s="265"/>
      <c r="AJ42" s="265"/>
      <c r="AK42" s="265"/>
    </row>
    <row r="43" spans="1:37" s="179" customFormat="1" x14ac:dyDescent="0.25">
      <c r="A43" s="71">
        <v>15</v>
      </c>
      <c r="B43" s="89"/>
      <c r="C43" s="82"/>
      <c r="D43" s="89"/>
      <c r="E43" s="82"/>
      <c r="F43" s="122"/>
      <c r="G43" s="202"/>
      <c r="H43" s="198" t="str">
        <f t="shared" si="0"/>
        <v/>
      </c>
      <c r="I43" s="97"/>
      <c r="J43" s="97"/>
      <c r="K43" s="91"/>
      <c r="L43" s="91"/>
      <c r="M43" s="97"/>
      <c r="N43" s="91"/>
      <c r="O43" s="97"/>
      <c r="P43" s="90"/>
      <c r="Q43" s="97"/>
      <c r="R43" s="97"/>
      <c r="S43" s="90"/>
      <c r="T43" s="97"/>
      <c r="U43" s="147"/>
      <c r="V43" s="91"/>
      <c r="W43" s="97"/>
      <c r="X43" s="97"/>
      <c r="Y43" s="90"/>
      <c r="Z43" s="90"/>
      <c r="AA43" s="229"/>
      <c r="AB43" s="122"/>
      <c r="AC43" s="226"/>
      <c r="AD43" s="264"/>
      <c r="AE43" s="264"/>
      <c r="AF43" s="265"/>
      <c r="AG43" s="265"/>
      <c r="AH43" s="265"/>
      <c r="AI43" s="265"/>
      <c r="AJ43" s="265"/>
      <c r="AK43" s="265"/>
    </row>
    <row r="44" spans="1:37" s="179" customFormat="1" x14ac:dyDescent="0.25">
      <c r="A44" s="71">
        <v>16</v>
      </c>
      <c r="B44" s="89"/>
      <c r="C44" s="82"/>
      <c r="D44" s="89"/>
      <c r="E44" s="82"/>
      <c r="F44" s="122"/>
      <c r="G44" s="202"/>
      <c r="H44" s="198" t="str">
        <f t="shared" si="0"/>
        <v/>
      </c>
      <c r="I44" s="97"/>
      <c r="J44" s="97"/>
      <c r="K44" s="91"/>
      <c r="L44" s="91"/>
      <c r="M44" s="97"/>
      <c r="N44" s="91"/>
      <c r="O44" s="97"/>
      <c r="P44" s="90"/>
      <c r="Q44" s="97"/>
      <c r="R44" s="97"/>
      <c r="S44" s="90"/>
      <c r="T44" s="97"/>
      <c r="U44" s="147"/>
      <c r="V44" s="91"/>
      <c r="W44" s="97"/>
      <c r="X44" s="97"/>
      <c r="Y44" s="90"/>
      <c r="Z44" s="90"/>
      <c r="AA44" s="229"/>
      <c r="AB44" s="122"/>
      <c r="AC44" s="226"/>
      <c r="AD44" s="264"/>
      <c r="AE44" s="264"/>
      <c r="AF44" s="265"/>
      <c r="AG44" s="265"/>
      <c r="AH44" s="265"/>
      <c r="AI44" s="265"/>
      <c r="AJ44" s="265"/>
      <c r="AK44" s="265"/>
    </row>
    <row r="45" spans="1:37" s="179" customFormat="1" x14ac:dyDescent="0.25">
      <c r="A45" s="71">
        <v>17</v>
      </c>
      <c r="B45" s="89"/>
      <c r="C45" s="82"/>
      <c r="D45" s="89"/>
      <c r="E45" s="82"/>
      <c r="F45" s="122"/>
      <c r="G45" s="202"/>
      <c r="H45" s="198" t="str">
        <f t="shared" si="0"/>
        <v/>
      </c>
      <c r="I45" s="97"/>
      <c r="J45" s="97"/>
      <c r="K45" s="91"/>
      <c r="L45" s="91"/>
      <c r="M45" s="97"/>
      <c r="N45" s="91"/>
      <c r="O45" s="97"/>
      <c r="P45" s="90"/>
      <c r="Q45" s="97"/>
      <c r="R45" s="97"/>
      <c r="S45" s="90"/>
      <c r="T45" s="97"/>
      <c r="U45" s="147"/>
      <c r="V45" s="91"/>
      <c r="W45" s="97"/>
      <c r="X45" s="97"/>
      <c r="Y45" s="90"/>
      <c r="Z45" s="90"/>
      <c r="AA45" s="229"/>
      <c r="AB45" s="122"/>
      <c r="AC45" s="226"/>
      <c r="AD45" s="264"/>
      <c r="AE45" s="264"/>
      <c r="AF45" s="265"/>
      <c r="AG45" s="265"/>
      <c r="AH45" s="265"/>
      <c r="AI45" s="265"/>
      <c r="AJ45" s="265"/>
      <c r="AK45" s="265"/>
    </row>
    <row r="46" spans="1:37" s="179" customFormat="1" x14ac:dyDescent="0.25">
      <c r="A46" s="71">
        <v>18</v>
      </c>
      <c r="B46" s="89"/>
      <c r="C46" s="82"/>
      <c r="D46" s="89"/>
      <c r="E46" s="82"/>
      <c r="F46" s="122"/>
      <c r="G46" s="202"/>
      <c r="H46" s="198" t="str">
        <f t="shared" si="0"/>
        <v/>
      </c>
      <c r="I46" s="97"/>
      <c r="J46" s="97"/>
      <c r="K46" s="91"/>
      <c r="L46" s="91"/>
      <c r="M46" s="97"/>
      <c r="N46" s="91"/>
      <c r="O46" s="97"/>
      <c r="P46" s="90"/>
      <c r="Q46" s="97"/>
      <c r="R46" s="97"/>
      <c r="S46" s="90"/>
      <c r="T46" s="97"/>
      <c r="U46" s="147"/>
      <c r="V46" s="91"/>
      <c r="W46" s="97"/>
      <c r="X46" s="97"/>
      <c r="Y46" s="90"/>
      <c r="Z46" s="90"/>
      <c r="AA46" s="229"/>
      <c r="AB46" s="122"/>
      <c r="AC46" s="226"/>
      <c r="AD46" s="264"/>
      <c r="AE46" s="264"/>
      <c r="AF46" s="265"/>
      <c r="AG46" s="265"/>
      <c r="AH46" s="265"/>
      <c r="AI46" s="265"/>
      <c r="AJ46" s="265"/>
      <c r="AK46" s="265"/>
    </row>
    <row r="47" spans="1:37" s="179" customFormat="1" x14ac:dyDescent="0.25">
      <c r="A47" s="71">
        <v>19</v>
      </c>
      <c r="B47" s="89"/>
      <c r="C47" s="82"/>
      <c r="D47" s="89"/>
      <c r="E47" s="82"/>
      <c r="F47" s="122"/>
      <c r="G47" s="202"/>
      <c r="H47" s="198" t="str">
        <f t="shared" si="0"/>
        <v/>
      </c>
      <c r="I47" s="97"/>
      <c r="J47" s="97"/>
      <c r="K47" s="91"/>
      <c r="L47" s="91"/>
      <c r="M47" s="97"/>
      <c r="N47" s="91"/>
      <c r="O47" s="97"/>
      <c r="P47" s="90"/>
      <c r="Q47" s="97"/>
      <c r="R47" s="97"/>
      <c r="S47" s="90"/>
      <c r="T47" s="97"/>
      <c r="U47" s="147"/>
      <c r="V47" s="91"/>
      <c r="W47" s="97"/>
      <c r="X47" s="97"/>
      <c r="Y47" s="90"/>
      <c r="Z47" s="90"/>
      <c r="AA47" s="229"/>
      <c r="AB47" s="122"/>
      <c r="AC47" s="226"/>
      <c r="AD47" s="264"/>
      <c r="AE47" s="264"/>
      <c r="AF47" s="265"/>
      <c r="AG47" s="265"/>
      <c r="AH47" s="265"/>
      <c r="AI47" s="265"/>
      <c r="AJ47" s="265"/>
      <c r="AK47" s="265"/>
    </row>
    <row r="48" spans="1:37" s="179" customFormat="1" x14ac:dyDescent="0.25">
      <c r="A48" s="71">
        <v>20</v>
      </c>
      <c r="B48" s="89"/>
      <c r="C48" s="82"/>
      <c r="D48" s="89"/>
      <c r="E48" s="82"/>
      <c r="F48" s="122"/>
      <c r="G48" s="202"/>
      <c r="H48" s="198" t="str">
        <f t="shared" si="0"/>
        <v/>
      </c>
      <c r="I48" s="97"/>
      <c r="J48" s="97"/>
      <c r="K48" s="91"/>
      <c r="L48" s="91"/>
      <c r="M48" s="97"/>
      <c r="N48" s="91"/>
      <c r="O48" s="97"/>
      <c r="P48" s="90"/>
      <c r="Q48" s="97"/>
      <c r="R48" s="97"/>
      <c r="S48" s="90"/>
      <c r="T48" s="97"/>
      <c r="U48" s="147"/>
      <c r="V48" s="91"/>
      <c r="W48" s="97"/>
      <c r="X48" s="97"/>
      <c r="Y48" s="90"/>
      <c r="Z48" s="90"/>
      <c r="AA48" s="229"/>
      <c r="AB48" s="122"/>
      <c r="AC48" s="226"/>
      <c r="AD48" s="264"/>
      <c r="AE48" s="264"/>
      <c r="AF48" s="265"/>
      <c r="AG48" s="265"/>
      <c r="AH48" s="265"/>
      <c r="AI48" s="265"/>
      <c r="AJ48" s="265"/>
      <c r="AK48" s="265"/>
    </row>
    <row r="49" spans="1:37" s="179" customFormat="1" x14ac:dyDescent="0.25">
      <c r="A49" s="71">
        <v>21</v>
      </c>
      <c r="B49" s="89"/>
      <c r="C49" s="82"/>
      <c r="D49" s="89"/>
      <c r="E49" s="82"/>
      <c r="F49" s="122"/>
      <c r="G49" s="202"/>
      <c r="H49" s="198" t="str">
        <f t="shared" si="0"/>
        <v/>
      </c>
      <c r="I49" s="97"/>
      <c r="J49" s="97"/>
      <c r="K49" s="91"/>
      <c r="L49" s="91"/>
      <c r="M49" s="97"/>
      <c r="N49" s="91"/>
      <c r="O49" s="97"/>
      <c r="P49" s="90"/>
      <c r="Q49" s="97"/>
      <c r="R49" s="97"/>
      <c r="S49" s="90"/>
      <c r="T49" s="97"/>
      <c r="U49" s="147"/>
      <c r="V49" s="91"/>
      <c r="W49" s="97"/>
      <c r="X49" s="97"/>
      <c r="Y49" s="90"/>
      <c r="Z49" s="90"/>
      <c r="AA49" s="229"/>
      <c r="AB49" s="122"/>
      <c r="AC49" s="226"/>
      <c r="AD49" s="264"/>
      <c r="AE49" s="264"/>
      <c r="AF49" s="265"/>
      <c r="AG49" s="265"/>
      <c r="AH49" s="265"/>
      <c r="AI49" s="265"/>
      <c r="AJ49" s="265"/>
      <c r="AK49" s="265"/>
    </row>
    <row r="50" spans="1:37" s="179" customFormat="1" x14ac:dyDescent="0.25">
      <c r="A50" s="71">
        <v>22</v>
      </c>
      <c r="B50" s="89"/>
      <c r="C50" s="82"/>
      <c r="D50" s="89"/>
      <c r="E50" s="82"/>
      <c r="F50" s="122"/>
      <c r="G50" s="202"/>
      <c r="H50" s="198" t="str">
        <f t="shared" si="0"/>
        <v/>
      </c>
      <c r="I50" s="97"/>
      <c r="J50" s="97"/>
      <c r="K50" s="91"/>
      <c r="L50" s="91"/>
      <c r="M50" s="97"/>
      <c r="N50" s="91"/>
      <c r="O50" s="97"/>
      <c r="P50" s="90"/>
      <c r="Q50" s="97"/>
      <c r="R50" s="97"/>
      <c r="S50" s="90"/>
      <c r="T50" s="97"/>
      <c r="U50" s="147"/>
      <c r="V50" s="91"/>
      <c r="W50" s="97"/>
      <c r="X50" s="97"/>
      <c r="Y50" s="90"/>
      <c r="Z50" s="90"/>
      <c r="AA50" s="229"/>
      <c r="AB50" s="122"/>
      <c r="AC50" s="226"/>
      <c r="AD50" s="264"/>
      <c r="AE50" s="264"/>
      <c r="AF50" s="265"/>
      <c r="AG50" s="265"/>
      <c r="AH50" s="265"/>
      <c r="AI50" s="265"/>
      <c r="AJ50" s="265"/>
      <c r="AK50" s="265"/>
    </row>
    <row r="51" spans="1:37" s="179" customFormat="1" x14ac:dyDescent="0.25">
      <c r="A51" s="71">
        <v>23</v>
      </c>
      <c r="B51" s="89"/>
      <c r="C51" s="82"/>
      <c r="D51" s="89"/>
      <c r="E51" s="82"/>
      <c r="F51" s="122"/>
      <c r="G51" s="202"/>
      <c r="H51" s="198" t="str">
        <f t="shared" si="0"/>
        <v/>
      </c>
      <c r="I51" s="97"/>
      <c r="J51" s="97"/>
      <c r="K51" s="91"/>
      <c r="L51" s="91"/>
      <c r="M51" s="97"/>
      <c r="N51" s="91"/>
      <c r="O51" s="97"/>
      <c r="P51" s="90"/>
      <c r="Q51" s="97"/>
      <c r="R51" s="97"/>
      <c r="S51" s="90"/>
      <c r="T51" s="97"/>
      <c r="U51" s="147"/>
      <c r="V51" s="91"/>
      <c r="W51" s="97"/>
      <c r="X51" s="97"/>
      <c r="Y51" s="90"/>
      <c r="Z51" s="90"/>
      <c r="AA51" s="229"/>
      <c r="AB51" s="122"/>
      <c r="AC51" s="226"/>
      <c r="AD51" s="264"/>
      <c r="AE51" s="264"/>
      <c r="AF51" s="265"/>
      <c r="AG51" s="265"/>
      <c r="AH51" s="265"/>
      <c r="AI51" s="265"/>
      <c r="AJ51" s="265"/>
      <c r="AK51" s="265"/>
    </row>
    <row r="52" spans="1:37" s="179" customFormat="1" x14ac:dyDescent="0.25">
      <c r="A52" s="71">
        <v>24</v>
      </c>
      <c r="B52" s="89"/>
      <c r="C52" s="82"/>
      <c r="D52" s="89"/>
      <c r="E52" s="82"/>
      <c r="F52" s="122"/>
      <c r="G52" s="202"/>
      <c r="H52" s="198" t="str">
        <f t="shared" si="0"/>
        <v/>
      </c>
      <c r="I52" s="97"/>
      <c r="J52" s="97"/>
      <c r="K52" s="91"/>
      <c r="L52" s="91"/>
      <c r="M52" s="97"/>
      <c r="N52" s="91"/>
      <c r="O52" s="97"/>
      <c r="P52" s="90"/>
      <c r="Q52" s="97"/>
      <c r="R52" s="97"/>
      <c r="S52" s="90"/>
      <c r="T52" s="97"/>
      <c r="U52" s="147"/>
      <c r="V52" s="91"/>
      <c r="W52" s="97"/>
      <c r="X52" s="97"/>
      <c r="Y52" s="90"/>
      <c r="Z52" s="90"/>
      <c r="AA52" s="229"/>
      <c r="AB52" s="122"/>
      <c r="AC52" s="226"/>
      <c r="AD52" s="264"/>
      <c r="AE52" s="264"/>
      <c r="AF52" s="265"/>
      <c r="AG52" s="265"/>
      <c r="AH52" s="265"/>
      <c r="AI52" s="265"/>
      <c r="AJ52" s="265"/>
      <c r="AK52" s="265"/>
    </row>
    <row r="53" spans="1:37" s="179" customFormat="1" x14ac:dyDescent="0.25">
      <c r="A53" s="71">
        <v>25</v>
      </c>
      <c r="B53" s="89"/>
      <c r="C53" s="82"/>
      <c r="D53" s="89"/>
      <c r="E53" s="82"/>
      <c r="F53" s="122"/>
      <c r="G53" s="202"/>
      <c r="H53" s="198" t="str">
        <f t="shared" si="0"/>
        <v/>
      </c>
      <c r="I53" s="97"/>
      <c r="J53" s="97"/>
      <c r="K53" s="91"/>
      <c r="L53" s="91"/>
      <c r="M53" s="97"/>
      <c r="N53" s="91"/>
      <c r="O53" s="97"/>
      <c r="P53" s="90"/>
      <c r="Q53" s="97"/>
      <c r="R53" s="97"/>
      <c r="S53" s="90"/>
      <c r="T53" s="97"/>
      <c r="U53" s="147"/>
      <c r="V53" s="91"/>
      <c r="W53" s="97"/>
      <c r="X53" s="97"/>
      <c r="Y53" s="90"/>
      <c r="Z53" s="90"/>
      <c r="AA53" s="229"/>
      <c r="AB53" s="122"/>
      <c r="AC53" s="226"/>
      <c r="AD53" s="264"/>
      <c r="AE53" s="264"/>
      <c r="AF53" s="265"/>
      <c r="AG53" s="265"/>
      <c r="AH53" s="265"/>
      <c r="AI53" s="265"/>
      <c r="AJ53" s="265"/>
      <c r="AK53" s="265"/>
    </row>
    <row r="54" spans="1:37" ht="24" customHeight="1" x14ac:dyDescent="0.25">
      <c r="B54" s="190" t="s">
        <v>67</v>
      </c>
      <c r="C54" s="126"/>
      <c r="D54" s="126"/>
      <c r="E54" s="126"/>
      <c r="F54" s="126"/>
      <c r="G54" s="126"/>
      <c r="H54" s="259" t="str">
        <f>IF(OR(AND(Count_Implemented, Count_FollowUp=0), AND(Count_Implemented=0,COUNTA(I29:AB53)&gt;0))," To be included here, actions must have a Date Implemented and there must be Date(s) of Follow-up above. &gt;&gt;","")</f>
        <v/>
      </c>
      <c r="I54" s="191">
        <f>SUM(I55:I60)</f>
        <v>0</v>
      </c>
      <c r="J54" s="192" t="s">
        <v>129</v>
      </c>
      <c r="K54" s="192" t="s">
        <v>129</v>
      </c>
      <c r="L54" s="192" t="s">
        <v>129</v>
      </c>
      <c r="M54" s="191">
        <f>SUM(M55:M60)</f>
        <v>0</v>
      </c>
      <c r="N54" s="192" t="s">
        <v>129</v>
      </c>
      <c r="O54" s="191">
        <f>SUM(O55:O60)</f>
        <v>0</v>
      </c>
      <c r="P54" s="191">
        <f>SUM(P55:P60)</f>
        <v>0</v>
      </c>
      <c r="Q54" s="191">
        <f t="shared" ref="Q54:W54" si="1">SUM(Q55:Q60)</f>
        <v>0</v>
      </c>
      <c r="R54" s="191">
        <f t="shared" si="1"/>
        <v>0</v>
      </c>
      <c r="S54" s="191">
        <f t="shared" si="1"/>
        <v>0</v>
      </c>
      <c r="T54" s="191">
        <f t="shared" si="1"/>
        <v>0</v>
      </c>
      <c r="U54" s="193">
        <f t="shared" si="1"/>
        <v>0</v>
      </c>
      <c r="V54" s="192" t="s">
        <v>129</v>
      </c>
      <c r="W54" s="191">
        <f t="shared" si="1"/>
        <v>0</v>
      </c>
      <c r="X54" s="192" t="s">
        <v>129</v>
      </c>
      <c r="Y54" s="192" t="s">
        <v>129</v>
      </c>
      <c r="Z54" s="191">
        <f t="shared" ref="Z54" si="2">SUM(Z55:Z60)</f>
        <v>0</v>
      </c>
      <c r="AA54" s="218" t="s">
        <v>129</v>
      </c>
      <c r="AB54" s="217">
        <f>COUNTIF(AB29:AB53,"Y")</f>
        <v>0</v>
      </c>
      <c r="AC54" s="218" t="s">
        <v>129</v>
      </c>
      <c r="AD54" s="266">
        <f t="shared" ref="AD54:AK54" si="3">SUM(AD55:AD60)</f>
        <v>0</v>
      </c>
      <c r="AE54" s="266">
        <f t="shared" si="3"/>
        <v>0</v>
      </c>
      <c r="AF54" s="267">
        <f t="shared" si="3"/>
        <v>0</v>
      </c>
      <c r="AG54" s="267">
        <f t="shared" si="3"/>
        <v>0</v>
      </c>
      <c r="AH54" s="267">
        <f t="shared" si="3"/>
        <v>0</v>
      </c>
      <c r="AI54" s="267">
        <f t="shared" si="3"/>
        <v>0</v>
      </c>
      <c r="AJ54" s="267">
        <f t="shared" si="3"/>
        <v>0</v>
      </c>
      <c r="AK54" s="267">
        <f t="shared" si="3"/>
        <v>0</v>
      </c>
    </row>
    <row r="55" spans="1:37" ht="24" customHeight="1" x14ac:dyDescent="0.25">
      <c r="B55" s="190" t="str">
        <f>"TOTAL REPORTED " &amp; C55</f>
        <v>TOTAL REPORTED 2023</v>
      </c>
      <c r="C55" s="126">
        <v>2023</v>
      </c>
      <c r="D55" s="126"/>
      <c r="E55" s="126"/>
      <c r="F55" s="126"/>
      <c r="G55" s="126"/>
      <c r="H55" s="126"/>
      <c r="I55" s="267">
        <f t="shared" ref="I55:I60" si="4">IF(Count_FollowUp,SUMIFS(I$29:I$53,$F$29:$F$53,"Y",$H$29:$H$53,$C55),0)</f>
        <v>0</v>
      </c>
      <c r="J55" s="192" t="s">
        <v>129</v>
      </c>
      <c r="K55" s="192" t="s">
        <v>129</v>
      </c>
      <c r="L55" s="192" t="s">
        <v>129</v>
      </c>
      <c r="M55" s="267">
        <f t="shared" ref="M55:M60" si="5">IF(Count_FollowUp,SUMIFS(M$29:M$53,$F$29:$F$53,"Y",$H$29:$H$53,$C55),0)</f>
        <v>0</v>
      </c>
      <c r="N55" s="192" t="s">
        <v>129</v>
      </c>
      <c r="O55" s="267">
        <f t="shared" ref="O55:O60" si="6">IF(Count_FollowUp,SUMIFS(O$29:O$53,$F$29:$F$53,"Y",$H$29:$H$53,$C55),0)</f>
        <v>0</v>
      </c>
      <c r="P55" s="191">
        <f t="shared" ref="P55:P60" si="7">IF(Count_FollowUp,COUNTIFS($F$29:$F$53,"Y",$H$29:$H$53,$C55,P$29:P$53,"Yes"),0)</f>
        <v>0</v>
      </c>
      <c r="Q55" s="267">
        <f t="shared" ref="Q55:R60" si="8">IF(Count_FollowUp,SUMIFS(Q$29:Q$53,$F$29:$F$53,"Y",$H$29:$H$53,$C55),0)</f>
        <v>0</v>
      </c>
      <c r="R55" s="267">
        <f t="shared" si="8"/>
        <v>0</v>
      </c>
      <c r="S55" s="191">
        <f t="shared" ref="S55:S60" si="9">IF(Count_FollowUp,COUNTIFS($F$29:$F$53,"Y",$H$29:$H$53,$C55,S$29:S$53,"Yes"),0)</f>
        <v>0</v>
      </c>
      <c r="T55" s="191">
        <f t="shared" ref="T55:T60" si="10">IF(Count_FollowUp,SUMIFS(T$29:T$53,$F$29:$F$53,"Y",$H$29:$H$53,$C55,U$29:U$53,"Units"),0)</f>
        <v>0</v>
      </c>
      <c r="U55" s="193">
        <f t="shared" ref="U55:U60" si="11">IF(Count_FollowUp,SUMIFS(T$29:T$53,$F$29:$F$53,"Y",$H$29:$H$53,$C55,U$29:U$53,"Dollars"),0)</f>
        <v>0</v>
      </c>
      <c r="V55" s="192" t="s">
        <v>129</v>
      </c>
      <c r="W55" s="267">
        <f t="shared" ref="W55:W60" si="12">IF(Count_FollowUp,SUMIFS(W$29:W$53,$F$29:$F$53,"Y",$H$29:$H$53,$C55),0)</f>
        <v>0</v>
      </c>
      <c r="X55" s="192" t="s">
        <v>129</v>
      </c>
      <c r="Y55" s="192" t="s">
        <v>129</v>
      </c>
      <c r="Z55" s="191">
        <f t="shared" ref="Z55:Z60" si="13">IF(Count_FollowUp,COUNTIFS($F$29:$F$53,"Y",$H$29:$H$53,$C55,Z$29:Z$53,"Yes"),0)</f>
        <v>0</v>
      </c>
      <c r="AA55" s="218" t="s">
        <v>129</v>
      </c>
      <c r="AB55" s="217">
        <f t="shared" ref="AB55:AB60" si="14">IF(Count_FollowUp,COUNTIFS($F$29:$F$53,"Y",$H$29:$H$53,$C55,AB$29:AB$53,"Y"),0)</f>
        <v>0</v>
      </c>
      <c r="AC55" s="218" t="s">
        <v>129</v>
      </c>
      <c r="AD55" s="266">
        <f t="shared" ref="AD55:AK60" si="15">IF(Count_FollowUp,SUMIFS(AD$29:AD$53,$F$29:$F$53,"Y",$H$29:$H$53,$C55),0)</f>
        <v>0</v>
      </c>
      <c r="AE55" s="266">
        <f t="shared" si="15"/>
        <v>0</v>
      </c>
      <c r="AF55" s="267">
        <f t="shared" si="15"/>
        <v>0</v>
      </c>
      <c r="AG55" s="267">
        <f t="shared" si="15"/>
        <v>0</v>
      </c>
      <c r="AH55" s="267">
        <f t="shared" si="15"/>
        <v>0</v>
      </c>
      <c r="AI55" s="267">
        <f t="shared" si="15"/>
        <v>0</v>
      </c>
      <c r="AJ55" s="267">
        <f t="shared" si="15"/>
        <v>0</v>
      </c>
      <c r="AK55" s="267">
        <f t="shared" si="15"/>
        <v>0</v>
      </c>
    </row>
    <row r="56" spans="1:37" ht="24" customHeight="1" x14ac:dyDescent="0.25">
      <c r="B56" s="190" t="str">
        <f t="shared" ref="B56:B60" si="16">"TOTAL REPORTED " &amp; C56</f>
        <v>TOTAL REPORTED 2024</v>
      </c>
      <c r="C56" s="126">
        <v>2024</v>
      </c>
      <c r="D56" s="126"/>
      <c r="E56" s="126"/>
      <c r="F56" s="126"/>
      <c r="G56" s="126"/>
      <c r="H56" s="126"/>
      <c r="I56" s="267">
        <f t="shared" si="4"/>
        <v>0</v>
      </c>
      <c r="J56" s="192" t="s">
        <v>129</v>
      </c>
      <c r="K56" s="192" t="s">
        <v>129</v>
      </c>
      <c r="L56" s="192" t="s">
        <v>129</v>
      </c>
      <c r="M56" s="267">
        <f t="shared" si="5"/>
        <v>0</v>
      </c>
      <c r="N56" s="192" t="s">
        <v>129</v>
      </c>
      <c r="O56" s="267">
        <f t="shared" si="6"/>
        <v>0</v>
      </c>
      <c r="P56" s="191">
        <f t="shared" si="7"/>
        <v>0</v>
      </c>
      <c r="Q56" s="267">
        <f t="shared" si="8"/>
        <v>0</v>
      </c>
      <c r="R56" s="267">
        <f t="shared" si="8"/>
        <v>0</v>
      </c>
      <c r="S56" s="191">
        <f t="shared" si="9"/>
        <v>0</v>
      </c>
      <c r="T56" s="191">
        <f t="shared" si="10"/>
        <v>0</v>
      </c>
      <c r="U56" s="193">
        <f t="shared" si="11"/>
        <v>0</v>
      </c>
      <c r="V56" s="192" t="s">
        <v>129</v>
      </c>
      <c r="W56" s="267">
        <f t="shared" si="12"/>
        <v>0</v>
      </c>
      <c r="X56" s="192" t="s">
        <v>129</v>
      </c>
      <c r="Y56" s="192" t="s">
        <v>129</v>
      </c>
      <c r="Z56" s="191">
        <f t="shared" si="13"/>
        <v>0</v>
      </c>
      <c r="AA56" s="218" t="s">
        <v>129</v>
      </c>
      <c r="AB56" s="217">
        <f t="shared" si="14"/>
        <v>0</v>
      </c>
      <c r="AC56" s="218" t="s">
        <v>129</v>
      </c>
      <c r="AD56" s="266">
        <f t="shared" si="15"/>
        <v>0</v>
      </c>
      <c r="AE56" s="266">
        <f t="shared" si="15"/>
        <v>0</v>
      </c>
      <c r="AF56" s="267">
        <f t="shared" si="15"/>
        <v>0</v>
      </c>
      <c r="AG56" s="267">
        <f t="shared" si="15"/>
        <v>0</v>
      </c>
      <c r="AH56" s="267">
        <f t="shared" si="15"/>
        <v>0</v>
      </c>
      <c r="AI56" s="267">
        <f t="shared" si="15"/>
        <v>0</v>
      </c>
      <c r="AJ56" s="267">
        <f t="shared" si="15"/>
        <v>0</v>
      </c>
      <c r="AK56" s="267">
        <f t="shared" si="15"/>
        <v>0</v>
      </c>
    </row>
    <row r="57" spans="1:37" ht="24" customHeight="1" x14ac:dyDescent="0.25">
      <c r="B57" s="190" t="str">
        <f t="shared" si="16"/>
        <v>TOTAL REPORTED 2025</v>
      </c>
      <c r="C57" s="126">
        <v>2025</v>
      </c>
      <c r="D57" s="126"/>
      <c r="E57" s="126"/>
      <c r="F57" s="126"/>
      <c r="G57" s="126"/>
      <c r="H57" s="126"/>
      <c r="I57" s="267">
        <f t="shared" si="4"/>
        <v>0</v>
      </c>
      <c r="J57" s="192" t="s">
        <v>129</v>
      </c>
      <c r="K57" s="192" t="s">
        <v>129</v>
      </c>
      <c r="L57" s="192" t="s">
        <v>129</v>
      </c>
      <c r="M57" s="267">
        <f t="shared" si="5"/>
        <v>0</v>
      </c>
      <c r="N57" s="192" t="s">
        <v>129</v>
      </c>
      <c r="O57" s="267">
        <f t="shared" si="6"/>
        <v>0</v>
      </c>
      <c r="P57" s="191">
        <f t="shared" si="7"/>
        <v>0</v>
      </c>
      <c r="Q57" s="267">
        <f t="shared" si="8"/>
        <v>0</v>
      </c>
      <c r="R57" s="267">
        <f t="shared" si="8"/>
        <v>0</v>
      </c>
      <c r="S57" s="191">
        <f t="shared" si="9"/>
        <v>0</v>
      </c>
      <c r="T57" s="191">
        <f t="shared" si="10"/>
        <v>0</v>
      </c>
      <c r="U57" s="193">
        <f t="shared" si="11"/>
        <v>0</v>
      </c>
      <c r="V57" s="192" t="s">
        <v>129</v>
      </c>
      <c r="W57" s="267">
        <f t="shared" si="12"/>
        <v>0</v>
      </c>
      <c r="X57" s="192" t="s">
        <v>129</v>
      </c>
      <c r="Y57" s="192" t="s">
        <v>129</v>
      </c>
      <c r="Z57" s="191">
        <f t="shared" si="13"/>
        <v>0</v>
      </c>
      <c r="AA57" s="218" t="s">
        <v>129</v>
      </c>
      <c r="AB57" s="217">
        <f t="shared" si="14"/>
        <v>0</v>
      </c>
      <c r="AC57" s="218" t="s">
        <v>129</v>
      </c>
      <c r="AD57" s="266">
        <f t="shared" si="15"/>
        <v>0</v>
      </c>
      <c r="AE57" s="266">
        <f t="shared" si="15"/>
        <v>0</v>
      </c>
      <c r="AF57" s="267">
        <f t="shared" si="15"/>
        <v>0</v>
      </c>
      <c r="AG57" s="267">
        <f t="shared" si="15"/>
        <v>0</v>
      </c>
      <c r="AH57" s="267">
        <f t="shared" si="15"/>
        <v>0</v>
      </c>
      <c r="AI57" s="267">
        <f t="shared" si="15"/>
        <v>0</v>
      </c>
      <c r="AJ57" s="267">
        <f t="shared" si="15"/>
        <v>0</v>
      </c>
      <c r="AK57" s="267">
        <f t="shared" si="15"/>
        <v>0</v>
      </c>
    </row>
    <row r="58" spans="1:37" ht="24" customHeight="1" x14ac:dyDescent="0.25">
      <c r="B58" s="190" t="str">
        <f t="shared" si="16"/>
        <v>TOTAL REPORTED 2026</v>
      </c>
      <c r="C58" s="126">
        <v>2026</v>
      </c>
      <c r="D58" s="126"/>
      <c r="E58" s="126"/>
      <c r="F58" s="126"/>
      <c r="G58" s="126"/>
      <c r="H58" s="126"/>
      <c r="I58" s="267">
        <f t="shared" si="4"/>
        <v>0</v>
      </c>
      <c r="J58" s="192" t="s">
        <v>129</v>
      </c>
      <c r="K58" s="192" t="s">
        <v>129</v>
      </c>
      <c r="L58" s="192" t="s">
        <v>129</v>
      </c>
      <c r="M58" s="267">
        <f t="shared" si="5"/>
        <v>0</v>
      </c>
      <c r="N58" s="192" t="s">
        <v>129</v>
      </c>
      <c r="O58" s="267">
        <f t="shared" si="6"/>
        <v>0</v>
      </c>
      <c r="P58" s="191">
        <f t="shared" si="7"/>
        <v>0</v>
      </c>
      <c r="Q58" s="267">
        <f t="shared" si="8"/>
        <v>0</v>
      </c>
      <c r="R58" s="267">
        <f t="shared" si="8"/>
        <v>0</v>
      </c>
      <c r="S58" s="191">
        <f t="shared" si="9"/>
        <v>0</v>
      </c>
      <c r="T58" s="191">
        <f t="shared" si="10"/>
        <v>0</v>
      </c>
      <c r="U58" s="193">
        <f t="shared" si="11"/>
        <v>0</v>
      </c>
      <c r="V58" s="192" t="s">
        <v>129</v>
      </c>
      <c r="W58" s="267">
        <f t="shared" si="12"/>
        <v>0</v>
      </c>
      <c r="X58" s="192" t="s">
        <v>129</v>
      </c>
      <c r="Y58" s="192" t="s">
        <v>129</v>
      </c>
      <c r="Z58" s="191">
        <f t="shared" si="13"/>
        <v>0</v>
      </c>
      <c r="AA58" s="218" t="s">
        <v>129</v>
      </c>
      <c r="AB58" s="217">
        <f t="shared" si="14"/>
        <v>0</v>
      </c>
      <c r="AC58" s="218" t="s">
        <v>129</v>
      </c>
      <c r="AD58" s="266">
        <f t="shared" si="15"/>
        <v>0</v>
      </c>
      <c r="AE58" s="266">
        <f t="shared" si="15"/>
        <v>0</v>
      </c>
      <c r="AF58" s="267">
        <f t="shared" si="15"/>
        <v>0</v>
      </c>
      <c r="AG58" s="267">
        <f t="shared" si="15"/>
        <v>0</v>
      </c>
      <c r="AH58" s="267">
        <f t="shared" si="15"/>
        <v>0</v>
      </c>
      <c r="AI58" s="267">
        <f t="shared" si="15"/>
        <v>0</v>
      </c>
      <c r="AJ58" s="267">
        <f t="shared" si="15"/>
        <v>0</v>
      </c>
      <c r="AK58" s="267">
        <f t="shared" si="15"/>
        <v>0</v>
      </c>
    </row>
    <row r="59" spans="1:37" ht="24" customHeight="1" x14ac:dyDescent="0.25">
      <c r="B59" s="190" t="str">
        <f t="shared" si="16"/>
        <v>TOTAL REPORTED 2027</v>
      </c>
      <c r="C59" s="126">
        <v>2027</v>
      </c>
      <c r="D59" s="126"/>
      <c r="E59" s="126"/>
      <c r="F59" s="126"/>
      <c r="G59" s="126"/>
      <c r="H59" s="126"/>
      <c r="I59" s="267">
        <f t="shared" si="4"/>
        <v>0</v>
      </c>
      <c r="J59" s="192" t="s">
        <v>129</v>
      </c>
      <c r="K59" s="192" t="s">
        <v>129</v>
      </c>
      <c r="L59" s="192" t="s">
        <v>129</v>
      </c>
      <c r="M59" s="267">
        <f t="shared" si="5"/>
        <v>0</v>
      </c>
      <c r="N59" s="192" t="s">
        <v>129</v>
      </c>
      <c r="O59" s="267">
        <f t="shared" si="6"/>
        <v>0</v>
      </c>
      <c r="P59" s="191">
        <f t="shared" si="7"/>
        <v>0</v>
      </c>
      <c r="Q59" s="267">
        <f t="shared" si="8"/>
        <v>0</v>
      </c>
      <c r="R59" s="267">
        <f t="shared" si="8"/>
        <v>0</v>
      </c>
      <c r="S59" s="191">
        <f t="shared" si="9"/>
        <v>0</v>
      </c>
      <c r="T59" s="191">
        <f t="shared" si="10"/>
        <v>0</v>
      </c>
      <c r="U59" s="193">
        <f t="shared" si="11"/>
        <v>0</v>
      </c>
      <c r="V59" s="192" t="s">
        <v>129</v>
      </c>
      <c r="W59" s="267">
        <f t="shared" si="12"/>
        <v>0</v>
      </c>
      <c r="X59" s="192" t="s">
        <v>129</v>
      </c>
      <c r="Y59" s="192" t="s">
        <v>129</v>
      </c>
      <c r="Z59" s="191">
        <f t="shared" si="13"/>
        <v>0</v>
      </c>
      <c r="AA59" s="218" t="s">
        <v>129</v>
      </c>
      <c r="AB59" s="217">
        <f t="shared" si="14"/>
        <v>0</v>
      </c>
      <c r="AC59" s="218" t="s">
        <v>129</v>
      </c>
      <c r="AD59" s="266">
        <f t="shared" si="15"/>
        <v>0</v>
      </c>
      <c r="AE59" s="266">
        <f t="shared" si="15"/>
        <v>0</v>
      </c>
      <c r="AF59" s="267">
        <f t="shared" si="15"/>
        <v>0</v>
      </c>
      <c r="AG59" s="267">
        <f t="shared" si="15"/>
        <v>0</v>
      </c>
      <c r="AH59" s="267">
        <f t="shared" si="15"/>
        <v>0</v>
      </c>
      <c r="AI59" s="267">
        <f t="shared" si="15"/>
        <v>0</v>
      </c>
      <c r="AJ59" s="267">
        <f t="shared" si="15"/>
        <v>0</v>
      </c>
      <c r="AK59" s="267">
        <f t="shared" si="15"/>
        <v>0</v>
      </c>
    </row>
    <row r="60" spans="1:37" ht="24" customHeight="1" x14ac:dyDescent="0.25">
      <c r="B60" s="190" t="str">
        <f t="shared" si="16"/>
        <v>TOTAL REPORTED 2028</v>
      </c>
      <c r="C60" s="126">
        <v>2028</v>
      </c>
      <c r="D60" s="126"/>
      <c r="E60" s="126"/>
      <c r="F60" s="126"/>
      <c r="G60" s="126"/>
      <c r="H60" s="126"/>
      <c r="I60" s="267">
        <f t="shared" si="4"/>
        <v>0</v>
      </c>
      <c r="J60" s="192" t="s">
        <v>129</v>
      </c>
      <c r="K60" s="192" t="s">
        <v>129</v>
      </c>
      <c r="L60" s="192" t="s">
        <v>129</v>
      </c>
      <c r="M60" s="267">
        <f t="shared" si="5"/>
        <v>0</v>
      </c>
      <c r="N60" s="192" t="s">
        <v>129</v>
      </c>
      <c r="O60" s="267">
        <f t="shared" si="6"/>
        <v>0</v>
      </c>
      <c r="P60" s="191">
        <f t="shared" si="7"/>
        <v>0</v>
      </c>
      <c r="Q60" s="267">
        <f t="shared" si="8"/>
        <v>0</v>
      </c>
      <c r="R60" s="267">
        <f t="shared" si="8"/>
        <v>0</v>
      </c>
      <c r="S60" s="191">
        <f t="shared" si="9"/>
        <v>0</v>
      </c>
      <c r="T60" s="191">
        <f t="shared" si="10"/>
        <v>0</v>
      </c>
      <c r="U60" s="193">
        <f t="shared" si="11"/>
        <v>0</v>
      </c>
      <c r="V60" s="192" t="s">
        <v>129</v>
      </c>
      <c r="W60" s="267">
        <f t="shared" si="12"/>
        <v>0</v>
      </c>
      <c r="X60" s="192" t="s">
        <v>129</v>
      </c>
      <c r="Y60" s="192" t="s">
        <v>129</v>
      </c>
      <c r="Z60" s="191">
        <f t="shared" si="13"/>
        <v>0</v>
      </c>
      <c r="AA60" s="218" t="s">
        <v>129</v>
      </c>
      <c r="AB60" s="217">
        <f t="shared" si="14"/>
        <v>0</v>
      </c>
      <c r="AC60" s="218" t="s">
        <v>129</v>
      </c>
      <c r="AD60" s="266">
        <f t="shared" si="15"/>
        <v>0</v>
      </c>
      <c r="AE60" s="266">
        <f t="shared" si="15"/>
        <v>0</v>
      </c>
      <c r="AF60" s="267">
        <f t="shared" si="15"/>
        <v>0</v>
      </c>
      <c r="AG60" s="267">
        <f t="shared" si="15"/>
        <v>0</v>
      </c>
      <c r="AH60" s="267">
        <f t="shared" si="15"/>
        <v>0</v>
      </c>
      <c r="AI60" s="267">
        <f t="shared" si="15"/>
        <v>0</v>
      </c>
      <c r="AJ60" s="267">
        <f t="shared" si="15"/>
        <v>0</v>
      </c>
      <c r="AK60" s="267">
        <f t="shared" si="15"/>
        <v>0</v>
      </c>
    </row>
    <row r="61" spans="1:37" x14ac:dyDescent="0.25">
      <c r="C61" s="137"/>
    </row>
    <row r="62" spans="1:37" x14ac:dyDescent="0.25">
      <c r="C62" s="137"/>
    </row>
  </sheetData>
  <sheetProtection algorithmName="SHA-512" hashValue="YrkIrOah4FGhEy2euSXrdEz0mPDPjKSEp/kFdswCrfeyoGm4HV+RfvAeM0UkBbRb7+jhxDFU2tT7p/o/TSxRhA==" saltValue="OMYIgWfd6u1hN6J8jtqMgg==" spinCount="100000" sheet="1" objects="1" scenarios="1" formatCells="0" formatRows="0" insertHyperlinks="0"/>
  <mergeCells count="28">
    <mergeCell ref="Q26:V26"/>
    <mergeCell ref="W26:AA27"/>
    <mergeCell ref="AD26:AK26"/>
    <mergeCell ref="I27:L27"/>
    <mergeCell ref="M27:N27"/>
    <mergeCell ref="O27:P27"/>
    <mergeCell ref="Q27:S27"/>
    <mergeCell ref="T27:V27"/>
    <mergeCell ref="AD27:AE27"/>
    <mergeCell ref="AF27:AK27"/>
    <mergeCell ref="C18:G18"/>
    <mergeCell ref="C20:G20"/>
    <mergeCell ref="C21:G21"/>
    <mergeCell ref="C22:G22"/>
    <mergeCell ref="C23:G23"/>
    <mergeCell ref="I26:P26"/>
    <mergeCell ref="C12:G12"/>
    <mergeCell ref="C13:G13"/>
    <mergeCell ref="C14:G14"/>
    <mergeCell ref="C15:G15"/>
    <mergeCell ref="C16:G16"/>
    <mergeCell ref="C17:G17"/>
    <mergeCell ref="C3:I3"/>
    <mergeCell ref="C6:G6"/>
    <mergeCell ref="C7:G7"/>
    <mergeCell ref="C8:G8"/>
    <mergeCell ref="C10:G10"/>
    <mergeCell ref="C11:G11"/>
  </mergeCells>
  <conditionalFormatting sqref="I29:L53">
    <cfRule type="expression" dxfId="146" priority="4" stopIfTrue="1">
      <formula>AND($C29&lt;&gt;"",$C29&lt;&gt;"Manufacturer (Production)")</formula>
    </cfRule>
  </conditionalFormatting>
  <conditionalFormatting sqref="M29:N53">
    <cfRule type="expression" dxfId="145" priority="5" stopIfTrue="1">
      <formula>AND($C29&lt;&gt;"",$C29&lt;&gt;"Manufacturer (Certification)")</formula>
    </cfRule>
  </conditionalFormatting>
  <conditionalFormatting sqref="O29:O53 M29:M53 I29:J53 Q29:R53 T29:T53 W29:X53">
    <cfRule type="expression" dxfId="144" priority="7">
      <formula>AND(TRIM(I29)&lt;&gt;"",ISNUMBER(I29)=FALSE)</formula>
    </cfRule>
  </conditionalFormatting>
  <conditionalFormatting sqref="O29:P53">
    <cfRule type="expression" dxfId="143" priority="6" stopIfTrue="1">
      <formula>AND($C29&lt;&gt;"",$C29&lt;&gt;"Manufacturer (Marketing)")</formula>
    </cfRule>
  </conditionalFormatting>
  <conditionalFormatting sqref="Q29:V53">
    <cfRule type="expression" dxfId="142" priority="3">
      <formula>AND($C29&lt;&gt;"",$C29&lt;&gt;"Distributor / Retailer")</formula>
    </cfRule>
  </conditionalFormatting>
  <conditionalFormatting sqref="W29:AA53">
    <cfRule type="expression" dxfId="141" priority="2">
      <formula>AND($C29&lt;&gt;"",$C29&lt;&gt;"Purchaser / User")</formula>
    </cfRule>
  </conditionalFormatting>
  <conditionalFormatting sqref="AD29:AK53">
    <cfRule type="expression" dxfId="140" priority="1">
      <formula>AND(TRIM(AD29)&lt;&gt;"",ISNUMBER(AD29)=FALSE)</formula>
    </cfRule>
  </conditionalFormatting>
  <dataValidations count="21">
    <dataValidation allowBlank="1" showInputMessage="1" showErrorMessage="1" prompt="If the case study is online, provide a link for EPA to view, download and share. Otherwise, please include attachments with report submission." sqref="AC28" xr:uid="{82F92A6C-581C-441A-900D-9E17F852EDF1}"/>
    <dataValidation allowBlank="1" showInputMessage="1" showErrorMessage="1" prompt="For P2 actions and outcomes to be summarized on the Results Summary tab, this column must contain a Y. Additionally, a Date Implemented must be included and at least one follw-up date must be included in row 19." sqref="F28" xr:uid="{042C968B-9725-471B-BCC6-C3370F6ED027}"/>
    <dataValidation allowBlank="1" showInputMessage="1" showErrorMessage="1" prompt="Either use the facility’s permit methodology or multiply wastewater gallons by 8.35 to get pounds and divide by 10,000 to eliminate water content." sqref="AI28" xr:uid="{BDE7437D-C796-4E4C-96D2-11E33D87105F}"/>
    <dataValidation allowBlank="1" showInputMessage="1" showErrorMessage="1" prompt="Annualized reductions of green house gas emissions measured in metric tons of carbon dioxide equivalent (MTCO2e)." sqref="AK28" xr:uid="{285E5E3D-BD07-49EA-8AD3-2A5076AE11F7}"/>
    <dataValidation allowBlank="1" showInputMessage="1" showErrorMessage="1" promptTitle="Products Offered for Sale" prompt="This can include products that are anticipated to be offered for sale._x000a__x000a_Report the number of product formulations/designs, not the number of individual units manufactured/sold. The same formulation in different size containers is considered one product." sqref="O28" xr:uid="{CBE1E129-E195-416E-8D3B-61626D0DA818}"/>
    <dataValidation type="whole" allowBlank="1" showInputMessage="1" showErrorMessage="1" errorTitle="Facility NAICS Code" error="Please enter at least three digits of the NAICS code." promptTitle="Facility NAICS Code" prompt="Enter the NAICS for this facility. The link at left takes you to the NAICS Search website." sqref="C15:G15" xr:uid="{1731C2C9-778C-48FF-BF4D-C1B9320C80F6}">
      <formula1>100</formula1>
      <formula2>999999</formula2>
    </dataValidation>
    <dataValidation allowBlank="1" showInputMessage="1" showErrorMessage="1" promptTitle="Copy-Pasting into Merged Cells" prompt="To copy-paste into merged cells, either double-click the cell to enable the Edit feature OR select the cell and paste into the formula bar above instead of the cell itself." sqref="C10:G10" xr:uid="{DE98D2FA-303C-4F18-B843-7D697802E0DB}"/>
    <dataValidation type="list" allowBlank="1" showDropDown="1" showInputMessage="1" showErrorMessage="1" error="Please enter Y or N." sqref="AB29:AB53 F29:F53" xr:uid="{065EA0B0-70D9-4743-B4EE-16CF0D663A1E}">
      <formula1>Lookup_YesNo</formula1>
    </dataValidation>
    <dataValidation type="date" allowBlank="1" showInputMessage="1" showErrorMessage="1" error="Please enter a valid date (mm/dd/yyyy) _x000a_between 10/01/2022 and 09/30/2028." sqref="G29:G53" xr:uid="{2FA73207-78DD-408D-9B15-844D00217BCA}">
      <formula1>44835</formula1>
      <formula2>47026</formula2>
    </dataValidation>
    <dataValidation type="list" allowBlank="1" showDropDown="1" showInputMessage="1" showErrorMessage="1" error="Please enter Yes, No, or Unknown." sqref="C16:G16" xr:uid="{6A908BBA-CC3C-48CD-9EB7-25EFE91A1981}">
      <formula1>Lookup_YesNoUnknown</formula1>
    </dataValidation>
    <dataValidation type="list" allowBlank="1" showInputMessage="1" showErrorMessage="1" sqref="U29:U53" xr:uid="{8A86284A-50E0-45CF-8A04-89F45494136F}">
      <formula1>Lookup_Units_Sales</formula1>
    </dataValidation>
    <dataValidation allowBlank="1" showInputMessage="1" showErrorMessage="1" prompt="Report the number of product formulations or designs, not the number of individual units of that product manufactured or sold. The same formulation sold in different size containers is considered one product" sqref="W28 M28 Q28 I28" xr:uid="{312F71EE-C550-49E9-83C5-6856FBC2D7C2}"/>
    <dataValidation type="list" allowBlank="1" showInputMessage="1" showErrorMessage="1" sqref="N29:N53" xr:uid="{6B981280-049C-4ADE-8A9D-7B7CD35A6B30}">
      <formula1>Lookup_CertificationStatus</formula1>
    </dataValidation>
    <dataValidation type="list" allowBlank="1" showInputMessage="1" showErrorMessage="1" sqref="L29:L53 V29:V53" xr:uid="{E099D653-C61A-4D2C-BD35-2930C8E1B3CD}">
      <formula1>Lookup_Type</formula1>
    </dataValidation>
    <dataValidation type="list" allowBlank="1" showInputMessage="1" showErrorMessage="1" sqref="K29:K53" xr:uid="{40D1632A-A4D3-42EA-BD31-F496A5087658}">
      <formula1>Lookup_Units</formula1>
    </dataValidation>
    <dataValidation type="list" allowBlank="1" showInputMessage="1" showErrorMessage="1" promptTitle="Outreach Activity" prompt="If you made contact with the business establishment through an activity noted on the “Outreach Activities” tab, indicate the activity by choosing it from the drop-down provided at right." sqref="C20" xr:uid="{28A17AA2-795A-4FCC-9E0D-F8F65214A5BD}">
      <formula1>OFFSET(Outreach_Activities_Sorted,0,0,COUNTIF(Outreach_Activities_Sorted,"&lt;&gt;0"))</formula1>
    </dataValidation>
    <dataValidation type="list" allowBlank="1" showInputMessage="1" showErrorMessage="1" sqref="Z29:Z53 S29:S53 P29:P53" xr:uid="{714E0679-175B-4055-B212-C2664CB499AF}">
      <formula1>Lookup_YesNoUnknown</formula1>
    </dataValidation>
    <dataValidation type="list" allowBlank="1" showInputMessage="1" showErrorMessage="1" sqref="C29:C53" xr:uid="{6B5017CA-7E65-4E3C-87F7-B71B05B413C8}">
      <formula1>Lookup_Role</formula1>
    </dataValidation>
    <dataValidation type="date" operator="greaterThan" allowBlank="1" showInputMessage="1" showErrorMessage="1" errorTitle="Date Required" error="Please enter a date in mm/dd/yyyy format." sqref="C19:G19" xr:uid="{C05E1591-4656-4EE5-8C95-85A4C12A80C8}">
      <formula1>36526</formula1>
    </dataValidation>
    <dataValidation type="list" allowBlank="1" showDropDown="1" showInputMessage="1" showErrorMessage="1" sqref="C14" xr:uid="{FBFE2DF0-E5F5-4D4B-8949-935D599BB40B}">
      <formula1>Lookup_States</formula1>
    </dataValidation>
    <dataValidation allowBlank="1" showInputMessage="1" showErrorMessage="1" prompt="If the action listed is for certifying a new product, you can enter the date the process was initiated. For all other actions, this should be the date of actual implementation." sqref="G28" xr:uid="{7AA9068A-6D32-42A4-A5A9-869D6A88B4A5}"/>
  </dataValidations>
  <hyperlinks>
    <hyperlink ref="B15" r:id="rId1" xr:uid="{9D4DEE16-A305-4E7C-B0E8-CA5E66A9DA0F}"/>
    <hyperlink ref="B21" r:id="rId2" display="Description of Funding Mechanism_x000a_EPA is exploring ways to facilitate access to capital for P2 projects. Learn more here: https://www.epa.gov/p2/p2-financing. If known, describe the source of funding this business establishment used (e.g., self-funded, bank loan, external grant, etc.)  in implementing the P2 actions listed in the table below." xr:uid="{B95DF3C0-8CE4-49E4-A92D-136EEAAB9AFB}"/>
  </hyperlinks>
  <printOptions horizontalCentered="1"/>
  <pageMargins left="0.45" right="0.45" top="0.75" bottom="0.75" header="0.3" footer="0.3"/>
  <pageSetup scale="22" fitToHeight="0" orientation="landscape" r:id="rId3"/>
  <headerFooter>
    <oddHeader>&amp;C&amp;16&amp;F</oddHeader>
    <oddFooter>&amp;C&amp;P of &amp;N</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E9A697-D53E-4E0B-A195-3605BAED31B8}">
  <sheetPr>
    <tabColor rgb="FF92D050"/>
    <pageSetUpPr fitToPage="1"/>
  </sheetPr>
  <dimension ref="A1:AK62"/>
  <sheetViews>
    <sheetView showGridLines="0" zoomScaleNormal="100" zoomScaleSheetLayoutView="100" workbookViewId="0">
      <pane xSplit="2" ySplit="1" topLeftCell="C2" activePane="bottomRight" state="frozen"/>
      <selection pane="topRight" activeCell="C1" sqref="C1"/>
      <selection pane="bottomLeft" activeCell="A2" sqref="A2"/>
      <selection pane="bottomRight" activeCell="C11" sqref="C11:G11"/>
    </sheetView>
  </sheetViews>
  <sheetFormatPr defaultColWidth="9.140625" defaultRowHeight="15" x14ac:dyDescent="0.25"/>
  <cols>
    <col min="1" max="1" width="4.7109375" style="134" customWidth="1"/>
    <col min="2" max="2" width="56.7109375" style="134" customWidth="1"/>
    <col min="3" max="3" width="20.7109375" style="134" customWidth="1"/>
    <col min="4" max="4" width="32.7109375" style="134" customWidth="1"/>
    <col min="5" max="5" width="20.7109375" style="134" customWidth="1"/>
    <col min="6" max="6" width="15.7109375" style="134" bestFit="1" customWidth="1"/>
    <col min="7" max="7" width="19" style="134" bestFit="1" customWidth="1"/>
    <col min="8" max="8" width="10.28515625" style="134" customWidth="1"/>
    <col min="9" max="9" width="20.28515625" style="134" bestFit="1" customWidth="1"/>
    <col min="10" max="10" width="16.5703125" style="134" bestFit="1" customWidth="1"/>
    <col min="11" max="12" width="10.7109375" style="134" customWidth="1"/>
    <col min="13" max="13" width="20.28515625" style="134" customWidth="1"/>
    <col min="14" max="14" width="10.5703125" style="134" bestFit="1" customWidth="1"/>
    <col min="15" max="15" width="21.7109375" style="134" customWidth="1"/>
    <col min="16" max="16" width="11.5703125" style="134" customWidth="1"/>
    <col min="17" max="17" width="20.28515625" style="134" bestFit="1" customWidth="1"/>
    <col min="18" max="18" width="15" style="134" customWidth="1"/>
    <col min="19" max="19" width="12.7109375" style="134" customWidth="1"/>
    <col min="20" max="20" width="14.7109375" style="134" customWidth="1"/>
    <col min="21" max="22" width="12.7109375" style="134" customWidth="1"/>
    <col min="23" max="23" width="25.140625" style="134" customWidth="1"/>
    <col min="24" max="24" width="17.7109375" style="134" customWidth="1"/>
    <col min="25" max="25" width="14.85546875" style="134" customWidth="1"/>
    <col min="26" max="26" width="16" style="134" bestFit="1" customWidth="1"/>
    <col min="27" max="27" width="60.7109375" style="134" customWidth="1"/>
    <col min="28" max="28" width="10.42578125" style="134" customWidth="1"/>
    <col min="29" max="29" width="30.7109375" style="134" customWidth="1"/>
    <col min="30" max="37" width="13.7109375" style="134" customWidth="1"/>
    <col min="38" max="16384" width="9.140625" style="134"/>
  </cols>
  <sheetData>
    <row r="1" spans="2:30" s="200" customFormat="1" ht="20.100000000000001" customHeight="1" x14ac:dyDescent="0.25">
      <c r="B1" s="199" t="str">
        <f>SUBSTITUTE(TemplateTitle," Reporting Template",": " &amp;B2)</f>
        <v>P2 IIJA Products EJ Grant: Business Establishment 56</v>
      </c>
      <c r="C1" s="199"/>
      <c r="D1" s="199"/>
      <c r="E1" s="199"/>
      <c r="F1" s="199"/>
      <c r="G1" s="199"/>
      <c r="H1" s="199"/>
      <c r="I1" s="199"/>
      <c r="J1" s="201"/>
      <c r="K1" s="201"/>
      <c r="L1" s="201"/>
      <c r="M1" s="201"/>
      <c r="N1" s="201"/>
      <c r="O1" s="201"/>
      <c r="P1" s="201"/>
      <c r="Q1" s="201"/>
      <c r="R1" s="201"/>
      <c r="S1" s="201"/>
      <c r="T1" s="201"/>
      <c r="U1" s="201"/>
      <c r="V1" s="201"/>
      <c r="W1" s="201"/>
      <c r="X1" s="201"/>
      <c r="Y1" s="201"/>
      <c r="Z1" s="201"/>
      <c r="AA1" s="201"/>
    </row>
    <row r="2" spans="2:30" ht="9" customHeight="1" x14ac:dyDescent="0.25">
      <c r="B2" s="244" t="s">
        <v>428</v>
      </c>
      <c r="C2" s="154"/>
      <c r="D2" s="154"/>
      <c r="E2" s="154"/>
      <c r="F2" s="154"/>
      <c r="G2" s="154"/>
      <c r="H2" s="154"/>
      <c r="I2" s="210"/>
      <c r="J2" s="155"/>
    </row>
    <row r="3" spans="2:30" ht="200.1" customHeight="1" x14ac:dyDescent="0.25">
      <c r="B3" s="156" t="s">
        <v>5</v>
      </c>
      <c r="C3" s="355" t="s">
        <v>298</v>
      </c>
      <c r="D3" s="356"/>
      <c r="E3" s="356"/>
      <c r="F3" s="356"/>
      <c r="G3" s="356"/>
      <c r="H3" s="356"/>
      <c r="I3" s="357"/>
      <c r="J3" s="157"/>
    </row>
    <row r="4" spans="2:30" ht="9" customHeight="1" x14ac:dyDescent="0.25">
      <c r="B4" s="158"/>
      <c r="C4" s="159"/>
      <c r="D4" s="159"/>
      <c r="E4" s="159"/>
      <c r="F4" s="159"/>
      <c r="G4" s="159"/>
      <c r="H4" s="159"/>
      <c r="I4" s="211"/>
      <c r="J4" s="160"/>
    </row>
    <row r="5" spans="2:30" ht="15" customHeight="1" x14ac:dyDescent="0.25">
      <c r="B5" s="145"/>
      <c r="C5" s="145"/>
      <c r="D5" s="145"/>
      <c r="E5" s="145"/>
      <c r="F5" s="144"/>
      <c r="G5" s="144"/>
    </row>
    <row r="6" spans="2:30" ht="18.75" x14ac:dyDescent="0.3">
      <c r="B6" s="243" t="s">
        <v>284</v>
      </c>
      <c r="C6" s="358" t="s">
        <v>299</v>
      </c>
      <c r="D6" s="358"/>
      <c r="E6" s="358"/>
      <c r="F6" s="358"/>
      <c r="G6" s="359"/>
    </row>
    <row r="7" spans="2:30" x14ac:dyDescent="0.25">
      <c r="B7" s="161" t="s">
        <v>0</v>
      </c>
      <c r="C7" s="360" t="str">
        <f>IF('Grant Project Data'!D5&lt;&gt;"",'Grant Project Data'!D5,"")</f>
        <v/>
      </c>
      <c r="D7" s="361"/>
      <c r="E7" s="361"/>
      <c r="F7" s="361"/>
      <c r="G7" s="362"/>
    </row>
    <row r="8" spans="2:30" x14ac:dyDescent="0.25">
      <c r="B8" s="163" t="s">
        <v>4</v>
      </c>
      <c r="C8" s="360" t="str">
        <f>IF('Grant Project Data'!D6&lt;&gt;"",'Grant Project Data'!D6,"")</f>
        <v/>
      </c>
      <c r="D8" s="361"/>
      <c r="E8" s="361"/>
      <c r="F8" s="361"/>
      <c r="G8" s="362"/>
    </row>
    <row r="9" spans="2:30" ht="15" customHeight="1" x14ac:dyDescent="0.25">
      <c r="B9" s="145"/>
      <c r="C9" s="145"/>
      <c r="D9" s="145"/>
      <c r="E9" s="145"/>
      <c r="F9" s="144"/>
      <c r="G9" s="144"/>
    </row>
    <row r="10" spans="2:30" ht="18.75" x14ac:dyDescent="0.3">
      <c r="B10" s="243" t="s">
        <v>203</v>
      </c>
      <c r="C10" s="358" t="s">
        <v>355</v>
      </c>
      <c r="D10" s="358"/>
      <c r="E10" s="358"/>
      <c r="F10" s="358"/>
      <c r="G10" s="359"/>
    </row>
    <row r="11" spans="2:30" x14ac:dyDescent="0.25">
      <c r="B11" s="167" t="s">
        <v>236</v>
      </c>
      <c r="C11" s="391"/>
      <c r="D11" s="391"/>
      <c r="E11" s="391"/>
      <c r="F11" s="391"/>
      <c r="G11" s="391"/>
      <c r="H11" s="168"/>
      <c r="I11" s="168"/>
      <c r="J11" s="169"/>
      <c r="K11" s="169"/>
      <c r="L11" s="169"/>
      <c r="M11" s="169"/>
      <c r="N11" s="169"/>
      <c r="O11" s="169"/>
      <c r="P11" s="169"/>
      <c r="Q11" s="169"/>
      <c r="R11" s="169"/>
      <c r="S11" s="169"/>
      <c r="T11" s="169"/>
      <c r="U11" s="169"/>
      <c r="V11" s="169"/>
      <c r="W11" s="169"/>
      <c r="X11" s="169"/>
      <c r="Y11" s="169"/>
      <c r="Z11" s="169"/>
      <c r="AA11" s="169"/>
    </row>
    <row r="12" spans="2:30" ht="15" customHeight="1" x14ac:dyDescent="0.25">
      <c r="B12" s="170" t="s">
        <v>228</v>
      </c>
      <c r="C12" s="391"/>
      <c r="D12" s="391"/>
      <c r="E12" s="391"/>
      <c r="F12" s="391"/>
      <c r="G12" s="391"/>
      <c r="H12" s="168"/>
      <c r="I12" s="168"/>
      <c r="J12" s="169"/>
      <c r="K12" s="169"/>
      <c r="L12" s="169"/>
      <c r="M12" s="169"/>
      <c r="N12" s="169"/>
      <c r="O12" s="169"/>
      <c r="P12" s="169"/>
      <c r="Q12" s="169"/>
      <c r="R12" s="169"/>
      <c r="S12" s="169"/>
      <c r="T12" s="169"/>
      <c r="U12" s="169"/>
      <c r="V12" s="169"/>
      <c r="W12" s="169"/>
      <c r="X12" s="169"/>
      <c r="Y12" s="169"/>
      <c r="Z12" s="169"/>
      <c r="AA12" s="169"/>
    </row>
    <row r="13" spans="2:30" ht="15" customHeight="1" x14ac:dyDescent="0.25">
      <c r="B13" s="170" t="s">
        <v>229</v>
      </c>
      <c r="C13" s="391"/>
      <c r="D13" s="391"/>
      <c r="E13" s="391"/>
      <c r="F13" s="391"/>
      <c r="G13" s="391"/>
      <c r="H13" s="168"/>
      <c r="I13" s="168"/>
      <c r="J13" s="169"/>
      <c r="K13" s="169"/>
      <c r="L13" s="169"/>
      <c r="M13" s="169"/>
      <c r="N13" s="169"/>
      <c r="O13" s="169"/>
      <c r="P13" s="169"/>
      <c r="Q13" s="169"/>
      <c r="R13" s="169"/>
      <c r="S13" s="169"/>
      <c r="T13" s="169"/>
      <c r="U13" s="169"/>
      <c r="V13" s="169"/>
      <c r="W13" s="169"/>
      <c r="X13" s="169"/>
      <c r="Y13" s="169"/>
      <c r="Z13" s="169"/>
      <c r="AA13" s="169"/>
    </row>
    <row r="14" spans="2:30" ht="15" customHeight="1" x14ac:dyDescent="0.25">
      <c r="B14" s="171" t="s">
        <v>230</v>
      </c>
      <c r="C14" s="391"/>
      <c r="D14" s="391"/>
      <c r="E14" s="391"/>
      <c r="F14" s="391"/>
      <c r="G14" s="391"/>
      <c r="H14" s="168"/>
      <c r="I14" s="168"/>
      <c r="J14" s="169"/>
      <c r="K14" s="169"/>
      <c r="L14" s="169"/>
      <c r="M14" s="169"/>
      <c r="N14" s="169"/>
      <c r="O14" s="169"/>
      <c r="P14" s="169"/>
      <c r="Q14" s="169"/>
      <c r="R14" s="169"/>
      <c r="S14" s="169"/>
      <c r="T14" s="169"/>
      <c r="U14" s="169"/>
      <c r="V14" s="169"/>
      <c r="W14" s="169"/>
      <c r="X14" s="169"/>
      <c r="Y14" s="169"/>
      <c r="Z14" s="169"/>
      <c r="AA14" s="169"/>
      <c r="AB14" s="172"/>
    </row>
    <row r="15" spans="2:30" ht="30" x14ac:dyDescent="0.25">
      <c r="B15" s="231" t="s">
        <v>270</v>
      </c>
      <c r="C15" s="392"/>
      <c r="D15" s="392"/>
      <c r="E15" s="392"/>
      <c r="F15" s="392"/>
      <c r="G15" s="392"/>
      <c r="H15" s="173"/>
      <c r="J15" s="169"/>
      <c r="K15" s="169"/>
      <c r="L15" s="169"/>
      <c r="M15" s="169"/>
      <c r="N15" s="169"/>
      <c r="O15" s="169"/>
      <c r="P15" s="169"/>
      <c r="Q15" s="169"/>
      <c r="R15" s="169"/>
      <c r="S15" s="169"/>
      <c r="T15" s="169"/>
      <c r="U15" s="169"/>
      <c r="V15" s="169"/>
      <c r="W15" s="169"/>
      <c r="X15" s="169"/>
      <c r="Y15" s="169"/>
      <c r="Z15" s="169"/>
      <c r="AA15" s="169"/>
      <c r="AB15" s="172"/>
    </row>
    <row r="16" spans="2:30" ht="45" x14ac:dyDescent="0.25">
      <c r="B16" s="203" t="s">
        <v>276</v>
      </c>
      <c r="C16" s="392"/>
      <c r="D16" s="392"/>
      <c r="E16" s="392"/>
      <c r="F16" s="392"/>
      <c r="G16" s="392"/>
      <c r="H16" s="174"/>
      <c r="J16" s="169"/>
      <c r="K16" s="169"/>
      <c r="L16" s="169"/>
      <c r="M16" s="169"/>
      <c r="N16" s="169"/>
      <c r="O16" s="169"/>
      <c r="P16" s="169"/>
      <c r="Q16" s="169"/>
      <c r="R16" s="169"/>
      <c r="S16" s="169"/>
      <c r="T16" s="169"/>
      <c r="U16" s="169"/>
      <c r="V16" s="169"/>
      <c r="W16" s="169"/>
      <c r="X16" s="169"/>
      <c r="Y16" s="169"/>
      <c r="Z16" s="169"/>
      <c r="AA16" s="169"/>
      <c r="AB16" s="162"/>
      <c r="AC16" s="162"/>
      <c r="AD16" s="162"/>
    </row>
    <row r="17" spans="1:37" ht="69.95" customHeight="1" x14ac:dyDescent="0.25">
      <c r="B17" s="127" t="s">
        <v>235</v>
      </c>
      <c r="C17" s="393"/>
      <c r="D17" s="393"/>
      <c r="E17" s="393"/>
      <c r="F17" s="393"/>
      <c r="G17" s="393"/>
      <c r="H17" s="175"/>
      <c r="J17" s="169"/>
      <c r="K17" s="169"/>
      <c r="L17" s="169"/>
      <c r="M17" s="169"/>
      <c r="N17" s="169"/>
      <c r="O17" s="169"/>
      <c r="P17" s="169"/>
      <c r="Q17" s="169"/>
      <c r="R17" s="169"/>
      <c r="S17" s="169"/>
      <c r="T17" s="169"/>
      <c r="U17" s="169"/>
      <c r="V17" s="169"/>
      <c r="W17" s="169"/>
      <c r="X17" s="169"/>
      <c r="Y17" s="169"/>
      <c r="Z17" s="169"/>
      <c r="AA17" s="169"/>
      <c r="AB17" s="162"/>
      <c r="AC17" s="162"/>
      <c r="AD17" s="162"/>
    </row>
    <row r="18" spans="1:37" ht="30" x14ac:dyDescent="0.25">
      <c r="B18" s="127" t="s">
        <v>354</v>
      </c>
      <c r="C18" s="394"/>
      <c r="D18" s="395"/>
      <c r="E18" s="395"/>
      <c r="F18" s="395"/>
      <c r="G18" s="396"/>
      <c r="H18" s="175"/>
      <c r="J18" s="169"/>
      <c r="K18" s="169"/>
      <c r="L18" s="169"/>
      <c r="M18" s="169"/>
      <c r="N18" s="169"/>
      <c r="O18" s="169"/>
      <c r="P18" s="169"/>
      <c r="Q18" s="169"/>
      <c r="R18" s="169"/>
      <c r="S18" s="169"/>
      <c r="T18" s="169"/>
      <c r="U18" s="169"/>
      <c r="V18" s="169"/>
      <c r="W18" s="169"/>
      <c r="X18" s="169"/>
      <c r="Y18" s="169"/>
      <c r="Z18" s="169"/>
      <c r="AA18" s="169"/>
      <c r="AB18" s="162"/>
      <c r="AC18" s="162"/>
      <c r="AD18" s="162"/>
    </row>
    <row r="19" spans="1:37" s="179" customFormat="1" x14ac:dyDescent="0.25">
      <c r="B19" s="176" t="s">
        <v>232</v>
      </c>
      <c r="C19" s="212"/>
      <c r="D19" s="212"/>
      <c r="E19" s="212"/>
      <c r="F19" s="212"/>
      <c r="G19" s="212"/>
      <c r="H19" s="177" t="str">
        <f>IF(AND(E24&gt;0,COUNTA(C19:G19)=0),"&lt;&lt; Your P2 actions below will not be summarized until you enter a date of follow-up.","")</f>
        <v/>
      </c>
      <c r="I19" s="178"/>
      <c r="J19" s="169"/>
      <c r="K19" s="169"/>
      <c r="L19" s="169"/>
      <c r="M19" s="169"/>
      <c r="N19" s="169"/>
      <c r="O19" s="169"/>
      <c r="P19" s="169"/>
      <c r="Q19" s="169"/>
      <c r="R19" s="169"/>
      <c r="S19" s="169"/>
      <c r="T19" s="169"/>
      <c r="U19" s="169"/>
      <c r="V19" s="169"/>
      <c r="W19" s="169"/>
      <c r="X19" s="169"/>
      <c r="Y19" s="169"/>
      <c r="Z19" s="169"/>
      <c r="AA19" s="169"/>
      <c r="AB19" s="96"/>
    </row>
    <row r="20" spans="1:37" ht="53.25" x14ac:dyDescent="0.25">
      <c r="B20" s="213" t="s">
        <v>273</v>
      </c>
      <c r="C20" s="391"/>
      <c r="D20" s="391"/>
      <c r="E20" s="391"/>
      <c r="F20" s="391"/>
      <c r="G20" s="391"/>
      <c r="H20" s="168"/>
      <c r="I20" s="169"/>
      <c r="J20" s="169"/>
      <c r="K20" s="169"/>
      <c r="L20" s="169"/>
      <c r="M20" s="169"/>
      <c r="N20" s="169"/>
      <c r="O20" s="169"/>
      <c r="P20" s="169"/>
      <c r="Q20" s="169"/>
      <c r="R20" s="169"/>
      <c r="S20" s="169"/>
      <c r="T20" s="169"/>
      <c r="U20" s="169"/>
      <c r="V20" s="169"/>
      <c r="W20" s="169"/>
      <c r="X20" s="169"/>
      <c r="Y20" s="169"/>
      <c r="Z20" s="169"/>
      <c r="AA20" s="169"/>
      <c r="AB20" s="162"/>
      <c r="AC20" s="162"/>
      <c r="AD20" s="162"/>
    </row>
    <row r="21" spans="1:37" ht="80.099999999999994" customHeight="1" x14ac:dyDescent="0.25">
      <c r="B21" s="230" t="s">
        <v>271</v>
      </c>
      <c r="C21" s="393"/>
      <c r="D21" s="393"/>
      <c r="E21" s="393"/>
      <c r="F21" s="393"/>
      <c r="G21" s="393"/>
      <c r="H21" s="175"/>
      <c r="J21" s="169"/>
      <c r="K21" s="169"/>
      <c r="L21" s="169"/>
      <c r="M21" s="169"/>
      <c r="N21" s="169"/>
      <c r="O21" s="169"/>
      <c r="P21" s="169"/>
      <c r="Q21" s="169"/>
      <c r="R21" s="169"/>
      <c r="S21" s="169"/>
      <c r="T21" s="169"/>
      <c r="U21" s="169"/>
      <c r="V21" s="169"/>
      <c r="W21" s="169"/>
      <c r="X21" s="169"/>
      <c r="Y21" s="169"/>
      <c r="Z21" s="169"/>
      <c r="AA21" s="169"/>
      <c r="AB21" s="162"/>
      <c r="AC21" s="162"/>
      <c r="AD21" s="162"/>
    </row>
    <row r="22" spans="1:37" ht="69.95" customHeight="1" x14ac:dyDescent="0.25">
      <c r="B22" s="127" t="s">
        <v>272</v>
      </c>
      <c r="C22" s="393"/>
      <c r="D22" s="393"/>
      <c r="E22" s="393"/>
      <c r="F22" s="393"/>
      <c r="G22" s="393"/>
      <c r="H22" s="175"/>
      <c r="J22" s="169"/>
      <c r="K22" s="169"/>
      <c r="L22" s="169"/>
      <c r="M22" s="169"/>
      <c r="N22" s="169"/>
      <c r="O22" s="169"/>
      <c r="P22" s="169"/>
      <c r="Q22" s="169"/>
      <c r="R22" s="169"/>
      <c r="S22" s="169"/>
      <c r="T22" s="169"/>
      <c r="U22" s="169"/>
      <c r="V22" s="169"/>
      <c r="W22" s="169"/>
      <c r="X22" s="169"/>
      <c r="Y22" s="169"/>
      <c r="Z22" s="169"/>
      <c r="AA22" s="169"/>
      <c r="AB22" s="162"/>
      <c r="AC22" s="162"/>
      <c r="AD22" s="162"/>
    </row>
    <row r="23" spans="1:37" ht="69.95" customHeight="1" x14ac:dyDescent="0.25">
      <c r="B23" s="127" t="s">
        <v>274</v>
      </c>
      <c r="C23" s="393"/>
      <c r="D23" s="393"/>
      <c r="E23" s="393"/>
      <c r="F23" s="393"/>
      <c r="G23" s="393"/>
      <c r="H23" s="175"/>
      <c r="J23" s="169"/>
      <c r="K23" s="169"/>
      <c r="L23" s="169"/>
      <c r="M23" s="169"/>
      <c r="N23" s="169"/>
      <c r="O23" s="169"/>
      <c r="P23" s="169"/>
      <c r="Q23" s="169"/>
      <c r="R23" s="169"/>
      <c r="S23" s="169"/>
      <c r="T23" s="169"/>
      <c r="U23" s="169"/>
      <c r="V23" s="169"/>
      <c r="W23" s="169"/>
      <c r="X23" s="169"/>
      <c r="Y23" s="169"/>
      <c r="Z23" s="169"/>
      <c r="AA23" s="169"/>
      <c r="AB23" s="162"/>
      <c r="AC23" s="162"/>
      <c r="AD23" s="162"/>
    </row>
    <row r="24" spans="1:37" ht="15" customHeight="1" x14ac:dyDescent="0.25">
      <c r="C24" s="194">
        <f>IF(COUNTA(C11:G23,B29:G53,I29:AC53)&gt;0,1,0)</f>
        <v>0</v>
      </c>
      <c r="D24" s="194">
        <f>IF(COUNTA(C19:G19)&gt;0,1,0)</f>
        <v>0</v>
      </c>
      <c r="E24" s="194">
        <f>IF(COUNTA(G29:G53)&gt;0,1,0)</f>
        <v>0</v>
      </c>
      <c r="F24" s="268"/>
      <c r="H24" s="144"/>
      <c r="I24" s="144"/>
      <c r="J24" s="169"/>
      <c r="K24" s="169"/>
      <c r="L24" s="169"/>
      <c r="M24" s="169"/>
      <c r="N24" s="169"/>
      <c r="O24" s="169"/>
      <c r="P24" s="169"/>
      <c r="Q24" s="169"/>
      <c r="R24" s="169"/>
      <c r="S24" s="169"/>
      <c r="T24" s="169"/>
      <c r="U24" s="169"/>
      <c r="V24" s="169"/>
      <c r="W24" s="169"/>
      <c r="X24" s="169"/>
      <c r="Y24" s="169"/>
      <c r="Z24" s="169"/>
      <c r="AA24" s="169"/>
    </row>
    <row r="25" spans="1:37" ht="18.75" customHeight="1" x14ac:dyDescent="0.3">
      <c r="B25" s="243" t="s">
        <v>1</v>
      </c>
      <c r="C25" s="164"/>
      <c r="D25" s="164"/>
      <c r="E25" s="164"/>
      <c r="F25" s="164"/>
      <c r="G25" s="164"/>
      <c r="H25" s="164"/>
      <c r="I25" s="165"/>
      <c r="J25" s="165"/>
      <c r="K25" s="165"/>
      <c r="L25" s="165"/>
      <c r="M25" s="165"/>
      <c r="N25" s="165"/>
      <c r="O25" s="165"/>
      <c r="P25" s="165"/>
      <c r="Q25" s="165"/>
      <c r="R25" s="165"/>
      <c r="S25" s="165"/>
      <c r="T25" s="165"/>
      <c r="U25" s="165"/>
      <c r="V25" s="165"/>
      <c r="W25" s="165"/>
      <c r="X25" s="165"/>
      <c r="Y25" s="165"/>
      <c r="Z25" s="165"/>
      <c r="AA25" s="165"/>
      <c r="AB25" s="165"/>
      <c r="AC25" s="165"/>
      <c r="AD25" s="165"/>
      <c r="AE25" s="165"/>
      <c r="AF25" s="165"/>
      <c r="AG25" s="165"/>
      <c r="AH25" s="165"/>
      <c r="AI25" s="165"/>
      <c r="AJ25" s="165"/>
      <c r="AK25" s="166"/>
    </row>
    <row r="26" spans="1:37" ht="39.950000000000003" customHeight="1" x14ac:dyDescent="0.25">
      <c r="B26" s="204"/>
      <c r="C26" s="205"/>
      <c r="D26" s="205"/>
      <c r="E26" s="205"/>
      <c r="F26" s="205"/>
      <c r="G26" s="205"/>
      <c r="H26" s="205"/>
      <c r="I26" s="365" t="s">
        <v>103</v>
      </c>
      <c r="J26" s="366"/>
      <c r="K26" s="366"/>
      <c r="L26" s="366"/>
      <c r="M26" s="366"/>
      <c r="N26" s="366"/>
      <c r="O26" s="366"/>
      <c r="P26" s="367"/>
      <c r="Q26" s="388" t="s">
        <v>104</v>
      </c>
      <c r="R26" s="389"/>
      <c r="S26" s="389"/>
      <c r="T26" s="389"/>
      <c r="U26" s="389"/>
      <c r="V26" s="390"/>
      <c r="W26" s="368" t="s">
        <v>105</v>
      </c>
      <c r="X26" s="369"/>
      <c r="Y26" s="369"/>
      <c r="Z26" s="369"/>
      <c r="AA26" s="370"/>
      <c r="AB26" s="204"/>
      <c r="AC26" s="206"/>
      <c r="AD26" s="401" t="s">
        <v>340</v>
      </c>
      <c r="AE26" s="402"/>
      <c r="AF26" s="402"/>
      <c r="AG26" s="402"/>
      <c r="AH26" s="402"/>
      <c r="AI26" s="402"/>
      <c r="AJ26" s="402"/>
      <c r="AK26" s="403"/>
    </row>
    <row r="27" spans="1:37" ht="15" customHeight="1" x14ac:dyDescent="0.25">
      <c r="B27" s="256" t="s">
        <v>341</v>
      </c>
      <c r="C27" s="208"/>
      <c r="D27" s="208"/>
      <c r="E27" s="208"/>
      <c r="F27" s="208"/>
      <c r="G27" s="208"/>
      <c r="H27" s="208"/>
      <c r="I27" s="377" t="s">
        <v>108</v>
      </c>
      <c r="J27" s="378"/>
      <c r="K27" s="378"/>
      <c r="L27" s="379"/>
      <c r="M27" s="380" t="s">
        <v>109</v>
      </c>
      <c r="N27" s="380"/>
      <c r="O27" s="377" t="s">
        <v>111</v>
      </c>
      <c r="P27" s="379"/>
      <c r="Q27" s="381" t="s">
        <v>111</v>
      </c>
      <c r="R27" s="382"/>
      <c r="S27" s="382"/>
      <c r="T27" s="383" t="s">
        <v>110</v>
      </c>
      <c r="U27" s="383"/>
      <c r="V27" s="383"/>
      <c r="W27" s="371"/>
      <c r="X27" s="372"/>
      <c r="Y27" s="372"/>
      <c r="Z27" s="372"/>
      <c r="AA27" s="373"/>
      <c r="AB27" s="207"/>
      <c r="AC27" s="209"/>
      <c r="AD27" s="397" t="s">
        <v>332</v>
      </c>
      <c r="AE27" s="397"/>
      <c r="AF27" s="398" t="s">
        <v>333</v>
      </c>
      <c r="AG27" s="399"/>
      <c r="AH27" s="399"/>
      <c r="AI27" s="399"/>
      <c r="AJ27" s="399"/>
      <c r="AK27" s="400"/>
    </row>
    <row r="28" spans="1:37" s="189" customFormat="1" ht="51" customHeight="1" x14ac:dyDescent="0.2">
      <c r="B28" s="277" t="s">
        <v>353</v>
      </c>
      <c r="C28" s="180" t="s">
        <v>216</v>
      </c>
      <c r="D28" s="180" t="s">
        <v>99</v>
      </c>
      <c r="E28" s="180" t="s">
        <v>262</v>
      </c>
      <c r="F28" s="269" t="s">
        <v>356</v>
      </c>
      <c r="G28" s="215" t="s">
        <v>357</v>
      </c>
      <c r="H28" s="181" t="s">
        <v>233</v>
      </c>
      <c r="I28" s="182" t="s">
        <v>358</v>
      </c>
      <c r="J28" s="182" t="s">
        <v>251</v>
      </c>
      <c r="K28" s="182" t="s">
        <v>107</v>
      </c>
      <c r="L28" s="182" t="s">
        <v>100</v>
      </c>
      <c r="M28" s="183" t="s">
        <v>359</v>
      </c>
      <c r="N28" s="183" t="s">
        <v>121</v>
      </c>
      <c r="O28" s="182" t="s">
        <v>360</v>
      </c>
      <c r="P28" s="182" t="s">
        <v>127</v>
      </c>
      <c r="Q28" s="184" t="s">
        <v>361</v>
      </c>
      <c r="R28" s="185" t="s">
        <v>126</v>
      </c>
      <c r="S28" s="216" t="s">
        <v>128</v>
      </c>
      <c r="T28" s="187" t="s">
        <v>250</v>
      </c>
      <c r="U28" s="188" t="s">
        <v>107</v>
      </c>
      <c r="V28" s="187" t="s">
        <v>125</v>
      </c>
      <c r="W28" s="183" t="s">
        <v>362</v>
      </c>
      <c r="X28" s="183" t="s">
        <v>252</v>
      </c>
      <c r="Y28" s="183" t="s">
        <v>206</v>
      </c>
      <c r="Z28" s="183" t="s">
        <v>102</v>
      </c>
      <c r="AA28" s="228" t="s">
        <v>263</v>
      </c>
      <c r="AB28" s="214" t="s">
        <v>294</v>
      </c>
      <c r="AC28" s="214" t="s">
        <v>373</v>
      </c>
      <c r="AD28" s="262" t="s">
        <v>334</v>
      </c>
      <c r="AE28" s="262" t="s">
        <v>335</v>
      </c>
      <c r="AF28" s="263" t="s">
        <v>336</v>
      </c>
      <c r="AG28" s="263" t="s">
        <v>337</v>
      </c>
      <c r="AH28" s="263" t="s">
        <v>338</v>
      </c>
      <c r="AI28" s="263" t="s">
        <v>363</v>
      </c>
      <c r="AJ28" s="263" t="s">
        <v>339</v>
      </c>
      <c r="AK28" s="263" t="s">
        <v>364</v>
      </c>
    </row>
    <row r="29" spans="1:37" s="179" customFormat="1" x14ac:dyDescent="0.25">
      <c r="A29" s="71">
        <v>1</v>
      </c>
      <c r="B29" s="89"/>
      <c r="C29" s="82"/>
      <c r="D29" s="89"/>
      <c r="E29" s="82"/>
      <c r="F29" s="122"/>
      <c r="G29" s="202"/>
      <c r="H29" s="198" t="str">
        <f>IF(G29="","",IF(MONTH(G29)&gt;=10,YEAR(G29) + 1,YEAR(G29)))</f>
        <v/>
      </c>
      <c r="I29" s="97"/>
      <c r="J29" s="97"/>
      <c r="K29" s="90"/>
      <c r="L29" s="91"/>
      <c r="M29" s="97"/>
      <c r="N29" s="91"/>
      <c r="O29" s="97"/>
      <c r="P29" s="90"/>
      <c r="Q29" s="97"/>
      <c r="R29" s="97"/>
      <c r="S29" s="90"/>
      <c r="T29" s="97"/>
      <c r="U29" s="147"/>
      <c r="V29" s="91"/>
      <c r="W29" s="97"/>
      <c r="X29" s="97"/>
      <c r="Y29" s="90"/>
      <c r="Z29" s="90"/>
      <c r="AA29" s="229"/>
      <c r="AB29" s="122"/>
      <c r="AC29" s="227"/>
      <c r="AD29" s="264"/>
      <c r="AE29" s="264"/>
      <c r="AF29" s="265"/>
      <c r="AG29" s="265"/>
      <c r="AH29" s="265"/>
      <c r="AI29" s="265"/>
      <c r="AJ29" s="265"/>
      <c r="AK29" s="265"/>
    </row>
    <row r="30" spans="1:37" s="179" customFormat="1" x14ac:dyDescent="0.25">
      <c r="A30" s="71">
        <v>2</v>
      </c>
      <c r="B30" s="89"/>
      <c r="C30" s="82"/>
      <c r="D30" s="89"/>
      <c r="E30" s="82"/>
      <c r="F30" s="122"/>
      <c r="G30" s="202"/>
      <c r="H30" s="198" t="str">
        <f>IF(G30="","",IF(MONTH(G30)&gt;=10,YEAR(G30) + 1,YEAR(G30)))</f>
        <v/>
      </c>
      <c r="I30" s="97"/>
      <c r="J30" s="97"/>
      <c r="K30" s="91"/>
      <c r="L30" s="91"/>
      <c r="M30" s="97"/>
      <c r="N30" s="91"/>
      <c r="O30" s="97"/>
      <c r="P30" s="90"/>
      <c r="Q30" s="97"/>
      <c r="R30" s="97"/>
      <c r="S30" s="90"/>
      <c r="T30" s="97"/>
      <c r="U30" s="147"/>
      <c r="V30" s="91"/>
      <c r="W30" s="97"/>
      <c r="X30" s="97"/>
      <c r="Y30" s="90"/>
      <c r="Z30" s="90"/>
      <c r="AA30" s="229"/>
      <c r="AB30" s="122"/>
      <c r="AC30" s="226"/>
      <c r="AD30" s="264"/>
      <c r="AE30" s="264"/>
      <c r="AF30" s="265"/>
      <c r="AG30" s="265"/>
      <c r="AH30" s="265"/>
      <c r="AI30" s="265"/>
      <c r="AJ30" s="265"/>
      <c r="AK30" s="265"/>
    </row>
    <row r="31" spans="1:37" s="179" customFormat="1" x14ac:dyDescent="0.25">
      <c r="A31" s="71">
        <v>3</v>
      </c>
      <c r="B31" s="89"/>
      <c r="C31" s="82"/>
      <c r="D31" s="89"/>
      <c r="E31" s="82"/>
      <c r="F31" s="122"/>
      <c r="G31" s="202"/>
      <c r="H31" s="198" t="str">
        <f t="shared" ref="H31:H53" si="0">IF(G31="","",IF(MONTH(G31)&gt;=10,YEAR(G31) + 1,YEAR(G31)))</f>
        <v/>
      </c>
      <c r="I31" s="97"/>
      <c r="J31" s="97"/>
      <c r="K31" s="90"/>
      <c r="L31" s="90"/>
      <c r="M31" s="97"/>
      <c r="N31" s="90"/>
      <c r="O31" s="97"/>
      <c r="P31" s="90"/>
      <c r="Q31" s="97"/>
      <c r="R31" s="97"/>
      <c r="S31" s="90"/>
      <c r="T31" s="97"/>
      <c r="U31" s="147"/>
      <c r="V31" s="90"/>
      <c r="W31" s="97"/>
      <c r="X31" s="97"/>
      <c r="Y31" s="90"/>
      <c r="Z31" s="90"/>
      <c r="AA31" s="229"/>
      <c r="AB31" s="122"/>
      <c r="AC31" s="226"/>
      <c r="AD31" s="264"/>
      <c r="AE31" s="264"/>
      <c r="AF31" s="265"/>
      <c r="AG31" s="265"/>
      <c r="AH31" s="265"/>
      <c r="AI31" s="265"/>
      <c r="AJ31" s="265"/>
      <c r="AK31" s="265"/>
    </row>
    <row r="32" spans="1:37" s="179" customFormat="1" x14ac:dyDescent="0.25">
      <c r="A32" s="71">
        <v>4</v>
      </c>
      <c r="B32" s="89"/>
      <c r="C32" s="82"/>
      <c r="D32" s="89"/>
      <c r="E32" s="82"/>
      <c r="F32" s="122"/>
      <c r="G32" s="202"/>
      <c r="H32" s="198" t="str">
        <f t="shared" si="0"/>
        <v/>
      </c>
      <c r="I32" s="97"/>
      <c r="J32" s="97"/>
      <c r="K32" s="91"/>
      <c r="L32" s="91"/>
      <c r="M32" s="97"/>
      <c r="N32" s="91"/>
      <c r="O32" s="97"/>
      <c r="P32" s="90"/>
      <c r="Q32" s="97"/>
      <c r="R32" s="97"/>
      <c r="S32" s="90"/>
      <c r="T32" s="97"/>
      <c r="U32" s="147"/>
      <c r="V32" s="91"/>
      <c r="W32" s="97"/>
      <c r="X32" s="97"/>
      <c r="Y32" s="90"/>
      <c r="Z32" s="90"/>
      <c r="AA32" s="229"/>
      <c r="AB32" s="122"/>
      <c r="AC32" s="226"/>
      <c r="AD32" s="264"/>
      <c r="AE32" s="264"/>
      <c r="AF32" s="265"/>
      <c r="AG32" s="265"/>
      <c r="AH32" s="265"/>
      <c r="AI32" s="265"/>
      <c r="AJ32" s="265"/>
      <c r="AK32" s="265"/>
    </row>
    <row r="33" spans="1:37" s="179" customFormat="1" x14ac:dyDescent="0.25">
      <c r="A33" s="71">
        <v>5</v>
      </c>
      <c r="B33" s="89"/>
      <c r="C33" s="82"/>
      <c r="D33" s="89"/>
      <c r="E33" s="82"/>
      <c r="F33" s="122"/>
      <c r="G33" s="202"/>
      <c r="H33" s="198" t="str">
        <f t="shared" si="0"/>
        <v/>
      </c>
      <c r="I33" s="97"/>
      <c r="J33" s="97"/>
      <c r="K33" s="91"/>
      <c r="L33" s="91"/>
      <c r="M33" s="97"/>
      <c r="N33" s="91"/>
      <c r="O33" s="97"/>
      <c r="P33" s="90"/>
      <c r="Q33" s="97"/>
      <c r="R33" s="97"/>
      <c r="S33" s="90"/>
      <c r="T33" s="97"/>
      <c r="U33" s="147"/>
      <c r="V33" s="91"/>
      <c r="W33" s="97"/>
      <c r="X33" s="97"/>
      <c r="Y33" s="90"/>
      <c r="Z33" s="90"/>
      <c r="AA33" s="229"/>
      <c r="AB33" s="122"/>
      <c r="AC33" s="226"/>
      <c r="AD33" s="264"/>
      <c r="AE33" s="264"/>
      <c r="AF33" s="265"/>
      <c r="AG33" s="265"/>
      <c r="AH33" s="265"/>
      <c r="AI33" s="265"/>
      <c r="AJ33" s="265"/>
      <c r="AK33" s="265"/>
    </row>
    <row r="34" spans="1:37" s="179" customFormat="1" x14ac:dyDescent="0.25">
      <c r="A34" s="71">
        <v>6</v>
      </c>
      <c r="B34" s="89"/>
      <c r="C34" s="82"/>
      <c r="D34" s="89"/>
      <c r="E34" s="82"/>
      <c r="F34" s="122"/>
      <c r="G34" s="202"/>
      <c r="H34" s="198" t="str">
        <f t="shared" si="0"/>
        <v/>
      </c>
      <c r="I34" s="97"/>
      <c r="J34" s="97"/>
      <c r="K34" s="91"/>
      <c r="L34" s="91"/>
      <c r="M34" s="97"/>
      <c r="N34" s="91"/>
      <c r="O34" s="97"/>
      <c r="P34" s="90"/>
      <c r="Q34" s="97"/>
      <c r="R34" s="97"/>
      <c r="S34" s="90"/>
      <c r="T34" s="97"/>
      <c r="U34" s="147"/>
      <c r="V34" s="91"/>
      <c r="W34" s="97"/>
      <c r="X34" s="97"/>
      <c r="Y34" s="90"/>
      <c r="Z34" s="90"/>
      <c r="AA34" s="229"/>
      <c r="AB34" s="122"/>
      <c r="AC34" s="226"/>
      <c r="AD34" s="264"/>
      <c r="AE34" s="264"/>
      <c r="AF34" s="265"/>
      <c r="AG34" s="265"/>
      <c r="AH34" s="265"/>
      <c r="AI34" s="265"/>
      <c r="AJ34" s="265"/>
      <c r="AK34" s="265"/>
    </row>
    <row r="35" spans="1:37" s="179" customFormat="1" x14ac:dyDescent="0.25">
      <c r="A35" s="71">
        <v>7</v>
      </c>
      <c r="B35" s="89"/>
      <c r="C35" s="82"/>
      <c r="D35" s="89"/>
      <c r="E35" s="82"/>
      <c r="F35" s="122"/>
      <c r="G35" s="202"/>
      <c r="H35" s="198" t="str">
        <f t="shared" si="0"/>
        <v/>
      </c>
      <c r="I35" s="97"/>
      <c r="J35" s="97"/>
      <c r="K35" s="91"/>
      <c r="L35" s="91"/>
      <c r="M35" s="97"/>
      <c r="N35" s="91"/>
      <c r="O35" s="97"/>
      <c r="P35" s="90"/>
      <c r="Q35" s="97"/>
      <c r="R35" s="97"/>
      <c r="S35" s="90"/>
      <c r="T35" s="97"/>
      <c r="U35" s="147"/>
      <c r="V35" s="91"/>
      <c r="W35" s="97"/>
      <c r="X35" s="97"/>
      <c r="Y35" s="90"/>
      <c r="Z35" s="90"/>
      <c r="AA35" s="229"/>
      <c r="AB35" s="122"/>
      <c r="AC35" s="226"/>
      <c r="AD35" s="264"/>
      <c r="AE35" s="264"/>
      <c r="AF35" s="265"/>
      <c r="AG35" s="265"/>
      <c r="AH35" s="265"/>
      <c r="AI35" s="265"/>
      <c r="AJ35" s="265"/>
      <c r="AK35" s="265"/>
    </row>
    <row r="36" spans="1:37" s="179" customFormat="1" x14ac:dyDescent="0.25">
      <c r="A36" s="71">
        <v>8</v>
      </c>
      <c r="B36" s="89"/>
      <c r="C36" s="82"/>
      <c r="D36" s="89"/>
      <c r="E36" s="82"/>
      <c r="F36" s="122"/>
      <c r="G36" s="202"/>
      <c r="H36" s="198" t="str">
        <f t="shared" si="0"/>
        <v/>
      </c>
      <c r="I36" s="97"/>
      <c r="J36" s="97"/>
      <c r="K36" s="91"/>
      <c r="L36" s="91"/>
      <c r="M36" s="97"/>
      <c r="N36" s="91"/>
      <c r="O36" s="97"/>
      <c r="P36" s="90"/>
      <c r="Q36" s="97"/>
      <c r="R36" s="97"/>
      <c r="S36" s="90"/>
      <c r="T36" s="97"/>
      <c r="U36" s="147"/>
      <c r="V36" s="91"/>
      <c r="W36" s="97"/>
      <c r="X36" s="97"/>
      <c r="Y36" s="90"/>
      <c r="Z36" s="90"/>
      <c r="AA36" s="229"/>
      <c r="AB36" s="122"/>
      <c r="AC36" s="226"/>
      <c r="AD36" s="264"/>
      <c r="AE36" s="264"/>
      <c r="AF36" s="265"/>
      <c r="AG36" s="265"/>
      <c r="AH36" s="265"/>
      <c r="AI36" s="265"/>
      <c r="AJ36" s="265"/>
      <c r="AK36" s="265"/>
    </row>
    <row r="37" spans="1:37" s="179" customFormat="1" x14ac:dyDescent="0.25">
      <c r="A37" s="71">
        <v>9</v>
      </c>
      <c r="B37" s="89"/>
      <c r="C37" s="82"/>
      <c r="D37" s="89"/>
      <c r="E37" s="82"/>
      <c r="F37" s="122"/>
      <c r="G37" s="202"/>
      <c r="H37" s="198" t="str">
        <f t="shared" si="0"/>
        <v/>
      </c>
      <c r="I37" s="97"/>
      <c r="J37" s="97"/>
      <c r="K37" s="91"/>
      <c r="L37" s="91"/>
      <c r="M37" s="97"/>
      <c r="N37" s="91"/>
      <c r="O37" s="97"/>
      <c r="P37" s="90"/>
      <c r="Q37" s="97"/>
      <c r="R37" s="97"/>
      <c r="S37" s="90"/>
      <c r="T37" s="97"/>
      <c r="U37" s="147"/>
      <c r="V37" s="91"/>
      <c r="W37" s="97"/>
      <c r="X37" s="97"/>
      <c r="Y37" s="90"/>
      <c r="Z37" s="90"/>
      <c r="AA37" s="229"/>
      <c r="AB37" s="122"/>
      <c r="AC37" s="226"/>
      <c r="AD37" s="264"/>
      <c r="AE37" s="264"/>
      <c r="AF37" s="265"/>
      <c r="AG37" s="265"/>
      <c r="AH37" s="265"/>
      <c r="AI37" s="265"/>
      <c r="AJ37" s="265"/>
      <c r="AK37" s="265"/>
    </row>
    <row r="38" spans="1:37" s="179" customFormat="1" x14ac:dyDescent="0.25">
      <c r="A38" s="71">
        <v>10</v>
      </c>
      <c r="B38" s="89"/>
      <c r="C38" s="82"/>
      <c r="D38" s="89"/>
      <c r="E38" s="82"/>
      <c r="F38" s="122"/>
      <c r="G38" s="202"/>
      <c r="H38" s="198" t="str">
        <f t="shared" si="0"/>
        <v/>
      </c>
      <c r="I38" s="97"/>
      <c r="J38" s="97"/>
      <c r="K38" s="91"/>
      <c r="L38" s="91"/>
      <c r="M38" s="97"/>
      <c r="N38" s="91"/>
      <c r="O38" s="97"/>
      <c r="P38" s="90"/>
      <c r="Q38" s="97"/>
      <c r="R38" s="97"/>
      <c r="S38" s="90"/>
      <c r="T38" s="97"/>
      <c r="U38" s="147"/>
      <c r="V38" s="91"/>
      <c r="W38" s="97"/>
      <c r="X38" s="97"/>
      <c r="Y38" s="90"/>
      <c r="Z38" s="90"/>
      <c r="AA38" s="229"/>
      <c r="AB38" s="122"/>
      <c r="AC38" s="226"/>
      <c r="AD38" s="264"/>
      <c r="AE38" s="264"/>
      <c r="AF38" s="265"/>
      <c r="AG38" s="265"/>
      <c r="AH38" s="265"/>
      <c r="AI38" s="265"/>
      <c r="AJ38" s="265"/>
      <c r="AK38" s="265"/>
    </row>
    <row r="39" spans="1:37" s="179" customFormat="1" x14ac:dyDescent="0.25">
      <c r="A39" s="71">
        <v>11</v>
      </c>
      <c r="B39" s="89"/>
      <c r="C39" s="82"/>
      <c r="D39" s="89"/>
      <c r="E39" s="82"/>
      <c r="F39" s="122"/>
      <c r="G39" s="202"/>
      <c r="H39" s="198" t="str">
        <f t="shared" si="0"/>
        <v/>
      </c>
      <c r="I39" s="97"/>
      <c r="J39" s="97"/>
      <c r="K39" s="91"/>
      <c r="L39" s="91"/>
      <c r="M39" s="97"/>
      <c r="N39" s="91"/>
      <c r="O39" s="97"/>
      <c r="P39" s="90"/>
      <c r="Q39" s="97"/>
      <c r="R39" s="97"/>
      <c r="S39" s="90"/>
      <c r="T39" s="97"/>
      <c r="U39" s="147"/>
      <c r="V39" s="91"/>
      <c r="W39" s="97"/>
      <c r="X39" s="97"/>
      <c r="Y39" s="90"/>
      <c r="Z39" s="90"/>
      <c r="AA39" s="229"/>
      <c r="AB39" s="122"/>
      <c r="AC39" s="226"/>
      <c r="AD39" s="264"/>
      <c r="AE39" s="264"/>
      <c r="AF39" s="265"/>
      <c r="AG39" s="265"/>
      <c r="AH39" s="265"/>
      <c r="AI39" s="265"/>
      <c r="AJ39" s="265"/>
      <c r="AK39" s="265"/>
    </row>
    <row r="40" spans="1:37" s="179" customFormat="1" x14ac:dyDescent="0.25">
      <c r="A40" s="71">
        <v>12</v>
      </c>
      <c r="B40" s="89"/>
      <c r="C40" s="82"/>
      <c r="D40" s="89"/>
      <c r="E40" s="82"/>
      <c r="F40" s="122"/>
      <c r="G40" s="202"/>
      <c r="H40" s="198" t="str">
        <f t="shared" si="0"/>
        <v/>
      </c>
      <c r="I40" s="97"/>
      <c r="J40" s="97"/>
      <c r="K40" s="91"/>
      <c r="L40" s="91"/>
      <c r="M40" s="97"/>
      <c r="N40" s="91"/>
      <c r="O40" s="97"/>
      <c r="P40" s="90"/>
      <c r="Q40" s="97"/>
      <c r="R40" s="97"/>
      <c r="S40" s="90"/>
      <c r="T40" s="97"/>
      <c r="U40" s="147"/>
      <c r="V40" s="91"/>
      <c r="W40" s="97"/>
      <c r="X40" s="97"/>
      <c r="Y40" s="90"/>
      <c r="Z40" s="90"/>
      <c r="AA40" s="229"/>
      <c r="AB40" s="122"/>
      <c r="AC40" s="226"/>
      <c r="AD40" s="264"/>
      <c r="AE40" s="264"/>
      <c r="AF40" s="265"/>
      <c r="AG40" s="265"/>
      <c r="AH40" s="265"/>
      <c r="AI40" s="265"/>
      <c r="AJ40" s="265"/>
      <c r="AK40" s="265"/>
    </row>
    <row r="41" spans="1:37" s="179" customFormat="1" x14ac:dyDescent="0.25">
      <c r="A41" s="71">
        <v>13</v>
      </c>
      <c r="B41" s="89"/>
      <c r="C41" s="82"/>
      <c r="D41" s="89"/>
      <c r="E41" s="82"/>
      <c r="F41" s="122"/>
      <c r="G41" s="202"/>
      <c r="H41" s="198" t="str">
        <f t="shared" si="0"/>
        <v/>
      </c>
      <c r="I41" s="97"/>
      <c r="J41" s="97"/>
      <c r="K41" s="91"/>
      <c r="L41" s="91"/>
      <c r="M41" s="97"/>
      <c r="N41" s="91"/>
      <c r="O41" s="97"/>
      <c r="P41" s="90"/>
      <c r="Q41" s="97"/>
      <c r="R41" s="97"/>
      <c r="S41" s="90"/>
      <c r="T41" s="97"/>
      <c r="U41" s="147"/>
      <c r="V41" s="91"/>
      <c r="W41" s="97"/>
      <c r="X41" s="97"/>
      <c r="Y41" s="90"/>
      <c r="Z41" s="90"/>
      <c r="AA41" s="229"/>
      <c r="AB41" s="122"/>
      <c r="AC41" s="226"/>
      <c r="AD41" s="264"/>
      <c r="AE41" s="264"/>
      <c r="AF41" s="265"/>
      <c r="AG41" s="265"/>
      <c r="AH41" s="265"/>
      <c r="AI41" s="265"/>
      <c r="AJ41" s="265"/>
      <c r="AK41" s="265"/>
    </row>
    <row r="42" spans="1:37" s="179" customFormat="1" x14ac:dyDescent="0.25">
      <c r="A42" s="71">
        <v>14</v>
      </c>
      <c r="B42" s="89"/>
      <c r="C42" s="82"/>
      <c r="D42" s="89"/>
      <c r="E42" s="82"/>
      <c r="F42" s="122"/>
      <c r="G42" s="202"/>
      <c r="H42" s="198" t="str">
        <f t="shared" si="0"/>
        <v/>
      </c>
      <c r="I42" s="97"/>
      <c r="J42" s="97"/>
      <c r="K42" s="91"/>
      <c r="L42" s="91"/>
      <c r="M42" s="97"/>
      <c r="N42" s="91"/>
      <c r="O42" s="97"/>
      <c r="P42" s="90"/>
      <c r="Q42" s="97"/>
      <c r="R42" s="97"/>
      <c r="S42" s="90"/>
      <c r="T42" s="97"/>
      <c r="U42" s="147"/>
      <c r="V42" s="91"/>
      <c r="W42" s="97"/>
      <c r="X42" s="97"/>
      <c r="Y42" s="90"/>
      <c r="Z42" s="90"/>
      <c r="AA42" s="229"/>
      <c r="AB42" s="122"/>
      <c r="AC42" s="226"/>
      <c r="AD42" s="264"/>
      <c r="AE42" s="264"/>
      <c r="AF42" s="265"/>
      <c r="AG42" s="265"/>
      <c r="AH42" s="265"/>
      <c r="AI42" s="265"/>
      <c r="AJ42" s="265"/>
      <c r="AK42" s="265"/>
    </row>
    <row r="43" spans="1:37" s="179" customFormat="1" x14ac:dyDescent="0.25">
      <c r="A43" s="71">
        <v>15</v>
      </c>
      <c r="B43" s="89"/>
      <c r="C43" s="82"/>
      <c r="D43" s="89"/>
      <c r="E43" s="82"/>
      <c r="F43" s="122"/>
      <c r="G43" s="202"/>
      <c r="H43" s="198" t="str">
        <f t="shared" si="0"/>
        <v/>
      </c>
      <c r="I43" s="97"/>
      <c r="J43" s="97"/>
      <c r="K43" s="91"/>
      <c r="L43" s="91"/>
      <c r="M43" s="97"/>
      <c r="N43" s="91"/>
      <c r="O43" s="97"/>
      <c r="P43" s="90"/>
      <c r="Q43" s="97"/>
      <c r="R43" s="97"/>
      <c r="S43" s="90"/>
      <c r="T43" s="97"/>
      <c r="U43" s="147"/>
      <c r="V43" s="91"/>
      <c r="W43" s="97"/>
      <c r="X43" s="97"/>
      <c r="Y43" s="90"/>
      <c r="Z43" s="90"/>
      <c r="AA43" s="229"/>
      <c r="AB43" s="122"/>
      <c r="AC43" s="226"/>
      <c r="AD43" s="264"/>
      <c r="AE43" s="264"/>
      <c r="AF43" s="265"/>
      <c r="AG43" s="265"/>
      <c r="AH43" s="265"/>
      <c r="AI43" s="265"/>
      <c r="AJ43" s="265"/>
      <c r="AK43" s="265"/>
    </row>
    <row r="44" spans="1:37" s="179" customFormat="1" x14ac:dyDescent="0.25">
      <c r="A44" s="71">
        <v>16</v>
      </c>
      <c r="B44" s="89"/>
      <c r="C44" s="82"/>
      <c r="D44" s="89"/>
      <c r="E44" s="82"/>
      <c r="F44" s="122"/>
      <c r="G44" s="202"/>
      <c r="H44" s="198" t="str">
        <f t="shared" si="0"/>
        <v/>
      </c>
      <c r="I44" s="97"/>
      <c r="J44" s="97"/>
      <c r="K44" s="91"/>
      <c r="L44" s="91"/>
      <c r="M44" s="97"/>
      <c r="N44" s="91"/>
      <c r="O44" s="97"/>
      <c r="P44" s="90"/>
      <c r="Q44" s="97"/>
      <c r="R44" s="97"/>
      <c r="S44" s="90"/>
      <c r="T44" s="97"/>
      <c r="U44" s="147"/>
      <c r="V44" s="91"/>
      <c r="W44" s="97"/>
      <c r="X44" s="97"/>
      <c r="Y44" s="90"/>
      <c r="Z44" s="90"/>
      <c r="AA44" s="229"/>
      <c r="AB44" s="122"/>
      <c r="AC44" s="226"/>
      <c r="AD44" s="264"/>
      <c r="AE44" s="264"/>
      <c r="AF44" s="265"/>
      <c r="AG44" s="265"/>
      <c r="AH44" s="265"/>
      <c r="AI44" s="265"/>
      <c r="AJ44" s="265"/>
      <c r="AK44" s="265"/>
    </row>
    <row r="45" spans="1:37" s="179" customFormat="1" x14ac:dyDescent="0.25">
      <c r="A45" s="71">
        <v>17</v>
      </c>
      <c r="B45" s="89"/>
      <c r="C45" s="82"/>
      <c r="D45" s="89"/>
      <c r="E45" s="82"/>
      <c r="F45" s="122"/>
      <c r="G45" s="202"/>
      <c r="H45" s="198" t="str">
        <f t="shared" si="0"/>
        <v/>
      </c>
      <c r="I45" s="97"/>
      <c r="J45" s="97"/>
      <c r="K45" s="91"/>
      <c r="L45" s="91"/>
      <c r="M45" s="97"/>
      <c r="N45" s="91"/>
      <c r="O45" s="97"/>
      <c r="P45" s="90"/>
      <c r="Q45" s="97"/>
      <c r="R45" s="97"/>
      <c r="S45" s="90"/>
      <c r="T45" s="97"/>
      <c r="U45" s="147"/>
      <c r="V45" s="91"/>
      <c r="W45" s="97"/>
      <c r="X45" s="97"/>
      <c r="Y45" s="90"/>
      <c r="Z45" s="90"/>
      <c r="AA45" s="229"/>
      <c r="AB45" s="122"/>
      <c r="AC45" s="226"/>
      <c r="AD45" s="264"/>
      <c r="AE45" s="264"/>
      <c r="AF45" s="265"/>
      <c r="AG45" s="265"/>
      <c r="AH45" s="265"/>
      <c r="AI45" s="265"/>
      <c r="AJ45" s="265"/>
      <c r="AK45" s="265"/>
    </row>
    <row r="46" spans="1:37" s="179" customFormat="1" x14ac:dyDescent="0.25">
      <c r="A46" s="71">
        <v>18</v>
      </c>
      <c r="B46" s="89"/>
      <c r="C46" s="82"/>
      <c r="D46" s="89"/>
      <c r="E46" s="82"/>
      <c r="F46" s="122"/>
      <c r="G46" s="202"/>
      <c r="H46" s="198" t="str">
        <f t="shared" si="0"/>
        <v/>
      </c>
      <c r="I46" s="97"/>
      <c r="J46" s="97"/>
      <c r="K46" s="91"/>
      <c r="L46" s="91"/>
      <c r="M46" s="97"/>
      <c r="N46" s="91"/>
      <c r="O46" s="97"/>
      <c r="P46" s="90"/>
      <c r="Q46" s="97"/>
      <c r="R46" s="97"/>
      <c r="S46" s="90"/>
      <c r="T46" s="97"/>
      <c r="U46" s="147"/>
      <c r="V46" s="91"/>
      <c r="W46" s="97"/>
      <c r="X46" s="97"/>
      <c r="Y46" s="90"/>
      <c r="Z46" s="90"/>
      <c r="AA46" s="229"/>
      <c r="AB46" s="122"/>
      <c r="AC46" s="226"/>
      <c r="AD46" s="264"/>
      <c r="AE46" s="264"/>
      <c r="AF46" s="265"/>
      <c r="AG46" s="265"/>
      <c r="AH46" s="265"/>
      <c r="AI46" s="265"/>
      <c r="AJ46" s="265"/>
      <c r="AK46" s="265"/>
    </row>
    <row r="47" spans="1:37" s="179" customFormat="1" x14ac:dyDescent="0.25">
      <c r="A47" s="71">
        <v>19</v>
      </c>
      <c r="B47" s="89"/>
      <c r="C47" s="82"/>
      <c r="D47" s="89"/>
      <c r="E47" s="82"/>
      <c r="F47" s="122"/>
      <c r="G47" s="202"/>
      <c r="H47" s="198" t="str">
        <f t="shared" si="0"/>
        <v/>
      </c>
      <c r="I47" s="97"/>
      <c r="J47" s="97"/>
      <c r="K47" s="91"/>
      <c r="L47" s="91"/>
      <c r="M47" s="97"/>
      <c r="N47" s="91"/>
      <c r="O47" s="97"/>
      <c r="P47" s="90"/>
      <c r="Q47" s="97"/>
      <c r="R47" s="97"/>
      <c r="S47" s="90"/>
      <c r="T47" s="97"/>
      <c r="U47" s="147"/>
      <c r="V47" s="91"/>
      <c r="W47" s="97"/>
      <c r="X47" s="97"/>
      <c r="Y47" s="90"/>
      <c r="Z47" s="90"/>
      <c r="AA47" s="229"/>
      <c r="AB47" s="122"/>
      <c r="AC47" s="226"/>
      <c r="AD47" s="264"/>
      <c r="AE47" s="264"/>
      <c r="AF47" s="265"/>
      <c r="AG47" s="265"/>
      <c r="AH47" s="265"/>
      <c r="AI47" s="265"/>
      <c r="AJ47" s="265"/>
      <c r="AK47" s="265"/>
    </row>
    <row r="48" spans="1:37" s="179" customFormat="1" x14ac:dyDescent="0.25">
      <c r="A48" s="71">
        <v>20</v>
      </c>
      <c r="B48" s="89"/>
      <c r="C48" s="82"/>
      <c r="D48" s="89"/>
      <c r="E48" s="82"/>
      <c r="F48" s="122"/>
      <c r="G48" s="202"/>
      <c r="H48" s="198" t="str">
        <f t="shared" si="0"/>
        <v/>
      </c>
      <c r="I48" s="97"/>
      <c r="J48" s="97"/>
      <c r="K48" s="91"/>
      <c r="L48" s="91"/>
      <c r="M48" s="97"/>
      <c r="N48" s="91"/>
      <c r="O48" s="97"/>
      <c r="P48" s="90"/>
      <c r="Q48" s="97"/>
      <c r="R48" s="97"/>
      <c r="S48" s="90"/>
      <c r="T48" s="97"/>
      <c r="U48" s="147"/>
      <c r="V48" s="91"/>
      <c r="W48" s="97"/>
      <c r="X48" s="97"/>
      <c r="Y48" s="90"/>
      <c r="Z48" s="90"/>
      <c r="AA48" s="229"/>
      <c r="AB48" s="122"/>
      <c r="AC48" s="226"/>
      <c r="AD48" s="264"/>
      <c r="AE48" s="264"/>
      <c r="AF48" s="265"/>
      <c r="AG48" s="265"/>
      <c r="AH48" s="265"/>
      <c r="AI48" s="265"/>
      <c r="AJ48" s="265"/>
      <c r="AK48" s="265"/>
    </row>
    <row r="49" spans="1:37" s="179" customFormat="1" x14ac:dyDescent="0.25">
      <c r="A49" s="71">
        <v>21</v>
      </c>
      <c r="B49" s="89"/>
      <c r="C49" s="82"/>
      <c r="D49" s="89"/>
      <c r="E49" s="82"/>
      <c r="F49" s="122"/>
      <c r="G49" s="202"/>
      <c r="H49" s="198" t="str">
        <f t="shared" si="0"/>
        <v/>
      </c>
      <c r="I49" s="97"/>
      <c r="J49" s="97"/>
      <c r="K49" s="91"/>
      <c r="L49" s="91"/>
      <c r="M49" s="97"/>
      <c r="N49" s="91"/>
      <c r="O49" s="97"/>
      <c r="P49" s="90"/>
      <c r="Q49" s="97"/>
      <c r="R49" s="97"/>
      <c r="S49" s="90"/>
      <c r="T49" s="97"/>
      <c r="U49" s="147"/>
      <c r="V49" s="91"/>
      <c r="W49" s="97"/>
      <c r="X49" s="97"/>
      <c r="Y49" s="90"/>
      <c r="Z49" s="90"/>
      <c r="AA49" s="229"/>
      <c r="AB49" s="122"/>
      <c r="AC49" s="226"/>
      <c r="AD49" s="264"/>
      <c r="AE49" s="264"/>
      <c r="AF49" s="265"/>
      <c r="AG49" s="265"/>
      <c r="AH49" s="265"/>
      <c r="AI49" s="265"/>
      <c r="AJ49" s="265"/>
      <c r="AK49" s="265"/>
    </row>
    <row r="50" spans="1:37" s="179" customFormat="1" x14ac:dyDescent="0.25">
      <c r="A50" s="71">
        <v>22</v>
      </c>
      <c r="B50" s="89"/>
      <c r="C50" s="82"/>
      <c r="D50" s="89"/>
      <c r="E50" s="82"/>
      <c r="F50" s="122"/>
      <c r="G50" s="202"/>
      <c r="H50" s="198" t="str">
        <f t="shared" si="0"/>
        <v/>
      </c>
      <c r="I50" s="97"/>
      <c r="J50" s="97"/>
      <c r="K50" s="91"/>
      <c r="L50" s="91"/>
      <c r="M50" s="97"/>
      <c r="N50" s="91"/>
      <c r="O50" s="97"/>
      <c r="P50" s="90"/>
      <c r="Q50" s="97"/>
      <c r="R50" s="97"/>
      <c r="S50" s="90"/>
      <c r="T50" s="97"/>
      <c r="U50" s="147"/>
      <c r="V50" s="91"/>
      <c r="W50" s="97"/>
      <c r="X50" s="97"/>
      <c r="Y50" s="90"/>
      <c r="Z50" s="90"/>
      <c r="AA50" s="229"/>
      <c r="AB50" s="122"/>
      <c r="AC50" s="226"/>
      <c r="AD50" s="264"/>
      <c r="AE50" s="264"/>
      <c r="AF50" s="265"/>
      <c r="AG50" s="265"/>
      <c r="AH50" s="265"/>
      <c r="AI50" s="265"/>
      <c r="AJ50" s="265"/>
      <c r="AK50" s="265"/>
    </row>
    <row r="51" spans="1:37" s="179" customFormat="1" x14ac:dyDescent="0.25">
      <c r="A51" s="71">
        <v>23</v>
      </c>
      <c r="B51" s="89"/>
      <c r="C51" s="82"/>
      <c r="D51" s="89"/>
      <c r="E51" s="82"/>
      <c r="F51" s="122"/>
      <c r="G51" s="202"/>
      <c r="H51" s="198" t="str">
        <f t="shared" si="0"/>
        <v/>
      </c>
      <c r="I51" s="97"/>
      <c r="J51" s="97"/>
      <c r="K51" s="91"/>
      <c r="L51" s="91"/>
      <c r="M51" s="97"/>
      <c r="N51" s="91"/>
      <c r="O51" s="97"/>
      <c r="P51" s="90"/>
      <c r="Q51" s="97"/>
      <c r="R51" s="97"/>
      <c r="S51" s="90"/>
      <c r="T51" s="97"/>
      <c r="U51" s="147"/>
      <c r="V51" s="91"/>
      <c r="W51" s="97"/>
      <c r="X51" s="97"/>
      <c r="Y51" s="90"/>
      <c r="Z51" s="90"/>
      <c r="AA51" s="229"/>
      <c r="AB51" s="122"/>
      <c r="AC51" s="226"/>
      <c r="AD51" s="264"/>
      <c r="AE51" s="264"/>
      <c r="AF51" s="265"/>
      <c r="AG51" s="265"/>
      <c r="AH51" s="265"/>
      <c r="AI51" s="265"/>
      <c r="AJ51" s="265"/>
      <c r="AK51" s="265"/>
    </row>
    <row r="52" spans="1:37" s="179" customFormat="1" x14ac:dyDescent="0.25">
      <c r="A52" s="71">
        <v>24</v>
      </c>
      <c r="B52" s="89"/>
      <c r="C52" s="82"/>
      <c r="D52" s="89"/>
      <c r="E52" s="82"/>
      <c r="F52" s="122"/>
      <c r="G52" s="202"/>
      <c r="H52" s="198" t="str">
        <f t="shared" si="0"/>
        <v/>
      </c>
      <c r="I52" s="97"/>
      <c r="J52" s="97"/>
      <c r="K52" s="91"/>
      <c r="L52" s="91"/>
      <c r="M52" s="97"/>
      <c r="N52" s="91"/>
      <c r="O52" s="97"/>
      <c r="P52" s="90"/>
      <c r="Q52" s="97"/>
      <c r="R52" s="97"/>
      <c r="S52" s="90"/>
      <c r="T52" s="97"/>
      <c r="U52" s="147"/>
      <c r="V52" s="91"/>
      <c r="W52" s="97"/>
      <c r="X52" s="97"/>
      <c r="Y52" s="90"/>
      <c r="Z52" s="90"/>
      <c r="AA52" s="229"/>
      <c r="AB52" s="122"/>
      <c r="AC52" s="226"/>
      <c r="AD52" s="264"/>
      <c r="AE52" s="264"/>
      <c r="AF52" s="265"/>
      <c r="AG52" s="265"/>
      <c r="AH52" s="265"/>
      <c r="AI52" s="265"/>
      <c r="AJ52" s="265"/>
      <c r="AK52" s="265"/>
    </row>
    <row r="53" spans="1:37" s="179" customFormat="1" x14ac:dyDescent="0.25">
      <c r="A53" s="71">
        <v>25</v>
      </c>
      <c r="B53" s="89"/>
      <c r="C53" s="82"/>
      <c r="D53" s="89"/>
      <c r="E53" s="82"/>
      <c r="F53" s="122"/>
      <c r="G53" s="202"/>
      <c r="H53" s="198" t="str">
        <f t="shared" si="0"/>
        <v/>
      </c>
      <c r="I53" s="97"/>
      <c r="J53" s="97"/>
      <c r="K53" s="91"/>
      <c r="L53" s="91"/>
      <c r="M53" s="97"/>
      <c r="N53" s="91"/>
      <c r="O53" s="97"/>
      <c r="P53" s="90"/>
      <c r="Q53" s="97"/>
      <c r="R53" s="97"/>
      <c r="S53" s="90"/>
      <c r="T53" s="97"/>
      <c r="U53" s="147"/>
      <c r="V53" s="91"/>
      <c r="W53" s="97"/>
      <c r="X53" s="97"/>
      <c r="Y53" s="90"/>
      <c r="Z53" s="90"/>
      <c r="AA53" s="229"/>
      <c r="AB53" s="122"/>
      <c r="AC53" s="226"/>
      <c r="AD53" s="264"/>
      <c r="AE53" s="264"/>
      <c r="AF53" s="265"/>
      <c r="AG53" s="265"/>
      <c r="AH53" s="265"/>
      <c r="AI53" s="265"/>
      <c r="AJ53" s="265"/>
      <c r="AK53" s="265"/>
    </row>
    <row r="54" spans="1:37" ht="24" customHeight="1" x14ac:dyDescent="0.25">
      <c r="B54" s="190" t="s">
        <v>67</v>
      </c>
      <c r="C54" s="126"/>
      <c r="D54" s="126"/>
      <c r="E54" s="126"/>
      <c r="F54" s="126"/>
      <c r="G54" s="126"/>
      <c r="H54" s="259" t="str">
        <f>IF(OR(AND(Count_Implemented, Count_FollowUp=0), AND(Count_Implemented=0,COUNTA(I29:AB53)&gt;0))," To be included here, actions must have a Date Implemented and there must be Date(s) of Follow-up above. &gt;&gt;","")</f>
        <v/>
      </c>
      <c r="I54" s="191">
        <f>SUM(I55:I60)</f>
        <v>0</v>
      </c>
      <c r="J54" s="192" t="s">
        <v>129</v>
      </c>
      <c r="K54" s="192" t="s">
        <v>129</v>
      </c>
      <c r="L54" s="192" t="s">
        <v>129</v>
      </c>
      <c r="M54" s="191">
        <f>SUM(M55:M60)</f>
        <v>0</v>
      </c>
      <c r="N54" s="192" t="s">
        <v>129</v>
      </c>
      <c r="O54" s="191">
        <f>SUM(O55:O60)</f>
        <v>0</v>
      </c>
      <c r="P54" s="191">
        <f>SUM(P55:P60)</f>
        <v>0</v>
      </c>
      <c r="Q54" s="191">
        <f t="shared" ref="Q54:W54" si="1">SUM(Q55:Q60)</f>
        <v>0</v>
      </c>
      <c r="R54" s="191">
        <f t="shared" si="1"/>
        <v>0</v>
      </c>
      <c r="S54" s="191">
        <f t="shared" si="1"/>
        <v>0</v>
      </c>
      <c r="T54" s="191">
        <f t="shared" si="1"/>
        <v>0</v>
      </c>
      <c r="U54" s="193">
        <f t="shared" si="1"/>
        <v>0</v>
      </c>
      <c r="V54" s="192" t="s">
        <v>129</v>
      </c>
      <c r="W54" s="191">
        <f t="shared" si="1"/>
        <v>0</v>
      </c>
      <c r="X54" s="192" t="s">
        <v>129</v>
      </c>
      <c r="Y54" s="192" t="s">
        <v>129</v>
      </c>
      <c r="Z54" s="191">
        <f t="shared" ref="Z54" si="2">SUM(Z55:Z60)</f>
        <v>0</v>
      </c>
      <c r="AA54" s="218" t="s">
        <v>129</v>
      </c>
      <c r="AB54" s="217">
        <f>COUNTIF(AB29:AB53,"Y")</f>
        <v>0</v>
      </c>
      <c r="AC54" s="218" t="s">
        <v>129</v>
      </c>
      <c r="AD54" s="266">
        <f t="shared" ref="AD54:AK54" si="3">SUM(AD55:AD60)</f>
        <v>0</v>
      </c>
      <c r="AE54" s="266">
        <f t="shared" si="3"/>
        <v>0</v>
      </c>
      <c r="AF54" s="267">
        <f t="shared" si="3"/>
        <v>0</v>
      </c>
      <c r="AG54" s="267">
        <f t="shared" si="3"/>
        <v>0</v>
      </c>
      <c r="AH54" s="267">
        <f t="shared" si="3"/>
        <v>0</v>
      </c>
      <c r="AI54" s="267">
        <f t="shared" si="3"/>
        <v>0</v>
      </c>
      <c r="AJ54" s="267">
        <f t="shared" si="3"/>
        <v>0</v>
      </c>
      <c r="AK54" s="267">
        <f t="shared" si="3"/>
        <v>0</v>
      </c>
    </row>
    <row r="55" spans="1:37" ht="24" customHeight="1" x14ac:dyDescent="0.25">
      <c r="B55" s="190" t="str">
        <f>"TOTAL REPORTED " &amp; C55</f>
        <v>TOTAL REPORTED 2023</v>
      </c>
      <c r="C55" s="126">
        <v>2023</v>
      </c>
      <c r="D55" s="126"/>
      <c r="E55" s="126"/>
      <c r="F55" s="126"/>
      <c r="G55" s="126"/>
      <c r="H55" s="126"/>
      <c r="I55" s="267">
        <f t="shared" ref="I55:I60" si="4">IF(Count_FollowUp,SUMIFS(I$29:I$53,$F$29:$F$53,"Y",$H$29:$H$53,$C55),0)</f>
        <v>0</v>
      </c>
      <c r="J55" s="192" t="s">
        <v>129</v>
      </c>
      <c r="K55" s="192" t="s">
        <v>129</v>
      </c>
      <c r="L55" s="192" t="s">
        <v>129</v>
      </c>
      <c r="M55" s="267">
        <f t="shared" ref="M55:M60" si="5">IF(Count_FollowUp,SUMIFS(M$29:M$53,$F$29:$F$53,"Y",$H$29:$H$53,$C55),0)</f>
        <v>0</v>
      </c>
      <c r="N55" s="192" t="s">
        <v>129</v>
      </c>
      <c r="O55" s="267">
        <f t="shared" ref="O55:O60" si="6">IF(Count_FollowUp,SUMIFS(O$29:O$53,$F$29:$F$53,"Y",$H$29:$H$53,$C55),0)</f>
        <v>0</v>
      </c>
      <c r="P55" s="191">
        <f t="shared" ref="P55:P60" si="7">IF(Count_FollowUp,COUNTIFS($F$29:$F$53,"Y",$H$29:$H$53,$C55,P$29:P$53,"Yes"),0)</f>
        <v>0</v>
      </c>
      <c r="Q55" s="267">
        <f t="shared" ref="Q55:R60" si="8">IF(Count_FollowUp,SUMIFS(Q$29:Q$53,$F$29:$F$53,"Y",$H$29:$H$53,$C55),0)</f>
        <v>0</v>
      </c>
      <c r="R55" s="267">
        <f t="shared" si="8"/>
        <v>0</v>
      </c>
      <c r="S55" s="191">
        <f t="shared" ref="S55:S60" si="9">IF(Count_FollowUp,COUNTIFS($F$29:$F$53,"Y",$H$29:$H$53,$C55,S$29:S$53,"Yes"),0)</f>
        <v>0</v>
      </c>
      <c r="T55" s="191">
        <f t="shared" ref="T55:T60" si="10">IF(Count_FollowUp,SUMIFS(T$29:T$53,$F$29:$F$53,"Y",$H$29:$H$53,$C55,U$29:U$53,"Units"),0)</f>
        <v>0</v>
      </c>
      <c r="U55" s="193">
        <f t="shared" ref="U55:U60" si="11">IF(Count_FollowUp,SUMIFS(T$29:T$53,$F$29:$F$53,"Y",$H$29:$H$53,$C55,U$29:U$53,"Dollars"),0)</f>
        <v>0</v>
      </c>
      <c r="V55" s="192" t="s">
        <v>129</v>
      </c>
      <c r="W55" s="267">
        <f t="shared" ref="W55:W60" si="12">IF(Count_FollowUp,SUMIFS(W$29:W$53,$F$29:$F$53,"Y",$H$29:$H$53,$C55),0)</f>
        <v>0</v>
      </c>
      <c r="X55" s="192" t="s">
        <v>129</v>
      </c>
      <c r="Y55" s="192" t="s">
        <v>129</v>
      </c>
      <c r="Z55" s="191">
        <f t="shared" ref="Z55:Z60" si="13">IF(Count_FollowUp,COUNTIFS($F$29:$F$53,"Y",$H$29:$H$53,$C55,Z$29:Z$53,"Yes"),0)</f>
        <v>0</v>
      </c>
      <c r="AA55" s="218" t="s">
        <v>129</v>
      </c>
      <c r="AB55" s="217">
        <f t="shared" ref="AB55:AB60" si="14">IF(Count_FollowUp,COUNTIFS($F$29:$F$53,"Y",$H$29:$H$53,$C55,AB$29:AB$53,"Y"),0)</f>
        <v>0</v>
      </c>
      <c r="AC55" s="218" t="s">
        <v>129</v>
      </c>
      <c r="AD55" s="266">
        <f t="shared" ref="AD55:AK60" si="15">IF(Count_FollowUp,SUMIFS(AD$29:AD$53,$F$29:$F$53,"Y",$H$29:$H$53,$C55),0)</f>
        <v>0</v>
      </c>
      <c r="AE55" s="266">
        <f t="shared" si="15"/>
        <v>0</v>
      </c>
      <c r="AF55" s="267">
        <f t="shared" si="15"/>
        <v>0</v>
      </c>
      <c r="AG55" s="267">
        <f t="shared" si="15"/>
        <v>0</v>
      </c>
      <c r="AH55" s="267">
        <f t="shared" si="15"/>
        <v>0</v>
      </c>
      <c r="AI55" s="267">
        <f t="shared" si="15"/>
        <v>0</v>
      </c>
      <c r="AJ55" s="267">
        <f t="shared" si="15"/>
        <v>0</v>
      </c>
      <c r="AK55" s="267">
        <f t="shared" si="15"/>
        <v>0</v>
      </c>
    </row>
    <row r="56" spans="1:37" ht="24" customHeight="1" x14ac:dyDescent="0.25">
      <c r="B56" s="190" t="str">
        <f t="shared" ref="B56:B60" si="16">"TOTAL REPORTED " &amp; C56</f>
        <v>TOTAL REPORTED 2024</v>
      </c>
      <c r="C56" s="126">
        <v>2024</v>
      </c>
      <c r="D56" s="126"/>
      <c r="E56" s="126"/>
      <c r="F56" s="126"/>
      <c r="G56" s="126"/>
      <c r="H56" s="126"/>
      <c r="I56" s="267">
        <f t="shared" si="4"/>
        <v>0</v>
      </c>
      <c r="J56" s="192" t="s">
        <v>129</v>
      </c>
      <c r="K56" s="192" t="s">
        <v>129</v>
      </c>
      <c r="L56" s="192" t="s">
        <v>129</v>
      </c>
      <c r="M56" s="267">
        <f t="shared" si="5"/>
        <v>0</v>
      </c>
      <c r="N56" s="192" t="s">
        <v>129</v>
      </c>
      <c r="O56" s="267">
        <f t="shared" si="6"/>
        <v>0</v>
      </c>
      <c r="P56" s="191">
        <f t="shared" si="7"/>
        <v>0</v>
      </c>
      <c r="Q56" s="267">
        <f t="shared" si="8"/>
        <v>0</v>
      </c>
      <c r="R56" s="267">
        <f t="shared" si="8"/>
        <v>0</v>
      </c>
      <c r="S56" s="191">
        <f t="shared" si="9"/>
        <v>0</v>
      </c>
      <c r="T56" s="191">
        <f t="shared" si="10"/>
        <v>0</v>
      </c>
      <c r="U56" s="193">
        <f t="shared" si="11"/>
        <v>0</v>
      </c>
      <c r="V56" s="192" t="s">
        <v>129</v>
      </c>
      <c r="W56" s="267">
        <f t="shared" si="12"/>
        <v>0</v>
      </c>
      <c r="X56" s="192" t="s">
        <v>129</v>
      </c>
      <c r="Y56" s="192" t="s">
        <v>129</v>
      </c>
      <c r="Z56" s="191">
        <f t="shared" si="13"/>
        <v>0</v>
      </c>
      <c r="AA56" s="218" t="s">
        <v>129</v>
      </c>
      <c r="AB56" s="217">
        <f t="shared" si="14"/>
        <v>0</v>
      </c>
      <c r="AC56" s="218" t="s">
        <v>129</v>
      </c>
      <c r="AD56" s="266">
        <f t="shared" si="15"/>
        <v>0</v>
      </c>
      <c r="AE56" s="266">
        <f t="shared" si="15"/>
        <v>0</v>
      </c>
      <c r="AF56" s="267">
        <f t="shared" si="15"/>
        <v>0</v>
      </c>
      <c r="AG56" s="267">
        <f t="shared" si="15"/>
        <v>0</v>
      </c>
      <c r="AH56" s="267">
        <f t="shared" si="15"/>
        <v>0</v>
      </c>
      <c r="AI56" s="267">
        <f t="shared" si="15"/>
        <v>0</v>
      </c>
      <c r="AJ56" s="267">
        <f t="shared" si="15"/>
        <v>0</v>
      </c>
      <c r="AK56" s="267">
        <f t="shared" si="15"/>
        <v>0</v>
      </c>
    </row>
    <row r="57" spans="1:37" ht="24" customHeight="1" x14ac:dyDescent="0.25">
      <c r="B57" s="190" t="str">
        <f t="shared" si="16"/>
        <v>TOTAL REPORTED 2025</v>
      </c>
      <c r="C57" s="126">
        <v>2025</v>
      </c>
      <c r="D57" s="126"/>
      <c r="E57" s="126"/>
      <c r="F57" s="126"/>
      <c r="G57" s="126"/>
      <c r="H57" s="126"/>
      <c r="I57" s="267">
        <f t="shared" si="4"/>
        <v>0</v>
      </c>
      <c r="J57" s="192" t="s">
        <v>129</v>
      </c>
      <c r="K57" s="192" t="s">
        <v>129</v>
      </c>
      <c r="L57" s="192" t="s">
        <v>129</v>
      </c>
      <c r="M57" s="267">
        <f t="shared" si="5"/>
        <v>0</v>
      </c>
      <c r="N57" s="192" t="s">
        <v>129</v>
      </c>
      <c r="O57" s="267">
        <f t="shared" si="6"/>
        <v>0</v>
      </c>
      <c r="P57" s="191">
        <f t="shared" si="7"/>
        <v>0</v>
      </c>
      <c r="Q57" s="267">
        <f t="shared" si="8"/>
        <v>0</v>
      </c>
      <c r="R57" s="267">
        <f t="shared" si="8"/>
        <v>0</v>
      </c>
      <c r="S57" s="191">
        <f t="shared" si="9"/>
        <v>0</v>
      </c>
      <c r="T57" s="191">
        <f t="shared" si="10"/>
        <v>0</v>
      </c>
      <c r="U57" s="193">
        <f t="shared" si="11"/>
        <v>0</v>
      </c>
      <c r="V57" s="192" t="s">
        <v>129</v>
      </c>
      <c r="W57" s="267">
        <f t="shared" si="12"/>
        <v>0</v>
      </c>
      <c r="X57" s="192" t="s">
        <v>129</v>
      </c>
      <c r="Y57" s="192" t="s">
        <v>129</v>
      </c>
      <c r="Z57" s="191">
        <f t="shared" si="13"/>
        <v>0</v>
      </c>
      <c r="AA57" s="218" t="s">
        <v>129</v>
      </c>
      <c r="AB57" s="217">
        <f t="shared" si="14"/>
        <v>0</v>
      </c>
      <c r="AC57" s="218" t="s">
        <v>129</v>
      </c>
      <c r="AD57" s="266">
        <f t="shared" si="15"/>
        <v>0</v>
      </c>
      <c r="AE57" s="266">
        <f t="shared" si="15"/>
        <v>0</v>
      </c>
      <c r="AF57" s="267">
        <f t="shared" si="15"/>
        <v>0</v>
      </c>
      <c r="AG57" s="267">
        <f t="shared" si="15"/>
        <v>0</v>
      </c>
      <c r="AH57" s="267">
        <f t="shared" si="15"/>
        <v>0</v>
      </c>
      <c r="AI57" s="267">
        <f t="shared" si="15"/>
        <v>0</v>
      </c>
      <c r="AJ57" s="267">
        <f t="shared" si="15"/>
        <v>0</v>
      </c>
      <c r="AK57" s="267">
        <f t="shared" si="15"/>
        <v>0</v>
      </c>
    </row>
    <row r="58" spans="1:37" ht="24" customHeight="1" x14ac:dyDescent="0.25">
      <c r="B58" s="190" t="str">
        <f t="shared" si="16"/>
        <v>TOTAL REPORTED 2026</v>
      </c>
      <c r="C58" s="126">
        <v>2026</v>
      </c>
      <c r="D58" s="126"/>
      <c r="E58" s="126"/>
      <c r="F58" s="126"/>
      <c r="G58" s="126"/>
      <c r="H58" s="126"/>
      <c r="I58" s="267">
        <f t="shared" si="4"/>
        <v>0</v>
      </c>
      <c r="J58" s="192" t="s">
        <v>129</v>
      </c>
      <c r="K58" s="192" t="s">
        <v>129</v>
      </c>
      <c r="L58" s="192" t="s">
        <v>129</v>
      </c>
      <c r="M58" s="267">
        <f t="shared" si="5"/>
        <v>0</v>
      </c>
      <c r="N58" s="192" t="s">
        <v>129</v>
      </c>
      <c r="O58" s="267">
        <f t="shared" si="6"/>
        <v>0</v>
      </c>
      <c r="P58" s="191">
        <f t="shared" si="7"/>
        <v>0</v>
      </c>
      <c r="Q58" s="267">
        <f t="shared" si="8"/>
        <v>0</v>
      </c>
      <c r="R58" s="267">
        <f t="shared" si="8"/>
        <v>0</v>
      </c>
      <c r="S58" s="191">
        <f t="shared" si="9"/>
        <v>0</v>
      </c>
      <c r="T58" s="191">
        <f t="shared" si="10"/>
        <v>0</v>
      </c>
      <c r="U58" s="193">
        <f t="shared" si="11"/>
        <v>0</v>
      </c>
      <c r="V58" s="192" t="s">
        <v>129</v>
      </c>
      <c r="W58" s="267">
        <f t="shared" si="12"/>
        <v>0</v>
      </c>
      <c r="X58" s="192" t="s">
        <v>129</v>
      </c>
      <c r="Y58" s="192" t="s">
        <v>129</v>
      </c>
      <c r="Z58" s="191">
        <f t="shared" si="13"/>
        <v>0</v>
      </c>
      <c r="AA58" s="218" t="s">
        <v>129</v>
      </c>
      <c r="AB58" s="217">
        <f t="shared" si="14"/>
        <v>0</v>
      </c>
      <c r="AC58" s="218" t="s">
        <v>129</v>
      </c>
      <c r="AD58" s="266">
        <f t="shared" si="15"/>
        <v>0</v>
      </c>
      <c r="AE58" s="266">
        <f t="shared" si="15"/>
        <v>0</v>
      </c>
      <c r="AF58" s="267">
        <f t="shared" si="15"/>
        <v>0</v>
      </c>
      <c r="AG58" s="267">
        <f t="shared" si="15"/>
        <v>0</v>
      </c>
      <c r="AH58" s="267">
        <f t="shared" si="15"/>
        <v>0</v>
      </c>
      <c r="AI58" s="267">
        <f t="shared" si="15"/>
        <v>0</v>
      </c>
      <c r="AJ58" s="267">
        <f t="shared" si="15"/>
        <v>0</v>
      </c>
      <c r="AK58" s="267">
        <f t="shared" si="15"/>
        <v>0</v>
      </c>
    </row>
    <row r="59" spans="1:37" ht="24" customHeight="1" x14ac:dyDescent="0.25">
      <c r="B59" s="190" t="str">
        <f t="shared" si="16"/>
        <v>TOTAL REPORTED 2027</v>
      </c>
      <c r="C59" s="126">
        <v>2027</v>
      </c>
      <c r="D59" s="126"/>
      <c r="E59" s="126"/>
      <c r="F59" s="126"/>
      <c r="G59" s="126"/>
      <c r="H59" s="126"/>
      <c r="I59" s="267">
        <f t="shared" si="4"/>
        <v>0</v>
      </c>
      <c r="J59" s="192" t="s">
        <v>129</v>
      </c>
      <c r="K59" s="192" t="s">
        <v>129</v>
      </c>
      <c r="L59" s="192" t="s">
        <v>129</v>
      </c>
      <c r="M59" s="267">
        <f t="shared" si="5"/>
        <v>0</v>
      </c>
      <c r="N59" s="192" t="s">
        <v>129</v>
      </c>
      <c r="O59" s="267">
        <f t="shared" si="6"/>
        <v>0</v>
      </c>
      <c r="P59" s="191">
        <f t="shared" si="7"/>
        <v>0</v>
      </c>
      <c r="Q59" s="267">
        <f t="shared" si="8"/>
        <v>0</v>
      </c>
      <c r="R59" s="267">
        <f t="shared" si="8"/>
        <v>0</v>
      </c>
      <c r="S59" s="191">
        <f t="shared" si="9"/>
        <v>0</v>
      </c>
      <c r="T59" s="191">
        <f t="shared" si="10"/>
        <v>0</v>
      </c>
      <c r="U59" s="193">
        <f t="shared" si="11"/>
        <v>0</v>
      </c>
      <c r="V59" s="192" t="s">
        <v>129</v>
      </c>
      <c r="W59" s="267">
        <f t="shared" si="12"/>
        <v>0</v>
      </c>
      <c r="X59" s="192" t="s">
        <v>129</v>
      </c>
      <c r="Y59" s="192" t="s">
        <v>129</v>
      </c>
      <c r="Z59" s="191">
        <f t="shared" si="13"/>
        <v>0</v>
      </c>
      <c r="AA59" s="218" t="s">
        <v>129</v>
      </c>
      <c r="AB59" s="217">
        <f t="shared" si="14"/>
        <v>0</v>
      </c>
      <c r="AC59" s="218" t="s">
        <v>129</v>
      </c>
      <c r="AD59" s="266">
        <f t="shared" si="15"/>
        <v>0</v>
      </c>
      <c r="AE59" s="266">
        <f t="shared" si="15"/>
        <v>0</v>
      </c>
      <c r="AF59" s="267">
        <f t="shared" si="15"/>
        <v>0</v>
      </c>
      <c r="AG59" s="267">
        <f t="shared" si="15"/>
        <v>0</v>
      </c>
      <c r="AH59" s="267">
        <f t="shared" si="15"/>
        <v>0</v>
      </c>
      <c r="AI59" s="267">
        <f t="shared" si="15"/>
        <v>0</v>
      </c>
      <c r="AJ59" s="267">
        <f t="shared" si="15"/>
        <v>0</v>
      </c>
      <c r="AK59" s="267">
        <f t="shared" si="15"/>
        <v>0</v>
      </c>
    </row>
    <row r="60" spans="1:37" ht="24" customHeight="1" x14ac:dyDescent="0.25">
      <c r="B60" s="190" t="str">
        <f t="shared" si="16"/>
        <v>TOTAL REPORTED 2028</v>
      </c>
      <c r="C60" s="126">
        <v>2028</v>
      </c>
      <c r="D60" s="126"/>
      <c r="E60" s="126"/>
      <c r="F60" s="126"/>
      <c r="G60" s="126"/>
      <c r="H60" s="126"/>
      <c r="I60" s="267">
        <f t="shared" si="4"/>
        <v>0</v>
      </c>
      <c r="J60" s="192" t="s">
        <v>129</v>
      </c>
      <c r="K60" s="192" t="s">
        <v>129</v>
      </c>
      <c r="L60" s="192" t="s">
        <v>129</v>
      </c>
      <c r="M60" s="267">
        <f t="shared" si="5"/>
        <v>0</v>
      </c>
      <c r="N60" s="192" t="s">
        <v>129</v>
      </c>
      <c r="O60" s="267">
        <f t="shared" si="6"/>
        <v>0</v>
      </c>
      <c r="P60" s="191">
        <f t="shared" si="7"/>
        <v>0</v>
      </c>
      <c r="Q60" s="267">
        <f t="shared" si="8"/>
        <v>0</v>
      </c>
      <c r="R60" s="267">
        <f t="shared" si="8"/>
        <v>0</v>
      </c>
      <c r="S60" s="191">
        <f t="shared" si="9"/>
        <v>0</v>
      </c>
      <c r="T60" s="191">
        <f t="shared" si="10"/>
        <v>0</v>
      </c>
      <c r="U60" s="193">
        <f t="shared" si="11"/>
        <v>0</v>
      </c>
      <c r="V60" s="192" t="s">
        <v>129</v>
      </c>
      <c r="W60" s="267">
        <f t="shared" si="12"/>
        <v>0</v>
      </c>
      <c r="X60" s="192" t="s">
        <v>129</v>
      </c>
      <c r="Y60" s="192" t="s">
        <v>129</v>
      </c>
      <c r="Z60" s="191">
        <f t="shared" si="13"/>
        <v>0</v>
      </c>
      <c r="AA60" s="218" t="s">
        <v>129</v>
      </c>
      <c r="AB60" s="217">
        <f t="shared" si="14"/>
        <v>0</v>
      </c>
      <c r="AC60" s="218" t="s">
        <v>129</v>
      </c>
      <c r="AD60" s="266">
        <f t="shared" si="15"/>
        <v>0</v>
      </c>
      <c r="AE60" s="266">
        <f t="shared" si="15"/>
        <v>0</v>
      </c>
      <c r="AF60" s="267">
        <f t="shared" si="15"/>
        <v>0</v>
      </c>
      <c r="AG60" s="267">
        <f t="shared" si="15"/>
        <v>0</v>
      </c>
      <c r="AH60" s="267">
        <f t="shared" si="15"/>
        <v>0</v>
      </c>
      <c r="AI60" s="267">
        <f t="shared" si="15"/>
        <v>0</v>
      </c>
      <c r="AJ60" s="267">
        <f t="shared" si="15"/>
        <v>0</v>
      </c>
      <c r="AK60" s="267">
        <f t="shared" si="15"/>
        <v>0</v>
      </c>
    </row>
    <row r="61" spans="1:37" x14ac:dyDescent="0.25">
      <c r="C61" s="137"/>
    </row>
    <row r="62" spans="1:37" x14ac:dyDescent="0.25">
      <c r="C62" s="137"/>
    </row>
  </sheetData>
  <sheetProtection algorithmName="SHA-512" hashValue="4Qx/lYIkD+ZgSwxakeEFA6fdPVRPZF3mRvhuHsKNbPpbP3uno4fj5a2rozLl7vBV41sidg3HDjE5PpSD1Oum+A==" saltValue="lt17Upw8HA0EtHCksFAAAA==" spinCount="100000" sheet="1" objects="1" scenarios="1" formatCells="0" formatRows="0" insertHyperlinks="0"/>
  <mergeCells count="28">
    <mergeCell ref="Q26:V26"/>
    <mergeCell ref="W26:AA27"/>
    <mergeCell ref="AD26:AK26"/>
    <mergeCell ref="I27:L27"/>
    <mergeCell ref="M27:N27"/>
    <mergeCell ref="O27:P27"/>
    <mergeCell ref="Q27:S27"/>
    <mergeCell ref="T27:V27"/>
    <mergeCell ref="AD27:AE27"/>
    <mergeCell ref="AF27:AK27"/>
    <mergeCell ref="C18:G18"/>
    <mergeCell ref="C20:G20"/>
    <mergeCell ref="C21:G21"/>
    <mergeCell ref="C22:G22"/>
    <mergeCell ref="C23:G23"/>
    <mergeCell ref="I26:P26"/>
    <mergeCell ref="C12:G12"/>
    <mergeCell ref="C13:G13"/>
    <mergeCell ref="C14:G14"/>
    <mergeCell ref="C15:G15"/>
    <mergeCell ref="C16:G16"/>
    <mergeCell ref="C17:G17"/>
    <mergeCell ref="C3:I3"/>
    <mergeCell ref="C6:G6"/>
    <mergeCell ref="C7:G7"/>
    <mergeCell ref="C8:G8"/>
    <mergeCell ref="C10:G10"/>
    <mergeCell ref="C11:G11"/>
  </mergeCells>
  <conditionalFormatting sqref="I29:L53">
    <cfRule type="expression" dxfId="139" priority="4" stopIfTrue="1">
      <formula>AND($C29&lt;&gt;"",$C29&lt;&gt;"Manufacturer (Production)")</formula>
    </cfRule>
  </conditionalFormatting>
  <conditionalFormatting sqref="M29:N53">
    <cfRule type="expression" dxfId="138" priority="5" stopIfTrue="1">
      <formula>AND($C29&lt;&gt;"",$C29&lt;&gt;"Manufacturer (Certification)")</formula>
    </cfRule>
  </conditionalFormatting>
  <conditionalFormatting sqref="O29:O53 M29:M53 I29:J53 Q29:R53 T29:T53 W29:X53">
    <cfRule type="expression" dxfId="137" priority="7">
      <formula>AND(TRIM(I29)&lt;&gt;"",ISNUMBER(I29)=FALSE)</formula>
    </cfRule>
  </conditionalFormatting>
  <conditionalFormatting sqref="O29:P53">
    <cfRule type="expression" dxfId="136" priority="6" stopIfTrue="1">
      <formula>AND($C29&lt;&gt;"",$C29&lt;&gt;"Manufacturer (Marketing)")</formula>
    </cfRule>
  </conditionalFormatting>
  <conditionalFormatting sqref="Q29:V53">
    <cfRule type="expression" dxfId="135" priority="3">
      <formula>AND($C29&lt;&gt;"",$C29&lt;&gt;"Distributor / Retailer")</formula>
    </cfRule>
  </conditionalFormatting>
  <conditionalFormatting sqref="W29:AA53">
    <cfRule type="expression" dxfId="134" priority="2">
      <formula>AND($C29&lt;&gt;"",$C29&lt;&gt;"Purchaser / User")</formula>
    </cfRule>
  </conditionalFormatting>
  <conditionalFormatting sqref="AD29:AK53">
    <cfRule type="expression" dxfId="133" priority="1">
      <formula>AND(TRIM(AD29)&lt;&gt;"",ISNUMBER(AD29)=FALSE)</formula>
    </cfRule>
  </conditionalFormatting>
  <dataValidations count="21">
    <dataValidation allowBlank="1" showInputMessage="1" showErrorMessage="1" prompt="If the case study is online, provide a link for EPA to view, download and share. Otherwise, please include attachments with report submission." sqref="AC28" xr:uid="{28943353-0F56-421C-AEE2-348F9A2377E0}"/>
    <dataValidation allowBlank="1" showInputMessage="1" showErrorMessage="1" prompt="For P2 actions and outcomes to be summarized on the Results Summary tab, this column must contain a Y. Additionally, a Date Implemented must be included and at least one follw-up date must be included in row 19." sqref="F28" xr:uid="{2DD91EC7-3235-4FFC-BB3A-5BD3AB77F111}"/>
    <dataValidation allowBlank="1" showInputMessage="1" showErrorMessage="1" prompt="Either use the facility’s permit methodology or multiply wastewater gallons by 8.35 to get pounds and divide by 10,000 to eliminate water content." sqref="AI28" xr:uid="{2FC9BED9-B9E6-4E02-B9DA-4A4D9FBF79DA}"/>
    <dataValidation allowBlank="1" showInputMessage="1" showErrorMessage="1" prompt="Annualized reductions of green house gas emissions measured in metric tons of carbon dioxide equivalent (MTCO2e)." sqref="AK28" xr:uid="{F800D4B6-10FE-46C0-9035-8A4A475F6B54}"/>
    <dataValidation allowBlank="1" showInputMessage="1" showErrorMessage="1" promptTitle="Products Offered for Sale" prompt="This can include products that are anticipated to be offered for sale._x000a__x000a_Report the number of product formulations/designs, not the number of individual units manufactured/sold. The same formulation in different size containers is considered one product." sqref="O28" xr:uid="{0FCB0792-5E9B-40B3-B8F7-C49F5C01B7C0}"/>
    <dataValidation type="whole" allowBlank="1" showInputMessage="1" showErrorMessage="1" errorTitle="Facility NAICS Code" error="Please enter at least three digits of the NAICS code." promptTitle="Facility NAICS Code" prompt="Enter the NAICS for this facility. The link at left takes you to the NAICS Search website." sqref="C15:G15" xr:uid="{923A3E21-D111-4A01-9C47-4C27802FE579}">
      <formula1>100</formula1>
      <formula2>999999</formula2>
    </dataValidation>
    <dataValidation allowBlank="1" showInputMessage="1" showErrorMessage="1" promptTitle="Copy-Pasting into Merged Cells" prompt="To copy-paste into merged cells, either double-click the cell to enable the Edit feature OR select the cell and paste into the formula bar above instead of the cell itself." sqref="C10:G10" xr:uid="{BEBDD7EC-D936-41A2-9B29-36AA1F698B3D}"/>
    <dataValidation type="list" allowBlank="1" showDropDown="1" showInputMessage="1" showErrorMessage="1" error="Please enter Y or N." sqref="AB29:AB53 F29:F53" xr:uid="{692336C8-A443-4F68-8605-6B0869BA49F7}">
      <formula1>Lookup_YesNo</formula1>
    </dataValidation>
    <dataValidation type="date" allowBlank="1" showInputMessage="1" showErrorMessage="1" error="Please enter a valid date (mm/dd/yyyy) _x000a_between 10/01/2022 and 09/30/2028." sqref="G29:G53" xr:uid="{D45FAE83-346A-4362-8562-30A08E1134D5}">
      <formula1>44835</formula1>
      <formula2>47026</formula2>
    </dataValidation>
    <dataValidation type="list" allowBlank="1" showDropDown="1" showInputMessage="1" showErrorMessage="1" error="Please enter Yes, No, or Unknown." sqref="C16:G16" xr:uid="{29E36455-3DA8-49B6-8D34-98E17D5C6783}">
      <formula1>Lookup_YesNoUnknown</formula1>
    </dataValidation>
    <dataValidation type="list" allowBlank="1" showInputMessage="1" showErrorMessage="1" sqref="U29:U53" xr:uid="{FB00E232-826F-48C2-B9A4-CDCAE06B493E}">
      <formula1>Lookup_Units_Sales</formula1>
    </dataValidation>
    <dataValidation allowBlank="1" showInputMessage="1" showErrorMessage="1" prompt="Report the number of product formulations or designs, not the number of individual units of that product manufactured or sold. The same formulation sold in different size containers is considered one product" sqref="W28 M28 Q28 I28" xr:uid="{B7BF77F1-933E-4645-AD46-CA353CC46A0B}"/>
    <dataValidation type="list" allowBlank="1" showInputMessage="1" showErrorMessage="1" sqref="N29:N53" xr:uid="{9AEC45CA-283C-40ED-9A30-FAE2901105EE}">
      <formula1>Lookup_CertificationStatus</formula1>
    </dataValidation>
    <dataValidation type="list" allowBlank="1" showInputMessage="1" showErrorMessage="1" sqref="L29:L53 V29:V53" xr:uid="{F058DBA8-1A52-4E60-B811-1139B6DDEBA3}">
      <formula1>Lookup_Type</formula1>
    </dataValidation>
    <dataValidation type="list" allowBlank="1" showInputMessage="1" showErrorMessage="1" sqref="K29:K53" xr:uid="{7F1CC233-B4EA-4F38-BBDA-80090FC59CBD}">
      <formula1>Lookup_Units</formula1>
    </dataValidation>
    <dataValidation type="list" allowBlank="1" showInputMessage="1" showErrorMessage="1" promptTitle="Outreach Activity" prompt="If you made contact with the business establishment through an activity noted on the “Outreach Activities” tab, indicate the activity by choosing it from the drop-down provided at right." sqref="C20" xr:uid="{2C596047-E84B-4860-AB3B-FF4AACCAFD43}">
      <formula1>OFFSET(Outreach_Activities_Sorted,0,0,COUNTIF(Outreach_Activities_Sorted,"&lt;&gt;0"))</formula1>
    </dataValidation>
    <dataValidation type="list" allowBlank="1" showInputMessage="1" showErrorMessage="1" sqref="Z29:Z53 S29:S53 P29:P53" xr:uid="{A4488B4B-7A2C-4478-9DD2-D35CD8BE4C63}">
      <formula1>Lookup_YesNoUnknown</formula1>
    </dataValidation>
    <dataValidation type="list" allowBlank="1" showInputMessage="1" showErrorMessage="1" sqref="C29:C53" xr:uid="{27B0228A-D2B1-4EFE-A0AC-F2F55C8B2A0E}">
      <formula1>Lookup_Role</formula1>
    </dataValidation>
    <dataValidation type="date" operator="greaterThan" allowBlank="1" showInputMessage="1" showErrorMessage="1" errorTitle="Date Required" error="Please enter a date in mm/dd/yyyy format." sqref="C19:G19" xr:uid="{CB6696D3-C2FD-47AC-954F-3F622422D404}">
      <formula1>36526</formula1>
    </dataValidation>
    <dataValidation type="list" allowBlank="1" showDropDown="1" showInputMessage="1" showErrorMessage="1" sqref="C14" xr:uid="{8F145E0C-6980-4B75-88C8-3A0FA6CBF6F0}">
      <formula1>Lookup_States</formula1>
    </dataValidation>
    <dataValidation allowBlank="1" showInputMessage="1" showErrorMessage="1" prompt="If the action listed is for certifying a new product, you can enter the date the process was initiated. For all other actions, this should be the date of actual implementation." sqref="G28" xr:uid="{CC32CDA9-A160-4D4C-8728-B6CFDE230245}"/>
  </dataValidations>
  <hyperlinks>
    <hyperlink ref="B15" r:id="rId1" xr:uid="{BD4AB414-9328-47E8-9D1C-BD2664F3AAA3}"/>
    <hyperlink ref="B21" r:id="rId2" display="Description of Funding Mechanism_x000a_EPA is exploring ways to facilitate access to capital for P2 projects. Learn more here: https://www.epa.gov/p2/p2-financing. If known, describe the source of funding this business establishment used (e.g., self-funded, bank loan, external grant, etc.)  in implementing the P2 actions listed in the table below." xr:uid="{1FC147E6-62C3-4475-80FC-A82389FC5FB2}"/>
  </hyperlinks>
  <printOptions horizontalCentered="1"/>
  <pageMargins left="0.45" right="0.45" top="0.75" bottom="0.75" header="0.3" footer="0.3"/>
  <pageSetup scale="22" fitToHeight="0" orientation="landscape" r:id="rId3"/>
  <headerFooter>
    <oddHeader>&amp;C&amp;16&amp;F</oddHeader>
    <oddFooter>&amp;C&amp;P of &amp;N</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13D489-3954-42D2-A1BB-5254046D4B25}">
  <sheetPr>
    <tabColor rgb="FF92D050"/>
    <pageSetUpPr fitToPage="1"/>
  </sheetPr>
  <dimension ref="A1:AK62"/>
  <sheetViews>
    <sheetView showGridLines="0" zoomScaleNormal="100" zoomScaleSheetLayoutView="100" workbookViewId="0">
      <pane xSplit="2" ySplit="1" topLeftCell="C2" activePane="bottomRight" state="frozen"/>
      <selection pane="topRight" activeCell="C1" sqref="C1"/>
      <selection pane="bottomLeft" activeCell="A2" sqref="A2"/>
      <selection pane="bottomRight" activeCell="C11" sqref="C11:G11"/>
    </sheetView>
  </sheetViews>
  <sheetFormatPr defaultColWidth="9.140625" defaultRowHeight="15" x14ac:dyDescent="0.25"/>
  <cols>
    <col min="1" max="1" width="4.7109375" style="134" customWidth="1"/>
    <col min="2" max="2" width="56.7109375" style="134" customWidth="1"/>
    <col min="3" max="3" width="20.7109375" style="134" customWidth="1"/>
    <col min="4" max="4" width="32.7109375" style="134" customWidth="1"/>
    <col min="5" max="5" width="20.7109375" style="134" customWidth="1"/>
    <col min="6" max="6" width="15.7109375" style="134" bestFit="1" customWidth="1"/>
    <col min="7" max="7" width="19" style="134" bestFit="1" customWidth="1"/>
    <col min="8" max="8" width="10.28515625" style="134" customWidth="1"/>
    <col min="9" max="9" width="20.28515625" style="134" bestFit="1" customWidth="1"/>
    <col min="10" max="10" width="16.5703125" style="134" bestFit="1" customWidth="1"/>
    <col min="11" max="12" width="10.7109375" style="134" customWidth="1"/>
    <col min="13" max="13" width="20.28515625" style="134" customWidth="1"/>
    <col min="14" max="14" width="10.5703125" style="134" bestFit="1" customWidth="1"/>
    <col min="15" max="15" width="21.7109375" style="134" customWidth="1"/>
    <col min="16" max="16" width="11.5703125" style="134" customWidth="1"/>
    <col min="17" max="17" width="20.28515625" style="134" bestFit="1" customWidth="1"/>
    <col min="18" max="18" width="15" style="134" customWidth="1"/>
    <col min="19" max="19" width="12.7109375" style="134" customWidth="1"/>
    <col min="20" max="20" width="14.7109375" style="134" customWidth="1"/>
    <col min="21" max="22" width="12.7109375" style="134" customWidth="1"/>
    <col min="23" max="23" width="25.140625" style="134" customWidth="1"/>
    <col min="24" max="24" width="17.7109375" style="134" customWidth="1"/>
    <col min="25" max="25" width="14.85546875" style="134" customWidth="1"/>
    <col min="26" max="26" width="16" style="134" bestFit="1" customWidth="1"/>
    <col min="27" max="27" width="60.7109375" style="134" customWidth="1"/>
    <col min="28" max="28" width="10.42578125" style="134" customWidth="1"/>
    <col min="29" max="29" width="30.7109375" style="134" customWidth="1"/>
    <col min="30" max="37" width="13.7109375" style="134" customWidth="1"/>
    <col min="38" max="16384" width="9.140625" style="134"/>
  </cols>
  <sheetData>
    <row r="1" spans="2:30" s="200" customFormat="1" ht="20.100000000000001" customHeight="1" x14ac:dyDescent="0.25">
      <c r="B1" s="199" t="str">
        <f>SUBSTITUTE(TemplateTitle," Reporting Template",": " &amp;B2)</f>
        <v>P2 IIJA Products EJ Grant: Business Establishment 57</v>
      </c>
      <c r="C1" s="199"/>
      <c r="D1" s="199"/>
      <c r="E1" s="199"/>
      <c r="F1" s="199"/>
      <c r="G1" s="199"/>
      <c r="H1" s="199"/>
      <c r="I1" s="199"/>
      <c r="J1" s="201"/>
      <c r="K1" s="201"/>
      <c r="L1" s="201"/>
      <c r="M1" s="201"/>
      <c r="N1" s="201"/>
      <c r="O1" s="201"/>
      <c r="P1" s="201"/>
      <c r="Q1" s="201"/>
      <c r="R1" s="201"/>
      <c r="S1" s="201"/>
      <c r="T1" s="201"/>
      <c r="U1" s="201"/>
      <c r="V1" s="201"/>
      <c r="W1" s="201"/>
      <c r="X1" s="201"/>
      <c r="Y1" s="201"/>
      <c r="Z1" s="201"/>
      <c r="AA1" s="201"/>
    </row>
    <row r="2" spans="2:30" ht="9" customHeight="1" x14ac:dyDescent="0.25">
      <c r="B2" s="244" t="s">
        <v>429</v>
      </c>
      <c r="C2" s="154"/>
      <c r="D2" s="154"/>
      <c r="E2" s="154"/>
      <c r="F2" s="154"/>
      <c r="G2" s="154"/>
      <c r="H2" s="154"/>
      <c r="I2" s="210"/>
      <c r="J2" s="155"/>
    </row>
    <row r="3" spans="2:30" ht="200.1" customHeight="1" x14ac:dyDescent="0.25">
      <c r="B3" s="156" t="s">
        <v>5</v>
      </c>
      <c r="C3" s="355" t="s">
        <v>298</v>
      </c>
      <c r="D3" s="356"/>
      <c r="E3" s="356"/>
      <c r="F3" s="356"/>
      <c r="G3" s="356"/>
      <c r="H3" s="356"/>
      <c r="I3" s="357"/>
      <c r="J3" s="157"/>
    </row>
    <row r="4" spans="2:30" ht="9" customHeight="1" x14ac:dyDescent="0.25">
      <c r="B4" s="158"/>
      <c r="C4" s="159"/>
      <c r="D4" s="159"/>
      <c r="E4" s="159"/>
      <c r="F4" s="159"/>
      <c r="G4" s="159"/>
      <c r="H4" s="159"/>
      <c r="I4" s="211"/>
      <c r="J4" s="160"/>
    </row>
    <row r="5" spans="2:30" ht="15" customHeight="1" x14ac:dyDescent="0.25">
      <c r="B5" s="145"/>
      <c r="C5" s="145"/>
      <c r="D5" s="145"/>
      <c r="E5" s="145"/>
      <c r="F5" s="144"/>
      <c r="G5" s="144"/>
    </row>
    <row r="6" spans="2:30" ht="18.75" x14ac:dyDescent="0.3">
      <c r="B6" s="243" t="s">
        <v>284</v>
      </c>
      <c r="C6" s="358" t="s">
        <v>299</v>
      </c>
      <c r="D6" s="358"/>
      <c r="E6" s="358"/>
      <c r="F6" s="358"/>
      <c r="G6" s="359"/>
    </row>
    <row r="7" spans="2:30" x14ac:dyDescent="0.25">
      <c r="B7" s="161" t="s">
        <v>0</v>
      </c>
      <c r="C7" s="360" t="str">
        <f>IF('Grant Project Data'!D5&lt;&gt;"",'Grant Project Data'!D5,"")</f>
        <v/>
      </c>
      <c r="D7" s="361"/>
      <c r="E7" s="361"/>
      <c r="F7" s="361"/>
      <c r="G7" s="362"/>
    </row>
    <row r="8" spans="2:30" x14ac:dyDescent="0.25">
      <c r="B8" s="163" t="s">
        <v>4</v>
      </c>
      <c r="C8" s="360" t="str">
        <f>IF('Grant Project Data'!D6&lt;&gt;"",'Grant Project Data'!D6,"")</f>
        <v/>
      </c>
      <c r="D8" s="361"/>
      <c r="E8" s="361"/>
      <c r="F8" s="361"/>
      <c r="G8" s="362"/>
    </row>
    <row r="9" spans="2:30" ht="15" customHeight="1" x14ac:dyDescent="0.25">
      <c r="B9" s="145"/>
      <c r="C9" s="145"/>
      <c r="D9" s="145"/>
      <c r="E9" s="145"/>
      <c r="F9" s="144"/>
      <c r="G9" s="144"/>
    </row>
    <row r="10" spans="2:30" ht="18.75" x14ac:dyDescent="0.3">
      <c r="B10" s="243" t="s">
        <v>203</v>
      </c>
      <c r="C10" s="358" t="s">
        <v>355</v>
      </c>
      <c r="D10" s="358"/>
      <c r="E10" s="358"/>
      <c r="F10" s="358"/>
      <c r="G10" s="359"/>
    </row>
    <row r="11" spans="2:30" x14ac:dyDescent="0.25">
      <c r="B11" s="167" t="s">
        <v>236</v>
      </c>
      <c r="C11" s="391"/>
      <c r="D11" s="391"/>
      <c r="E11" s="391"/>
      <c r="F11" s="391"/>
      <c r="G11" s="391"/>
      <c r="H11" s="168"/>
      <c r="I11" s="168"/>
      <c r="J11" s="169"/>
      <c r="K11" s="169"/>
      <c r="L11" s="169"/>
      <c r="M11" s="169"/>
      <c r="N11" s="169"/>
      <c r="O11" s="169"/>
      <c r="P11" s="169"/>
      <c r="Q11" s="169"/>
      <c r="R11" s="169"/>
      <c r="S11" s="169"/>
      <c r="T11" s="169"/>
      <c r="U11" s="169"/>
      <c r="V11" s="169"/>
      <c r="W11" s="169"/>
      <c r="X11" s="169"/>
      <c r="Y11" s="169"/>
      <c r="Z11" s="169"/>
      <c r="AA11" s="169"/>
    </row>
    <row r="12" spans="2:30" ht="15" customHeight="1" x14ac:dyDescent="0.25">
      <c r="B12" s="170" t="s">
        <v>228</v>
      </c>
      <c r="C12" s="391"/>
      <c r="D12" s="391"/>
      <c r="E12" s="391"/>
      <c r="F12" s="391"/>
      <c r="G12" s="391"/>
      <c r="H12" s="168"/>
      <c r="I12" s="168"/>
      <c r="J12" s="169"/>
      <c r="K12" s="169"/>
      <c r="L12" s="169"/>
      <c r="M12" s="169"/>
      <c r="N12" s="169"/>
      <c r="O12" s="169"/>
      <c r="P12" s="169"/>
      <c r="Q12" s="169"/>
      <c r="R12" s="169"/>
      <c r="S12" s="169"/>
      <c r="T12" s="169"/>
      <c r="U12" s="169"/>
      <c r="V12" s="169"/>
      <c r="W12" s="169"/>
      <c r="X12" s="169"/>
      <c r="Y12" s="169"/>
      <c r="Z12" s="169"/>
      <c r="AA12" s="169"/>
    </row>
    <row r="13" spans="2:30" ht="15" customHeight="1" x14ac:dyDescent="0.25">
      <c r="B13" s="170" t="s">
        <v>229</v>
      </c>
      <c r="C13" s="391"/>
      <c r="D13" s="391"/>
      <c r="E13" s="391"/>
      <c r="F13" s="391"/>
      <c r="G13" s="391"/>
      <c r="H13" s="168"/>
      <c r="I13" s="168"/>
      <c r="J13" s="169"/>
      <c r="K13" s="169"/>
      <c r="L13" s="169"/>
      <c r="M13" s="169"/>
      <c r="N13" s="169"/>
      <c r="O13" s="169"/>
      <c r="P13" s="169"/>
      <c r="Q13" s="169"/>
      <c r="R13" s="169"/>
      <c r="S13" s="169"/>
      <c r="T13" s="169"/>
      <c r="U13" s="169"/>
      <c r="V13" s="169"/>
      <c r="W13" s="169"/>
      <c r="X13" s="169"/>
      <c r="Y13" s="169"/>
      <c r="Z13" s="169"/>
      <c r="AA13" s="169"/>
    </row>
    <row r="14" spans="2:30" ht="15" customHeight="1" x14ac:dyDescent="0.25">
      <c r="B14" s="171" t="s">
        <v>230</v>
      </c>
      <c r="C14" s="391"/>
      <c r="D14" s="391"/>
      <c r="E14" s="391"/>
      <c r="F14" s="391"/>
      <c r="G14" s="391"/>
      <c r="H14" s="168"/>
      <c r="I14" s="168"/>
      <c r="J14" s="169"/>
      <c r="K14" s="169"/>
      <c r="L14" s="169"/>
      <c r="M14" s="169"/>
      <c r="N14" s="169"/>
      <c r="O14" s="169"/>
      <c r="P14" s="169"/>
      <c r="Q14" s="169"/>
      <c r="R14" s="169"/>
      <c r="S14" s="169"/>
      <c r="T14" s="169"/>
      <c r="U14" s="169"/>
      <c r="V14" s="169"/>
      <c r="W14" s="169"/>
      <c r="X14" s="169"/>
      <c r="Y14" s="169"/>
      <c r="Z14" s="169"/>
      <c r="AA14" s="169"/>
      <c r="AB14" s="172"/>
    </row>
    <row r="15" spans="2:30" ht="30" x14ac:dyDescent="0.25">
      <c r="B15" s="231" t="s">
        <v>270</v>
      </c>
      <c r="C15" s="392"/>
      <c r="D15" s="392"/>
      <c r="E15" s="392"/>
      <c r="F15" s="392"/>
      <c r="G15" s="392"/>
      <c r="H15" s="173"/>
      <c r="J15" s="169"/>
      <c r="K15" s="169"/>
      <c r="L15" s="169"/>
      <c r="M15" s="169"/>
      <c r="N15" s="169"/>
      <c r="O15" s="169"/>
      <c r="P15" s="169"/>
      <c r="Q15" s="169"/>
      <c r="R15" s="169"/>
      <c r="S15" s="169"/>
      <c r="T15" s="169"/>
      <c r="U15" s="169"/>
      <c r="V15" s="169"/>
      <c r="W15" s="169"/>
      <c r="X15" s="169"/>
      <c r="Y15" s="169"/>
      <c r="Z15" s="169"/>
      <c r="AA15" s="169"/>
      <c r="AB15" s="172"/>
    </row>
    <row r="16" spans="2:30" ht="45" x14ac:dyDescent="0.25">
      <c r="B16" s="203" t="s">
        <v>276</v>
      </c>
      <c r="C16" s="392"/>
      <c r="D16" s="392"/>
      <c r="E16" s="392"/>
      <c r="F16" s="392"/>
      <c r="G16" s="392"/>
      <c r="H16" s="174"/>
      <c r="J16" s="169"/>
      <c r="K16" s="169"/>
      <c r="L16" s="169"/>
      <c r="M16" s="169"/>
      <c r="N16" s="169"/>
      <c r="O16" s="169"/>
      <c r="P16" s="169"/>
      <c r="Q16" s="169"/>
      <c r="R16" s="169"/>
      <c r="S16" s="169"/>
      <c r="T16" s="169"/>
      <c r="U16" s="169"/>
      <c r="V16" s="169"/>
      <c r="W16" s="169"/>
      <c r="X16" s="169"/>
      <c r="Y16" s="169"/>
      <c r="Z16" s="169"/>
      <c r="AA16" s="169"/>
      <c r="AB16" s="162"/>
      <c r="AC16" s="162"/>
      <c r="AD16" s="162"/>
    </row>
    <row r="17" spans="1:37" ht="69.95" customHeight="1" x14ac:dyDescent="0.25">
      <c r="B17" s="127" t="s">
        <v>235</v>
      </c>
      <c r="C17" s="393"/>
      <c r="D17" s="393"/>
      <c r="E17" s="393"/>
      <c r="F17" s="393"/>
      <c r="G17" s="393"/>
      <c r="H17" s="175"/>
      <c r="J17" s="169"/>
      <c r="K17" s="169"/>
      <c r="L17" s="169"/>
      <c r="M17" s="169"/>
      <c r="N17" s="169"/>
      <c r="O17" s="169"/>
      <c r="P17" s="169"/>
      <c r="Q17" s="169"/>
      <c r="R17" s="169"/>
      <c r="S17" s="169"/>
      <c r="T17" s="169"/>
      <c r="U17" s="169"/>
      <c r="V17" s="169"/>
      <c r="W17" s="169"/>
      <c r="X17" s="169"/>
      <c r="Y17" s="169"/>
      <c r="Z17" s="169"/>
      <c r="AA17" s="169"/>
      <c r="AB17" s="162"/>
      <c r="AC17" s="162"/>
      <c r="AD17" s="162"/>
    </row>
    <row r="18" spans="1:37" ht="30" x14ac:dyDescent="0.25">
      <c r="B18" s="127" t="s">
        <v>354</v>
      </c>
      <c r="C18" s="394"/>
      <c r="D18" s="395"/>
      <c r="E18" s="395"/>
      <c r="F18" s="395"/>
      <c r="G18" s="396"/>
      <c r="H18" s="175"/>
      <c r="J18" s="169"/>
      <c r="K18" s="169"/>
      <c r="L18" s="169"/>
      <c r="M18" s="169"/>
      <c r="N18" s="169"/>
      <c r="O18" s="169"/>
      <c r="P18" s="169"/>
      <c r="Q18" s="169"/>
      <c r="R18" s="169"/>
      <c r="S18" s="169"/>
      <c r="T18" s="169"/>
      <c r="U18" s="169"/>
      <c r="V18" s="169"/>
      <c r="W18" s="169"/>
      <c r="X18" s="169"/>
      <c r="Y18" s="169"/>
      <c r="Z18" s="169"/>
      <c r="AA18" s="169"/>
      <c r="AB18" s="162"/>
      <c r="AC18" s="162"/>
      <c r="AD18" s="162"/>
    </row>
    <row r="19" spans="1:37" s="179" customFormat="1" x14ac:dyDescent="0.25">
      <c r="B19" s="176" t="s">
        <v>232</v>
      </c>
      <c r="C19" s="212"/>
      <c r="D19" s="212"/>
      <c r="E19" s="212"/>
      <c r="F19" s="212"/>
      <c r="G19" s="212"/>
      <c r="H19" s="177" t="str">
        <f>IF(AND(E24&gt;0,COUNTA(C19:G19)=0),"&lt;&lt; Your P2 actions below will not be summarized until you enter a date of follow-up.","")</f>
        <v/>
      </c>
      <c r="I19" s="178"/>
      <c r="J19" s="169"/>
      <c r="K19" s="169"/>
      <c r="L19" s="169"/>
      <c r="M19" s="169"/>
      <c r="N19" s="169"/>
      <c r="O19" s="169"/>
      <c r="P19" s="169"/>
      <c r="Q19" s="169"/>
      <c r="R19" s="169"/>
      <c r="S19" s="169"/>
      <c r="T19" s="169"/>
      <c r="U19" s="169"/>
      <c r="V19" s="169"/>
      <c r="W19" s="169"/>
      <c r="X19" s="169"/>
      <c r="Y19" s="169"/>
      <c r="Z19" s="169"/>
      <c r="AA19" s="169"/>
      <c r="AB19" s="96"/>
    </row>
    <row r="20" spans="1:37" ht="53.25" x14ac:dyDescent="0.25">
      <c r="B20" s="213" t="s">
        <v>273</v>
      </c>
      <c r="C20" s="391"/>
      <c r="D20" s="391"/>
      <c r="E20" s="391"/>
      <c r="F20" s="391"/>
      <c r="G20" s="391"/>
      <c r="H20" s="168"/>
      <c r="I20" s="169"/>
      <c r="J20" s="169"/>
      <c r="K20" s="169"/>
      <c r="L20" s="169"/>
      <c r="M20" s="169"/>
      <c r="N20" s="169"/>
      <c r="O20" s="169"/>
      <c r="P20" s="169"/>
      <c r="Q20" s="169"/>
      <c r="R20" s="169"/>
      <c r="S20" s="169"/>
      <c r="T20" s="169"/>
      <c r="U20" s="169"/>
      <c r="V20" s="169"/>
      <c r="W20" s="169"/>
      <c r="X20" s="169"/>
      <c r="Y20" s="169"/>
      <c r="Z20" s="169"/>
      <c r="AA20" s="169"/>
      <c r="AB20" s="162"/>
      <c r="AC20" s="162"/>
      <c r="AD20" s="162"/>
    </row>
    <row r="21" spans="1:37" ht="80.099999999999994" customHeight="1" x14ac:dyDescent="0.25">
      <c r="B21" s="230" t="s">
        <v>271</v>
      </c>
      <c r="C21" s="393"/>
      <c r="D21" s="393"/>
      <c r="E21" s="393"/>
      <c r="F21" s="393"/>
      <c r="G21" s="393"/>
      <c r="H21" s="175"/>
      <c r="J21" s="169"/>
      <c r="K21" s="169"/>
      <c r="L21" s="169"/>
      <c r="M21" s="169"/>
      <c r="N21" s="169"/>
      <c r="O21" s="169"/>
      <c r="P21" s="169"/>
      <c r="Q21" s="169"/>
      <c r="R21" s="169"/>
      <c r="S21" s="169"/>
      <c r="T21" s="169"/>
      <c r="U21" s="169"/>
      <c r="V21" s="169"/>
      <c r="W21" s="169"/>
      <c r="X21" s="169"/>
      <c r="Y21" s="169"/>
      <c r="Z21" s="169"/>
      <c r="AA21" s="169"/>
      <c r="AB21" s="162"/>
      <c r="AC21" s="162"/>
      <c r="AD21" s="162"/>
    </row>
    <row r="22" spans="1:37" ht="69.95" customHeight="1" x14ac:dyDescent="0.25">
      <c r="B22" s="127" t="s">
        <v>272</v>
      </c>
      <c r="C22" s="393"/>
      <c r="D22" s="393"/>
      <c r="E22" s="393"/>
      <c r="F22" s="393"/>
      <c r="G22" s="393"/>
      <c r="H22" s="175"/>
      <c r="J22" s="169"/>
      <c r="K22" s="169"/>
      <c r="L22" s="169"/>
      <c r="M22" s="169"/>
      <c r="N22" s="169"/>
      <c r="O22" s="169"/>
      <c r="P22" s="169"/>
      <c r="Q22" s="169"/>
      <c r="R22" s="169"/>
      <c r="S22" s="169"/>
      <c r="T22" s="169"/>
      <c r="U22" s="169"/>
      <c r="V22" s="169"/>
      <c r="W22" s="169"/>
      <c r="X22" s="169"/>
      <c r="Y22" s="169"/>
      <c r="Z22" s="169"/>
      <c r="AA22" s="169"/>
      <c r="AB22" s="162"/>
      <c r="AC22" s="162"/>
      <c r="AD22" s="162"/>
    </row>
    <row r="23" spans="1:37" ht="69.95" customHeight="1" x14ac:dyDescent="0.25">
      <c r="B23" s="127" t="s">
        <v>274</v>
      </c>
      <c r="C23" s="393"/>
      <c r="D23" s="393"/>
      <c r="E23" s="393"/>
      <c r="F23" s="393"/>
      <c r="G23" s="393"/>
      <c r="H23" s="175"/>
      <c r="J23" s="169"/>
      <c r="K23" s="169"/>
      <c r="L23" s="169"/>
      <c r="M23" s="169"/>
      <c r="N23" s="169"/>
      <c r="O23" s="169"/>
      <c r="P23" s="169"/>
      <c r="Q23" s="169"/>
      <c r="R23" s="169"/>
      <c r="S23" s="169"/>
      <c r="T23" s="169"/>
      <c r="U23" s="169"/>
      <c r="V23" s="169"/>
      <c r="W23" s="169"/>
      <c r="X23" s="169"/>
      <c r="Y23" s="169"/>
      <c r="Z23" s="169"/>
      <c r="AA23" s="169"/>
      <c r="AB23" s="162"/>
      <c r="AC23" s="162"/>
      <c r="AD23" s="162"/>
    </row>
    <row r="24" spans="1:37" ht="15" customHeight="1" x14ac:dyDescent="0.25">
      <c r="C24" s="194">
        <f>IF(COUNTA(C11:G23,B29:G53,I29:AC53)&gt;0,1,0)</f>
        <v>0</v>
      </c>
      <c r="D24" s="194">
        <f>IF(COUNTA(C19:G19)&gt;0,1,0)</f>
        <v>0</v>
      </c>
      <c r="E24" s="194">
        <f>IF(COUNTA(G29:G53)&gt;0,1,0)</f>
        <v>0</v>
      </c>
      <c r="F24" s="268"/>
      <c r="H24" s="144"/>
      <c r="I24" s="144"/>
      <c r="J24" s="169"/>
      <c r="K24" s="169"/>
      <c r="L24" s="169"/>
      <c r="M24" s="169"/>
      <c r="N24" s="169"/>
      <c r="O24" s="169"/>
      <c r="P24" s="169"/>
      <c r="Q24" s="169"/>
      <c r="R24" s="169"/>
      <c r="S24" s="169"/>
      <c r="T24" s="169"/>
      <c r="U24" s="169"/>
      <c r="V24" s="169"/>
      <c r="W24" s="169"/>
      <c r="X24" s="169"/>
      <c r="Y24" s="169"/>
      <c r="Z24" s="169"/>
      <c r="AA24" s="169"/>
    </row>
    <row r="25" spans="1:37" ht="18.75" customHeight="1" x14ac:dyDescent="0.3">
      <c r="B25" s="243" t="s">
        <v>1</v>
      </c>
      <c r="C25" s="164"/>
      <c r="D25" s="164"/>
      <c r="E25" s="164"/>
      <c r="F25" s="164"/>
      <c r="G25" s="164"/>
      <c r="H25" s="164"/>
      <c r="I25" s="165"/>
      <c r="J25" s="165"/>
      <c r="K25" s="165"/>
      <c r="L25" s="165"/>
      <c r="M25" s="165"/>
      <c r="N25" s="165"/>
      <c r="O25" s="165"/>
      <c r="P25" s="165"/>
      <c r="Q25" s="165"/>
      <c r="R25" s="165"/>
      <c r="S25" s="165"/>
      <c r="T25" s="165"/>
      <c r="U25" s="165"/>
      <c r="V25" s="165"/>
      <c r="W25" s="165"/>
      <c r="X25" s="165"/>
      <c r="Y25" s="165"/>
      <c r="Z25" s="165"/>
      <c r="AA25" s="165"/>
      <c r="AB25" s="165"/>
      <c r="AC25" s="165"/>
      <c r="AD25" s="165"/>
      <c r="AE25" s="165"/>
      <c r="AF25" s="165"/>
      <c r="AG25" s="165"/>
      <c r="AH25" s="165"/>
      <c r="AI25" s="165"/>
      <c r="AJ25" s="165"/>
      <c r="AK25" s="166"/>
    </row>
    <row r="26" spans="1:37" ht="39.950000000000003" customHeight="1" x14ac:dyDescent="0.25">
      <c r="B26" s="204"/>
      <c r="C26" s="205"/>
      <c r="D26" s="205"/>
      <c r="E26" s="205"/>
      <c r="F26" s="205"/>
      <c r="G26" s="205"/>
      <c r="H26" s="205"/>
      <c r="I26" s="365" t="s">
        <v>103</v>
      </c>
      <c r="J26" s="366"/>
      <c r="K26" s="366"/>
      <c r="L26" s="366"/>
      <c r="M26" s="366"/>
      <c r="N26" s="366"/>
      <c r="O26" s="366"/>
      <c r="P26" s="367"/>
      <c r="Q26" s="388" t="s">
        <v>104</v>
      </c>
      <c r="R26" s="389"/>
      <c r="S26" s="389"/>
      <c r="T26" s="389"/>
      <c r="U26" s="389"/>
      <c r="V26" s="390"/>
      <c r="W26" s="368" t="s">
        <v>105</v>
      </c>
      <c r="X26" s="369"/>
      <c r="Y26" s="369"/>
      <c r="Z26" s="369"/>
      <c r="AA26" s="370"/>
      <c r="AB26" s="204"/>
      <c r="AC26" s="206"/>
      <c r="AD26" s="401" t="s">
        <v>340</v>
      </c>
      <c r="AE26" s="402"/>
      <c r="AF26" s="402"/>
      <c r="AG26" s="402"/>
      <c r="AH26" s="402"/>
      <c r="AI26" s="402"/>
      <c r="AJ26" s="402"/>
      <c r="AK26" s="403"/>
    </row>
    <row r="27" spans="1:37" ht="15" customHeight="1" x14ac:dyDescent="0.25">
      <c r="B27" s="256" t="s">
        <v>341</v>
      </c>
      <c r="C27" s="208"/>
      <c r="D27" s="208"/>
      <c r="E27" s="208"/>
      <c r="F27" s="208"/>
      <c r="G27" s="208"/>
      <c r="H27" s="208"/>
      <c r="I27" s="377" t="s">
        <v>108</v>
      </c>
      <c r="J27" s="378"/>
      <c r="K27" s="378"/>
      <c r="L27" s="379"/>
      <c r="M27" s="380" t="s">
        <v>109</v>
      </c>
      <c r="N27" s="380"/>
      <c r="O27" s="377" t="s">
        <v>111</v>
      </c>
      <c r="P27" s="379"/>
      <c r="Q27" s="381" t="s">
        <v>111</v>
      </c>
      <c r="R27" s="382"/>
      <c r="S27" s="382"/>
      <c r="T27" s="383" t="s">
        <v>110</v>
      </c>
      <c r="U27" s="383"/>
      <c r="V27" s="383"/>
      <c r="W27" s="371"/>
      <c r="X27" s="372"/>
      <c r="Y27" s="372"/>
      <c r="Z27" s="372"/>
      <c r="AA27" s="373"/>
      <c r="AB27" s="207"/>
      <c r="AC27" s="209"/>
      <c r="AD27" s="397" t="s">
        <v>332</v>
      </c>
      <c r="AE27" s="397"/>
      <c r="AF27" s="398" t="s">
        <v>333</v>
      </c>
      <c r="AG27" s="399"/>
      <c r="AH27" s="399"/>
      <c r="AI27" s="399"/>
      <c r="AJ27" s="399"/>
      <c r="AK27" s="400"/>
    </row>
    <row r="28" spans="1:37" s="189" customFormat="1" ht="51" customHeight="1" x14ac:dyDescent="0.2">
      <c r="B28" s="277" t="s">
        <v>353</v>
      </c>
      <c r="C28" s="180" t="s">
        <v>216</v>
      </c>
      <c r="D28" s="180" t="s">
        <v>99</v>
      </c>
      <c r="E28" s="180" t="s">
        <v>262</v>
      </c>
      <c r="F28" s="269" t="s">
        <v>356</v>
      </c>
      <c r="G28" s="215" t="s">
        <v>357</v>
      </c>
      <c r="H28" s="181" t="s">
        <v>233</v>
      </c>
      <c r="I28" s="182" t="s">
        <v>358</v>
      </c>
      <c r="J28" s="182" t="s">
        <v>251</v>
      </c>
      <c r="K28" s="182" t="s">
        <v>107</v>
      </c>
      <c r="L28" s="182" t="s">
        <v>100</v>
      </c>
      <c r="M28" s="183" t="s">
        <v>359</v>
      </c>
      <c r="N28" s="183" t="s">
        <v>121</v>
      </c>
      <c r="O28" s="182" t="s">
        <v>360</v>
      </c>
      <c r="P28" s="182" t="s">
        <v>127</v>
      </c>
      <c r="Q28" s="184" t="s">
        <v>361</v>
      </c>
      <c r="R28" s="185" t="s">
        <v>126</v>
      </c>
      <c r="S28" s="216" t="s">
        <v>128</v>
      </c>
      <c r="T28" s="187" t="s">
        <v>250</v>
      </c>
      <c r="U28" s="188" t="s">
        <v>107</v>
      </c>
      <c r="V28" s="187" t="s">
        <v>125</v>
      </c>
      <c r="W28" s="183" t="s">
        <v>362</v>
      </c>
      <c r="X28" s="183" t="s">
        <v>252</v>
      </c>
      <c r="Y28" s="183" t="s">
        <v>206</v>
      </c>
      <c r="Z28" s="183" t="s">
        <v>102</v>
      </c>
      <c r="AA28" s="228" t="s">
        <v>263</v>
      </c>
      <c r="AB28" s="214" t="s">
        <v>294</v>
      </c>
      <c r="AC28" s="214" t="s">
        <v>373</v>
      </c>
      <c r="AD28" s="262" t="s">
        <v>334</v>
      </c>
      <c r="AE28" s="262" t="s">
        <v>335</v>
      </c>
      <c r="AF28" s="263" t="s">
        <v>336</v>
      </c>
      <c r="AG28" s="263" t="s">
        <v>337</v>
      </c>
      <c r="AH28" s="263" t="s">
        <v>338</v>
      </c>
      <c r="AI28" s="263" t="s">
        <v>363</v>
      </c>
      <c r="AJ28" s="263" t="s">
        <v>339</v>
      </c>
      <c r="AK28" s="263" t="s">
        <v>364</v>
      </c>
    </row>
    <row r="29" spans="1:37" s="179" customFormat="1" x14ac:dyDescent="0.25">
      <c r="A29" s="71">
        <v>1</v>
      </c>
      <c r="B29" s="89"/>
      <c r="C29" s="82"/>
      <c r="D29" s="89"/>
      <c r="E29" s="82"/>
      <c r="F29" s="122"/>
      <c r="G29" s="202"/>
      <c r="H29" s="198" t="str">
        <f>IF(G29="","",IF(MONTH(G29)&gt;=10,YEAR(G29) + 1,YEAR(G29)))</f>
        <v/>
      </c>
      <c r="I29" s="97"/>
      <c r="J29" s="97"/>
      <c r="K29" s="90"/>
      <c r="L29" s="91"/>
      <c r="M29" s="97"/>
      <c r="N29" s="91"/>
      <c r="O29" s="97"/>
      <c r="P29" s="90"/>
      <c r="Q29" s="97"/>
      <c r="R29" s="97"/>
      <c r="S29" s="90"/>
      <c r="T29" s="97"/>
      <c r="U29" s="147"/>
      <c r="V29" s="91"/>
      <c r="W29" s="97"/>
      <c r="X29" s="97"/>
      <c r="Y29" s="90"/>
      <c r="Z29" s="90"/>
      <c r="AA29" s="229"/>
      <c r="AB29" s="122"/>
      <c r="AC29" s="227"/>
      <c r="AD29" s="264"/>
      <c r="AE29" s="264"/>
      <c r="AF29" s="265"/>
      <c r="AG29" s="265"/>
      <c r="AH29" s="265"/>
      <c r="AI29" s="265"/>
      <c r="AJ29" s="265"/>
      <c r="AK29" s="265"/>
    </row>
    <row r="30" spans="1:37" s="179" customFormat="1" x14ac:dyDescent="0.25">
      <c r="A30" s="71">
        <v>2</v>
      </c>
      <c r="B30" s="89"/>
      <c r="C30" s="82"/>
      <c r="D30" s="89"/>
      <c r="E30" s="82"/>
      <c r="F30" s="122"/>
      <c r="G30" s="202"/>
      <c r="H30" s="198" t="str">
        <f>IF(G30="","",IF(MONTH(G30)&gt;=10,YEAR(G30) + 1,YEAR(G30)))</f>
        <v/>
      </c>
      <c r="I30" s="97"/>
      <c r="J30" s="97"/>
      <c r="K30" s="91"/>
      <c r="L30" s="91"/>
      <c r="M30" s="97"/>
      <c r="N30" s="91"/>
      <c r="O30" s="97"/>
      <c r="P30" s="90"/>
      <c r="Q30" s="97"/>
      <c r="R30" s="97"/>
      <c r="S30" s="90"/>
      <c r="T30" s="97"/>
      <c r="U30" s="147"/>
      <c r="V30" s="91"/>
      <c r="W30" s="97"/>
      <c r="X30" s="97"/>
      <c r="Y30" s="90"/>
      <c r="Z30" s="90"/>
      <c r="AA30" s="229"/>
      <c r="AB30" s="122"/>
      <c r="AC30" s="226"/>
      <c r="AD30" s="264"/>
      <c r="AE30" s="264"/>
      <c r="AF30" s="265"/>
      <c r="AG30" s="265"/>
      <c r="AH30" s="265"/>
      <c r="AI30" s="265"/>
      <c r="AJ30" s="265"/>
      <c r="AK30" s="265"/>
    </row>
    <row r="31" spans="1:37" s="179" customFormat="1" x14ac:dyDescent="0.25">
      <c r="A31" s="71">
        <v>3</v>
      </c>
      <c r="B31" s="89"/>
      <c r="C31" s="82"/>
      <c r="D31" s="89"/>
      <c r="E31" s="82"/>
      <c r="F31" s="122"/>
      <c r="G31" s="202"/>
      <c r="H31" s="198" t="str">
        <f t="shared" ref="H31:H53" si="0">IF(G31="","",IF(MONTH(G31)&gt;=10,YEAR(G31) + 1,YEAR(G31)))</f>
        <v/>
      </c>
      <c r="I31" s="97"/>
      <c r="J31" s="97"/>
      <c r="K31" s="90"/>
      <c r="L31" s="90"/>
      <c r="M31" s="97"/>
      <c r="N31" s="90"/>
      <c r="O31" s="97"/>
      <c r="P31" s="90"/>
      <c r="Q31" s="97"/>
      <c r="R31" s="97"/>
      <c r="S31" s="90"/>
      <c r="T31" s="97"/>
      <c r="U31" s="147"/>
      <c r="V31" s="90"/>
      <c r="W31" s="97"/>
      <c r="X31" s="97"/>
      <c r="Y31" s="90"/>
      <c r="Z31" s="90"/>
      <c r="AA31" s="229"/>
      <c r="AB31" s="122"/>
      <c r="AC31" s="226"/>
      <c r="AD31" s="264"/>
      <c r="AE31" s="264"/>
      <c r="AF31" s="265"/>
      <c r="AG31" s="265"/>
      <c r="AH31" s="265"/>
      <c r="AI31" s="265"/>
      <c r="AJ31" s="265"/>
      <c r="AK31" s="265"/>
    </row>
    <row r="32" spans="1:37" s="179" customFormat="1" x14ac:dyDescent="0.25">
      <c r="A32" s="71">
        <v>4</v>
      </c>
      <c r="B32" s="89"/>
      <c r="C32" s="82"/>
      <c r="D32" s="89"/>
      <c r="E32" s="82"/>
      <c r="F32" s="122"/>
      <c r="G32" s="202"/>
      <c r="H32" s="198" t="str">
        <f t="shared" si="0"/>
        <v/>
      </c>
      <c r="I32" s="97"/>
      <c r="J32" s="97"/>
      <c r="K32" s="91"/>
      <c r="L32" s="91"/>
      <c r="M32" s="97"/>
      <c r="N32" s="91"/>
      <c r="O32" s="97"/>
      <c r="P32" s="90"/>
      <c r="Q32" s="97"/>
      <c r="R32" s="97"/>
      <c r="S32" s="90"/>
      <c r="T32" s="97"/>
      <c r="U32" s="147"/>
      <c r="V32" s="91"/>
      <c r="W32" s="97"/>
      <c r="X32" s="97"/>
      <c r="Y32" s="90"/>
      <c r="Z32" s="90"/>
      <c r="AA32" s="229"/>
      <c r="AB32" s="122"/>
      <c r="AC32" s="226"/>
      <c r="AD32" s="264"/>
      <c r="AE32" s="264"/>
      <c r="AF32" s="265"/>
      <c r="AG32" s="265"/>
      <c r="AH32" s="265"/>
      <c r="AI32" s="265"/>
      <c r="AJ32" s="265"/>
      <c r="AK32" s="265"/>
    </row>
    <row r="33" spans="1:37" s="179" customFormat="1" x14ac:dyDescent="0.25">
      <c r="A33" s="71">
        <v>5</v>
      </c>
      <c r="B33" s="89"/>
      <c r="C33" s="82"/>
      <c r="D33" s="89"/>
      <c r="E33" s="82"/>
      <c r="F33" s="122"/>
      <c r="G33" s="202"/>
      <c r="H33" s="198" t="str">
        <f t="shared" si="0"/>
        <v/>
      </c>
      <c r="I33" s="97"/>
      <c r="J33" s="97"/>
      <c r="K33" s="91"/>
      <c r="L33" s="91"/>
      <c r="M33" s="97"/>
      <c r="N33" s="91"/>
      <c r="O33" s="97"/>
      <c r="P33" s="90"/>
      <c r="Q33" s="97"/>
      <c r="R33" s="97"/>
      <c r="S33" s="90"/>
      <c r="T33" s="97"/>
      <c r="U33" s="147"/>
      <c r="V33" s="91"/>
      <c r="W33" s="97"/>
      <c r="X33" s="97"/>
      <c r="Y33" s="90"/>
      <c r="Z33" s="90"/>
      <c r="AA33" s="229"/>
      <c r="AB33" s="122"/>
      <c r="AC33" s="226"/>
      <c r="AD33" s="264"/>
      <c r="AE33" s="264"/>
      <c r="AF33" s="265"/>
      <c r="AG33" s="265"/>
      <c r="AH33" s="265"/>
      <c r="AI33" s="265"/>
      <c r="AJ33" s="265"/>
      <c r="AK33" s="265"/>
    </row>
    <row r="34" spans="1:37" s="179" customFormat="1" x14ac:dyDescent="0.25">
      <c r="A34" s="71">
        <v>6</v>
      </c>
      <c r="B34" s="89"/>
      <c r="C34" s="82"/>
      <c r="D34" s="89"/>
      <c r="E34" s="82"/>
      <c r="F34" s="122"/>
      <c r="G34" s="202"/>
      <c r="H34" s="198" t="str">
        <f t="shared" si="0"/>
        <v/>
      </c>
      <c r="I34" s="97"/>
      <c r="J34" s="97"/>
      <c r="K34" s="91"/>
      <c r="L34" s="91"/>
      <c r="M34" s="97"/>
      <c r="N34" s="91"/>
      <c r="O34" s="97"/>
      <c r="P34" s="90"/>
      <c r="Q34" s="97"/>
      <c r="R34" s="97"/>
      <c r="S34" s="90"/>
      <c r="T34" s="97"/>
      <c r="U34" s="147"/>
      <c r="V34" s="91"/>
      <c r="W34" s="97"/>
      <c r="X34" s="97"/>
      <c r="Y34" s="90"/>
      <c r="Z34" s="90"/>
      <c r="AA34" s="229"/>
      <c r="AB34" s="122"/>
      <c r="AC34" s="226"/>
      <c r="AD34" s="264"/>
      <c r="AE34" s="264"/>
      <c r="AF34" s="265"/>
      <c r="AG34" s="265"/>
      <c r="AH34" s="265"/>
      <c r="AI34" s="265"/>
      <c r="AJ34" s="265"/>
      <c r="AK34" s="265"/>
    </row>
    <row r="35" spans="1:37" s="179" customFormat="1" x14ac:dyDescent="0.25">
      <c r="A35" s="71">
        <v>7</v>
      </c>
      <c r="B35" s="89"/>
      <c r="C35" s="82"/>
      <c r="D35" s="89"/>
      <c r="E35" s="82"/>
      <c r="F35" s="122"/>
      <c r="G35" s="202"/>
      <c r="H35" s="198" t="str">
        <f t="shared" si="0"/>
        <v/>
      </c>
      <c r="I35" s="97"/>
      <c r="J35" s="97"/>
      <c r="K35" s="91"/>
      <c r="L35" s="91"/>
      <c r="M35" s="97"/>
      <c r="N35" s="91"/>
      <c r="O35" s="97"/>
      <c r="P35" s="90"/>
      <c r="Q35" s="97"/>
      <c r="R35" s="97"/>
      <c r="S35" s="90"/>
      <c r="T35" s="97"/>
      <c r="U35" s="147"/>
      <c r="V35" s="91"/>
      <c r="W35" s="97"/>
      <c r="X35" s="97"/>
      <c r="Y35" s="90"/>
      <c r="Z35" s="90"/>
      <c r="AA35" s="229"/>
      <c r="AB35" s="122"/>
      <c r="AC35" s="226"/>
      <c r="AD35" s="264"/>
      <c r="AE35" s="264"/>
      <c r="AF35" s="265"/>
      <c r="AG35" s="265"/>
      <c r="AH35" s="265"/>
      <c r="AI35" s="265"/>
      <c r="AJ35" s="265"/>
      <c r="AK35" s="265"/>
    </row>
    <row r="36" spans="1:37" s="179" customFormat="1" x14ac:dyDescent="0.25">
      <c r="A36" s="71">
        <v>8</v>
      </c>
      <c r="B36" s="89"/>
      <c r="C36" s="82"/>
      <c r="D36" s="89"/>
      <c r="E36" s="82"/>
      <c r="F36" s="122"/>
      <c r="G36" s="202"/>
      <c r="H36" s="198" t="str">
        <f t="shared" si="0"/>
        <v/>
      </c>
      <c r="I36" s="97"/>
      <c r="J36" s="97"/>
      <c r="K36" s="91"/>
      <c r="L36" s="91"/>
      <c r="M36" s="97"/>
      <c r="N36" s="91"/>
      <c r="O36" s="97"/>
      <c r="P36" s="90"/>
      <c r="Q36" s="97"/>
      <c r="R36" s="97"/>
      <c r="S36" s="90"/>
      <c r="T36" s="97"/>
      <c r="U36" s="147"/>
      <c r="V36" s="91"/>
      <c r="W36" s="97"/>
      <c r="X36" s="97"/>
      <c r="Y36" s="90"/>
      <c r="Z36" s="90"/>
      <c r="AA36" s="229"/>
      <c r="AB36" s="122"/>
      <c r="AC36" s="226"/>
      <c r="AD36" s="264"/>
      <c r="AE36" s="264"/>
      <c r="AF36" s="265"/>
      <c r="AG36" s="265"/>
      <c r="AH36" s="265"/>
      <c r="AI36" s="265"/>
      <c r="AJ36" s="265"/>
      <c r="AK36" s="265"/>
    </row>
    <row r="37" spans="1:37" s="179" customFormat="1" x14ac:dyDescent="0.25">
      <c r="A37" s="71">
        <v>9</v>
      </c>
      <c r="B37" s="89"/>
      <c r="C37" s="82"/>
      <c r="D37" s="89"/>
      <c r="E37" s="82"/>
      <c r="F37" s="122"/>
      <c r="G37" s="202"/>
      <c r="H37" s="198" t="str">
        <f t="shared" si="0"/>
        <v/>
      </c>
      <c r="I37" s="97"/>
      <c r="J37" s="97"/>
      <c r="K37" s="91"/>
      <c r="L37" s="91"/>
      <c r="M37" s="97"/>
      <c r="N37" s="91"/>
      <c r="O37" s="97"/>
      <c r="P37" s="90"/>
      <c r="Q37" s="97"/>
      <c r="R37" s="97"/>
      <c r="S37" s="90"/>
      <c r="T37" s="97"/>
      <c r="U37" s="147"/>
      <c r="V37" s="91"/>
      <c r="W37" s="97"/>
      <c r="X37" s="97"/>
      <c r="Y37" s="90"/>
      <c r="Z37" s="90"/>
      <c r="AA37" s="229"/>
      <c r="AB37" s="122"/>
      <c r="AC37" s="226"/>
      <c r="AD37" s="264"/>
      <c r="AE37" s="264"/>
      <c r="AF37" s="265"/>
      <c r="AG37" s="265"/>
      <c r="AH37" s="265"/>
      <c r="AI37" s="265"/>
      <c r="AJ37" s="265"/>
      <c r="AK37" s="265"/>
    </row>
    <row r="38" spans="1:37" s="179" customFormat="1" x14ac:dyDescent="0.25">
      <c r="A38" s="71">
        <v>10</v>
      </c>
      <c r="B38" s="89"/>
      <c r="C38" s="82"/>
      <c r="D38" s="89"/>
      <c r="E38" s="82"/>
      <c r="F38" s="122"/>
      <c r="G38" s="202"/>
      <c r="H38" s="198" t="str">
        <f t="shared" si="0"/>
        <v/>
      </c>
      <c r="I38" s="97"/>
      <c r="J38" s="97"/>
      <c r="K38" s="91"/>
      <c r="L38" s="91"/>
      <c r="M38" s="97"/>
      <c r="N38" s="91"/>
      <c r="O38" s="97"/>
      <c r="P38" s="90"/>
      <c r="Q38" s="97"/>
      <c r="R38" s="97"/>
      <c r="S38" s="90"/>
      <c r="T38" s="97"/>
      <c r="U38" s="147"/>
      <c r="V38" s="91"/>
      <c r="W38" s="97"/>
      <c r="X38" s="97"/>
      <c r="Y38" s="90"/>
      <c r="Z38" s="90"/>
      <c r="AA38" s="229"/>
      <c r="AB38" s="122"/>
      <c r="AC38" s="226"/>
      <c r="AD38" s="264"/>
      <c r="AE38" s="264"/>
      <c r="AF38" s="265"/>
      <c r="AG38" s="265"/>
      <c r="AH38" s="265"/>
      <c r="AI38" s="265"/>
      <c r="AJ38" s="265"/>
      <c r="AK38" s="265"/>
    </row>
    <row r="39" spans="1:37" s="179" customFormat="1" x14ac:dyDescent="0.25">
      <c r="A39" s="71">
        <v>11</v>
      </c>
      <c r="B39" s="89"/>
      <c r="C39" s="82"/>
      <c r="D39" s="89"/>
      <c r="E39" s="82"/>
      <c r="F39" s="122"/>
      <c r="G39" s="202"/>
      <c r="H39" s="198" t="str">
        <f t="shared" si="0"/>
        <v/>
      </c>
      <c r="I39" s="97"/>
      <c r="J39" s="97"/>
      <c r="K39" s="91"/>
      <c r="L39" s="91"/>
      <c r="M39" s="97"/>
      <c r="N39" s="91"/>
      <c r="O39" s="97"/>
      <c r="P39" s="90"/>
      <c r="Q39" s="97"/>
      <c r="R39" s="97"/>
      <c r="S39" s="90"/>
      <c r="T39" s="97"/>
      <c r="U39" s="147"/>
      <c r="V39" s="91"/>
      <c r="W39" s="97"/>
      <c r="X39" s="97"/>
      <c r="Y39" s="90"/>
      <c r="Z39" s="90"/>
      <c r="AA39" s="229"/>
      <c r="AB39" s="122"/>
      <c r="AC39" s="226"/>
      <c r="AD39" s="264"/>
      <c r="AE39" s="264"/>
      <c r="AF39" s="265"/>
      <c r="AG39" s="265"/>
      <c r="AH39" s="265"/>
      <c r="AI39" s="265"/>
      <c r="AJ39" s="265"/>
      <c r="AK39" s="265"/>
    </row>
    <row r="40" spans="1:37" s="179" customFormat="1" x14ac:dyDescent="0.25">
      <c r="A40" s="71">
        <v>12</v>
      </c>
      <c r="B40" s="89"/>
      <c r="C40" s="82"/>
      <c r="D40" s="89"/>
      <c r="E40" s="82"/>
      <c r="F40" s="122"/>
      <c r="G40" s="202"/>
      <c r="H40" s="198" t="str">
        <f t="shared" si="0"/>
        <v/>
      </c>
      <c r="I40" s="97"/>
      <c r="J40" s="97"/>
      <c r="K40" s="91"/>
      <c r="L40" s="91"/>
      <c r="M40" s="97"/>
      <c r="N40" s="91"/>
      <c r="O40" s="97"/>
      <c r="P40" s="90"/>
      <c r="Q40" s="97"/>
      <c r="R40" s="97"/>
      <c r="S40" s="90"/>
      <c r="T40" s="97"/>
      <c r="U40" s="147"/>
      <c r="V40" s="91"/>
      <c r="W40" s="97"/>
      <c r="X40" s="97"/>
      <c r="Y40" s="90"/>
      <c r="Z40" s="90"/>
      <c r="AA40" s="229"/>
      <c r="AB40" s="122"/>
      <c r="AC40" s="226"/>
      <c r="AD40" s="264"/>
      <c r="AE40" s="264"/>
      <c r="AF40" s="265"/>
      <c r="AG40" s="265"/>
      <c r="AH40" s="265"/>
      <c r="AI40" s="265"/>
      <c r="AJ40" s="265"/>
      <c r="AK40" s="265"/>
    </row>
    <row r="41" spans="1:37" s="179" customFormat="1" x14ac:dyDescent="0.25">
      <c r="A41" s="71">
        <v>13</v>
      </c>
      <c r="B41" s="89"/>
      <c r="C41" s="82"/>
      <c r="D41" s="89"/>
      <c r="E41" s="82"/>
      <c r="F41" s="122"/>
      <c r="G41" s="202"/>
      <c r="H41" s="198" t="str">
        <f t="shared" si="0"/>
        <v/>
      </c>
      <c r="I41" s="97"/>
      <c r="J41" s="97"/>
      <c r="K41" s="91"/>
      <c r="L41" s="91"/>
      <c r="M41" s="97"/>
      <c r="N41" s="91"/>
      <c r="O41" s="97"/>
      <c r="P41" s="90"/>
      <c r="Q41" s="97"/>
      <c r="R41" s="97"/>
      <c r="S41" s="90"/>
      <c r="T41" s="97"/>
      <c r="U41" s="147"/>
      <c r="V41" s="91"/>
      <c r="W41" s="97"/>
      <c r="X41" s="97"/>
      <c r="Y41" s="90"/>
      <c r="Z41" s="90"/>
      <c r="AA41" s="229"/>
      <c r="AB41" s="122"/>
      <c r="AC41" s="226"/>
      <c r="AD41" s="264"/>
      <c r="AE41" s="264"/>
      <c r="AF41" s="265"/>
      <c r="AG41" s="265"/>
      <c r="AH41" s="265"/>
      <c r="AI41" s="265"/>
      <c r="AJ41" s="265"/>
      <c r="AK41" s="265"/>
    </row>
    <row r="42" spans="1:37" s="179" customFormat="1" x14ac:dyDescent="0.25">
      <c r="A42" s="71">
        <v>14</v>
      </c>
      <c r="B42" s="89"/>
      <c r="C42" s="82"/>
      <c r="D42" s="89"/>
      <c r="E42" s="82"/>
      <c r="F42" s="122"/>
      <c r="G42" s="202"/>
      <c r="H42" s="198" t="str">
        <f t="shared" si="0"/>
        <v/>
      </c>
      <c r="I42" s="97"/>
      <c r="J42" s="97"/>
      <c r="K42" s="91"/>
      <c r="L42" s="91"/>
      <c r="M42" s="97"/>
      <c r="N42" s="91"/>
      <c r="O42" s="97"/>
      <c r="P42" s="90"/>
      <c r="Q42" s="97"/>
      <c r="R42" s="97"/>
      <c r="S42" s="90"/>
      <c r="T42" s="97"/>
      <c r="U42" s="147"/>
      <c r="V42" s="91"/>
      <c r="W42" s="97"/>
      <c r="X42" s="97"/>
      <c r="Y42" s="90"/>
      <c r="Z42" s="90"/>
      <c r="AA42" s="229"/>
      <c r="AB42" s="122"/>
      <c r="AC42" s="226"/>
      <c r="AD42" s="264"/>
      <c r="AE42" s="264"/>
      <c r="AF42" s="265"/>
      <c r="AG42" s="265"/>
      <c r="AH42" s="265"/>
      <c r="AI42" s="265"/>
      <c r="AJ42" s="265"/>
      <c r="AK42" s="265"/>
    </row>
    <row r="43" spans="1:37" s="179" customFormat="1" x14ac:dyDescent="0.25">
      <c r="A43" s="71">
        <v>15</v>
      </c>
      <c r="B43" s="89"/>
      <c r="C43" s="82"/>
      <c r="D43" s="89"/>
      <c r="E43" s="82"/>
      <c r="F43" s="122"/>
      <c r="G43" s="202"/>
      <c r="H43" s="198" t="str">
        <f t="shared" si="0"/>
        <v/>
      </c>
      <c r="I43" s="97"/>
      <c r="J43" s="97"/>
      <c r="K43" s="91"/>
      <c r="L43" s="91"/>
      <c r="M43" s="97"/>
      <c r="N43" s="91"/>
      <c r="O43" s="97"/>
      <c r="P43" s="90"/>
      <c r="Q43" s="97"/>
      <c r="R43" s="97"/>
      <c r="S43" s="90"/>
      <c r="T43" s="97"/>
      <c r="U43" s="147"/>
      <c r="V43" s="91"/>
      <c r="W43" s="97"/>
      <c r="X43" s="97"/>
      <c r="Y43" s="90"/>
      <c r="Z43" s="90"/>
      <c r="AA43" s="229"/>
      <c r="AB43" s="122"/>
      <c r="AC43" s="226"/>
      <c r="AD43" s="264"/>
      <c r="AE43" s="264"/>
      <c r="AF43" s="265"/>
      <c r="AG43" s="265"/>
      <c r="AH43" s="265"/>
      <c r="AI43" s="265"/>
      <c r="AJ43" s="265"/>
      <c r="AK43" s="265"/>
    </row>
    <row r="44" spans="1:37" s="179" customFormat="1" x14ac:dyDescent="0.25">
      <c r="A44" s="71">
        <v>16</v>
      </c>
      <c r="B44" s="89"/>
      <c r="C44" s="82"/>
      <c r="D44" s="89"/>
      <c r="E44" s="82"/>
      <c r="F44" s="122"/>
      <c r="G44" s="202"/>
      <c r="H44" s="198" t="str">
        <f t="shared" si="0"/>
        <v/>
      </c>
      <c r="I44" s="97"/>
      <c r="J44" s="97"/>
      <c r="K44" s="91"/>
      <c r="L44" s="91"/>
      <c r="M44" s="97"/>
      <c r="N44" s="91"/>
      <c r="O44" s="97"/>
      <c r="P44" s="90"/>
      <c r="Q44" s="97"/>
      <c r="R44" s="97"/>
      <c r="S44" s="90"/>
      <c r="T44" s="97"/>
      <c r="U44" s="147"/>
      <c r="V44" s="91"/>
      <c r="W44" s="97"/>
      <c r="X44" s="97"/>
      <c r="Y44" s="90"/>
      <c r="Z44" s="90"/>
      <c r="AA44" s="229"/>
      <c r="AB44" s="122"/>
      <c r="AC44" s="226"/>
      <c r="AD44" s="264"/>
      <c r="AE44" s="264"/>
      <c r="AF44" s="265"/>
      <c r="AG44" s="265"/>
      <c r="AH44" s="265"/>
      <c r="AI44" s="265"/>
      <c r="AJ44" s="265"/>
      <c r="AK44" s="265"/>
    </row>
    <row r="45" spans="1:37" s="179" customFormat="1" x14ac:dyDescent="0.25">
      <c r="A45" s="71">
        <v>17</v>
      </c>
      <c r="B45" s="89"/>
      <c r="C45" s="82"/>
      <c r="D45" s="89"/>
      <c r="E45" s="82"/>
      <c r="F45" s="122"/>
      <c r="G45" s="202"/>
      <c r="H45" s="198" t="str">
        <f t="shared" si="0"/>
        <v/>
      </c>
      <c r="I45" s="97"/>
      <c r="J45" s="97"/>
      <c r="K45" s="91"/>
      <c r="L45" s="91"/>
      <c r="M45" s="97"/>
      <c r="N45" s="91"/>
      <c r="O45" s="97"/>
      <c r="P45" s="90"/>
      <c r="Q45" s="97"/>
      <c r="R45" s="97"/>
      <c r="S45" s="90"/>
      <c r="T45" s="97"/>
      <c r="U45" s="147"/>
      <c r="V45" s="91"/>
      <c r="W45" s="97"/>
      <c r="X45" s="97"/>
      <c r="Y45" s="90"/>
      <c r="Z45" s="90"/>
      <c r="AA45" s="229"/>
      <c r="AB45" s="122"/>
      <c r="AC45" s="226"/>
      <c r="AD45" s="264"/>
      <c r="AE45" s="264"/>
      <c r="AF45" s="265"/>
      <c r="AG45" s="265"/>
      <c r="AH45" s="265"/>
      <c r="AI45" s="265"/>
      <c r="AJ45" s="265"/>
      <c r="AK45" s="265"/>
    </row>
    <row r="46" spans="1:37" s="179" customFormat="1" x14ac:dyDescent="0.25">
      <c r="A46" s="71">
        <v>18</v>
      </c>
      <c r="B46" s="89"/>
      <c r="C46" s="82"/>
      <c r="D46" s="89"/>
      <c r="E46" s="82"/>
      <c r="F46" s="122"/>
      <c r="G46" s="202"/>
      <c r="H46" s="198" t="str">
        <f t="shared" si="0"/>
        <v/>
      </c>
      <c r="I46" s="97"/>
      <c r="J46" s="97"/>
      <c r="K46" s="91"/>
      <c r="L46" s="91"/>
      <c r="M46" s="97"/>
      <c r="N46" s="91"/>
      <c r="O46" s="97"/>
      <c r="P46" s="90"/>
      <c r="Q46" s="97"/>
      <c r="R46" s="97"/>
      <c r="S46" s="90"/>
      <c r="T46" s="97"/>
      <c r="U46" s="147"/>
      <c r="V46" s="91"/>
      <c r="W46" s="97"/>
      <c r="X46" s="97"/>
      <c r="Y46" s="90"/>
      <c r="Z46" s="90"/>
      <c r="AA46" s="229"/>
      <c r="AB46" s="122"/>
      <c r="AC46" s="226"/>
      <c r="AD46" s="264"/>
      <c r="AE46" s="264"/>
      <c r="AF46" s="265"/>
      <c r="AG46" s="265"/>
      <c r="AH46" s="265"/>
      <c r="AI46" s="265"/>
      <c r="AJ46" s="265"/>
      <c r="AK46" s="265"/>
    </row>
    <row r="47" spans="1:37" s="179" customFormat="1" x14ac:dyDescent="0.25">
      <c r="A47" s="71">
        <v>19</v>
      </c>
      <c r="B47" s="89"/>
      <c r="C47" s="82"/>
      <c r="D47" s="89"/>
      <c r="E47" s="82"/>
      <c r="F47" s="122"/>
      <c r="G47" s="202"/>
      <c r="H47" s="198" t="str">
        <f t="shared" si="0"/>
        <v/>
      </c>
      <c r="I47" s="97"/>
      <c r="J47" s="97"/>
      <c r="K47" s="91"/>
      <c r="L47" s="91"/>
      <c r="M47" s="97"/>
      <c r="N47" s="91"/>
      <c r="O47" s="97"/>
      <c r="P47" s="90"/>
      <c r="Q47" s="97"/>
      <c r="R47" s="97"/>
      <c r="S47" s="90"/>
      <c r="T47" s="97"/>
      <c r="U47" s="147"/>
      <c r="V47" s="91"/>
      <c r="W47" s="97"/>
      <c r="X47" s="97"/>
      <c r="Y47" s="90"/>
      <c r="Z47" s="90"/>
      <c r="AA47" s="229"/>
      <c r="AB47" s="122"/>
      <c r="AC47" s="226"/>
      <c r="AD47" s="264"/>
      <c r="AE47" s="264"/>
      <c r="AF47" s="265"/>
      <c r="AG47" s="265"/>
      <c r="AH47" s="265"/>
      <c r="AI47" s="265"/>
      <c r="AJ47" s="265"/>
      <c r="AK47" s="265"/>
    </row>
    <row r="48" spans="1:37" s="179" customFormat="1" x14ac:dyDescent="0.25">
      <c r="A48" s="71">
        <v>20</v>
      </c>
      <c r="B48" s="89"/>
      <c r="C48" s="82"/>
      <c r="D48" s="89"/>
      <c r="E48" s="82"/>
      <c r="F48" s="122"/>
      <c r="G48" s="202"/>
      <c r="H48" s="198" t="str">
        <f t="shared" si="0"/>
        <v/>
      </c>
      <c r="I48" s="97"/>
      <c r="J48" s="97"/>
      <c r="K48" s="91"/>
      <c r="L48" s="91"/>
      <c r="M48" s="97"/>
      <c r="N48" s="91"/>
      <c r="O48" s="97"/>
      <c r="P48" s="90"/>
      <c r="Q48" s="97"/>
      <c r="R48" s="97"/>
      <c r="S48" s="90"/>
      <c r="T48" s="97"/>
      <c r="U48" s="147"/>
      <c r="V48" s="91"/>
      <c r="W48" s="97"/>
      <c r="X48" s="97"/>
      <c r="Y48" s="90"/>
      <c r="Z48" s="90"/>
      <c r="AA48" s="229"/>
      <c r="AB48" s="122"/>
      <c r="AC48" s="226"/>
      <c r="AD48" s="264"/>
      <c r="AE48" s="264"/>
      <c r="AF48" s="265"/>
      <c r="AG48" s="265"/>
      <c r="AH48" s="265"/>
      <c r="AI48" s="265"/>
      <c r="AJ48" s="265"/>
      <c r="AK48" s="265"/>
    </row>
    <row r="49" spans="1:37" s="179" customFormat="1" x14ac:dyDescent="0.25">
      <c r="A49" s="71">
        <v>21</v>
      </c>
      <c r="B49" s="89"/>
      <c r="C49" s="82"/>
      <c r="D49" s="89"/>
      <c r="E49" s="82"/>
      <c r="F49" s="122"/>
      <c r="G49" s="202"/>
      <c r="H49" s="198" t="str">
        <f t="shared" si="0"/>
        <v/>
      </c>
      <c r="I49" s="97"/>
      <c r="J49" s="97"/>
      <c r="K49" s="91"/>
      <c r="L49" s="91"/>
      <c r="M49" s="97"/>
      <c r="N49" s="91"/>
      <c r="O49" s="97"/>
      <c r="P49" s="90"/>
      <c r="Q49" s="97"/>
      <c r="R49" s="97"/>
      <c r="S49" s="90"/>
      <c r="T49" s="97"/>
      <c r="U49" s="147"/>
      <c r="V49" s="91"/>
      <c r="W49" s="97"/>
      <c r="X49" s="97"/>
      <c r="Y49" s="90"/>
      <c r="Z49" s="90"/>
      <c r="AA49" s="229"/>
      <c r="AB49" s="122"/>
      <c r="AC49" s="226"/>
      <c r="AD49" s="264"/>
      <c r="AE49" s="264"/>
      <c r="AF49" s="265"/>
      <c r="AG49" s="265"/>
      <c r="AH49" s="265"/>
      <c r="AI49" s="265"/>
      <c r="AJ49" s="265"/>
      <c r="AK49" s="265"/>
    </row>
    <row r="50" spans="1:37" s="179" customFormat="1" x14ac:dyDescent="0.25">
      <c r="A50" s="71">
        <v>22</v>
      </c>
      <c r="B50" s="89"/>
      <c r="C50" s="82"/>
      <c r="D50" s="89"/>
      <c r="E50" s="82"/>
      <c r="F50" s="122"/>
      <c r="G50" s="202"/>
      <c r="H50" s="198" t="str">
        <f t="shared" si="0"/>
        <v/>
      </c>
      <c r="I50" s="97"/>
      <c r="J50" s="97"/>
      <c r="K50" s="91"/>
      <c r="L50" s="91"/>
      <c r="M50" s="97"/>
      <c r="N50" s="91"/>
      <c r="O50" s="97"/>
      <c r="P50" s="90"/>
      <c r="Q50" s="97"/>
      <c r="R50" s="97"/>
      <c r="S50" s="90"/>
      <c r="T50" s="97"/>
      <c r="U50" s="147"/>
      <c r="V50" s="91"/>
      <c r="W50" s="97"/>
      <c r="X50" s="97"/>
      <c r="Y50" s="90"/>
      <c r="Z50" s="90"/>
      <c r="AA50" s="229"/>
      <c r="AB50" s="122"/>
      <c r="AC50" s="226"/>
      <c r="AD50" s="264"/>
      <c r="AE50" s="264"/>
      <c r="AF50" s="265"/>
      <c r="AG50" s="265"/>
      <c r="AH50" s="265"/>
      <c r="AI50" s="265"/>
      <c r="AJ50" s="265"/>
      <c r="AK50" s="265"/>
    </row>
    <row r="51" spans="1:37" s="179" customFormat="1" x14ac:dyDescent="0.25">
      <c r="A51" s="71">
        <v>23</v>
      </c>
      <c r="B51" s="89"/>
      <c r="C51" s="82"/>
      <c r="D51" s="89"/>
      <c r="E51" s="82"/>
      <c r="F51" s="122"/>
      <c r="G51" s="202"/>
      <c r="H51" s="198" t="str">
        <f t="shared" si="0"/>
        <v/>
      </c>
      <c r="I51" s="97"/>
      <c r="J51" s="97"/>
      <c r="K51" s="91"/>
      <c r="L51" s="91"/>
      <c r="M51" s="97"/>
      <c r="N51" s="91"/>
      <c r="O51" s="97"/>
      <c r="P51" s="90"/>
      <c r="Q51" s="97"/>
      <c r="R51" s="97"/>
      <c r="S51" s="90"/>
      <c r="T51" s="97"/>
      <c r="U51" s="147"/>
      <c r="V51" s="91"/>
      <c r="W51" s="97"/>
      <c r="X51" s="97"/>
      <c r="Y51" s="90"/>
      <c r="Z51" s="90"/>
      <c r="AA51" s="229"/>
      <c r="AB51" s="122"/>
      <c r="AC51" s="226"/>
      <c r="AD51" s="264"/>
      <c r="AE51" s="264"/>
      <c r="AF51" s="265"/>
      <c r="AG51" s="265"/>
      <c r="AH51" s="265"/>
      <c r="AI51" s="265"/>
      <c r="AJ51" s="265"/>
      <c r="AK51" s="265"/>
    </row>
    <row r="52" spans="1:37" s="179" customFormat="1" x14ac:dyDescent="0.25">
      <c r="A52" s="71">
        <v>24</v>
      </c>
      <c r="B52" s="89"/>
      <c r="C52" s="82"/>
      <c r="D52" s="89"/>
      <c r="E52" s="82"/>
      <c r="F52" s="122"/>
      <c r="G52" s="202"/>
      <c r="H52" s="198" t="str">
        <f t="shared" si="0"/>
        <v/>
      </c>
      <c r="I52" s="97"/>
      <c r="J52" s="97"/>
      <c r="K52" s="91"/>
      <c r="L52" s="91"/>
      <c r="M52" s="97"/>
      <c r="N52" s="91"/>
      <c r="O52" s="97"/>
      <c r="P52" s="90"/>
      <c r="Q52" s="97"/>
      <c r="R52" s="97"/>
      <c r="S52" s="90"/>
      <c r="T52" s="97"/>
      <c r="U52" s="147"/>
      <c r="V52" s="91"/>
      <c r="W52" s="97"/>
      <c r="X52" s="97"/>
      <c r="Y52" s="90"/>
      <c r="Z52" s="90"/>
      <c r="AA52" s="229"/>
      <c r="AB52" s="122"/>
      <c r="AC52" s="226"/>
      <c r="AD52" s="264"/>
      <c r="AE52" s="264"/>
      <c r="AF52" s="265"/>
      <c r="AG52" s="265"/>
      <c r="AH52" s="265"/>
      <c r="AI52" s="265"/>
      <c r="AJ52" s="265"/>
      <c r="AK52" s="265"/>
    </row>
    <row r="53" spans="1:37" s="179" customFormat="1" x14ac:dyDescent="0.25">
      <c r="A53" s="71">
        <v>25</v>
      </c>
      <c r="B53" s="89"/>
      <c r="C53" s="82"/>
      <c r="D53" s="89"/>
      <c r="E53" s="82"/>
      <c r="F53" s="122"/>
      <c r="G53" s="202"/>
      <c r="H53" s="198" t="str">
        <f t="shared" si="0"/>
        <v/>
      </c>
      <c r="I53" s="97"/>
      <c r="J53" s="97"/>
      <c r="K53" s="91"/>
      <c r="L53" s="91"/>
      <c r="M53" s="97"/>
      <c r="N53" s="91"/>
      <c r="O53" s="97"/>
      <c r="P53" s="90"/>
      <c r="Q53" s="97"/>
      <c r="R53" s="97"/>
      <c r="S53" s="90"/>
      <c r="T53" s="97"/>
      <c r="U53" s="147"/>
      <c r="V53" s="91"/>
      <c r="W53" s="97"/>
      <c r="X53" s="97"/>
      <c r="Y53" s="90"/>
      <c r="Z53" s="90"/>
      <c r="AA53" s="229"/>
      <c r="AB53" s="122"/>
      <c r="AC53" s="226"/>
      <c r="AD53" s="264"/>
      <c r="AE53" s="264"/>
      <c r="AF53" s="265"/>
      <c r="AG53" s="265"/>
      <c r="AH53" s="265"/>
      <c r="AI53" s="265"/>
      <c r="AJ53" s="265"/>
      <c r="AK53" s="265"/>
    </row>
    <row r="54" spans="1:37" ht="24" customHeight="1" x14ac:dyDescent="0.25">
      <c r="B54" s="190" t="s">
        <v>67</v>
      </c>
      <c r="C54" s="126"/>
      <c r="D54" s="126"/>
      <c r="E54" s="126"/>
      <c r="F54" s="126"/>
      <c r="G54" s="126"/>
      <c r="H54" s="259" t="str">
        <f>IF(OR(AND(Count_Implemented, Count_FollowUp=0), AND(Count_Implemented=0,COUNTA(I29:AB53)&gt;0))," To be included here, actions must have a Date Implemented and there must be Date(s) of Follow-up above. &gt;&gt;","")</f>
        <v/>
      </c>
      <c r="I54" s="191">
        <f>SUM(I55:I60)</f>
        <v>0</v>
      </c>
      <c r="J54" s="192" t="s">
        <v>129</v>
      </c>
      <c r="K54" s="192" t="s">
        <v>129</v>
      </c>
      <c r="L54" s="192" t="s">
        <v>129</v>
      </c>
      <c r="M54" s="191">
        <f>SUM(M55:M60)</f>
        <v>0</v>
      </c>
      <c r="N54" s="192" t="s">
        <v>129</v>
      </c>
      <c r="O54" s="191">
        <f>SUM(O55:O60)</f>
        <v>0</v>
      </c>
      <c r="P54" s="191">
        <f>SUM(P55:P60)</f>
        <v>0</v>
      </c>
      <c r="Q54" s="191">
        <f t="shared" ref="Q54:W54" si="1">SUM(Q55:Q60)</f>
        <v>0</v>
      </c>
      <c r="R54" s="191">
        <f t="shared" si="1"/>
        <v>0</v>
      </c>
      <c r="S54" s="191">
        <f t="shared" si="1"/>
        <v>0</v>
      </c>
      <c r="T54" s="191">
        <f t="shared" si="1"/>
        <v>0</v>
      </c>
      <c r="U54" s="193">
        <f t="shared" si="1"/>
        <v>0</v>
      </c>
      <c r="V54" s="192" t="s">
        <v>129</v>
      </c>
      <c r="W54" s="191">
        <f t="shared" si="1"/>
        <v>0</v>
      </c>
      <c r="X54" s="192" t="s">
        <v>129</v>
      </c>
      <c r="Y54" s="192" t="s">
        <v>129</v>
      </c>
      <c r="Z54" s="191">
        <f t="shared" ref="Z54" si="2">SUM(Z55:Z60)</f>
        <v>0</v>
      </c>
      <c r="AA54" s="218" t="s">
        <v>129</v>
      </c>
      <c r="AB54" s="217">
        <f>COUNTIF(AB29:AB53,"Y")</f>
        <v>0</v>
      </c>
      <c r="AC54" s="218" t="s">
        <v>129</v>
      </c>
      <c r="AD54" s="266">
        <f t="shared" ref="AD54:AK54" si="3">SUM(AD55:AD60)</f>
        <v>0</v>
      </c>
      <c r="AE54" s="266">
        <f t="shared" si="3"/>
        <v>0</v>
      </c>
      <c r="AF54" s="267">
        <f t="shared" si="3"/>
        <v>0</v>
      </c>
      <c r="AG54" s="267">
        <f t="shared" si="3"/>
        <v>0</v>
      </c>
      <c r="AH54" s="267">
        <f t="shared" si="3"/>
        <v>0</v>
      </c>
      <c r="AI54" s="267">
        <f t="shared" si="3"/>
        <v>0</v>
      </c>
      <c r="AJ54" s="267">
        <f t="shared" si="3"/>
        <v>0</v>
      </c>
      <c r="AK54" s="267">
        <f t="shared" si="3"/>
        <v>0</v>
      </c>
    </row>
    <row r="55" spans="1:37" ht="24" customHeight="1" x14ac:dyDescent="0.25">
      <c r="B55" s="190" t="str">
        <f>"TOTAL REPORTED " &amp; C55</f>
        <v>TOTAL REPORTED 2023</v>
      </c>
      <c r="C55" s="126">
        <v>2023</v>
      </c>
      <c r="D55" s="126"/>
      <c r="E55" s="126"/>
      <c r="F55" s="126"/>
      <c r="G55" s="126"/>
      <c r="H55" s="126"/>
      <c r="I55" s="267">
        <f t="shared" ref="I55:I60" si="4">IF(Count_FollowUp,SUMIFS(I$29:I$53,$F$29:$F$53,"Y",$H$29:$H$53,$C55),0)</f>
        <v>0</v>
      </c>
      <c r="J55" s="192" t="s">
        <v>129</v>
      </c>
      <c r="K55" s="192" t="s">
        <v>129</v>
      </c>
      <c r="L55" s="192" t="s">
        <v>129</v>
      </c>
      <c r="M55" s="267">
        <f t="shared" ref="M55:M60" si="5">IF(Count_FollowUp,SUMIFS(M$29:M$53,$F$29:$F$53,"Y",$H$29:$H$53,$C55),0)</f>
        <v>0</v>
      </c>
      <c r="N55" s="192" t="s">
        <v>129</v>
      </c>
      <c r="O55" s="267">
        <f t="shared" ref="O55:O60" si="6">IF(Count_FollowUp,SUMIFS(O$29:O$53,$F$29:$F$53,"Y",$H$29:$H$53,$C55),0)</f>
        <v>0</v>
      </c>
      <c r="P55" s="191">
        <f t="shared" ref="P55:P60" si="7">IF(Count_FollowUp,COUNTIFS($F$29:$F$53,"Y",$H$29:$H$53,$C55,P$29:P$53,"Yes"),0)</f>
        <v>0</v>
      </c>
      <c r="Q55" s="267">
        <f t="shared" ref="Q55:R60" si="8">IF(Count_FollowUp,SUMIFS(Q$29:Q$53,$F$29:$F$53,"Y",$H$29:$H$53,$C55),0)</f>
        <v>0</v>
      </c>
      <c r="R55" s="267">
        <f t="shared" si="8"/>
        <v>0</v>
      </c>
      <c r="S55" s="191">
        <f t="shared" ref="S55:S60" si="9">IF(Count_FollowUp,COUNTIFS($F$29:$F$53,"Y",$H$29:$H$53,$C55,S$29:S$53,"Yes"),0)</f>
        <v>0</v>
      </c>
      <c r="T55" s="191">
        <f t="shared" ref="T55:T60" si="10">IF(Count_FollowUp,SUMIFS(T$29:T$53,$F$29:$F$53,"Y",$H$29:$H$53,$C55,U$29:U$53,"Units"),0)</f>
        <v>0</v>
      </c>
      <c r="U55" s="193">
        <f t="shared" ref="U55:U60" si="11">IF(Count_FollowUp,SUMIFS(T$29:T$53,$F$29:$F$53,"Y",$H$29:$H$53,$C55,U$29:U$53,"Dollars"),0)</f>
        <v>0</v>
      </c>
      <c r="V55" s="192" t="s">
        <v>129</v>
      </c>
      <c r="W55" s="267">
        <f t="shared" ref="W55:W60" si="12">IF(Count_FollowUp,SUMIFS(W$29:W$53,$F$29:$F$53,"Y",$H$29:$H$53,$C55),0)</f>
        <v>0</v>
      </c>
      <c r="X55" s="192" t="s">
        <v>129</v>
      </c>
      <c r="Y55" s="192" t="s">
        <v>129</v>
      </c>
      <c r="Z55" s="191">
        <f t="shared" ref="Z55:Z60" si="13">IF(Count_FollowUp,COUNTIFS($F$29:$F$53,"Y",$H$29:$H$53,$C55,Z$29:Z$53,"Yes"),0)</f>
        <v>0</v>
      </c>
      <c r="AA55" s="218" t="s">
        <v>129</v>
      </c>
      <c r="AB55" s="217">
        <f t="shared" ref="AB55:AB60" si="14">IF(Count_FollowUp,COUNTIFS($F$29:$F$53,"Y",$H$29:$H$53,$C55,AB$29:AB$53,"Y"),0)</f>
        <v>0</v>
      </c>
      <c r="AC55" s="218" t="s">
        <v>129</v>
      </c>
      <c r="AD55" s="266">
        <f t="shared" ref="AD55:AK60" si="15">IF(Count_FollowUp,SUMIFS(AD$29:AD$53,$F$29:$F$53,"Y",$H$29:$H$53,$C55),0)</f>
        <v>0</v>
      </c>
      <c r="AE55" s="266">
        <f t="shared" si="15"/>
        <v>0</v>
      </c>
      <c r="AF55" s="267">
        <f t="shared" si="15"/>
        <v>0</v>
      </c>
      <c r="AG55" s="267">
        <f t="shared" si="15"/>
        <v>0</v>
      </c>
      <c r="AH55" s="267">
        <f t="shared" si="15"/>
        <v>0</v>
      </c>
      <c r="AI55" s="267">
        <f t="shared" si="15"/>
        <v>0</v>
      </c>
      <c r="AJ55" s="267">
        <f t="shared" si="15"/>
        <v>0</v>
      </c>
      <c r="AK55" s="267">
        <f t="shared" si="15"/>
        <v>0</v>
      </c>
    </row>
    <row r="56" spans="1:37" ht="24" customHeight="1" x14ac:dyDescent="0.25">
      <c r="B56" s="190" t="str">
        <f t="shared" ref="B56:B60" si="16">"TOTAL REPORTED " &amp; C56</f>
        <v>TOTAL REPORTED 2024</v>
      </c>
      <c r="C56" s="126">
        <v>2024</v>
      </c>
      <c r="D56" s="126"/>
      <c r="E56" s="126"/>
      <c r="F56" s="126"/>
      <c r="G56" s="126"/>
      <c r="H56" s="126"/>
      <c r="I56" s="267">
        <f t="shared" si="4"/>
        <v>0</v>
      </c>
      <c r="J56" s="192" t="s">
        <v>129</v>
      </c>
      <c r="K56" s="192" t="s">
        <v>129</v>
      </c>
      <c r="L56" s="192" t="s">
        <v>129</v>
      </c>
      <c r="M56" s="267">
        <f t="shared" si="5"/>
        <v>0</v>
      </c>
      <c r="N56" s="192" t="s">
        <v>129</v>
      </c>
      <c r="O56" s="267">
        <f t="shared" si="6"/>
        <v>0</v>
      </c>
      <c r="P56" s="191">
        <f t="shared" si="7"/>
        <v>0</v>
      </c>
      <c r="Q56" s="267">
        <f t="shared" si="8"/>
        <v>0</v>
      </c>
      <c r="R56" s="267">
        <f t="shared" si="8"/>
        <v>0</v>
      </c>
      <c r="S56" s="191">
        <f t="shared" si="9"/>
        <v>0</v>
      </c>
      <c r="T56" s="191">
        <f t="shared" si="10"/>
        <v>0</v>
      </c>
      <c r="U56" s="193">
        <f t="shared" si="11"/>
        <v>0</v>
      </c>
      <c r="V56" s="192" t="s">
        <v>129</v>
      </c>
      <c r="W56" s="267">
        <f t="shared" si="12"/>
        <v>0</v>
      </c>
      <c r="X56" s="192" t="s">
        <v>129</v>
      </c>
      <c r="Y56" s="192" t="s">
        <v>129</v>
      </c>
      <c r="Z56" s="191">
        <f t="shared" si="13"/>
        <v>0</v>
      </c>
      <c r="AA56" s="218" t="s">
        <v>129</v>
      </c>
      <c r="AB56" s="217">
        <f t="shared" si="14"/>
        <v>0</v>
      </c>
      <c r="AC56" s="218" t="s">
        <v>129</v>
      </c>
      <c r="AD56" s="266">
        <f t="shared" si="15"/>
        <v>0</v>
      </c>
      <c r="AE56" s="266">
        <f t="shared" si="15"/>
        <v>0</v>
      </c>
      <c r="AF56" s="267">
        <f t="shared" si="15"/>
        <v>0</v>
      </c>
      <c r="AG56" s="267">
        <f t="shared" si="15"/>
        <v>0</v>
      </c>
      <c r="AH56" s="267">
        <f t="shared" si="15"/>
        <v>0</v>
      </c>
      <c r="AI56" s="267">
        <f t="shared" si="15"/>
        <v>0</v>
      </c>
      <c r="AJ56" s="267">
        <f t="shared" si="15"/>
        <v>0</v>
      </c>
      <c r="AK56" s="267">
        <f t="shared" si="15"/>
        <v>0</v>
      </c>
    </row>
    <row r="57" spans="1:37" ht="24" customHeight="1" x14ac:dyDescent="0.25">
      <c r="B57" s="190" t="str">
        <f t="shared" si="16"/>
        <v>TOTAL REPORTED 2025</v>
      </c>
      <c r="C57" s="126">
        <v>2025</v>
      </c>
      <c r="D57" s="126"/>
      <c r="E57" s="126"/>
      <c r="F57" s="126"/>
      <c r="G57" s="126"/>
      <c r="H57" s="126"/>
      <c r="I57" s="267">
        <f t="shared" si="4"/>
        <v>0</v>
      </c>
      <c r="J57" s="192" t="s">
        <v>129</v>
      </c>
      <c r="K57" s="192" t="s">
        <v>129</v>
      </c>
      <c r="L57" s="192" t="s">
        <v>129</v>
      </c>
      <c r="M57" s="267">
        <f t="shared" si="5"/>
        <v>0</v>
      </c>
      <c r="N57" s="192" t="s">
        <v>129</v>
      </c>
      <c r="O57" s="267">
        <f t="shared" si="6"/>
        <v>0</v>
      </c>
      <c r="P57" s="191">
        <f t="shared" si="7"/>
        <v>0</v>
      </c>
      <c r="Q57" s="267">
        <f t="shared" si="8"/>
        <v>0</v>
      </c>
      <c r="R57" s="267">
        <f t="shared" si="8"/>
        <v>0</v>
      </c>
      <c r="S57" s="191">
        <f t="shared" si="9"/>
        <v>0</v>
      </c>
      <c r="T57" s="191">
        <f t="shared" si="10"/>
        <v>0</v>
      </c>
      <c r="U57" s="193">
        <f t="shared" si="11"/>
        <v>0</v>
      </c>
      <c r="V57" s="192" t="s">
        <v>129</v>
      </c>
      <c r="W57" s="267">
        <f t="shared" si="12"/>
        <v>0</v>
      </c>
      <c r="X57" s="192" t="s">
        <v>129</v>
      </c>
      <c r="Y57" s="192" t="s">
        <v>129</v>
      </c>
      <c r="Z57" s="191">
        <f t="shared" si="13"/>
        <v>0</v>
      </c>
      <c r="AA57" s="218" t="s">
        <v>129</v>
      </c>
      <c r="AB57" s="217">
        <f t="shared" si="14"/>
        <v>0</v>
      </c>
      <c r="AC57" s="218" t="s">
        <v>129</v>
      </c>
      <c r="AD57" s="266">
        <f t="shared" si="15"/>
        <v>0</v>
      </c>
      <c r="AE57" s="266">
        <f t="shared" si="15"/>
        <v>0</v>
      </c>
      <c r="AF57" s="267">
        <f t="shared" si="15"/>
        <v>0</v>
      </c>
      <c r="AG57" s="267">
        <f t="shared" si="15"/>
        <v>0</v>
      </c>
      <c r="AH57" s="267">
        <f t="shared" si="15"/>
        <v>0</v>
      </c>
      <c r="AI57" s="267">
        <f t="shared" si="15"/>
        <v>0</v>
      </c>
      <c r="AJ57" s="267">
        <f t="shared" si="15"/>
        <v>0</v>
      </c>
      <c r="AK57" s="267">
        <f t="shared" si="15"/>
        <v>0</v>
      </c>
    </row>
    <row r="58" spans="1:37" ht="24" customHeight="1" x14ac:dyDescent="0.25">
      <c r="B58" s="190" t="str">
        <f t="shared" si="16"/>
        <v>TOTAL REPORTED 2026</v>
      </c>
      <c r="C58" s="126">
        <v>2026</v>
      </c>
      <c r="D58" s="126"/>
      <c r="E58" s="126"/>
      <c r="F58" s="126"/>
      <c r="G58" s="126"/>
      <c r="H58" s="126"/>
      <c r="I58" s="267">
        <f t="shared" si="4"/>
        <v>0</v>
      </c>
      <c r="J58" s="192" t="s">
        <v>129</v>
      </c>
      <c r="K58" s="192" t="s">
        <v>129</v>
      </c>
      <c r="L58" s="192" t="s">
        <v>129</v>
      </c>
      <c r="M58" s="267">
        <f t="shared" si="5"/>
        <v>0</v>
      </c>
      <c r="N58" s="192" t="s">
        <v>129</v>
      </c>
      <c r="O58" s="267">
        <f t="shared" si="6"/>
        <v>0</v>
      </c>
      <c r="P58" s="191">
        <f t="shared" si="7"/>
        <v>0</v>
      </c>
      <c r="Q58" s="267">
        <f t="shared" si="8"/>
        <v>0</v>
      </c>
      <c r="R58" s="267">
        <f t="shared" si="8"/>
        <v>0</v>
      </c>
      <c r="S58" s="191">
        <f t="shared" si="9"/>
        <v>0</v>
      </c>
      <c r="T58" s="191">
        <f t="shared" si="10"/>
        <v>0</v>
      </c>
      <c r="U58" s="193">
        <f t="shared" si="11"/>
        <v>0</v>
      </c>
      <c r="V58" s="192" t="s">
        <v>129</v>
      </c>
      <c r="W58" s="267">
        <f t="shared" si="12"/>
        <v>0</v>
      </c>
      <c r="X58" s="192" t="s">
        <v>129</v>
      </c>
      <c r="Y58" s="192" t="s">
        <v>129</v>
      </c>
      <c r="Z58" s="191">
        <f t="shared" si="13"/>
        <v>0</v>
      </c>
      <c r="AA58" s="218" t="s">
        <v>129</v>
      </c>
      <c r="AB58" s="217">
        <f t="shared" si="14"/>
        <v>0</v>
      </c>
      <c r="AC58" s="218" t="s">
        <v>129</v>
      </c>
      <c r="AD58" s="266">
        <f t="shared" si="15"/>
        <v>0</v>
      </c>
      <c r="AE58" s="266">
        <f t="shared" si="15"/>
        <v>0</v>
      </c>
      <c r="AF58" s="267">
        <f t="shared" si="15"/>
        <v>0</v>
      </c>
      <c r="AG58" s="267">
        <f t="shared" si="15"/>
        <v>0</v>
      </c>
      <c r="AH58" s="267">
        <f t="shared" si="15"/>
        <v>0</v>
      </c>
      <c r="AI58" s="267">
        <f t="shared" si="15"/>
        <v>0</v>
      </c>
      <c r="AJ58" s="267">
        <f t="shared" si="15"/>
        <v>0</v>
      </c>
      <c r="AK58" s="267">
        <f t="shared" si="15"/>
        <v>0</v>
      </c>
    </row>
    <row r="59" spans="1:37" ht="24" customHeight="1" x14ac:dyDescent="0.25">
      <c r="B59" s="190" t="str">
        <f t="shared" si="16"/>
        <v>TOTAL REPORTED 2027</v>
      </c>
      <c r="C59" s="126">
        <v>2027</v>
      </c>
      <c r="D59" s="126"/>
      <c r="E59" s="126"/>
      <c r="F59" s="126"/>
      <c r="G59" s="126"/>
      <c r="H59" s="126"/>
      <c r="I59" s="267">
        <f t="shared" si="4"/>
        <v>0</v>
      </c>
      <c r="J59" s="192" t="s">
        <v>129</v>
      </c>
      <c r="K59" s="192" t="s">
        <v>129</v>
      </c>
      <c r="L59" s="192" t="s">
        <v>129</v>
      </c>
      <c r="M59" s="267">
        <f t="shared" si="5"/>
        <v>0</v>
      </c>
      <c r="N59" s="192" t="s">
        <v>129</v>
      </c>
      <c r="O59" s="267">
        <f t="shared" si="6"/>
        <v>0</v>
      </c>
      <c r="P59" s="191">
        <f t="shared" si="7"/>
        <v>0</v>
      </c>
      <c r="Q59" s="267">
        <f t="shared" si="8"/>
        <v>0</v>
      </c>
      <c r="R59" s="267">
        <f t="shared" si="8"/>
        <v>0</v>
      </c>
      <c r="S59" s="191">
        <f t="shared" si="9"/>
        <v>0</v>
      </c>
      <c r="T59" s="191">
        <f t="shared" si="10"/>
        <v>0</v>
      </c>
      <c r="U59" s="193">
        <f t="shared" si="11"/>
        <v>0</v>
      </c>
      <c r="V59" s="192" t="s">
        <v>129</v>
      </c>
      <c r="W59" s="267">
        <f t="shared" si="12"/>
        <v>0</v>
      </c>
      <c r="X59" s="192" t="s">
        <v>129</v>
      </c>
      <c r="Y59" s="192" t="s">
        <v>129</v>
      </c>
      <c r="Z59" s="191">
        <f t="shared" si="13"/>
        <v>0</v>
      </c>
      <c r="AA59" s="218" t="s">
        <v>129</v>
      </c>
      <c r="AB59" s="217">
        <f t="shared" si="14"/>
        <v>0</v>
      </c>
      <c r="AC59" s="218" t="s">
        <v>129</v>
      </c>
      <c r="AD59" s="266">
        <f t="shared" si="15"/>
        <v>0</v>
      </c>
      <c r="AE59" s="266">
        <f t="shared" si="15"/>
        <v>0</v>
      </c>
      <c r="AF59" s="267">
        <f t="shared" si="15"/>
        <v>0</v>
      </c>
      <c r="AG59" s="267">
        <f t="shared" si="15"/>
        <v>0</v>
      </c>
      <c r="AH59" s="267">
        <f t="shared" si="15"/>
        <v>0</v>
      </c>
      <c r="AI59" s="267">
        <f t="shared" si="15"/>
        <v>0</v>
      </c>
      <c r="AJ59" s="267">
        <f t="shared" si="15"/>
        <v>0</v>
      </c>
      <c r="AK59" s="267">
        <f t="shared" si="15"/>
        <v>0</v>
      </c>
    </row>
    <row r="60" spans="1:37" ht="24" customHeight="1" x14ac:dyDescent="0.25">
      <c r="B60" s="190" t="str">
        <f t="shared" si="16"/>
        <v>TOTAL REPORTED 2028</v>
      </c>
      <c r="C60" s="126">
        <v>2028</v>
      </c>
      <c r="D60" s="126"/>
      <c r="E60" s="126"/>
      <c r="F60" s="126"/>
      <c r="G60" s="126"/>
      <c r="H60" s="126"/>
      <c r="I60" s="267">
        <f t="shared" si="4"/>
        <v>0</v>
      </c>
      <c r="J60" s="192" t="s">
        <v>129</v>
      </c>
      <c r="K60" s="192" t="s">
        <v>129</v>
      </c>
      <c r="L60" s="192" t="s">
        <v>129</v>
      </c>
      <c r="M60" s="267">
        <f t="shared" si="5"/>
        <v>0</v>
      </c>
      <c r="N60" s="192" t="s">
        <v>129</v>
      </c>
      <c r="O60" s="267">
        <f t="shared" si="6"/>
        <v>0</v>
      </c>
      <c r="P60" s="191">
        <f t="shared" si="7"/>
        <v>0</v>
      </c>
      <c r="Q60" s="267">
        <f t="shared" si="8"/>
        <v>0</v>
      </c>
      <c r="R60" s="267">
        <f t="shared" si="8"/>
        <v>0</v>
      </c>
      <c r="S60" s="191">
        <f t="shared" si="9"/>
        <v>0</v>
      </c>
      <c r="T60" s="191">
        <f t="shared" si="10"/>
        <v>0</v>
      </c>
      <c r="U60" s="193">
        <f t="shared" si="11"/>
        <v>0</v>
      </c>
      <c r="V60" s="192" t="s">
        <v>129</v>
      </c>
      <c r="W60" s="267">
        <f t="shared" si="12"/>
        <v>0</v>
      </c>
      <c r="X60" s="192" t="s">
        <v>129</v>
      </c>
      <c r="Y60" s="192" t="s">
        <v>129</v>
      </c>
      <c r="Z60" s="191">
        <f t="shared" si="13"/>
        <v>0</v>
      </c>
      <c r="AA60" s="218" t="s">
        <v>129</v>
      </c>
      <c r="AB60" s="217">
        <f t="shared" si="14"/>
        <v>0</v>
      </c>
      <c r="AC60" s="218" t="s">
        <v>129</v>
      </c>
      <c r="AD60" s="266">
        <f t="shared" si="15"/>
        <v>0</v>
      </c>
      <c r="AE60" s="266">
        <f t="shared" si="15"/>
        <v>0</v>
      </c>
      <c r="AF60" s="267">
        <f t="shared" si="15"/>
        <v>0</v>
      </c>
      <c r="AG60" s="267">
        <f t="shared" si="15"/>
        <v>0</v>
      </c>
      <c r="AH60" s="267">
        <f t="shared" si="15"/>
        <v>0</v>
      </c>
      <c r="AI60" s="267">
        <f t="shared" si="15"/>
        <v>0</v>
      </c>
      <c r="AJ60" s="267">
        <f t="shared" si="15"/>
        <v>0</v>
      </c>
      <c r="AK60" s="267">
        <f t="shared" si="15"/>
        <v>0</v>
      </c>
    </row>
    <row r="61" spans="1:37" x14ac:dyDescent="0.25">
      <c r="C61" s="137"/>
    </row>
    <row r="62" spans="1:37" x14ac:dyDescent="0.25">
      <c r="C62" s="137"/>
    </row>
  </sheetData>
  <sheetProtection algorithmName="SHA-512" hashValue="oYtRNYoKYu4Y3KPLrBiINNkLOMMyNaYNqbXI/hFB4hzoa/Z7Pua8GpN4O7GJRvkinbQU1ST032kSStLU5U73yQ==" saltValue="RwKV4ek9xo18/+VRK3rgaA==" spinCount="100000" sheet="1" objects="1" scenarios="1" formatCells="0" formatRows="0" insertHyperlinks="0"/>
  <mergeCells count="28">
    <mergeCell ref="Q26:V26"/>
    <mergeCell ref="W26:AA27"/>
    <mergeCell ref="AD26:AK26"/>
    <mergeCell ref="I27:L27"/>
    <mergeCell ref="M27:N27"/>
    <mergeCell ref="O27:P27"/>
    <mergeCell ref="Q27:S27"/>
    <mergeCell ref="T27:V27"/>
    <mergeCell ref="AD27:AE27"/>
    <mergeCell ref="AF27:AK27"/>
    <mergeCell ref="C18:G18"/>
    <mergeCell ref="C20:G20"/>
    <mergeCell ref="C21:G21"/>
    <mergeCell ref="C22:G22"/>
    <mergeCell ref="C23:G23"/>
    <mergeCell ref="I26:P26"/>
    <mergeCell ref="C12:G12"/>
    <mergeCell ref="C13:G13"/>
    <mergeCell ref="C14:G14"/>
    <mergeCell ref="C15:G15"/>
    <mergeCell ref="C16:G16"/>
    <mergeCell ref="C17:G17"/>
    <mergeCell ref="C3:I3"/>
    <mergeCell ref="C6:G6"/>
    <mergeCell ref="C7:G7"/>
    <mergeCell ref="C8:G8"/>
    <mergeCell ref="C10:G10"/>
    <mergeCell ref="C11:G11"/>
  </mergeCells>
  <conditionalFormatting sqref="I29:L53">
    <cfRule type="expression" dxfId="132" priority="4" stopIfTrue="1">
      <formula>AND($C29&lt;&gt;"",$C29&lt;&gt;"Manufacturer (Production)")</formula>
    </cfRule>
  </conditionalFormatting>
  <conditionalFormatting sqref="M29:N53">
    <cfRule type="expression" dxfId="131" priority="5" stopIfTrue="1">
      <formula>AND($C29&lt;&gt;"",$C29&lt;&gt;"Manufacturer (Certification)")</formula>
    </cfRule>
  </conditionalFormatting>
  <conditionalFormatting sqref="O29:O53 M29:M53 I29:J53 Q29:R53 T29:T53 W29:X53">
    <cfRule type="expression" dxfId="130" priority="7">
      <formula>AND(TRIM(I29)&lt;&gt;"",ISNUMBER(I29)=FALSE)</formula>
    </cfRule>
  </conditionalFormatting>
  <conditionalFormatting sqref="O29:P53">
    <cfRule type="expression" dxfId="129" priority="6" stopIfTrue="1">
      <formula>AND($C29&lt;&gt;"",$C29&lt;&gt;"Manufacturer (Marketing)")</formula>
    </cfRule>
  </conditionalFormatting>
  <conditionalFormatting sqref="Q29:V53">
    <cfRule type="expression" dxfId="128" priority="3">
      <formula>AND($C29&lt;&gt;"",$C29&lt;&gt;"Distributor / Retailer")</formula>
    </cfRule>
  </conditionalFormatting>
  <conditionalFormatting sqref="W29:AA53">
    <cfRule type="expression" dxfId="127" priority="2">
      <formula>AND($C29&lt;&gt;"",$C29&lt;&gt;"Purchaser / User")</formula>
    </cfRule>
  </conditionalFormatting>
  <conditionalFormatting sqref="AD29:AK53">
    <cfRule type="expression" dxfId="126" priority="1">
      <formula>AND(TRIM(AD29)&lt;&gt;"",ISNUMBER(AD29)=FALSE)</formula>
    </cfRule>
  </conditionalFormatting>
  <dataValidations count="21">
    <dataValidation allowBlank="1" showInputMessage="1" showErrorMessage="1" prompt="If the case study is online, provide a link for EPA to view, download and share. Otherwise, please include attachments with report submission." sqref="AC28" xr:uid="{ABE90EAD-4289-4FCB-9D5A-D09F104298DC}"/>
    <dataValidation allowBlank="1" showInputMessage="1" showErrorMessage="1" prompt="For P2 actions and outcomes to be summarized on the Results Summary tab, this column must contain a Y. Additionally, a Date Implemented must be included and at least one follw-up date must be included in row 19." sqref="F28" xr:uid="{9260F119-4A09-4218-892C-2716DBBE1A69}"/>
    <dataValidation allowBlank="1" showInputMessage="1" showErrorMessage="1" prompt="Either use the facility’s permit methodology or multiply wastewater gallons by 8.35 to get pounds and divide by 10,000 to eliminate water content." sqref="AI28" xr:uid="{E317B6AE-65ED-40C7-AD60-07D5E36BFECE}"/>
    <dataValidation allowBlank="1" showInputMessage="1" showErrorMessage="1" prompt="Annualized reductions of green house gas emissions measured in metric tons of carbon dioxide equivalent (MTCO2e)." sqref="AK28" xr:uid="{6DC722FE-67D1-4C18-A7D5-B6A29C1ADC78}"/>
    <dataValidation allowBlank="1" showInputMessage="1" showErrorMessage="1" promptTitle="Products Offered for Sale" prompt="This can include products that are anticipated to be offered for sale._x000a__x000a_Report the number of product formulations/designs, not the number of individual units manufactured/sold. The same formulation in different size containers is considered one product." sqref="O28" xr:uid="{2C0B030F-331F-4989-9491-BE978FD9129B}"/>
    <dataValidation type="whole" allowBlank="1" showInputMessage="1" showErrorMessage="1" errorTitle="Facility NAICS Code" error="Please enter at least three digits of the NAICS code." promptTitle="Facility NAICS Code" prompt="Enter the NAICS for this facility. The link at left takes you to the NAICS Search website." sqref="C15:G15" xr:uid="{BAEAC4C5-8AFA-4A1E-9524-4F628E070FE0}">
      <formula1>100</formula1>
      <formula2>999999</formula2>
    </dataValidation>
    <dataValidation allowBlank="1" showInputMessage="1" showErrorMessage="1" promptTitle="Copy-Pasting into Merged Cells" prompt="To copy-paste into merged cells, either double-click the cell to enable the Edit feature OR select the cell and paste into the formula bar above instead of the cell itself." sqref="C10:G10" xr:uid="{91EB5C03-5A3E-477E-AD01-8749D1F6EA1B}"/>
    <dataValidation type="list" allowBlank="1" showDropDown="1" showInputMessage="1" showErrorMessage="1" error="Please enter Y or N." sqref="AB29:AB53 F29:F53" xr:uid="{DB52D05E-3F0B-4C9A-A002-1950868EACE8}">
      <formula1>Lookup_YesNo</formula1>
    </dataValidation>
    <dataValidation type="date" allowBlank="1" showInputMessage="1" showErrorMessage="1" error="Please enter a valid date (mm/dd/yyyy) _x000a_between 10/01/2022 and 09/30/2028." sqref="G29:G53" xr:uid="{BA5EBBE0-D3F2-469E-91AD-E2ECBF6B7547}">
      <formula1>44835</formula1>
      <formula2>47026</formula2>
    </dataValidation>
    <dataValidation type="list" allowBlank="1" showDropDown="1" showInputMessage="1" showErrorMessage="1" error="Please enter Yes, No, or Unknown." sqref="C16:G16" xr:uid="{F13AFDC7-44A1-483D-B524-40D60B23A12B}">
      <formula1>Lookup_YesNoUnknown</formula1>
    </dataValidation>
    <dataValidation type="list" allowBlank="1" showInputMessage="1" showErrorMessage="1" sqref="U29:U53" xr:uid="{CFA07D23-0201-41C5-B2C1-0E34FF07A89E}">
      <formula1>Lookup_Units_Sales</formula1>
    </dataValidation>
    <dataValidation allowBlank="1" showInputMessage="1" showErrorMessage="1" prompt="Report the number of product formulations or designs, not the number of individual units of that product manufactured or sold. The same formulation sold in different size containers is considered one product" sqref="W28 M28 Q28 I28" xr:uid="{3F50D26F-EAAC-4E16-8D6E-0D8B832F8C00}"/>
    <dataValidation type="list" allowBlank="1" showInputMessage="1" showErrorMessage="1" sqref="N29:N53" xr:uid="{C3B625D4-96C6-4ED9-B363-7A0DA628958D}">
      <formula1>Lookup_CertificationStatus</formula1>
    </dataValidation>
    <dataValidation type="list" allowBlank="1" showInputMessage="1" showErrorMessage="1" sqref="L29:L53 V29:V53" xr:uid="{3F41528C-7590-43B6-B331-D4B0A0AA4C36}">
      <formula1>Lookup_Type</formula1>
    </dataValidation>
    <dataValidation type="list" allowBlank="1" showInputMessage="1" showErrorMessage="1" sqref="K29:K53" xr:uid="{F96B37D6-3AE2-43E0-BB51-26E50430922D}">
      <formula1>Lookup_Units</formula1>
    </dataValidation>
    <dataValidation type="list" allowBlank="1" showInputMessage="1" showErrorMessage="1" promptTitle="Outreach Activity" prompt="If you made contact with the business establishment through an activity noted on the “Outreach Activities” tab, indicate the activity by choosing it from the drop-down provided at right." sqref="C20" xr:uid="{80C54DAD-F57E-414D-82DF-EF2F8231B50C}">
      <formula1>OFFSET(Outreach_Activities_Sorted,0,0,COUNTIF(Outreach_Activities_Sorted,"&lt;&gt;0"))</formula1>
    </dataValidation>
    <dataValidation type="list" allowBlank="1" showInputMessage="1" showErrorMessage="1" sqref="Z29:Z53 S29:S53 P29:P53" xr:uid="{0AFDCD67-F2DF-492F-9B5A-466DCAC3AE68}">
      <formula1>Lookup_YesNoUnknown</formula1>
    </dataValidation>
    <dataValidation type="list" allowBlank="1" showInputMessage="1" showErrorMessage="1" sqref="C29:C53" xr:uid="{BB09D6B1-1D9F-4C15-92F0-EED44318AEC4}">
      <formula1>Lookup_Role</formula1>
    </dataValidation>
    <dataValidation type="date" operator="greaterThan" allowBlank="1" showInputMessage="1" showErrorMessage="1" errorTitle="Date Required" error="Please enter a date in mm/dd/yyyy format." sqref="C19:G19" xr:uid="{0896102B-F85E-4623-A1D1-BA506A52A620}">
      <formula1>36526</formula1>
    </dataValidation>
    <dataValidation type="list" allowBlank="1" showDropDown="1" showInputMessage="1" showErrorMessage="1" sqref="C14" xr:uid="{CA8F9496-A430-4F8C-8F12-97C16BBDAF9F}">
      <formula1>Lookup_States</formula1>
    </dataValidation>
    <dataValidation allowBlank="1" showInputMessage="1" showErrorMessage="1" prompt="If the action listed is for certifying a new product, you can enter the date the process was initiated. For all other actions, this should be the date of actual implementation." sqref="G28" xr:uid="{E8A7C38A-2CEC-4112-98A9-D52AC52ECC4B}"/>
  </dataValidations>
  <hyperlinks>
    <hyperlink ref="B15" r:id="rId1" xr:uid="{420FE7B7-A6BC-4D1A-A633-2B264F5CCD03}"/>
    <hyperlink ref="B21" r:id="rId2" display="Description of Funding Mechanism_x000a_EPA is exploring ways to facilitate access to capital for P2 projects. Learn more here: https://www.epa.gov/p2/p2-financing. If known, describe the source of funding this business establishment used (e.g., self-funded, bank loan, external grant, etc.)  in implementing the P2 actions listed in the table below." xr:uid="{3A559BB2-81E8-4AA3-8811-C0B6F5C3586D}"/>
  </hyperlinks>
  <printOptions horizontalCentered="1"/>
  <pageMargins left="0.45" right="0.45" top="0.75" bottom="0.75" header="0.3" footer="0.3"/>
  <pageSetup scale="22" fitToHeight="0" orientation="landscape" r:id="rId3"/>
  <headerFooter>
    <oddHeader>&amp;C&amp;16&amp;F</oddHeader>
    <oddFooter>&amp;C&amp;P of &amp;N</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ABC9D2-C51F-421B-ABCA-08B52B853561}">
  <sheetPr>
    <tabColor rgb="FF92D050"/>
    <pageSetUpPr fitToPage="1"/>
  </sheetPr>
  <dimension ref="A1:AK62"/>
  <sheetViews>
    <sheetView showGridLines="0" zoomScaleNormal="100" zoomScaleSheetLayoutView="100" workbookViewId="0">
      <pane xSplit="2" ySplit="1" topLeftCell="C2" activePane="bottomRight" state="frozen"/>
      <selection pane="topRight" activeCell="C1" sqref="C1"/>
      <selection pane="bottomLeft" activeCell="A2" sqref="A2"/>
      <selection pane="bottomRight" activeCell="C11" sqref="C11:G11"/>
    </sheetView>
  </sheetViews>
  <sheetFormatPr defaultColWidth="9.140625" defaultRowHeight="15" x14ac:dyDescent="0.25"/>
  <cols>
    <col min="1" max="1" width="4.7109375" style="134" customWidth="1"/>
    <col min="2" max="2" width="56.7109375" style="134" customWidth="1"/>
    <col min="3" max="3" width="20.7109375" style="134" customWidth="1"/>
    <col min="4" max="4" width="32.7109375" style="134" customWidth="1"/>
    <col min="5" max="5" width="20.7109375" style="134" customWidth="1"/>
    <col min="6" max="6" width="15.7109375" style="134" bestFit="1" customWidth="1"/>
    <col min="7" max="7" width="19" style="134" bestFit="1" customWidth="1"/>
    <col min="8" max="8" width="10.28515625" style="134" customWidth="1"/>
    <col min="9" max="9" width="20.28515625" style="134" bestFit="1" customWidth="1"/>
    <col min="10" max="10" width="16.5703125" style="134" bestFit="1" customWidth="1"/>
    <col min="11" max="12" width="10.7109375" style="134" customWidth="1"/>
    <col min="13" max="13" width="20.28515625" style="134" customWidth="1"/>
    <col min="14" max="14" width="10.5703125" style="134" bestFit="1" customWidth="1"/>
    <col min="15" max="15" width="21.7109375" style="134" customWidth="1"/>
    <col min="16" max="16" width="11.5703125" style="134" customWidth="1"/>
    <col min="17" max="17" width="20.28515625" style="134" bestFit="1" customWidth="1"/>
    <col min="18" max="18" width="15" style="134" customWidth="1"/>
    <col min="19" max="19" width="12.7109375" style="134" customWidth="1"/>
    <col min="20" max="20" width="14.7109375" style="134" customWidth="1"/>
    <col min="21" max="22" width="12.7109375" style="134" customWidth="1"/>
    <col min="23" max="23" width="25.140625" style="134" customWidth="1"/>
    <col min="24" max="24" width="17.7109375" style="134" customWidth="1"/>
    <col min="25" max="25" width="14.85546875" style="134" customWidth="1"/>
    <col min="26" max="26" width="16" style="134" bestFit="1" customWidth="1"/>
    <col min="27" max="27" width="60.7109375" style="134" customWidth="1"/>
    <col min="28" max="28" width="10.42578125" style="134" customWidth="1"/>
    <col min="29" max="29" width="30.7109375" style="134" customWidth="1"/>
    <col min="30" max="37" width="13.7109375" style="134" customWidth="1"/>
    <col min="38" max="16384" width="9.140625" style="134"/>
  </cols>
  <sheetData>
    <row r="1" spans="2:30" s="200" customFormat="1" ht="20.100000000000001" customHeight="1" x14ac:dyDescent="0.25">
      <c r="B1" s="199" t="str">
        <f>SUBSTITUTE(TemplateTitle," Reporting Template",": " &amp;B2)</f>
        <v>P2 IIJA Products EJ Grant: Business Establishment 58</v>
      </c>
      <c r="C1" s="199"/>
      <c r="D1" s="199"/>
      <c r="E1" s="199"/>
      <c r="F1" s="199"/>
      <c r="G1" s="199"/>
      <c r="H1" s="199"/>
      <c r="I1" s="199"/>
      <c r="J1" s="201"/>
      <c r="K1" s="201"/>
      <c r="L1" s="201"/>
      <c r="M1" s="201"/>
      <c r="N1" s="201"/>
      <c r="O1" s="201"/>
      <c r="P1" s="201"/>
      <c r="Q1" s="201"/>
      <c r="R1" s="201"/>
      <c r="S1" s="201"/>
      <c r="T1" s="201"/>
      <c r="U1" s="201"/>
      <c r="V1" s="201"/>
      <c r="W1" s="201"/>
      <c r="X1" s="201"/>
      <c r="Y1" s="201"/>
      <c r="Z1" s="201"/>
      <c r="AA1" s="201"/>
    </row>
    <row r="2" spans="2:30" ht="9" customHeight="1" x14ac:dyDescent="0.25">
      <c r="B2" s="244" t="s">
        <v>430</v>
      </c>
      <c r="C2" s="154"/>
      <c r="D2" s="154"/>
      <c r="E2" s="154"/>
      <c r="F2" s="154"/>
      <c r="G2" s="154"/>
      <c r="H2" s="154"/>
      <c r="I2" s="210"/>
      <c r="J2" s="155"/>
    </row>
    <row r="3" spans="2:30" ht="200.1" customHeight="1" x14ac:dyDescent="0.25">
      <c r="B3" s="156" t="s">
        <v>5</v>
      </c>
      <c r="C3" s="355" t="s">
        <v>298</v>
      </c>
      <c r="D3" s="356"/>
      <c r="E3" s="356"/>
      <c r="F3" s="356"/>
      <c r="G3" s="356"/>
      <c r="H3" s="356"/>
      <c r="I3" s="357"/>
      <c r="J3" s="157"/>
    </row>
    <row r="4" spans="2:30" ht="9" customHeight="1" x14ac:dyDescent="0.25">
      <c r="B4" s="158"/>
      <c r="C4" s="159"/>
      <c r="D4" s="159"/>
      <c r="E4" s="159"/>
      <c r="F4" s="159"/>
      <c r="G4" s="159"/>
      <c r="H4" s="159"/>
      <c r="I4" s="211"/>
      <c r="J4" s="160"/>
    </row>
    <row r="5" spans="2:30" ht="15" customHeight="1" x14ac:dyDescent="0.25">
      <c r="B5" s="145"/>
      <c r="C5" s="145"/>
      <c r="D5" s="145"/>
      <c r="E5" s="145"/>
      <c r="F5" s="144"/>
      <c r="G5" s="144"/>
    </row>
    <row r="6" spans="2:30" ht="18.75" x14ac:dyDescent="0.3">
      <c r="B6" s="243" t="s">
        <v>284</v>
      </c>
      <c r="C6" s="358" t="s">
        <v>299</v>
      </c>
      <c r="D6" s="358"/>
      <c r="E6" s="358"/>
      <c r="F6" s="358"/>
      <c r="G6" s="359"/>
    </row>
    <row r="7" spans="2:30" x14ac:dyDescent="0.25">
      <c r="B7" s="161" t="s">
        <v>0</v>
      </c>
      <c r="C7" s="360" t="str">
        <f>IF('Grant Project Data'!D5&lt;&gt;"",'Grant Project Data'!D5,"")</f>
        <v/>
      </c>
      <c r="D7" s="361"/>
      <c r="E7" s="361"/>
      <c r="F7" s="361"/>
      <c r="G7" s="362"/>
    </row>
    <row r="8" spans="2:30" x14ac:dyDescent="0.25">
      <c r="B8" s="163" t="s">
        <v>4</v>
      </c>
      <c r="C8" s="360" t="str">
        <f>IF('Grant Project Data'!D6&lt;&gt;"",'Grant Project Data'!D6,"")</f>
        <v/>
      </c>
      <c r="D8" s="361"/>
      <c r="E8" s="361"/>
      <c r="F8" s="361"/>
      <c r="G8" s="362"/>
    </row>
    <row r="9" spans="2:30" ht="15" customHeight="1" x14ac:dyDescent="0.25">
      <c r="B9" s="145"/>
      <c r="C9" s="145"/>
      <c r="D9" s="145"/>
      <c r="E9" s="145"/>
      <c r="F9" s="144"/>
      <c r="G9" s="144"/>
    </row>
    <row r="10" spans="2:30" ht="18.75" x14ac:dyDescent="0.3">
      <c r="B10" s="243" t="s">
        <v>203</v>
      </c>
      <c r="C10" s="358" t="s">
        <v>355</v>
      </c>
      <c r="D10" s="358"/>
      <c r="E10" s="358"/>
      <c r="F10" s="358"/>
      <c r="G10" s="359"/>
    </row>
    <row r="11" spans="2:30" x14ac:dyDescent="0.25">
      <c r="B11" s="167" t="s">
        <v>236</v>
      </c>
      <c r="C11" s="391"/>
      <c r="D11" s="391"/>
      <c r="E11" s="391"/>
      <c r="F11" s="391"/>
      <c r="G11" s="391"/>
      <c r="H11" s="168"/>
      <c r="I11" s="168"/>
      <c r="J11" s="169"/>
      <c r="K11" s="169"/>
      <c r="L11" s="169"/>
      <c r="M11" s="169"/>
      <c r="N11" s="169"/>
      <c r="O11" s="169"/>
      <c r="P11" s="169"/>
      <c r="Q11" s="169"/>
      <c r="R11" s="169"/>
      <c r="S11" s="169"/>
      <c r="T11" s="169"/>
      <c r="U11" s="169"/>
      <c r="V11" s="169"/>
      <c r="W11" s="169"/>
      <c r="X11" s="169"/>
      <c r="Y11" s="169"/>
      <c r="Z11" s="169"/>
      <c r="AA11" s="169"/>
    </row>
    <row r="12" spans="2:30" ht="15" customHeight="1" x14ac:dyDescent="0.25">
      <c r="B12" s="170" t="s">
        <v>228</v>
      </c>
      <c r="C12" s="391"/>
      <c r="D12" s="391"/>
      <c r="E12" s="391"/>
      <c r="F12" s="391"/>
      <c r="G12" s="391"/>
      <c r="H12" s="168"/>
      <c r="I12" s="168"/>
      <c r="J12" s="169"/>
      <c r="K12" s="169"/>
      <c r="L12" s="169"/>
      <c r="M12" s="169"/>
      <c r="N12" s="169"/>
      <c r="O12" s="169"/>
      <c r="P12" s="169"/>
      <c r="Q12" s="169"/>
      <c r="R12" s="169"/>
      <c r="S12" s="169"/>
      <c r="T12" s="169"/>
      <c r="U12" s="169"/>
      <c r="V12" s="169"/>
      <c r="W12" s="169"/>
      <c r="X12" s="169"/>
      <c r="Y12" s="169"/>
      <c r="Z12" s="169"/>
      <c r="AA12" s="169"/>
    </row>
    <row r="13" spans="2:30" ht="15" customHeight="1" x14ac:dyDescent="0.25">
      <c r="B13" s="170" t="s">
        <v>229</v>
      </c>
      <c r="C13" s="391"/>
      <c r="D13" s="391"/>
      <c r="E13" s="391"/>
      <c r="F13" s="391"/>
      <c r="G13" s="391"/>
      <c r="H13" s="168"/>
      <c r="I13" s="168"/>
      <c r="J13" s="169"/>
      <c r="K13" s="169"/>
      <c r="L13" s="169"/>
      <c r="M13" s="169"/>
      <c r="N13" s="169"/>
      <c r="O13" s="169"/>
      <c r="P13" s="169"/>
      <c r="Q13" s="169"/>
      <c r="R13" s="169"/>
      <c r="S13" s="169"/>
      <c r="T13" s="169"/>
      <c r="U13" s="169"/>
      <c r="V13" s="169"/>
      <c r="W13" s="169"/>
      <c r="X13" s="169"/>
      <c r="Y13" s="169"/>
      <c r="Z13" s="169"/>
      <c r="AA13" s="169"/>
    </row>
    <row r="14" spans="2:30" ht="15" customHeight="1" x14ac:dyDescent="0.25">
      <c r="B14" s="171" t="s">
        <v>230</v>
      </c>
      <c r="C14" s="391"/>
      <c r="D14" s="391"/>
      <c r="E14" s="391"/>
      <c r="F14" s="391"/>
      <c r="G14" s="391"/>
      <c r="H14" s="168"/>
      <c r="I14" s="168"/>
      <c r="J14" s="169"/>
      <c r="K14" s="169"/>
      <c r="L14" s="169"/>
      <c r="M14" s="169"/>
      <c r="N14" s="169"/>
      <c r="O14" s="169"/>
      <c r="P14" s="169"/>
      <c r="Q14" s="169"/>
      <c r="R14" s="169"/>
      <c r="S14" s="169"/>
      <c r="T14" s="169"/>
      <c r="U14" s="169"/>
      <c r="V14" s="169"/>
      <c r="W14" s="169"/>
      <c r="X14" s="169"/>
      <c r="Y14" s="169"/>
      <c r="Z14" s="169"/>
      <c r="AA14" s="169"/>
      <c r="AB14" s="172"/>
    </row>
    <row r="15" spans="2:30" ht="30" x14ac:dyDescent="0.25">
      <c r="B15" s="231" t="s">
        <v>270</v>
      </c>
      <c r="C15" s="392"/>
      <c r="D15" s="392"/>
      <c r="E15" s="392"/>
      <c r="F15" s="392"/>
      <c r="G15" s="392"/>
      <c r="H15" s="173"/>
      <c r="J15" s="169"/>
      <c r="K15" s="169"/>
      <c r="L15" s="169"/>
      <c r="M15" s="169"/>
      <c r="N15" s="169"/>
      <c r="O15" s="169"/>
      <c r="P15" s="169"/>
      <c r="Q15" s="169"/>
      <c r="R15" s="169"/>
      <c r="S15" s="169"/>
      <c r="T15" s="169"/>
      <c r="U15" s="169"/>
      <c r="V15" s="169"/>
      <c r="W15" s="169"/>
      <c r="X15" s="169"/>
      <c r="Y15" s="169"/>
      <c r="Z15" s="169"/>
      <c r="AA15" s="169"/>
      <c r="AB15" s="172"/>
    </row>
    <row r="16" spans="2:30" ht="45" x14ac:dyDescent="0.25">
      <c r="B16" s="203" t="s">
        <v>276</v>
      </c>
      <c r="C16" s="392"/>
      <c r="D16" s="392"/>
      <c r="E16" s="392"/>
      <c r="F16" s="392"/>
      <c r="G16" s="392"/>
      <c r="H16" s="174"/>
      <c r="J16" s="169"/>
      <c r="K16" s="169"/>
      <c r="L16" s="169"/>
      <c r="M16" s="169"/>
      <c r="N16" s="169"/>
      <c r="O16" s="169"/>
      <c r="P16" s="169"/>
      <c r="Q16" s="169"/>
      <c r="R16" s="169"/>
      <c r="S16" s="169"/>
      <c r="T16" s="169"/>
      <c r="U16" s="169"/>
      <c r="V16" s="169"/>
      <c r="W16" s="169"/>
      <c r="X16" s="169"/>
      <c r="Y16" s="169"/>
      <c r="Z16" s="169"/>
      <c r="AA16" s="169"/>
      <c r="AB16" s="162"/>
      <c r="AC16" s="162"/>
      <c r="AD16" s="162"/>
    </row>
    <row r="17" spans="1:37" ht="69.95" customHeight="1" x14ac:dyDescent="0.25">
      <c r="B17" s="127" t="s">
        <v>235</v>
      </c>
      <c r="C17" s="393"/>
      <c r="D17" s="393"/>
      <c r="E17" s="393"/>
      <c r="F17" s="393"/>
      <c r="G17" s="393"/>
      <c r="H17" s="175"/>
      <c r="J17" s="169"/>
      <c r="K17" s="169"/>
      <c r="L17" s="169"/>
      <c r="M17" s="169"/>
      <c r="N17" s="169"/>
      <c r="O17" s="169"/>
      <c r="P17" s="169"/>
      <c r="Q17" s="169"/>
      <c r="R17" s="169"/>
      <c r="S17" s="169"/>
      <c r="T17" s="169"/>
      <c r="U17" s="169"/>
      <c r="V17" s="169"/>
      <c r="W17" s="169"/>
      <c r="X17" s="169"/>
      <c r="Y17" s="169"/>
      <c r="Z17" s="169"/>
      <c r="AA17" s="169"/>
      <c r="AB17" s="162"/>
      <c r="AC17" s="162"/>
      <c r="AD17" s="162"/>
    </row>
    <row r="18" spans="1:37" ht="30" x14ac:dyDescent="0.25">
      <c r="B18" s="127" t="s">
        <v>354</v>
      </c>
      <c r="C18" s="394"/>
      <c r="D18" s="395"/>
      <c r="E18" s="395"/>
      <c r="F18" s="395"/>
      <c r="G18" s="396"/>
      <c r="H18" s="175"/>
      <c r="J18" s="169"/>
      <c r="K18" s="169"/>
      <c r="L18" s="169"/>
      <c r="M18" s="169"/>
      <c r="N18" s="169"/>
      <c r="O18" s="169"/>
      <c r="P18" s="169"/>
      <c r="Q18" s="169"/>
      <c r="R18" s="169"/>
      <c r="S18" s="169"/>
      <c r="T18" s="169"/>
      <c r="U18" s="169"/>
      <c r="V18" s="169"/>
      <c r="W18" s="169"/>
      <c r="X18" s="169"/>
      <c r="Y18" s="169"/>
      <c r="Z18" s="169"/>
      <c r="AA18" s="169"/>
      <c r="AB18" s="162"/>
      <c r="AC18" s="162"/>
      <c r="AD18" s="162"/>
    </row>
    <row r="19" spans="1:37" s="179" customFormat="1" x14ac:dyDescent="0.25">
      <c r="B19" s="176" t="s">
        <v>232</v>
      </c>
      <c r="C19" s="212"/>
      <c r="D19" s="212"/>
      <c r="E19" s="212"/>
      <c r="F19" s="212"/>
      <c r="G19" s="212"/>
      <c r="H19" s="177" t="str">
        <f>IF(AND(E24&gt;0,COUNTA(C19:G19)=0),"&lt;&lt; Your P2 actions below will not be summarized until you enter a date of follow-up.","")</f>
        <v/>
      </c>
      <c r="I19" s="178"/>
      <c r="J19" s="169"/>
      <c r="K19" s="169"/>
      <c r="L19" s="169"/>
      <c r="M19" s="169"/>
      <c r="N19" s="169"/>
      <c r="O19" s="169"/>
      <c r="P19" s="169"/>
      <c r="Q19" s="169"/>
      <c r="R19" s="169"/>
      <c r="S19" s="169"/>
      <c r="T19" s="169"/>
      <c r="U19" s="169"/>
      <c r="V19" s="169"/>
      <c r="W19" s="169"/>
      <c r="X19" s="169"/>
      <c r="Y19" s="169"/>
      <c r="Z19" s="169"/>
      <c r="AA19" s="169"/>
      <c r="AB19" s="96"/>
    </row>
    <row r="20" spans="1:37" ht="53.25" x14ac:dyDescent="0.25">
      <c r="B20" s="213" t="s">
        <v>273</v>
      </c>
      <c r="C20" s="391"/>
      <c r="D20" s="391"/>
      <c r="E20" s="391"/>
      <c r="F20" s="391"/>
      <c r="G20" s="391"/>
      <c r="H20" s="168"/>
      <c r="I20" s="169"/>
      <c r="J20" s="169"/>
      <c r="K20" s="169"/>
      <c r="L20" s="169"/>
      <c r="M20" s="169"/>
      <c r="N20" s="169"/>
      <c r="O20" s="169"/>
      <c r="P20" s="169"/>
      <c r="Q20" s="169"/>
      <c r="R20" s="169"/>
      <c r="S20" s="169"/>
      <c r="T20" s="169"/>
      <c r="U20" s="169"/>
      <c r="V20" s="169"/>
      <c r="W20" s="169"/>
      <c r="X20" s="169"/>
      <c r="Y20" s="169"/>
      <c r="Z20" s="169"/>
      <c r="AA20" s="169"/>
      <c r="AB20" s="162"/>
      <c r="AC20" s="162"/>
      <c r="AD20" s="162"/>
    </row>
    <row r="21" spans="1:37" ht="80.099999999999994" customHeight="1" x14ac:dyDescent="0.25">
      <c r="B21" s="230" t="s">
        <v>271</v>
      </c>
      <c r="C21" s="393"/>
      <c r="D21" s="393"/>
      <c r="E21" s="393"/>
      <c r="F21" s="393"/>
      <c r="G21" s="393"/>
      <c r="H21" s="175"/>
      <c r="J21" s="169"/>
      <c r="K21" s="169"/>
      <c r="L21" s="169"/>
      <c r="M21" s="169"/>
      <c r="N21" s="169"/>
      <c r="O21" s="169"/>
      <c r="P21" s="169"/>
      <c r="Q21" s="169"/>
      <c r="R21" s="169"/>
      <c r="S21" s="169"/>
      <c r="T21" s="169"/>
      <c r="U21" s="169"/>
      <c r="V21" s="169"/>
      <c r="W21" s="169"/>
      <c r="X21" s="169"/>
      <c r="Y21" s="169"/>
      <c r="Z21" s="169"/>
      <c r="AA21" s="169"/>
      <c r="AB21" s="162"/>
      <c r="AC21" s="162"/>
      <c r="AD21" s="162"/>
    </row>
    <row r="22" spans="1:37" ht="69.95" customHeight="1" x14ac:dyDescent="0.25">
      <c r="B22" s="127" t="s">
        <v>272</v>
      </c>
      <c r="C22" s="393"/>
      <c r="D22" s="393"/>
      <c r="E22" s="393"/>
      <c r="F22" s="393"/>
      <c r="G22" s="393"/>
      <c r="H22" s="175"/>
      <c r="J22" s="169"/>
      <c r="K22" s="169"/>
      <c r="L22" s="169"/>
      <c r="M22" s="169"/>
      <c r="N22" s="169"/>
      <c r="O22" s="169"/>
      <c r="P22" s="169"/>
      <c r="Q22" s="169"/>
      <c r="R22" s="169"/>
      <c r="S22" s="169"/>
      <c r="T22" s="169"/>
      <c r="U22" s="169"/>
      <c r="V22" s="169"/>
      <c r="W22" s="169"/>
      <c r="X22" s="169"/>
      <c r="Y22" s="169"/>
      <c r="Z22" s="169"/>
      <c r="AA22" s="169"/>
      <c r="AB22" s="162"/>
      <c r="AC22" s="162"/>
      <c r="AD22" s="162"/>
    </row>
    <row r="23" spans="1:37" ht="69.95" customHeight="1" x14ac:dyDescent="0.25">
      <c r="B23" s="127" t="s">
        <v>274</v>
      </c>
      <c r="C23" s="393"/>
      <c r="D23" s="393"/>
      <c r="E23" s="393"/>
      <c r="F23" s="393"/>
      <c r="G23" s="393"/>
      <c r="H23" s="175"/>
      <c r="J23" s="169"/>
      <c r="K23" s="169"/>
      <c r="L23" s="169"/>
      <c r="M23" s="169"/>
      <c r="N23" s="169"/>
      <c r="O23" s="169"/>
      <c r="P23" s="169"/>
      <c r="Q23" s="169"/>
      <c r="R23" s="169"/>
      <c r="S23" s="169"/>
      <c r="T23" s="169"/>
      <c r="U23" s="169"/>
      <c r="V23" s="169"/>
      <c r="W23" s="169"/>
      <c r="X23" s="169"/>
      <c r="Y23" s="169"/>
      <c r="Z23" s="169"/>
      <c r="AA23" s="169"/>
      <c r="AB23" s="162"/>
      <c r="AC23" s="162"/>
      <c r="AD23" s="162"/>
    </row>
    <row r="24" spans="1:37" ht="15" customHeight="1" x14ac:dyDescent="0.25">
      <c r="C24" s="194">
        <f>IF(COUNTA(C11:G23,B29:G53,I29:AC53)&gt;0,1,0)</f>
        <v>0</v>
      </c>
      <c r="D24" s="194">
        <f>IF(COUNTA(C19:G19)&gt;0,1,0)</f>
        <v>0</v>
      </c>
      <c r="E24" s="194">
        <f>IF(COUNTA(G29:G53)&gt;0,1,0)</f>
        <v>0</v>
      </c>
      <c r="F24" s="268"/>
      <c r="H24" s="144"/>
      <c r="I24" s="144"/>
      <c r="J24" s="169"/>
      <c r="K24" s="169"/>
      <c r="L24" s="169"/>
      <c r="M24" s="169"/>
      <c r="N24" s="169"/>
      <c r="O24" s="169"/>
      <c r="P24" s="169"/>
      <c r="Q24" s="169"/>
      <c r="R24" s="169"/>
      <c r="S24" s="169"/>
      <c r="T24" s="169"/>
      <c r="U24" s="169"/>
      <c r="V24" s="169"/>
      <c r="W24" s="169"/>
      <c r="X24" s="169"/>
      <c r="Y24" s="169"/>
      <c r="Z24" s="169"/>
      <c r="AA24" s="169"/>
    </row>
    <row r="25" spans="1:37" ht="18.75" customHeight="1" x14ac:dyDescent="0.3">
      <c r="B25" s="243" t="s">
        <v>1</v>
      </c>
      <c r="C25" s="164"/>
      <c r="D25" s="164"/>
      <c r="E25" s="164"/>
      <c r="F25" s="164"/>
      <c r="G25" s="164"/>
      <c r="H25" s="164"/>
      <c r="I25" s="165"/>
      <c r="J25" s="165"/>
      <c r="K25" s="165"/>
      <c r="L25" s="165"/>
      <c r="M25" s="165"/>
      <c r="N25" s="165"/>
      <c r="O25" s="165"/>
      <c r="P25" s="165"/>
      <c r="Q25" s="165"/>
      <c r="R25" s="165"/>
      <c r="S25" s="165"/>
      <c r="T25" s="165"/>
      <c r="U25" s="165"/>
      <c r="V25" s="165"/>
      <c r="W25" s="165"/>
      <c r="X25" s="165"/>
      <c r="Y25" s="165"/>
      <c r="Z25" s="165"/>
      <c r="AA25" s="165"/>
      <c r="AB25" s="165"/>
      <c r="AC25" s="165"/>
      <c r="AD25" s="165"/>
      <c r="AE25" s="165"/>
      <c r="AF25" s="165"/>
      <c r="AG25" s="165"/>
      <c r="AH25" s="165"/>
      <c r="AI25" s="165"/>
      <c r="AJ25" s="165"/>
      <c r="AK25" s="166"/>
    </row>
    <row r="26" spans="1:37" ht="39.950000000000003" customHeight="1" x14ac:dyDescent="0.25">
      <c r="B26" s="204"/>
      <c r="C26" s="205"/>
      <c r="D26" s="205"/>
      <c r="E26" s="205"/>
      <c r="F26" s="205"/>
      <c r="G26" s="205"/>
      <c r="H26" s="205"/>
      <c r="I26" s="365" t="s">
        <v>103</v>
      </c>
      <c r="J26" s="366"/>
      <c r="K26" s="366"/>
      <c r="L26" s="366"/>
      <c r="M26" s="366"/>
      <c r="N26" s="366"/>
      <c r="O26" s="366"/>
      <c r="P26" s="367"/>
      <c r="Q26" s="388" t="s">
        <v>104</v>
      </c>
      <c r="R26" s="389"/>
      <c r="S26" s="389"/>
      <c r="T26" s="389"/>
      <c r="U26" s="389"/>
      <c r="V26" s="390"/>
      <c r="W26" s="368" t="s">
        <v>105</v>
      </c>
      <c r="X26" s="369"/>
      <c r="Y26" s="369"/>
      <c r="Z26" s="369"/>
      <c r="AA26" s="370"/>
      <c r="AB26" s="204"/>
      <c r="AC26" s="206"/>
      <c r="AD26" s="401" t="s">
        <v>340</v>
      </c>
      <c r="AE26" s="402"/>
      <c r="AF26" s="402"/>
      <c r="AG26" s="402"/>
      <c r="AH26" s="402"/>
      <c r="AI26" s="402"/>
      <c r="AJ26" s="402"/>
      <c r="AK26" s="403"/>
    </row>
    <row r="27" spans="1:37" ht="15" customHeight="1" x14ac:dyDescent="0.25">
      <c r="B27" s="256" t="s">
        <v>341</v>
      </c>
      <c r="C27" s="208"/>
      <c r="D27" s="208"/>
      <c r="E27" s="208"/>
      <c r="F27" s="208"/>
      <c r="G27" s="208"/>
      <c r="H27" s="208"/>
      <c r="I27" s="377" t="s">
        <v>108</v>
      </c>
      <c r="J27" s="378"/>
      <c r="K27" s="378"/>
      <c r="L27" s="379"/>
      <c r="M27" s="380" t="s">
        <v>109</v>
      </c>
      <c r="N27" s="380"/>
      <c r="O27" s="377" t="s">
        <v>111</v>
      </c>
      <c r="P27" s="379"/>
      <c r="Q27" s="381" t="s">
        <v>111</v>
      </c>
      <c r="R27" s="382"/>
      <c r="S27" s="382"/>
      <c r="T27" s="383" t="s">
        <v>110</v>
      </c>
      <c r="U27" s="383"/>
      <c r="V27" s="383"/>
      <c r="W27" s="371"/>
      <c r="X27" s="372"/>
      <c r="Y27" s="372"/>
      <c r="Z27" s="372"/>
      <c r="AA27" s="373"/>
      <c r="AB27" s="207"/>
      <c r="AC27" s="209"/>
      <c r="AD27" s="397" t="s">
        <v>332</v>
      </c>
      <c r="AE27" s="397"/>
      <c r="AF27" s="398" t="s">
        <v>333</v>
      </c>
      <c r="AG27" s="399"/>
      <c r="AH27" s="399"/>
      <c r="AI27" s="399"/>
      <c r="AJ27" s="399"/>
      <c r="AK27" s="400"/>
    </row>
    <row r="28" spans="1:37" s="189" customFormat="1" ht="51" customHeight="1" x14ac:dyDescent="0.2">
      <c r="B28" s="277" t="s">
        <v>353</v>
      </c>
      <c r="C28" s="180" t="s">
        <v>216</v>
      </c>
      <c r="D28" s="180" t="s">
        <v>99</v>
      </c>
      <c r="E28" s="180" t="s">
        <v>262</v>
      </c>
      <c r="F28" s="269" t="s">
        <v>356</v>
      </c>
      <c r="G28" s="215" t="s">
        <v>357</v>
      </c>
      <c r="H28" s="181" t="s">
        <v>233</v>
      </c>
      <c r="I28" s="182" t="s">
        <v>358</v>
      </c>
      <c r="J28" s="182" t="s">
        <v>251</v>
      </c>
      <c r="K28" s="182" t="s">
        <v>107</v>
      </c>
      <c r="L28" s="182" t="s">
        <v>100</v>
      </c>
      <c r="M28" s="183" t="s">
        <v>359</v>
      </c>
      <c r="N28" s="183" t="s">
        <v>121</v>
      </c>
      <c r="O28" s="182" t="s">
        <v>360</v>
      </c>
      <c r="P28" s="182" t="s">
        <v>127</v>
      </c>
      <c r="Q28" s="184" t="s">
        <v>361</v>
      </c>
      <c r="R28" s="185" t="s">
        <v>126</v>
      </c>
      <c r="S28" s="216" t="s">
        <v>128</v>
      </c>
      <c r="T28" s="187" t="s">
        <v>250</v>
      </c>
      <c r="U28" s="188" t="s">
        <v>107</v>
      </c>
      <c r="V28" s="187" t="s">
        <v>125</v>
      </c>
      <c r="W28" s="183" t="s">
        <v>362</v>
      </c>
      <c r="X28" s="183" t="s">
        <v>252</v>
      </c>
      <c r="Y28" s="183" t="s">
        <v>206</v>
      </c>
      <c r="Z28" s="183" t="s">
        <v>102</v>
      </c>
      <c r="AA28" s="228" t="s">
        <v>263</v>
      </c>
      <c r="AB28" s="214" t="s">
        <v>294</v>
      </c>
      <c r="AC28" s="214" t="s">
        <v>373</v>
      </c>
      <c r="AD28" s="262" t="s">
        <v>334</v>
      </c>
      <c r="AE28" s="262" t="s">
        <v>335</v>
      </c>
      <c r="AF28" s="263" t="s">
        <v>336</v>
      </c>
      <c r="AG28" s="263" t="s">
        <v>337</v>
      </c>
      <c r="AH28" s="263" t="s">
        <v>338</v>
      </c>
      <c r="AI28" s="263" t="s">
        <v>363</v>
      </c>
      <c r="AJ28" s="263" t="s">
        <v>339</v>
      </c>
      <c r="AK28" s="263" t="s">
        <v>364</v>
      </c>
    </row>
    <row r="29" spans="1:37" s="179" customFormat="1" x14ac:dyDescent="0.25">
      <c r="A29" s="71">
        <v>1</v>
      </c>
      <c r="B29" s="89"/>
      <c r="C29" s="82"/>
      <c r="D29" s="89"/>
      <c r="E29" s="82"/>
      <c r="F29" s="122"/>
      <c r="G29" s="202"/>
      <c r="H29" s="198" t="str">
        <f>IF(G29="","",IF(MONTH(G29)&gt;=10,YEAR(G29) + 1,YEAR(G29)))</f>
        <v/>
      </c>
      <c r="I29" s="97"/>
      <c r="J29" s="97"/>
      <c r="K29" s="90"/>
      <c r="L29" s="91"/>
      <c r="M29" s="97"/>
      <c r="N29" s="91"/>
      <c r="O29" s="97"/>
      <c r="P29" s="90"/>
      <c r="Q29" s="97"/>
      <c r="R29" s="97"/>
      <c r="S29" s="90"/>
      <c r="T29" s="97"/>
      <c r="U29" s="147"/>
      <c r="V29" s="91"/>
      <c r="W29" s="97"/>
      <c r="X29" s="97"/>
      <c r="Y29" s="90"/>
      <c r="Z29" s="90"/>
      <c r="AA29" s="229"/>
      <c r="AB29" s="122"/>
      <c r="AC29" s="227"/>
      <c r="AD29" s="264"/>
      <c r="AE29" s="264"/>
      <c r="AF29" s="265"/>
      <c r="AG29" s="265"/>
      <c r="AH29" s="265"/>
      <c r="AI29" s="265"/>
      <c r="AJ29" s="265"/>
      <c r="AK29" s="265"/>
    </row>
    <row r="30" spans="1:37" s="179" customFormat="1" x14ac:dyDescent="0.25">
      <c r="A30" s="71">
        <v>2</v>
      </c>
      <c r="B30" s="89"/>
      <c r="C30" s="82"/>
      <c r="D30" s="89"/>
      <c r="E30" s="82"/>
      <c r="F30" s="122"/>
      <c r="G30" s="202"/>
      <c r="H30" s="198" t="str">
        <f>IF(G30="","",IF(MONTH(G30)&gt;=10,YEAR(G30) + 1,YEAR(G30)))</f>
        <v/>
      </c>
      <c r="I30" s="97"/>
      <c r="J30" s="97"/>
      <c r="K30" s="91"/>
      <c r="L30" s="91"/>
      <c r="M30" s="97"/>
      <c r="N30" s="91"/>
      <c r="O30" s="97"/>
      <c r="P30" s="90"/>
      <c r="Q30" s="97"/>
      <c r="R30" s="97"/>
      <c r="S30" s="90"/>
      <c r="T30" s="97"/>
      <c r="U30" s="147"/>
      <c r="V30" s="91"/>
      <c r="W30" s="97"/>
      <c r="X30" s="97"/>
      <c r="Y30" s="90"/>
      <c r="Z30" s="90"/>
      <c r="AA30" s="229"/>
      <c r="AB30" s="122"/>
      <c r="AC30" s="226"/>
      <c r="AD30" s="264"/>
      <c r="AE30" s="264"/>
      <c r="AF30" s="265"/>
      <c r="AG30" s="265"/>
      <c r="AH30" s="265"/>
      <c r="AI30" s="265"/>
      <c r="AJ30" s="265"/>
      <c r="AK30" s="265"/>
    </row>
    <row r="31" spans="1:37" s="179" customFormat="1" x14ac:dyDescent="0.25">
      <c r="A31" s="71">
        <v>3</v>
      </c>
      <c r="B31" s="89"/>
      <c r="C31" s="82"/>
      <c r="D31" s="89"/>
      <c r="E31" s="82"/>
      <c r="F31" s="122"/>
      <c r="G31" s="202"/>
      <c r="H31" s="198" t="str">
        <f t="shared" ref="H31:H53" si="0">IF(G31="","",IF(MONTH(G31)&gt;=10,YEAR(G31) + 1,YEAR(G31)))</f>
        <v/>
      </c>
      <c r="I31" s="97"/>
      <c r="J31" s="97"/>
      <c r="K31" s="90"/>
      <c r="L31" s="90"/>
      <c r="M31" s="97"/>
      <c r="N31" s="90"/>
      <c r="O31" s="97"/>
      <c r="P31" s="90"/>
      <c r="Q31" s="97"/>
      <c r="R31" s="97"/>
      <c r="S31" s="90"/>
      <c r="T31" s="97"/>
      <c r="U31" s="147"/>
      <c r="V31" s="90"/>
      <c r="W31" s="97"/>
      <c r="X31" s="97"/>
      <c r="Y31" s="90"/>
      <c r="Z31" s="90"/>
      <c r="AA31" s="229"/>
      <c r="AB31" s="122"/>
      <c r="AC31" s="226"/>
      <c r="AD31" s="264"/>
      <c r="AE31" s="264"/>
      <c r="AF31" s="265"/>
      <c r="AG31" s="265"/>
      <c r="AH31" s="265"/>
      <c r="AI31" s="265"/>
      <c r="AJ31" s="265"/>
      <c r="AK31" s="265"/>
    </row>
    <row r="32" spans="1:37" s="179" customFormat="1" x14ac:dyDescent="0.25">
      <c r="A32" s="71">
        <v>4</v>
      </c>
      <c r="B32" s="89"/>
      <c r="C32" s="82"/>
      <c r="D32" s="89"/>
      <c r="E32" s="82"/>
      <c r="F32" s="122"/>
      <c r="G32" s="202"/>
      <c r="H32" s="198" t="str">
        <f t="shared" si="0"/>
        <v/>
      </c>
      <c r="I32" s="97"/>
      <c r="J32" s="97"/>
      <c r="K32" s="91"/>
      <c r="L32" s="91"/>
      <c r="M32" s="97"/>
      <c r="N32" s="91"/>
      <c r="O32" s="97"/>
      <c r="P32" s="90"/>
      <c r="Q32" s="97"/>
      <c r="R32" s="97"/>
      <c r="S32" s="90"/>
      <c r="T32" s="97"/>
      <c r="U32" s="147"/>
      <c r="V32" s="91"/>
      <c r="W32" s="97"/>
      <c r="X32" s="97"/>
      <c r="Y32" s="90"/>
      <c r="Z32" s="90"/>
      <c r="AA32" s="229"/>
      <c r="AB32" s="122"/>
      <c r="AC32" s="226"/>
      <c r="AD32" s="264"/>
      <c r="AE32" s="264"/>
      <c r="AF32" s="265"/>
      <c r="AG32" s="265"/>
      <c r="AH32" s="265"/>
      <c r="AI32" s="265"/>
      <c r="AJ32" s="265"/>
      <c r="AK32" s="265"/>
    </row>
    <row r="33" spans="1:37" s="179" customFormat="1" x14ac:dyDescent="0.25">
      <c r="A33" s="71">
        <v>5</v>
      </c>
      <c r="B33" s="89"/>
      <c r="C33" s="82"/>
      <c r="D33" s="89"/>
      <c r="E33" s="82"/>
      <c r="F33" s="122"/>
      <c r="G33" s="202"/>
      <c r="H33" s="198" t="str">
        <f t="shared" si="0"/>
        <v/>
      </c>
      <c r="I33" s="97"/>
      <c r="J33" s="97"/>
      <c r="K33" s="91"/>
      <c r="L33" s="91"/>
      <c r="M33" s="97"/>
      <c r="N33" s="91"/>
      <c r="O33" s="97"/>
      <c r="P33" s="90"/>
      <c r="Q33" s="97"/>
      <c r="R33" s="97"/>
      <c r="S33" s="90"/>
      <c r="T33" s="97"/>
      <c r="U33" s="147"/>
      <c r="V33" s="91"/>
      <c r="W33" s="97"/>
      <c r="X33" s="97"/>
      <c r="Y33" s="90"/>
      <c r="Z33" s="90"/>
      <c r="AA33" s="229"/>
      <c r="AB33" s="122"/>
      <c r="AC33" s="226"/>
      <c r="AD33" s="264"/>
      <c r="AE33" s="264"/>
      <c r="AF33" s="265"/>
      <c r="AG33" s="265"/>
      <c r="AH33" s="265"/>
      <c r="AI33" s="265"/>
      <c r="AJ33" s="265"/>
      <c r="AK33" s="265"/>
    </row>
    <row r="34" spans="1:37" s="179" customFormat="1" x14ac:dyDescent="0.25">
      <c r="A34" s="71">
        <v>6</v>
      </c>
      <c r="B34" s="89"/>
      <c r="C34" s="82"/>
      <c r="D34" s="89"/>
      <c r="E34" s="82"/>
      <c r="F34" s="122"/>
      <c r="G34" s="202"/>
      <c r="H34" s="198" t="str">
        <f t="shared" si="0"/>
        <v/>
      </c>
      <c r="I34" s="97"/>
      <c r="J34" s="97"/>
      <c r="K34" s="91"/>
      <c r="L34" s="91"/>
      <c r="M34" s="97"/>
      <c r="N34" s="91"/>
      <c r="O34" s="97"/>
      <c r="P34" s="90"/>
      <c r="Q34" s="97"/>
      <c r="R34" s="97"/>
      <c r="S34" s="90"/>
      <c r="T34" s="97"/>
      <c r="U34" s="147"/>
      <c r="V34" s="91"/>
      <c r="W34" s="97"/>
      <c r="X34" s="97"/>
      <c r="Y34" s="90"/>
      <c r="Z34" s="90"/>
      <c r="AA34" s="229"/>
      <c r="AB34" s="122"/>
      <c r="AC34" s="226"/>
      <c r="AD34" s="264"/>
      <c r="AE34" s="264"/>
      <c r="AF34" s="265"/>
      <c r="AG34" s="265"/>
      <c r="AH34" s="265"/>
      <c r="AI34" s="265"/>
      <c r="AJ34" s="265"/>
      <c r="AK34" s="265"/>
    </row>
    <row r="35" spans="1:37" s="179" customFormat="1" x14ac:dyDescent="0.25">
      <c r="A35" s="71">
        <v>7</v>
      </c>
      <c r="B35" s="89"/>
      <c r="C35" s="82"/>
      <c r="D35" s="89"/>
      <c r="E35" s="82"/>
      <c r="F35" s="122"/>
      <c r="G35" s="202"/>
      <c r="H35" s="198" t="str">
        <f t="shared" si="0"/>
        <v/>
      </c>
      <c r="I35" s="97"/>
      <c r="J35" s="97"/>
      <c r="K35" s="91"/>
      <c r="L35" s="91"/>
      <c r="M35" s="97"/>
      <c r="N35" s="91"/>
      <c r="O35" s="97"/>
      <c r="P35" s="90"/>
      <c r="Q35" s="97"/>
      <c r="R35" s="97"/>
      <c r="S35" s="90"/>
      <c r="T35" s="97"/>
      <c r="U35" s="147"/>
      <c r="V35" s="91"/>
      <c r="W35" s="97"/>
      <c r="X35" s="97"/>
      <c r="Y35" s="90"/>
      <c r="Z35" s="90"/>
      <c r="AA35" s="229"/>
      <c r="AB35" s="122"/>
      <c r="AC35" s="226"/>
      <c r="AD35" s="264"/>
      <c r="AE35" s="264"/>
      <c r="AF35" s="265"/>
      <c r="AG35" s="265"/>
      <c r="AH35" s="265"/>
      <c r="AI35" s="265"/>
      <c r="AJ35" s="265"/>
      <c r="AK35" s="265"/>
    </row>
    <row r="36" spans="1:37" s="179" customFormat="1" x14ac:dyDescent="0.25">
      <c r="A36" s="71">
        <v>8</v>
      </c>
      <c r="B36" s="89"/>
      <c r="C36" s="82"/>
      <c r="D36" s="89"/>
      <c r="E36" s="82"/>
      <c r="F36" s="122"/>
      <c r="G36" s="202"/>
      <c r="H36" s="198" t="str">
        <f t="shared" si="0"/>
        <v/>
      </c>
      <c r="I36" s="97"/>
      <c r="J36" s="97"/>
      <c r="K36" s="91"/>
      <c r="L36" s="91"/>
      <c r="M36" s="97"/>
      <c r="N36" s="91"/>
      <c r="O36" s="97"/>
      <c r="P36" s="90"/>
      <c r="Q36" s="97"/>
      <c r="R36" s="97"/>
      <c r="S36" s="90"/>
      <c r="T36" s="97"/>
      <c r="U36" s="147"/>
      <c r="V36" s="91"/>
      <c r="W36" s="97"/>
      <c r="X36" s="97"/>
      <c r="Y36" s="90"/>
      <c r="Z36" s="90"/>
      <c r="AA36" s="229"/>
      <c r="AB36" s="122"/>
      <c r="AC36" s="226"/>
      <c r="AD36" s="264"/>
      <c r="AE36" s="264"/>
      <c r="AF36" s="265"/>
      <c r="AG36" s="265"/>
      <c r="AH36" s="265"/>
      <c r="AI36" s="265"/>
      <c r="AJ36" s="265"/>
      <c r="AK36" s="265"/>
    </row>
    <row r="37" spans="1:37" s="179" customFormat="1" x14ac:dyDescent="0.25">
      <c r="A37" s="71">
        <v>9</v>
      </c>
      <c r="B37" s="89"/>
      <c r="C37" s="82"/>
      <c r="D37" s="89"/>
      <c r="E37" s="82"/>
      <c r="F37" s="122"/>
      <c r="G37" s="202"/>
      <c r="H37" s="198" t="str">
        <f t="shared" si="0"/>
        <v/>
      </c>
      <c r="I37" s="97"/>
      <c r="J37" s="97"/>
      <c r="K37" s="91"/>
      <c r="L37" s="91"/>
      <c r="M37" s="97"/>
      <c r="N37" s="91"/>
      <c r="O37" s="97"/>
      <c r="P37" s="90"/>
      <c r="Q37" s="97"/>
      <c r="R37" s="97"/>
      <c r="S37" s="90"/>
      <c r="T37" s="97"/>
      <c r="U37" s="147"/>
      <c r="V37" s="91"/>
      <c r="W37" s="97"/>
      <c r="X37" s="97"/>
      <c r="Y37" s="90"/>
      <c r="Z37" s="90"/>
      <c r="AA37" s="229"/>
      <c r="AB37" s="122"/>
      <c r="AC37" s="226"/>
      <c r="AD37" s="264"/>
      <c r="AE37" s="264"/>
      <c r="AF37" s="265"/>
      <c r="AG37" s="265"/>
      <c r="AH37" s="265"/>
      <c r="AI37" s="265"/>
      <c r="AJ37" s="265"/>
      <c r="AK37" s="265"/>
    </row>
    <row r="38" spans="1:37" s="179" customFormat="1" x14ac:dyDescent="0.25">
      <c r="A38" s="71">
        <v>10</v>
      </c>
      <c r="B38" s="89"/>
      <c r="C38" s="82"/>
      <c r="D38" s="89"/>
      <c r="E38" s="82"/>
      <c r="F38" s="122"/>
      <c r="G38" s="202"/>
      <c r="H38" s="198" t="str">
        <f t="shared" si="0"/>
        <v/>
      </c>
      <c r="I38" s="97"/>
      <c r="J38" s="97"/>
      <c r="K38" s="91"/>
      <c r="L38" s="91"/>
      <c r="M38" s="97"/>
      <c r="N38" s="91"/>
      <c r="O38" s="97"/>
      <c r="P38" s="90"/>
      <c r="Q38" s="97"/>
      <c r="R38" s="97"/>
      <c r="S38" s="90"/>
      <c r="T38" s="97"/>
      <c r="U38" s="147"/>
      <c r="V38" s="91"/>
      <c r="W38" s="97"/>
      <c r="X38" s="97"/>
      <c r="Y38" s="90"/>
      <c r="Z38" s="90"/>
      <c r="AA38" s="229"/>
      <c r="AB38" s="122"/>
      <c r="AC38" s="226"/>
      <c r="AD38" s="264"/>
      <c r="AE38" s="264"/>
      <c r="AF38" s="265"/>
      <c r="AG38" s="265"/>
      <c r="AH38" s="265"/>
      <c r="AI38" s="265"/>
      <c r="AJ38" s="265"/>
      <c r="AK38" s="265"/>
    </row>
    <row r="39" spans="1:37" s="179" customFormat="1" x14ac:dyDescent="0.25">
      <c r="A39" s="71">
        <v>11</v>
      </c>
      <c r="B39" s="89"/>
      <c r="C39" s="82"/>
      <c r="D39" s="89"/>
      <c r="E39" s="82"/>
      <c r="F39" s="122"/>
      <c r="G39" s="202"/>
      <c r="H39" s="198" t="str">
        <f t="shared" si="0"/>
        <v/>
      </c>
      <c r="I39" s="97"/>
      <c r="J39" s="97"/>
      <c r="K39" s="91"/>
      <c r="L39" s="91"/>
      <c r="M39" s="97"/>
      <c r="N39" s="91"/>
      <c r="O39" s="97"/>
      <c r="P39" s="90"/>
      <c r="Q39" s="97"/>
      <c r="R39" s="97"/>
      <c r="S39" s="90"/>
      <c r="T39" s="97"/>
      <c r="U39" s="147"/>
      <c r="V39" s="91"/>
      <c r="W39" s="97"/>
      <c r="X39" s="97"/>
      <c r="Y39" s="90"/>
      <c r="Z39" s="90"/>
      <c r="AA39" s="229"/>
      <c r="AB39" s="122"/>
      <c r="AC39" s="226"/>
      <c r="AD39" s="264"/>
      <c r="AE39" s="264"/>
      <c r="AF39" s="265"/>
      <c r="AG39" s="265"/>
      <c r="AH39" s="265"/>
      <c r="AI39" s="265"/>
      <c r="AJ39" s="265"/>
      <c r="AK39" s="265"/>
    </row>
    <row r="40" spans="1:37" s="179" customFormat="1" x14ac:dyDescent="0.25">
      <c r="A40" s="71">
        <v>12</v>
      </c>
      <c r="B40" s="89"/>
      <c r="C40" s="82"/>
      <c r="D40" s="89"/>
      <c r="E40" s="82"/>
      <c r="F40" s="122"/>
      <c r="G40" s="202"/>
      <c r="H40" s="198" t="str">
        <f t="shared" si="0"/>
        <v/>
      </c>
      <c r="I40" s="97"/>
      <c r="J40" s="97"/>
      <c r="K40" s="91"/>
      <c r="L40" s="91"/>
      <c r="M40" s="97"/>
      <c r="N40" s="91"/>
      <c r="O40" s="97"/>
      <c r="P40" s="90"/>
      <c r="Q40" s="97"/>
      <c r="R40" s="97"/>
      <c r="S40" s="90"/>
      <c r="T40" s="97"/>
      <c r="U40" s="147"/>
      <c r="V40" s="91"/>
      <c r="W40" s="97"/>
      <c r="X40" s="97"/>
      <c r="Y40" s="90"/>
      <c r="Z40" s="90"/>
      <c r="AA40" s="229"/>
      <c r="AB40" s="122"/>
      <c r="AC40" s="226"/>
      <c r="AD40" s="264"/>
      <c r="AE40" s="264"/>
      <c r="AF40" s="265"/>
      <c r="AG40" s="265"/>
      <c r="AH40" s="265"/>
      <c r="AI40" s="265"/>
      <c r="AJ40" s="265"/>
      <c r="AK40" s="265"/>
    </row>
    <row r="41" spans="1:37" s="179" customFormat="1" x14ac:dyDescent="0.25">
      <c r="A41" s="71">
        <v>13</v>
      </c>
      <c r="B41" s="89"/>
      <c r="C41" s="82"/>
      <c r="D41" s="89"/>
      <c r="E41" s="82"/>
      <c r="F41" s="122"/>
      <c r="G41" s="202"/>
      <c r="H41" s="198" t="str">
        <f t="shared" si="0"/>
        <v/>
      </c>
      <c r="I41" s="97"/>
      <c r="J41" s="97"/>
      <c r="K41" s="91"/>
      <c r="L41" s="91"/>
      <c r="M41" s="97"/>
      <c r="N41" s="91"/>
      <c r="O41" s="97"/>
      <c r="P41" s="90"/>
      <c r="Q41" s="97"/>
      <c r="R41" s="97"/>
      <c r="S41" s="90"/>
      <c r="T41" s="97"/>
      <c r="U41" s="147"/>
      <c r="V41" s="91"/>
      <c r="W41" s="97"/>
      <c r="X41" s="97"/>
      <c r="Y41" s="90"/>
      <c r="Z41" s="90"/>
      <c r="AA41" s="229"/>
      <c r="AB41" s="122"/>
      <c r="AC41" s="226"/>
      <c r="AD41" s="264"/>
      <c r="AE41" s="264"/>
      <c r="AF41" s="265"/>
      <c r="AG41" s="265"/>
      <c r="AH41" s="265"/>
      <c r="AI41" s="265"/>
      <c r="AJ41" s="265"/>
      <c r="AK41" s="265"/>
    </row>
    <row r="42" spans="1:37" s="179" customFormat="1" x14ac:dyDescent="0.25">
      <c r="A42" s="71">
        <v>14</v>
      </c>
      <c r="B42" s="89"/>
      <c r="C42" s="82"/>
      <c r="D42" s="89"/>
      <c r="E42" s="82"/>
      <c r="F42" s="122"/>
      <c r="G42" s="202"/>
      <c r="H42" s="198" t="str">
        <f t="shared" si="0"/>
        <v/>
      </c>
      <c r="I42" s="97"/>
      <c r="J42" s="97"/>
      <c r="K42" s="91"/>
      <c r="L42" s="91"/>
      <c r="M42" s="97"/>
      <c r="N42" s="91"/>
      <c r="O42" s="97"/>
      <c r="P42" s="90"/>
      <c r="Q42" s="97"/>
      <c r="R42" s="97"/>
      <c r="S42" s="90"/>
      <c r="T42" s="97"/>
      <c r="U42" s="147"/>
      <c r="V42" s="91"/>
      <c r="W42" s="97"/>
      <c r="X42" s="97"/>
      <c r="Y42" s="90"/>
      <c r="Z42" s="90"/>
      <c r="AA42" s="229"/>
      <c r="AB42" s="122"/>
      <c r="AC42" s="226"/>
      <c r="AD42" s="264"/>
      <c r="AE42" s="264"/>
      <c r="AF42" s="265"/>
      <c r="AG42" s="265"/>
      <c r="AH42" s="265"/>
      <c r="AI42" s="265"/>
      <c r="AJ42" s="265"/>
      <c r="AK42" s="265"/>
    </row>
    <row r="43" spans="1:37" s="179" customFormat="1" x14ac:dyDescent="0.25">
      <c r="A43" s="71">
        <v>15</v>
      </c>
      <c r="B43" s="89"/>
      <c r="C43" s="82"/>
      <c r="D43" s="89"/>
      <c r="E43" s="82"/>
      <c r="F43" s="122"/>
      <c r="G43" s="202"/>
      <c r="H43" s="198" t="str">
        <f t="shared" si="0"/>
        <v/>
      </c>
      <c r="I43" s="97"/>
      <c r="J43" s="97"/>
      <c r="K43" s="91"/>
      <c r="L43" s="91"/>
      <c r="M43" s="97"/>
      <c r="N43" s="91"/>
      <c r="O43" s="97"/>
      <c r="P43" s="90"/>
      <c r="Q43" s="97"/>
      <c r="R43" s="97"/>
      <c r="S43" s="90"/>
      <c r="T43" s="97"/>
      <c r="U43" s="147"/>
      <c r="V43" s="91"/>
      <c r="W43" s="97"/>
      <c r="X43" s="97"/>
      <c r="Y43" s="90"/>
      <c r="Z43" s="90"/>
      <c r="AA43" s="229"/>
      <c r="AB43" s="122"/>
      <c r="AC43" s="226"/>
      <c r="AD43" s="264"/>
      <c r="AE43" s="264"/>
      <c r="AF43" s="265"/>
      <c r="AG43" s="265"/>
      <c r="AH43" s="265"/>
      <c r="AI43" s="265"/>
      <c r="AJ43" s="265"/>
      <c r="AK43" s="265"/>
    </row>
    <row r="44" spans="1:37" s="179" customFormat="1" x14ac:dyDescent="0.25">
      <c r="A44" s="71">
        <v>16</v>
      </c>
      <c r="B44" s="89"/>
      <c r="C44" s="82"/>
      <c r="D44" s="89"/>
      <c r="E44" s="82"/>
      <c r="F44" s="122"/>
      <c r="G44" s="202"/>
      <c r="H44" s="198" t="str">
        <f t="shared" si="0"/>
        <v/>
      </c>
      <c r="I44" s="97"/>
      <c r="J44" s="97"/>
      <c r="K44" s="91"/>
      <c r="L44" s="91"/>
      <c r="M44" s="97"/>
      <c r="N44" s="91"/>
      <c r="O44" s="97"/>
      <c r="P44" s="90"/>
      <c r="Q44" s="97"/>
      <c r="R44" s="97"/>
      <c r="S44" s="90"/>
      <c r="T44" s="97"/>
      <c r="U44" s="147"/>
      <c r="V44" s="91"/>
      <c r="W44" s="97"/>
      <c r="X44" s="97"/>
      <c r="Y44" s="90"/>
      <c r="Z44" s="90"/>
      <c r="AA44" s="229"/>
      <c r="AB44" s="122"/>
      <c r="AC44" s="226"/>
      <c r="AD44" s="264"/>
      <c r="AE44" s="264"/>
      <c r="AF44" s="265"/>
      <c r="AG44" s="265"/>
      <c r="AH44" s="265"/>
      <c r="AI44" s="265"/>
      <c r="AJ44" s="265"/>
      <c r="AK44" s="265"/>
    </row>
    <row r="45" spans="1:37" s="179" customFormat="1" x14ac:dyDescent="0.25">
      <c r="A45" s="71">
        <v>17</v>
      </c>
      <c r="B45" s="89"/>
      <c r="C45" s="82"/>
      <c r="D45" s="89"/>
      <c r="E45" s="82"/>
      <c r="F45" s="122"/>
      <c r="G45" s="202"/>
      <c r="H45" s="198" t="str">
        <f t="shared" si="0"/>
        <v/>
      </c>
      <c r="I45" s="97"/>
      <c r="J45" s="97"/>
      <c r="K45" s="91"/>
      <c r="L45" s="91"/>
      <c r="M45" s="97"/>
      <c r="N45" s="91"/>
      <c r="O45" s="97"/>
      <c r="P45" s="90"/>
      <c r="Q45" s="97"/>
      <c r="R45" s="97"/>
      <c r="S45" s="90"/>
      <c r="T45" s="97"/>
      <c r="U45" s="147"/>
      <c r="V45" s="91"/>
      <c r="W45" s="97"/>
      <c r="X45" s="97"/>
      <c r="Y45" s="90"/>
      <c r="Z45" s="90"/>
      <c r="AA45" s="229"/>
      <c r="AB45" s="122"/>
      <c r="AC45" s="226"/>
      <c r="AD45" s="264"/>
      <c r="AE45" s="264"/>
      <c r="AF45" s="265"/>
      <c r="AG45" s="265"/>
      <c r="AH45" s="265"/>
      <c r="AI45" s="265"/>
      <c r="AJ45" s="265"/>
      <c r="AK45" s="265"/>
    </row>
    <row r="46" spans="1:37" s="179" customFormat="1" x14ac:dyDescent="0.25">
      <c r="A46" s="71">
        <v>18</v>
      </c>
      <c r="B46" s="89"/>
      <c r="C46" s="82"/>
      <c r="D46" s="89"/>
      <c r="E46" s="82"/>
      <c r="F46" s="122"/>
      <c r="G46" s="202"/>
      <c r="H46" s="198" t="str">
        <f t="shared" si="0"/>
        <v/>
      </c>
      <c r="I46" s="97"/>
      <c r="J46" s="97"/>
      <c r="K46" s="91"/>
      <c r="L46" s="91"/>
      <c r="M46" s="97"/>
      <c r="N46" s="91"/>
      <c r="O46" s="97"/>
      <c r="P46" s="90"/>
      <c r="Q46" s="97"/>
      <c r="R46" s="97"/>
      <c r="S46" s="90"/>
      <c r="T46" s="97"/>
      <c r="U46" s="147"/>
      <c r="V46" s="91"/>
      <c r="W46" s="97"/>
      <c r="X46" s="97"/>
      <c r="Y46" s="90"/>
      <c r="Z46" s="90"/>
      <c r="AA46" s="229"/>
      <c r="AB46" s="122"/>
      <c r="AC46" s="226"/>
      <c r="AD46" s="264"/>
      <c r="AE46" s="264"/>
      <c r="AF46" s="265"/>
      <c r="AG46" s="265"/>
      <c r="AH46" s="265"/>
      <c r="AI46" s="265"/>
      <c r="AJ46" s="265"/>
      <c r="AK46" s="265"/>
    </row>
    <row r="47" spans="1:37" s="179" customFormat="1" x14ac:dyDescent="0.25">
      <c r="A47" s="71">
        <v>19</v>
      </c>
      <c r="B47" s="89"/>
      <c r="C47" s="82"/>
      <c r="D47" s="89"/>
      <c r="E47" s="82"/>
      <c r="F47" s="122"/>
      <c r="G47" s="202"/>
      <c r="H47" s="198" t="str">
        <f t="shared" si="0"/>
        <v/>
      </c>
      <c r="I47" s="97"/>
      <c r="J47" s="97"/>
      <c r="K47" s="91"/>
      <c r="L47" s="91"/>
      <c r="M47" s="97"/>
      <c r="N47" s="91"/>
      <c r="O47" s="97"/>
      <c r="P47" s="90"/>
      <c r="Q47" s="97"/>
      <c r="R47" s="97"/>
      <c r="S47" s="90"/>
      <c r="T47" s="97"/>
      <c r="U47" s="147"/>
      <c r="V47" s="91"/>
      <c r="W47" s="97"/>
      <c r="X47" s="97"/>
      <c r="Y47" s="90"/>
      <c r="Z47" s="90"/>
      <c r="AA47" s="229"/>
      <c r="AB47" s="122"/>
      <c r="AC47" s="226"/>
      <c r="AD47" s="264"/>
      <c r="AE47" s="264"/>
      <c r="AF47" s="265"/>
      <c r="AG47" s="265"/>
      <c r="AH47" s="265"/>
      <c r="AI47" s="265"/>
      <c r="AJ47" s="265"/>
      <c r="AK47" s="265"/>
    </row>
    <row r="48" spans="1:37" s="179" customFormat="1" x14ac:dyDescent="0.25">
      <c r="A48" s="71">
        <v>20</v>
      </c>
      <c r="B48" s="89"/>
      <c r="C48" s="82"/>
      <c r="D48" s="89"/>
      <c r="E48" s="82"/>
      <c r="F48" s="122"/>
      <c r="G48" s="202"/>
      <c r="H48" s="198" t="str">
        <f t="shared" si="0"/>
        <v/>
      </c>
      <c r="I48" s="97"/>
      <c r="J48" s="97"/>
      <c r="K48" s="91"/>
      <c r="L48" s="91"/>
      <c r="M48" s="97"/>
      <c r="N48" s="91"/>
      <c r="O48" s="97"/>
      <c r="P48" s="90"/>
      <c r="Q48" s="97"/>
      <c r="R48" s="97"/>
      <c r="S48" s="90"/>
      <c r="T48" s="97"/>
      <c r="U48" s="147"/>
      <c r="V48" s="91"/>
      <c r="W48" s="97"/>
      <c r="X48" s="97"/>
      <c r="Y48" s="90"/>
      <c r="Z48" s="90"/>
      <c r="AA48" s="229"/>
      <c r="AB48" s="122"/>
      <c r="AC48" s="226"/>
      <c r="AD48" s="264"/>
      <c r="AE48" s="264"/>
      <c r="AF48" s="265"/>
      <c r="AG48" s="265"/>
      <c r="AH48" s="265"/>
      <c r="AI48" s="265"/>
      <c r="AJ48" s="265"/>
      <c r="AK48" s="265"/>
    </row>
    <row r="49" spans="1:37" s="179" customFormat="1" x14ac:dyDescent="0.25">
      <c r="A49" s="71">
        <v>21</v>
      </c>
      <c r="B49" s="89"/>
      <c r="C49" s="82"/>
      <c r="D49" s="89"/>
      <c r="E49" s="82"/>
      <c r="F49" s="122"/>
      <c r="G49" s="202"/>
      <c r="H49" s="198" t="str">
        <f t="shared" si="0"/>
        <v/>
      </c>
      <c r="I49" s="97"/>
      <c r="J49" s="97"/>
      <c r="K49" s="91"/>
      <c r="L49" s="91"/>
      <c r="M49" s="97"/>
      <c r="N49" s="91"/>
      <c r="O49" s="97"/>
      <c r="P49" s="90"/>
      <c r="Q49" s="97"/>
      <c r="R49" s="97"/>
      <c r="S49" s="90"/>
      <c r="T49" s="97"/>
      <c r="U49" s="147"/>
      <c r="V49" s="91"/>
      <c r="W49" s="97"/>
      <c r="X49" s="97"/>
      <c r="Y49" s="90"/>
      <c r="Z49" s="90"/>
      <c r="AA49" s="229"/>
      <c r="AB49" s="122"/>
      <c r="AC49" s="226"/>
      <c r="AD49" s="264"/>
      <c r="AE49" s="264"/>
      <c r="AF49" s="265"/>
      <c r="AG49" s="265"/>
      <c r="AH49" s="265"/>
      <c r="AI49" s="265"/>
      <c r="AJ49" s="265"/>
      <c r="AK49" s="265"/>
    </row>
    <row r="50" spans="1:37" s="179" customFormat="1" x14ac:dyDescent="0.25">
      <c r="A50" s="71">
        <v>22</v>
      </c>
      <c r="B50" s="89"/>
      <c r="C50" s="82"/>
      <c r="D50" s="89"/>
      <c r="E50" s="82"/>
      <c r="F50" s="122"/>
      <c r="G50" s="202"/>
      <c r="H50" s="198" t="str">
        <f t="shared" si="0"/>
        <v/>
      </c>
      <c r="I50" s="97"/>
      <c r="J50" s="97"/>
      <c r="K50" s="91"/>
      <c r="L50" s="91"/>
      <c r="M50" s="97"/>
      <c r="N50" s="91"/>
      <c r="O50" s="97"/>
      <c r="P50" s="90"/>
      <c r="Q50" s="97"/>
      <c r="R50" s="97"/>
      <c r="S50" s="90"/>
      <c r="T50" s="97"/>
      <c r="U50" s="147"/>
      <c r="V50" s="91"/>
      <c r="W50" s="97"/>
      <c r="X50" s="97"/>
      <c r="Y50" s="90"/>
      <c r="Z50" s="90"/>
      <c r="AA50" s="229"/>
      <c r="AB50" s="122"/>
      <c r="AC50" s="226"/>
      <c r="AD50" s="264"/>
      <c r="AE50" s="264"/>
      <c r="AF50" s="265"/>
      <c r="AG50" s="265"/>
      <c r="AH50" s="265"/>
      <c r="AI50" s="265"/>
      <c r="AJ50" s="265"/>
      <c r="AK50" s="265"/>
    </row>
    <row r="51" spans="1:37" s="179" customFormat="1" x14ac:dyDescent="0.25">
      <c r="A51" s="71">
        <v>23</v>
      </c>
      <c r="B51" s="89"/>
      <c r="C51" s="82"/>
      <c r="D51" s="89"/>
      <c r="E51" s="82"/>
      <c r="F51" s="122"/>
      <c r="G51" s="202"/>
      <c r="H51" s="198" t="str">
        <f t="shared" si="0"/>
        <v/>
      </c>
      <c r="I51" s="97"/>
      <c r="J51" s="97"/>
      <c r="K51" s="91"/>
      <c r="L51" s="91"/>
      <c r="M51" s="97"/>
      <c r="N51" s="91"/>
      <c r="O51" s="97"/>
      <c r="P51" s="90"/>
      <c r="Q51" s="97"/>
      <c r="R51" s="97"/>
      <c r="S51" s="90"/>
      <c r="T51" s="97"/>
      <c r="U51" s="147"/>
      <c r="V51" s="91"/>
      <c r="W51" s="97"/>
      <c r="X51" s="97"/>
      <c r="Y51" s="90"/>
      <c r="Z51" s="90"/>
      <c r="AA51" s="229"/>
      <c r="AB51" s="122"/>
      <c r="AC51" s="226"/>
      <c r="AD51" s="264"/>
      <c r="AE51" s="264"/>
      <c r="AF51" s="265"/>
      <c r="AG51" s="265"/>
      <c r="AH51" s="265"/>
      <c r="AI51" s="265"/>
      <c r="AJ51" s="265"/>
      <c r="AK51" s="265"/>
    </row>
    <row r="52" spans="1:37" s="179" customFormat="1" x14ac:dyDescent="0.25">
      <c r="A52" s="71">
        <v>24</v>
      </c>
      <c r="B52" s="89"/>
      <c r="C52" s="82"/>
      <c r="D52" s="89"/>
      <c r="E52" s="82"/>
      <c r="F52" s="122"/>
      <c r="G52" s="202"/>
      <c r="H52" s="198" t="str">
        <f t="shared" si="0"/>
        <v/>
      </c>
      <c r="I52" s="97"/>
      <c r="J52" s="97"/>
      <c r="K52" s="91"/>
      <c r="L52" s="91"/>
      <c r="M52" s="97"/>
      <c r="N52" s="91"/>
      <c r="O52" s="97"/>
      <c r="P52" s="90"/>
      <c r="Q52" s="97"/>
      <c r="R52" s="97"/>
      <c r="S52" s="90"/>
      <c r="T52" s="97"/>
      <c r="U52" s="147"/>
      <c r="V52" s="91"/>
      <c r="W52" s="97"/>
      <c r="X52" s="97"/>
      <c r="Y52" s="90"/>
      <c r="Z52" s="90"/>
      <c r="AA52" s="229"/>
      <c r="AB52" s="122"/>
      <c r="AC52" s="226"/>
      <c r="AD52" s="264"/>
      <c r="AE52" s="264"/>
      <c r="AF52" s="265"/>
      <c r="AG52" s="265"/>
      <c r="AH52" s="265"/>
      <c r="AI52" s="265"/>
      <c r="AJ52" s="265"/>
      <c r="AK52" s="265"/>
    </row>
    <row r="53" spans="1:37" s="179" customFormat="1" x14ac:dyDescent="0.25">
      <c r="A53" s="71">
        <v>25</v>
      </c>
      <c r="B53" s="89"/>
      <c r="C53" s="82"/>
      <c r="D53" s="89"/>
      <c r="E53" s="82"/>
      <c r="F53" s="122"/>
      <c r="G53" s="202"/>
      <c r="H53" s="198" t="str">
        <f t="shared" si="0"/>
        <v/>
      </c>
      <c r="I53" s="97"/>
      <c r="J53" s="97"/>
      <c r="K53" s="91"/>
      <c r="L53" s="91"/>
      <c r="M53" s="97"/>
      <c r="N53" s="91"/>
      <c r="O53" s="97"/>
      <c r="P53" s="90"/>
      <c r="Q53" s="97"/>
      <c r="R53" s="97"/>
      <c r="S53" s="90"/>
      <c r="T53" s="97"/>
      <c r="U53" s="147"/>
      <c r="V53" s="91"/>
      <c r="W53" s="97"/>
      <c r="X53" s="97"/>
      <c r="Y53" s="90"/>
      <c r="Z53" s="90"/>
      <c r="AA53" s="229"/>
      <c r="AB53" s="122"/>
      <c r="AC53" s="226"/>
      <c r="AD53" s="264"/>
      <c r="AE53" s="264"/>
      <c r="AF53" s="265"/>
      <c r="AG53" s="265"/>
      <c r="AH53" s="265"/>
      <c r="AI53" s="265"/>
      <c r="AJ53" s="265"/>
      <c r="AK53" s="265"/>
    </row>
    <row r="54" spans="1:37" ht="24" customHeight="1" x14ac:dyDescent="0.25">
      <c r="B54" s="190" t="s">
        <v>67</v>
      </c>
      <c r="C54" s="126"/>
      <c r="D54" s="126"/>
      <c r="E54" s="126"/>
      <c r="F54" s="126"/>
      <c r="G54" s="126"/>
      <c r="H54" s="259" t="str">
        <f>IF(OR(AND(Count_Implemented, Count_FollowUp=0), AND(Count_Implemented=0,COUNTA(I29:AB53)&gt;0))," To be included here, actions must have a Date Implemented and there must be Date(s) of Follow-up above. &gt;&gt;","")</f>
        <v/>
      </c>
      <c r="I54" s="191">
        <f>SUM(I55:I60)</f>
        <v>0</v>
      </c>
      <c r="J54" s="192" t="s">
        <v>129</v>
      </c>
      <c r="K54" s="192" t="s">
        <v>129</v>
      </c>
      <c r="L54" s="192" t="s">
        <v>129</v>
      </c>
      <c r="M54" s="191">
        <f>SUM(M55:M60)</f>
        <v>0</v>
      </c>
      <c r="N54" s="192" t="s">
        <v>129</v>
      </c>
      <c r="O54" s="191">
        <f>SUM(O55:O60)</f>
        <v>0</v>
      </c>
      <c r="P54" s="191">
        <f>SUM(P55:P60)</f>
        <v>0</v>
      </c>
      <c r="Q54" s="191">
        <f t="shared" ref="Q54:W54" si="1">SUM(Q55:Q60)</f>
        <v>0</v>
      </c>
      <c r="R54" s="191">
        <f t="shared" si="1"/>
        <v>0</v>
      </c>
      <c r="S54" s="191">
        <f t="shared" si="1"/>
        <v>0</v>
      </c>
      <c r="T54" s="191">
        <f t="shared" si="1"/>
        <v>0</v>
      </c>
      <c r="U54" s="193">
        <f t="shared" si="1"/>
        <v>0</v>
      </c>
      <c r="V54" s="192" t="s">
        <v>129</v>
      </c>
      <c r="W54" s="191">
        <f t="shared" si="1"/>
        <v>0</v>
      </c>
      <c r="X54" s="192" t="s">
        <v>129</v>
      </c>
      <c r="Y54" s="192" t="s">
        <v>129</v>
      </c>
      <c r="Z54" s="191">
        <f t="shared" ref="Z54" si="2">SUM(Z55:Z60)</f>
        <v>0</v>
      </c>
      <c r="AA54" s="218" t="s">
        <v>129</v>
      </c>
      <c r="AB54" s="217">
        <f>COUNTIF(AB29:AB53,"Y")</f>
        <v>0</v>
      </c>
      <c r="AC54" s="218" t="s">
        <v>129</v>
      </c>
      <c r="AD54" s="266">
        <f t="shared" ref="AD54:AK54" si="3">SUM(AD55:AD60)</f>
        <v>0</v>
      </c>
      <c r="AE54" s="266">
        <f t="shared" si="3"/>
        <v>0</v>
      </c>
      <c r="AF54" s="267">
        <f t="shared" si="3"/>
        <v>0</v>
      </c>
      <c r="AG54" s="267">
        <f t="shared" si="3"/>
        <v>0</v>
      </c>
      <c r="AH54" s="267">
        <f t="shared" si="3"/>
        <v>0</v>
      </c>
      <c r="AI54" s="267">
        <f t="shared" si="3"/>
        <v>0</v>
      </c>
      <c r="AJ54" s="267">
        <f t="shared" si="3"/>
        <v>0</v>
      </c>
      <c r="AK54" s="267">
        <f t="shared" si="3"/>
        <v>0</v>
      </c>
    </row>
    <row r="55" spans="1:37" ht="24" customHeight="1" x14ac:dyDescent="0.25">
      <c r="B55" s="190" t="str">
        <f>"TOTAL REPORTED " &amp; C55</f>
        <v>TOTAL REPORTED 2023</v>
      </c>
      <c r="C55" s="126">
        <v>2023</v>
      </c>
      <c r="D55" s="126"/>
      <c r="E55" s="126"/>
      <c r="F55" s="126"/>
      <c r="G55" s="126"/>
      <c r="H55" s="126"/>
      <c r="I55" s="267">
        <f t="shared" ref="I55:I60" si="4">IF(Count_FollowUp,SUMIFS(I$29:I$53,$F$29:$F$53,"Y",$H$29:$H$53,$C55),0)</f>
        <v>0</v>
      </c>
      <c r="J55" s="192" t="s">
        <v>129</v>
      </c>
      <c r="K55" s="192" t="s">
        <v>129</v>
      </c>
      <c r="L55" s="192" t="s">
        <v>129</v>
      </c>
      <c r="M55" s="267">
        <f t="shared" ref="M55:M60" si="5">IF(Count_FollowUp,SUMIFS(M$29:M$53,$F$29:$F$53,"Y",$H$29:$H$53,$C55),0)</f>
        <v>0</v>
      </c>
      <c r="N55" s="192" t="s">
        <v>129</v>
      </c>
      <c r="O55" s="267">
        <f t="shared" ref="O55:O60" si="6">IF(Count_FollowUp,SUMIFS(O$29:O$53,$F$29:$F$53,"Y",$H$29:$H$53,$C55),0)</f>
        <v>0</v>
      </c>
      <c r="P55" s="191">
        <f t="shared" ref="P55:P60" si="7">IF(Count_FollowUp,COUNTIFS($F$29:$F$53,"Y",$H$29:$H$53,$C55,P$29:P$53,"Yes"),0)</f>
        <v>0</v>
      </c>
      <c r="Q55" s="267">
        <f t="shared" ref="Q55:R60" si="8">IF(Count_FollowUp,SUMIFS(Q$29:Q$53,$F$29:$F$53,"Y",$H$29:$H$53,$C55),0)</f>
        <v>0</v>
      </c>
      <c r="R55" s="267">
        <f t="shared" si="8"/>
        <v>0</v>
      </c>
      <c r="S55" s="191">
        <f t="shared" ref="S55:S60" si="9">IF(Count_FollowUp,COUNTIFS($F$29:$F$53,"Y",$H$29:$H$53,$C55,S$29:S$53,"Yes"),0)</f>
        <v>0</v>
      </c>
      <c r="T55" s="191">
        <f t="shared" ref="T55:T60" si="10">IF(Count_FollowUp,SUMIFS(T$29:T$53,$F$29:$F$53,"Y",$H$29:$H$53,$C55,U$29:U$53,"Units"),0)</f>
        <v>0</v>
      </c>
      <c r="U55" s="193">
        <f t="shared" ref="U55:U60" si="11">IF(Count_FollowUp,SUMIFS(T$29:T$53,$F$29:$F$53,"Y",$H$29:$H$53,$C55,U$29:U$53,"Dollars"),0)</f>
        <v>0</v>
      </c>
      <c r="V55" s="192" t="s">
        <v>129</v>
      </c>
      <c r="W55" s="267">
        <f t="shared" ref="W55:W60" si="12">IF(Count_FollowUp,SUMIFS(W$29:W$53,$F$29:$F$53,"Y",$H$29:$H$53,$C55),0)</f>
        <v>0</v>
      </c>
      <c r="X55" s="192" t="s">
        <v>129</v>
      </c>
      <c r="Y55" s="192" t="s">
        <v>129</v>
      </c>
      <c r="Z55" s="191">
        <f t="shared" ref="Z55:Z60" si="13">IF(Count_FollowUp,COUNTIFS($F$29:$F$53,"Y",$H$29:$H$53,$C55,Z$29:Z$53,"Yes"),0)</f>
        <v>0</v>
      </c>
      <c r="AA55" s="218" t="s">
        <v>129</v>
      </c>
      <c r="AB55" s="217">
        <f t="shared" ref="AB55:AB60" si="14">IF(Count_FollowUp,COUNTIFS($F$29:$F$53,"Y",$H$29:$H$53,$C55,AB$29:AB$53,"Y"),0)</f>
        <v>0</v>
      </c>
      <c r="AC55" s="218" t="s">
        <v>129</v>
      </c>
      <c r="AD55" s="266">
        <f t="shared" ref="AD55:AK60" si="15">IF(Count_FollowUp,SUMIFS(AD$29:AD$53,$F$29:$F$53,"Y",$H$29:$H$53,$C55),0)</f>
        <v>0</v>
      </c>
      <c r="AE55" s="266">
        <f t="shared" si="15"/>
        <v>0</v>
      </c>
      <c r="AF55" s="267">
        <f t="shared" si="15"/>
        <v>0</v>
      </c>
      <c r="AG55" s="267">
        <f t="shared" si="15"/>
        <v>0</v>
      </c>
      <c r="AH55" s="267">
        <f t="shared" si="15"/>
        <v>0</v>
      </c>
      <c r="AI55" s="267">
        <f t="shared" si="15"/>
        <v>0</v>
      </c>
      <c r="AJ55" s="267">
        <f t="shared" si="15"/>
        <v>0</v>
      </c>
      <c r="AK55" s="267">
        <f t="shared" si="15"/>
        <v>0</v>
      </c>
    </row>
    <row r="56" spans="1:37" ht="24" customHeight="1" x14ac:dyDescent="0.25">
      <c r="B56" s="190" t="str">
        <f t="shared" ref="B56:B60" si="16">"TOTAL REPORTED " &amp; C56</f>
        <v>TOTAL REPORTED 2024</v>
      </c>
      <c r="C56" s="126">
        <v>2024</v>
      </c>
      <c r="D56" s="126"/>
      <c r="E56" s="126"/>
      <c r="F56" s="126"/>
      <c r="G56" s="126"/>
      <c r="H56" s="126"/>
      <c r="I56" s="267">
        <f t="shared" si="4"/>
        <v>0</v>
      </c>
      <c r="J56" s="192" t="s">
        <v>129</v>
      </c>
      <c r="K56" s="192" t="s">
        <v>129</v>
      </c>
      <c r="L56" s="192" t="s">
        <v>129</v>
      </c>
      <c r="M56" s="267">
        <f t="shared" si="5"/>
        <v>0</v>
      </c>
      <c r="N56" s="192" t="s">
        <v>129</v>
      </c>
      <c r="O56" s="267">
        <f t="shared" si="6"/>
        <v>0</v>
      </c>
      <c r="P56" s="191">
        <f t="shared" si="7"/>
        <v>0</v>
      </c>
      <c r="Q56" s="267">
        <f t="shared" si="8"/>
        <v>0</v>
      </c>
      <c r="R56" s="267">
        <f t="shared" si="8"/>
        <v>0</v>
      </c>
      <c r="S56" s="191">
        <f t="shared" si="9"/>
        <v>0</v>
      </c>
      <c r="T56" s="191">
        <f t="shared" si="10"/>
        <v>0</v>
      </c>
      <c r="U56" s="193">
        <f t="shared" si="11"/>
        <v>0</v>
      </c>
      <c r="V56" s="192" t="s">
        <v>129</v>
      </c>
      <c r="W56" s="267">
        <f t="shared" si="12"/>
        <v>0</v>
      </c>
      <c r="X56" s="192" t="s">
        <v>129</v>
      </c>
      <c r="Y56" s="192" t="s">
        <v>129</v>
      </c>
      <c r="Z56" s="191">
        <f t="shared" si="13"/>
        <v>0</v>
      </c>
      <c r="AA56" s="218" t="s">
        <v>129</v>
      </c>
      <c r="AB56" s="217">
        <f t="shared" si="14"/>
        <v>0</v>
      </c>
      <c r="AC56" s="218" t="s">
        <v>129</v>
      </c>
      <c r="AD56" s="266">
        <f t="shared" si="15"/>
        <v>0</v>
      </c>
      <c r="AE56" s="266">
        <f t="shared" si="15"/>
        <v>0</v>
      </c>
      <c r="AF56" s="267">
        <f t="shared" si="15"/>
        <v>0</v>
      </c>
      <c r="AG56" s="267">
        <f t="shared" si="15"/>
        <v>0</v>
      </c>
      <c r="AH56" s="267">
        <f t="shared" si="15"/>
        <v>0</v>
      </c>
      <c r="AI56" s="267">
        <f t="shared" si="15"/>
        <v>0</v>
      </c>
      <c r="AJ56" s="267">
        <f t="shared" si="15"/>
        <v>0</v>
      </c>
      <c r="AK56" s="267">
        <f t="shared" si="15"/>
        <v>0</v>
      </c>
    </row>
    <row r="57" spans="1:37" ht="24" customHeight="1" x14ac:dyDescent="0.25">
      <c r="B57" s="190" t="str">
        <f t="shared" si="16"/>
        <v>TOTAL REPORTED 2025</v>
      </c>
      <c r="C57" s="126">
        <v>2025</v>
      </c>
      <c r="D57" s="126"/>
      <c r="E57" s="126"/>
      <c r="F57" s="126"/>
      <c r="G57" s="126"/>
      <c r="H57" s="126"/>
      <c r="I57" s="267">
        <f t="shared" si="4"/>
        <v>0</v>
      </c>
      <c r="J57" s="192" t="s">
        <v>129</v>
      </c>
      <c r="K57" s="192" t="s">
        <v>129</v>
      </c>
      <c r="L57" s="192" t="s">
        <v>129</v>
      </c>
      <c r="M57" s="267">
        <f t="shared" si="5"/>
        <v>0</v>
      </c>
      <c r="N57" s="192" t="s">
        <v>129</v>
      </c>
      <c r="O57" s="267">
        <f t="shared" si="6"/>
        <v>0</v>
      </c>
      <c r="P57" s="191">
        <f t="shared" si="7"/>
        <v>0</v>
      </c>
      <c r="Q57" s="267">
        <f t="shared" si="8"/>
        <v>0</v>
      </c>
      <c r="R57" s="267">
        <f t="shared" si="8"/>
        <v>0</v>
      </c>
      <c r="S57" s="191">
        <f t="shared" si="9"/>
        <v>0</v>
      </c>
      <c r="T57" s="191">
        <f t="shared" si="10"/>
        <v>0</v>
      </c>
      <c r="U57" s="193">
        <f t="shared" si="11"/>
        <v>0</v>
      </c>
      <c r="V57" s="192" t="s">
        <v>129</v>
      </c>
      <c r="W57" s="267">
        <f t="shared" si="12"/>
        <v>0</v>
      </c>
      <c r="X57" s="192" t="s">
        <v>129</v>
      </c>
      <c r="Y57" s="192" t="s">
        <v>129</v>
      </c>
      <c r="Z57" s="191">
        <f t="shared" si="13"/>
        <v>0</v>
      </c>
      <c r="AA57" s="218" t="s">
        <v>129</v>
      </c>
      <c r="AB57" s="217">
        <f t="shared" si="14"/>
        <v>0</v>
      </c>
      <c r="AC57" s="218" t="s">
        <v>129</v>
      </c>
      <c r="AD57" s="266">
        <f t="shared" si="15"/>
        <v>0</v>
      </c>
      <c r="AE57" s="266">
        <f t="shared" si="15"/>
        <v>0</v>
      </c>
      <c r="AF57" s="267">
        <f t="shared" si="15"/>
        <v>0</v>
      </c>
      <c r="AG57" s="267">
        <f t="shared" si="15"/>
        <v>0</v>
      </c>
      <c r="AH57" s="267">
        <f t="shared" si="15"/>
        <v>0</v>
      </c>
      <c r="AI57" s="267">
        <f t="shared" si="15"/>
        <v>0</v>
      </c>
      <c r="AJ57" s="267">
        <f t="shared" si="15"/>
        <v>0</v>
      </c>
      <c r="AK57" s="267">
        <f t="shared" si="15"/>
        <v>0</v>
      </c>
    </row>
    <row r="58" spans="1:37" ht="24" customHeight="1" x14ac:dyDescent="0.25">
      <c r="B58" s="190" t="str">
        <f t="shared" si="16"/>
        <v>TOTAL REPORTED 2026</v>
      </c>
      <c r="C58" s="126">
        <v>2026</v>
      </c>
      <c r="D58" s="126"/>
      <c r="E58" s="126"/>
      <c r="F58" s="126"/>
      <c r="G58" s="126"/>
      <c r="H58" s="126"/>
      <c r="I58" s="267">
        <f t="shared" si="4"/>
        <v>0</v>
      </c>
      <c r="J58" s="192" t="s">
        <v>129</v>
      </c>
      <c r="K58" s="192" t="s">
        <v>129</v>
      </c>
      <c r="L58" s="192" t="s">
        <v>129</v>
      </c>
      <c r="M58" s="267">
        <f t="shared" si="5"/>
        <v>0</v>
      </c>
      <c r="N58" s="192" t="s">
        <v>129</v>
      </c>
      <c r="O58" s="267">
        <f t="shared" si="6"/>
        <v>0</v>
      </c>
      <c r="P58" s="191">
        <f t="shared" si="7"/>
        <v>0</v>
      </c>
      <c r="Q58" s="267">
        <f t="shared" si="8"/>
        <v>0</v>
      </c>
      <c r="R58" s="267">
        <f t="shared" si="8"/>
        <v>0</v>
      </c>
      <c r="S58" s="191">
        <f t="shared" si="9"/>
        <v>0</v>
      </c>
      <c r="T58" s="191">
        <f t="shared" si="10"/>
        <v>0</v>
      </c>
      <c r="U58" s="193">
        <f t="shared" si="11"/>
        <v>0</v>
      </c>
      <c r="V58" s="192" t="s">
        <v>129</v>
      </c>
      <c r="W58" s="267">
        <f t="shared" si="12"/>
        <v>0</v>
      </c>
      <c r="X58" s="192" t="s">
        <v>129</v>
      </c>
      <c r="Y58" s="192" t="s">
        <v>129</v>
      </c>
      <c r="Z58" s="191">
        <f t="shared" si="13"/>
        <v>0</v>
      </c>
      <c r="AA58" s="218" t="s">
        <v>129</v>
      </c>
      <c r="AB58" s="217">
        <f t="shared" si="14"/>
        <v>0</v>
      </c>
      <c r="AC58" s="218" t="s">
        <v>129</v>
      </c>
      <c r="AD58" s="266">
        <f t="shared" si="15"/>
        <v>0</v>
      </c>
      <c r="AE58" s="266">
        <f t="shared" si="15"/>
        <v>0</v>
      </c>
      <c r="AF58" s="267">
        <f t="shared" si="15"/>
        <v>0</v>
      </c>
      <c r="AG58" s="267">
        <f t="shared" si="15"/>
        <v>0</v>
      </c>
      <c r="AH58" s="267">
        <f t="shared" si="15"/>
        <v>0</v>
      </c>
      <c r="AI58" s="267">
        <f t="shared" si="15"/>
        <v>0</v>
      </c>
      <c r="AJ58" s="267">
        <f t="shared" si="15"/>
        <v>0</v>
      </c>
      <c r="AK58" s="267">
        <f t="shared" si="15"/>
        <v>0</v>
      </c>
    </row>
    <row r="59" spans="1:37" ht="24" customHeight="1" x14ac:dyDescent="0.25">
      <c r="B59" s="190" t="str">
        <f t="shared" si="16"/>
        <v>TOTAL REPORTED 2027</v>
      </c>
      <c r="C59" s="126">
        <v>2027</v>
      </c>
      <c r="D59" s="126"/>
      <c r="E59" s="126"/>
      <c r="F59" s="126"/>
      <c r="G59" s="126"/>
      <c r="H59" s="126"/>
      <c r="I59" s="267">
        <f t="shared" si="4"/>
        <v>0</v>
      </c>
      <c r="J59" s="192" t="s">
        <v>129</v>
      </c>
      <c r="K59" s="192" t="s">
        <v>129</v>
      </c>
      <c r="L59" s="192" t="s">
        <v>129</v>
      </c>
      <c r="M59" s="267">
        <f t="shared" si="5"/>
        <v>0</v>
      </c>
      <c r="N59" s="192" t="s">
        <v>129</v>
      </c>
      <c r="O59" s="267">
        <f t="shared" si="6"/>
        <v>0</v>
      </c>
      <c r="P59" s="191">
        <f t="shared" si="7"/>
        <v>0</v>
      </c>
      <c r="Q59" s="267">
        <f t="shared" si="8"/>
        <v>0</v>
      </c>
      <c r="R59" s="267">
        <f t="shared" si="8"/>
        <v>0</v>
      </c>
      <c r="S59" s="191">
        <f t="shared" si="9"/>
        <v>0</v>
      </c>
      <c r="T59" s="191">
        <f t="shared" si="10"/>
        <v>0</v>
      </c>
      <c r="U59" s="193">
        <f t="shared" si="11"/>
        <v>0</v>
      </c>
      <c r="V59" s="192" t="s">
        <v>129</v>
      </c>
      <c r="W59" s="267">
        <f t="shared" si="12"/>
        <v>0</v>
      </c>
      <c r="X59" s="192" t="s">
        <v>129</v>
      </c>
      <c r="Y59" s="192" t="s">
        <v>129</v>
      </c>
      <c r="Z59" s="191">
        <f t="shared" si="13"/>
        <v>0</v>
      </c>
      <c r="AA59" s="218" t="s">
        <v>129</v>
      </c>
      <c r="AB59" s="217">
        <f t="shared" si="14"/>
        <v>0</v>
      </c>
      <c r="AC59" s="218" t="s">
        <v>129</v>
      </c>
      <c r="AD59" s="266">
        <f t="shared" si="15"/>
        <v>0</v>
      </c>
      <c r="AE59" s="266">
        <f t="shared" si="15"/>
        <v>0</v>
      </c>
      <c r="AF59" s="267">
        <f t="shared" si="15"/>
        <v>0</v>
      </c>
      <c r="AG59" s="267">
        <f t="shared" si="15"/>
        <v>0</v>
      </c>
      <c r="AH59" s="267">
        <f t="shared" si="15"/>
        <v>0</v>
      </c>
      <c r="AI59" s="267">
        <f t="shared" si="15"/>
        <v>0</v>
      </c>
      <c r="AJ59" s="267">
        <f t="shared" si="15"/>
        <v>0</v>
      </c>
      <c r="AK59" s="267">
        <f t="shared" si="15"/>
        <v>0</v>
      </c>
    </row>
    <row r="60" spans="1:37" ht="24" customHeight="1" x14ac:dyDescent="0.25">
      <c r="B60" s="190" t="str">
        <f t="shared" si="16"/>
        <v>TOTAL REPORTED 2028</v>
      </c>
      <c r="C60" s="126">
        <v>2028</v>
      </c>
      <c r="D60" s="126"/>
      <c r="E60" s="126"/>
      <c r="F60" s="126"/>
      <c r="G60" s="126"/>
      <c r="H60" s="126"/>
      <c r="I60" s="267">
        <f t="shared" si="4"/>
        <v>0</v>
      </c>
      <c r="J60" s="192" t="s">
        <v>129</v>
      </c>
      <c r="K60" s="192" t="s">
        <v>129</v>
      </c>
      <c r="L60" s="192" t="s">
        <v>129</v>
      </c>
      <c r="M60" s="267">
        <f t="shared" si="5"/>
        <v>0</v>
      </c>
      <c r="N60" s="192" t="s">
        <v>129</v>
      </c>
      <c r="O60" s="267">
        <f t="shared" si="6"/>
        <v>0</v>
      </c>
      <c r="P60" s="191">
        <f t="shared" si="7"/>
        <v>0</v>
      </c>
      <c r="Q60" s="267">
        <f t="shared" si="8"/>
        <v>0</v>
      </c>
      <c r="R60" s="267">
        <f t="shared" si="8"/>
        <v>0</v>
      </c>
      <c r="S60" s="191">
        <f t="shared" si="9"/>
        <v>0</v>
      </c>
      <c r="T60" s="191">
        <f t="shared" si="10"/>
        <v>0</v>
      </c>
      <c r="U60" s="193">
        <f t="shared" si="11"/>
        <v>0</v>
      </c>
      <c r="V60" s="192" t="s">
        <v>129</v>
      </c>
      <c r="W60" s="267">
        <f t="shared" si="12"/>
        <v>0</v>
      </c>
      <c r="X60" s="192" t="s">
        <v>129</v>
      </c>
      <c r="Y60" s="192" t="s">
        <v>129</v>
      </c>
      <c r="Z60" s="191">
        <f t="shared" si="13"/>
        <v>0</v>
      </c>
      <c r="AA60" s="218" t="s">
        <v>129</v>
      </c>
      <c r="AB60" s="217">
        <f t="shared" si="14"/>
        <v>0</v>
      </c>
      <c r="AC60" s="218" t="s">
        <v>129</v>
      </c>
      <c r="AD60" s="266">
        <f t="shared" si="15"/>
        <v>0</v>
      </c>
      <c r="AE60" s="266">
        <f t="shared" si="15"/>
        <v>0</v>
      </c>
      <c r="AF60" s="267">
        <f t="shared" si="15"/>
        <v>0</v>
      </c>
      <c r="AG60" s="267">
        <f t="shared" si="15"/>
        <v>0</v>
      </c>
      <c r="AH60" s="267">
        <f t="shared" si="15"/>
        <v>0</v>
      </c>
      <c r="AI60" s="267">
        <f t="shared" si="15"/>
        <v>0</v>
      </c>
      <c r="AJ60" s="267">
        <f t="shared" si="15"/>
        <v>0</v>
      </c>
      <c r="AK60" s="267">
        <f t="shared" si="15"/>
        <v>0</v>
      </c>
    </row>
    <row r="61" spans="1:37" x14ac:dyDescent="0.25">
      <c r="C61" s="137"/>
    </row>
    <row r="62" spans="1:37" x14ac:dyDescent="0.25">
      <c r="C62" s="137"/>
    </row>
  </sheetData>
  <sheetProtection algorithmName="SHA-512" hashValue="SnfCo+L25272ggkexdGmZbXSEAZD8JJyy1Hf/aP3hxa9W7t9XiaTdEaZDneLKupyowngwvNZig8dwLFdbIgaLA==" saltValue="QJf+EYGipfHgl102k5le7g==" spinCount="100000" sheet="1" objects="1" scenarios="1" formatCells="0" formatRows="0" insertHyperlinks="0"/>
  <mergeCells count="28">
    <mergeCell ref="Q26:V26"/>
    <mergeCell ref="W26:AA27"/>
    <mergeCell ref="AD26:AK26"/>
    <mergeCell ref="I27:L27"/>
    <mergeCell ref="M27:N27"/>
    <mergeCell ref="O27:P27"/>
    <mergeCell ref="Q27:S27"/>
    <mergeCell ref="T27:V27"/>
    <mergeCell ref="AD27:AE27"/>
    <mergeCell ref="AF27:AK27"/>
    <mergeCell ref="C18:G18"/>
    <mergeCell ref="C20:G20"/>
    <mergeCell ref="C21:G21"/>
    <mergeCell ref="C22:G22"/>
    <mergeCell ref="C23:G23"/>
    <mergeCell ref="I26:P26"/>
    <mergeCell ref="C12:G12"/>
    <mergeCell ref="C13:G13"/>
    <mergeCell ref="C14:G14"/>
    <mergeCell ref="C15:G15"/>
    <mergeCell ref="C16:G16"/>
    <mergeCell ref="C17:G17"/>
    <mergeCell ref="C3:I3"/>
    <mergeCell ref="C6:G6"/>
    <mergeCell ref="C7:G7"/>
    <mergeCell ref="C8:G8"/>
    <mergeCell ref="C10:G10"/>
    <mergeCell ref="C11:G11"/>
  </mergeCells>
  <conditionalFormatting sqref="I29:L53">
    <cfRule type="expression" dxfId="125" priority="4" stopIfTrue="1">
      <formula>AND($C29&lt;&gt;"",$C29&lt;&gt;"Manufacturer (Production)")</formula>
    </cfRule>
  </conditionalFormatting>
  <conditionalFormatting sqref="M29:N53">
    <cfRule type="expression" dxfId="124" priority="5" stopIfTrue="1">
      <formula>AND($C29&lt;&gt;"",$C29&lt;&gt;"Manufacturer (Certification)")</formula>
    </cfRule>
  </conditionalFormatting>
  <conditionalFormatting sqref="O29:O53 M29:M53 I29:J53 Q29:R53 T29:T53 W29:X53">
    <cfRule type="expression" dxfId="123" priority="7">
      <formula>AND(TRIM(I29)&lt;&gt;"",ISNUMBER(I29)=FALSE)</formula>
    </cfRule>
  </conditionalFormatting>
  <conditionalFormatting sqref="O29:P53">
    <cfRule type="expression" dxfId="122" priority="6" stopIfTrue="1">
      <formula>AND($C29&lt;&gt;"",$C29&lt;&gt;"Manufacturer (Marketing)")</formula>
    </cfRule>
  </conditionalFormatting>
  <conditionalFormatting sqref="Q29:V53">
    <cfRule type="expression" dxfId="121" priority="3">
      <formula>AND($C29&lt;&gt;"",$C29&lt;&gt;"Distributor / Retailer")</formula>
    </cfRule>
  </conditionalFormatting>
  <conditionalFormatting sqref="W29:AA53">
    <cfRule type="expression" dxfId="120" priority="2">
      <formula>AND($C29&lt;&gt;"",$C29&lt;&gt;"Purchaser / User")</formula>
    </cfRule>
  </conditionalFormatting>
  <conditionalFormatting sqref="AD29:AK53">
    <cfRule type="expression" dxfId="119" priority="1">
      <formula>AND(TRIM(AD29)&lt;&gt;"",ISNUMBER(AD29)=FALSE)</formula>
    </cfRule>
  </conditionalFormatting>
  <dataValidations count="21">
    <dataValidation allowBlank="1" showInputMessage="1" showErrorMessage="1" prompt="If the case study is online, provide a link for EPA to view, download and share. Otherwise, please include attachments with report submission." sqref="AC28" xr:uid="{9075FD30-AB92-4647-BD07-0ECF990FF8D3}"/>
    <dataValidation allowBlank="1" showInputMessage="1" showErrorMessage="1" prompt="For P2 actions and outcomes to be summarized on the Results Summary tab, this column must contain a Y. Additionally, a Date Implemented must be included and at least one follw-up date must be included in row 19." sqref="F28" xr:uid="{E91F86C3-58D8-4662-97A3-99C03ADDF9E7}"/>
    <dataValidation allowBlank="1" showInputMessage="1" showErrorMessage="1" prompt="Either use the facility’s permit methodology or multiply wastewater gallons by 8.35 to get pounds and divide by 10,000 to eliminate water content." sqref="AI28" xr:uid="{49FE919B-72BE-408A-811A-DAC6A49C54C2}"/>
    <dataValidation allowBlank="1" showInputMessage="1" showErrorMessage="1" prompt="Annualized reductions of green house gas emissions measured in metric tons of carbon dioxide equivalent (MTCO2e)." sqref="AK28" xr:uid="{C1A6558A-1C83-45F9-B1EF-7CF0AB6E2DBE}"/>
    <dataValidation allowBlank="1" showInputMessage="1" showErrorMessage="1" promptTitle="Products Offered for Sale" prompt="This can include products that are anticipated to be offered for sale._x000a__x000a_Report the number of product formulations/designs, not the number of individual units manufactured/sold. The same formulation in different size containers is considered one product." sqref="O28" xr:uid="{6A7B0816-FEDE-4D01-BDA0-650DD57DD3BA}"/>
    <dataValidation type="whole" allowBlank="1" showInputMessage="1" showErrorMessage="1" errorTitle="Facility NAICS Code" error="Please enter at least three digits of the NAICS code." promptTitle="Facility NAICS Code" prompt="Enter the NAICS for this facility. The link at left takes you to the NAICS Search website." sqref="C15:G15" xr:uid="{6C48084F-D853-4AAE-A461-A6CFDAF1A376}">
      <formula1>100</formula1>
      <formula2>999999</formula2>
    </dataValidation>
    <dataValidation allowBlank="1" showInputMessage="1" showErrorMessage="1" promptTitle="Copy-Pasting into Merged Cells" prompt="To copy-paste into merged cells, either double-click the cell to enable the Edit feature OR select the cell and paste into the formula bar above instead of the cell itself." sqref="C10:G10" xr:uid="{2EC27229-2AD2-4294-9122-FE6346563EA6}"/>
    <dataValidation type="list" allowBlank="1" showDropDown="1" showInputMessage="1" showErrorMessage="1" error="Please enter Y or N." sqref="AB29:AB53 F29:F53" xr:uid="{3DEF4B86-0977-4568-A20E-5F3B29C59C80}">
      <formula1>Lookup_YesNo</formula1>
    </dataValidation>
    <dataValidation type="date" allowBlank="1" showInputMessage="1" showErrorMessage="1" error="Please enter a valid date (mm/dd/yyyy) _x000a_between 10/01/2022 and 09/30/2028." sqref="G29:G53" xr:uid="{6DBA504E-8970-4415-B242-9235BCCAFE07}">
      <formula1>44835</formula1>
      <formula2>47026</formula2>
    </dataValidation>
    <dataValidation type="list" allowBlank="1" showDropDown="1" showInputMessage="1" showErrorMessage="1" error="Please enter Yes, No, or Unknown." sqref="C16:G16" xr:uid="{5FBB1B92-730B-4817-B2E3-7B73F446FD77}">
      <formula1>Lookup_YesNoUnknown</formula1>
    </dataValidation>
    <dataValidation type="list" allowBlank="1" showInputMessage="1" showErrorMessage="1" sqref="U29:U53" xr:uid="{A99110B5-6EF2-4C58-9987-1985C1E2B69F}">
      <formula1>Lookup_Units_Sales</formula1>
    </dataValidation>
    <dataValidation allowBlank="1" showInputMessage="1" showErrorMessage="1" prompt="Report the number of product formulations or designs, not the number of individual units of that product manufactured or sold. The same formulation sold in different size containers is considered one product" sqref="W28 M28 Q28 I28" xr:uid="{C2114F57-91D7-4F28-B080-1954E43ECF2A}"/>
    <dataValidation type="list" allowBlank="1" showInputMessage="1" showErrorMessage="1" sqref="N29:N53" xr:uid="{673C60AA-B0AB-4953-906C-A86EA61DA702}">
      <formula1>Lookup_CertificationStatus</formula1>
    </dataValidation>
    <dataValidation type="list" allowBlank="1" showInputMessage="1" showErrorMessage="1" sqref="L29:L53 V29:V53" xr:uid="{6488C070-79F1-4949-BAEB-69E8199596CF}">
      <formula1>Lookup_Type</formula1>
    </dataValidation>
    <dataValidation type="list" allowBlank="1" showInputMessage="1" showErrorMessage="1" sqref="K29:K53" xr:uid="{9072F1AE-DC19-4541-A459-5ED29864C148}">
      <formula1>Lookup_Units</formula1>
    </dataValidation>
    <dataValidation type="list" allowBlank="1" showInputMessage="1" showErrorMessage="1" promptTitle="Outreach Activity" prompt="If you made contact with the business establishment through an activity noted on the “Outreach Activities” tab, indicate the activity by choosing it from the drop-down provided at right." sqref="C20" xr:uid="{557722DB-4A40-4D35-9994-533232643E01}">
      <formula1>OFFSET(Outreach_Activities_Sorted,0,0,COUNTIF(Outreach_Activities_Sorted,"&lt;&gt;0"))</formula1>
    </dataValidation>
    <dataValidation type="list" allowBlank="1" showInputMessage="1" showErrorMessage="1" sqref="Z29:Z53 S29:S53 P29:P53" xr:uid="{E4C76887-EB89-464E-B52E-C2388CC7CEE6}">
      <formula1>Lookup_YesNoUnknown</formula1>
    </dataValidation>
    <dataValidation type="list" allowBlank="1" showInputMessage="1" showErrorMessage="1" sqref="C29:C53" xr:uid="{0E201479-129F-42A5-8436-3CDBDC68C6F1}">
      <formula1>Lookup_Role</formula1>
    </dataValidation>
    <dataValidation type="date" operator="greaterThan" allowBlank="1" showInputMessage="1" showErrorMessage="1" errorTitle="Date Required" error="Please enter a date in mm/dd/yyyy format." sqref="C19:G19" xr:uid="{77B53271-9175-4B11-8950-B0D4B03025D1}">
      <formula1>36526</formula1>
    </dataValidation>
    <dataValidation type="list" allowBlank="1" showDropDown="1" showInputMessage="1" showErrorMessage="1" sqref="C14" xr:uid="{4AFA7D42-CB1C-4B7A-B95F-28DF4824CDCF}">
      <formula1>Lookup_States</formula1>
    </dataValidation>
    <dataValidation allowBlank="1" showInputMessage="1" showErrorMessage="1" prompt="If the action listed is for certifying a new product, you can enter the date the process was initiated. For all other actions, this should be the date of actual implementation." sqref="G28" xr:uid="{BC043B57-40FD-4824-8A2B-D07850F79969}"/>
  </dataValidations>
  <hyperlinks>
    <hyperlink ref="B15" r:id="rId1" xr:uid="{DAEC7B0B-4143-4A3C-88AD-C38B4785EE08}"/>
    <hyperlink ref="B21" r:id="rId2" display="Description of Funding Mechanism_x000a_EPA is exploring ways to facilitate access to capital for P2 projects. Learn more here: https://www.epa.gov/p2/p2-financing. If known, describe the source of funding this business establishment used (e.g., self-funded, bank loan, external grant, etc.)  in implementing the P2 actions listed in the table below." xr:uid="{87E51513-72B3-45C2-AA1F-6A911A5E4D3C}"/>
  </hyperlinks>
  <printOptions horizontalCentered="1"/>
  <pageMargins left="0.45" right="0.45" top="0.75" bottom="0.75" header="0.3" footer="0.3"/>
  <pageSetup scale="22" fitToHeight="0" orientation="landscape" r:id="rId3"/>
  <headerFooter>
    <oddHeader>&amp;C&amp;16&amp;F</oddHeader>
    <oddFooter>&amp;C&amp;P of &amp;N</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F01CB6-C1D0-40D7-927C-F4BA4B9C3300}">
  <sheetPr>
    <tabColor rgb="FF92D050"/>
    <pageSetUpPr fitToPage="1"/>
  </sheetPr>
  <dimension ref="A1:AK62"/>
  <sheetViews>
    <sheetView showGridLines="0" zoomScaleNormal="100" zoomScaleSheetLayoutView="100" workbookViewId="0">
      <pane xSplit="2" ySplit="1" topLeftCell="C2" activePane="bottomRight" state="frozen"/>
      <selection pane="topRight" activeCell="C1" sqref="C1"/>
      <selection pane="bottomLeft" activeCell="A2" sqref="A2"/>
      <selection pane="bottomRight" activeCell="C11" sqref="C11:G11"/>
    </sheetView>
  </sheetViews>
  <sheetFormatPr defaultColWidth="9.140625" defaultRowHeight="15" x14ac:dyDescent="0.25"/>
  <cols>
    <col min="1" max="1" width="4.7109375" style="134" customWidth="1"/>
    <col min="2" max="2" width="56.7109375" style="134" customWidth="1"/>
    <col min="3" max="3" width="20.7109375" style="134" customWidth="1"/>
    <col min="4" max="4" width="32.7109375" style="134" customWidth="1"/>
    <col min="5" max="5" width="20.7109375" style="134" customWidth="1"/>
    <col min="6" max="6" width="15.7109375" style="134" bestFit="1" customWidth="1"/>
    <col min="7" max="7" width="19" style="134" bestFit="1" customWidth="1"/>
    <col min="8" max="8" width="10.28515625" style="134" customWidth="1"/>
    <col min="9" max="9" width="20.28515625" style="134" bestFit="1" customWidth="1"/>
    <col min="10" max="10" width="16.5703125" style="134" bestFit="1" customWidth="1"/>
    <col min="11" max="12" width="10.7109375" style="134" customWidth="1"/>
    <col min="13" max="13" width="20.28515625" style="134" customWidth="1"/>
    <col min="14" max="14" width="10.5703125" style="134" bestFit="1" customWidth="1"/>
    <col min="15" max="15" width="21.7109375" style="134" customWidth="1"/>
    <col min="16" max="16" width="11.5703125" style="134" customWidth="1"/>
    <col min="17" max="17" width="20.28515625" style="134" bestFit="1" customWidth="1"/>
    <col min="18" max="18" width="15" style="134" customWidth="1"/>
    <col min="19" max="19" width="12.7109375" style="134" customWidth="1"/>
    <col min="20" max="20" width="14.7109375" style="134" customWidth="1"/>
    <col min="21" max="22" width="12.7109375" style="134" customWidth="1"/>
    <col min="23" max="23" width="25.140625" style="134" customWidth="1"/>
    <col min="24" max="24" width="17.7109375" style="134" customWidth="1"/>
    <col min="25" max="25" width="14.85546875" style="134" customWidth="1"/>
    <col min="26" max="26" width="16" style="134" bestFit="1" customWidth="1"/>
    <col min="27" max="27" width="60.7109375" style="134" customWidth="1"/>
    <col min="28" max="28" width="10.42578125" style="134" customWidth="1"/>
    <col min="29" max="29" width="30.7109375" style="134" customWidth="1"/>
    <col min="30" max="37" width="13.7109375" style="134" customWidth="1"/>
    <col min="38" max="16384" width="9.140625" style="134"/>
  </cols>
  <sheetData>
    <row r="1" spans="2:30" s="200" customFormat="1" ht="20.100000000000001" customHeight="1" x14ac:dyDescent="0.25">
      <c r="B1" s="199" t="str">
        <f>SUBSTITUTE(TemplateTitle," Reporting Template",": " &amp;B2)</f>
        <v>P2 IIJA Products EJ Grant: Business Establishment 59</v>
      </c>
      <c r="C1" s="199"/>
      <c r="D1" s="199"/>
      <c r="E1" s="199"/>
      <c r="F1" s="199"/>
      <c r="G1" s="199"/>
      <c r="H1" s="199"/>
      <c r="I1" s="199"/>
      <c r="J1" s="201"/>
      <c r="K1" s="201"/>
      <c r="L1" s="201"/>
      <c r="M1" s="201"/>
      <c r="N1" s="201"/>
      <c r="O1" s="201"/>
      <c r="P1" s="201"/>
      <c r="Q1" s="201"/>
      <c r="R1" s="201"/>
      <c r="S1" s="201"/>
      <c r="T1" s="201"/>
      <c r="U1" s="201"/>
      <c r="V1" s="201"/>
      <c r="W1" s="201"/>
      <c r="X1" s="201"/>
      <c r="Y1" s="201"/>
      <c r="Z1" s="201"/>
      <c r="AA1" s="201"/>
    </row>
    <row r="2" spans="2:30" ht="9" customHeight="1" x14ac:dyDescent="0.25">
      <c r="B2" s="244" t="s">
        <v>431</v>
      </c>
      <c r="C2" s="154"/>
      <c r="D2" s="154"/>
      <c r="E2" s="154"/>
      <c r="F2" s="154"/>
      <c r="G2" s="154"/>
      <c r="H2" s="154"/>
      <c r="I2" s="210"/>
      <c r="J2" s="155"/>
    </row>
    <row r="3" spans="2:30" ht="200.1" customHeight="1" x14ac:dyDescent="0.25">
      <c r="B3" s="156" t="s">
        <v>5</v>
      </c>
      <c r="C3" s="355" t="s">
        <v>298</v>
      </c>
      <c r="D3" s="356"/>
      <c r="E3" s="356"/>
      <c r="F3" s="356"/>
      <c r="G3" s="356"/>
      <c r="H3" s="356"/>
      <c r="I3" s="357"/>
      <c r="J3" s="157"/>
    </row>
    <row r="4" spans="2:30" ht="9" customHeight="1" x14ac:dyDescent="0.25">
      <c r="B4" s="158"/>
      <c r="C4" s="159"/>
      <c r="D4" s="159"/>
      <c r="E4" s="159"/>
      <c r="F4" s="159"/>
      <c r="G4" s="159"/>
      <c r="H4" s="159"/>
      <c r="I4" s="211"/>
      <c r="J4" s="160"/>
    </row>
    <row r="5" spans="2:30" ht="15" customHeight="1" x14ac:dyDescent="0.25">
      <c r="B5" s="145"/>
      <c r="C5" s="145"/>
      <c r="D5" s="145"/>
      <c r="E5" s="145"/>
      <c r="F5" s="144"/>
      <c r="G5" s="144"/>
    </row>
    <row r="6" spans="2:30" ht="18.75" x14ac:dyDescent="0.3">
      <c r="B6" s="243" t="s">
        <v>284</v>
      </c>
      <c r="C6" s="358" t="s">
        <v>299</v>
      </c>
      <c r="D6" s="358"/>
      <c r="E6" s="358"/>
      <c r="F6" s="358"/>
      <c r="G6" s="359"/>
    </row>
    <row r="7" spans="2:30" x14ac:dyDescent="0.25">
      <c r="B7" s="161" t="s">
        <v>0</v>
      </c>
      <c r="C7" s="360" t="str">
        <f>IF('Grant Project Data'!D5&lt;&gt;"",'Grant Project Data'!D5,"")</f>
        <v/>
      </c>
      <c r="D7" s="361"/>
      <c r="E7" s="361"/>
      <c r="F7" s="361"/>
      <c r="G7" s="362"/>
    </row>
    <row r="8" spans="2:30" x14ac:dyDescent="0.25">
      <c r="B8" s="163" t="s">
        <v>4</v>
      </c>
      <c r="C8" s="360" t="str">
        <f>IF('Grant Project Data'!D6&lt;&gt;"",'Grant Project Data'!D6,"")</f>
        <v/>
      </c>
      <c r="D8" s="361"/>
      <c r="E8" s="361"/>
      <c r="F8" s="361"/>
      <c r="G8" s="362"/>
    </row>
    <row r="9" spans="2:30" ht="15" customHeight="1" x14ac:dyDescent="0.25">
      <c r="B9" s="145"/>
      <c r="C9" s="145"/>
      <c r="D9" s="145"/>
      <c r="E9" s="145"/>
      <c r="F9" s="144"/>
      <c r="G9" s="144"/>
    </row>
    <row r="10" spans="2:30" ht="18.75" x14ac:dyDescent="0.3">
      <c r="B10" s="243" t="s">
        <v>203</v>
      </c>
      <c r="C10" s="358" t="s">
        <v>355</v>
      </c>
      <c r="D10" s="358"/>
      <c r="E10" s="358"/>
      <c r="F10" s="358"/>
      <c r="G10" s="359"/>
    </row>
    <row r="11" spans="2:30" x14ac:dyDescent="0.25">
      <c r="B11" s="167" t="s">
        <v>236</v>
      </c>
      <c r="C11" s="391"/>
      <c r="D11" s="391"/>
      <c r="E11" s="391"/>
      <c r="F11" s="391"/>
      <c r="G11" s="391"/>
      <c r="H11" s="168"/>
      <c r="I11" s="168"/>
      <c r="J11" s="169"/>
      <c r="K11" s="169"/>
      <c r="L11" s="169"/>
      <c r="M11" s="169"/>
      <c r="N11" s="169"/>
      <c r="O11" s="169"/>
      <c r="P11" s="169"/>
      <c r="Q11" s="169"/>
      <c r="R11" s="169"/>
      <c r="S11" s="169"/>
      <c r="T11" s="169"/>
      <c r="U11" s="169"/>
      <c r="V11" s="169"/>
      <c r="W11" s="169"/>
      <c r="X11" s="169"/>
      <c r="Y11" s="169"/>
      <c r="Z11" s="169"/>
      <c r="AA11" s="169"/>
    </row>
    <row r="12" spans="2:30" ht="15" customHeight="1" x14ac:dyDescent="0.25">
      <c r="B12" s="170" t="s">
        <v>228</v>
      </c>
      <c r="C12" s="391"/>
      <c r="D12" s="391"/>
      <c r="E12" s="391"/>
      <c r="F12" s="391"/>
      <c r="G12" s="391"/>
      <c r="H12" s="168"/>
      <c r="I12" s="168"/>
      <c r="J12" s="169"/>
      <c r="K12" s="169"/>
      <c r="L12" s="169"/>
      <c r="M12" s="169"/>
      <c r="N12" s="169"/>
      <c r="O12" s="169"/>
      <c r="P12" s="169"/>
      <c r="Q12" s="169"/>
      <c r="R12" s="169"/>
      <c r="S12" s="169"/>
      <c r="T12" s="169"/>
      <c r="U12" s="169"/>
      <c r="V12" s="169"/>
      <c r="W12" s="169"/>
      <c r="X12" s="169"/>
      <c r="Y12" s="169"/>
      <c r="Z12" s="169"/>
      <c r="AA12" s="169"/>
    </row>
    <row r="13" spans="2:30" ht="15" customHeight="1" x14ac:dyDescent="0.25">
      <c r="B13" s="170" t="s">
        <v>229</v>
      </c>
      <c r="C13" s="391"/>
      <c r="D13" s="391"/>
      <c r="E13" s="391"/>
      <c r="F13" s="391"/>
      <c r="G13" s="391"/>
      <c r="H13" s="168"/>
      <c r="I13" s="168"/>
      <c r="J13" s="169"/>
      <c r="K13" s="169"/>
      <c r="L13" s="169"/>
      <c r="M13" s="169"/>
      <c r="N13" s="169"/>
      <c r="O13" s="169"/>
      <c r="P13" s="169"/>
      <c r="Q13" s="169"/>
      <c r="R13" s="169"/>
      <c r="S13" s="169"/>
      <c r="T13" s="169"/>
      <c r="U13" s="169"/>
      <c r="V13" s="169"/>
      <c r="W13" s="169"/>
      <c r="X13" s="169"/>
      <c r="Y13" s="169"/>
      <c r="Z13" s="169"/>
      <c r="AA13" s="169"/>
    </row>
    <row r="14" spans="2:30" ht="15" customHeight="1" x14ac:dyDescent="0.25">
      <c r="B14" s="171" t="s">
        <v>230</v>
      </c>
      <c r="C14" s="391"/>
      <c r="D14" s="391"/>
      <c r="E14" s="391"/>
      <c r="F14" s="391"/>
      <c r="G14" s="391"/>
      <c r="H14" s="168"/>
      <c r="I14" s="168"/>
      <c r="J14" s="169"/>
      <c r="K14" s="169"/>
      <c r="L14" s="169"/>
      <c r="M14" s="169"/>
      <c r="N14" s="169"/>
      <c r="O14" s="169"/>
      <c r="P14" s="169"/>
      <c r="Q14" s="169"/>
      <c r="R14" s="169"/>
      <c r="S14" s="169"/>
      <c r="T14" s="169"/>
      <c r="U14" s="169"/>
      <c r="V14" s="169"/>
      <c r="W14" s="169"/>
      <c r="X14" s="169"/>
      <c r="Y14" s="169"/>
      <c r="Z14" s="169"/>
      <c r="AA14" s="169"/>
      <c r="AB14" s="172"/>
    </row>
    <row r="15" spans="2:30" ht="30" x14ac:dyDescent="0.25">
      <c r="B15" s="231" t="s">
        <v>270</v>
      </c>
      <c r="C15" s="392"/>
      <c r="D15" s="392"/>
      <c r="E15" s="392"/>
      <c r="F15" s="392"/>
      <c r="G15" s="392"/>
      <c r="H15" s="173"/>
      <c r="J15" s="169"/>
      <c r="K15" s="169"/>
      <c r="L15" s="169"/>
      <c r="M15" s="169"/>
      <c r="N15" s="169"/>
      <c r="O15" s="169"/>
      <c r="P15" s="169"/>
      <c r="Q15" s="169"/>
      <c r="R15" s="169"/>
      <c r="S15" s="169"/>
      <c r="T15" s="169"/>
      <c r="U15" s="169"/>
      <c r="V15" s="169"/>
      <c r="W15" s="169"/>
      <c r="X15" s="169"/>
      <c r="Y15" s="169"/>
      <c r="Z15" s="169"/>
      <c r="AA15" s="169"/>
      <c r="AB15" s="172"/>
    </row>
    <row r="16" spans="2:30" ht="45" x14ac:dyDescent="0.25">
      <c r="B16" s="203" t="s">
        <v>276</v>
      </c>
      <c r="C16" s="392"/>
      <c r="D16" s="392"/>
      <c r="E16" s="392"/>
      <c r="F16" s="392"/>
      <c r="G16" s="392"/>
      <c r="H16" s="174"/>
      <c r="J16" s="169"/>
      <c r="K16" s="169"/>
      <c r="L16" s="169"/>
      <c r="M16" s="169"/>
      <c r="N16" s="169"/>
      <c r="O16" s="169"/>
      <c r="P16" s="169"/>
      <c r="Q16" s="169"/>
      <c r="R16" s="169"/>
      <c r="S16" s="169"/>
      <c r="T16" s="169"/>
      <c r="U16" s="169"/>
      <c r="V16" s="169"/>
      <c r="W16" s="169"/>
      <c r="X16" s="169"/>
      <c r="Y16" s="169"/>
      <c r="Z16" s="169"/>
      <c r="AA16" s="169"/>
      <c r="AB16" s="162"/>
      <c r="AC16" s="162"/>
      <c r="AD16" s="162"/>
    </row>
    <row r="17" spans="1:37" ht="69.95" customHeight="1" x14ac:dyDescent="0.25">
      <c r="B17" s="127" t="s">
        <v>235</v>
      </c>
      <c r="C17" s="393"/>
      <c r="D17" s="393"/>
      <c r="E17" s="393"/>
      <c r="F17" s="393"/>
      <c r="G17" s="393"/>
      <c r="H17" s="175"/>
      <c r="J17" s="169"/>
      <c r="K17" s="169"/>
      <c r="L17" s="169"/>
      <c r="M17" s="169"/>
      <c r="N17" s="169"/>
      <c r="O17" s="169"/>
      <c r="P17" s="169"/>
      <c r="Q17" s="169"/>
      <c r="R17" s="169"/>
      <c r="S17" s="169"/>
      <c r="T17" s="169"/>
      <c r="U17" s="169"/>
      <c r="V17" s="169"/>
      <c r="W17" s="169"/>
      <c r="X17" s="169"/>
      <c r="Y17" s="169"/>
      <c r="Z17" s="169"/>
      <c r="AA17" s="169"/>
      <c r="AB17" s="162"/>
      <c r="AC17" s="162"/>
      <c r="AD17" s="162"/>
    </row>
    <row r="18" spans="1:37" ht="30" x14ac:dyDescent="0.25">
      <c r="B18" s="127" t="s">
        <v>354</v>
      </c>
      <c r="C18" s="394"/>
      <c r="D18" s="395"/>
      <c r="E18" s="395"/>
      <c r="F18" s="395"/>
      <c r="G18" s="396"/>
      <c r="H18" s="175"/>
      <c r="J18" s="169"/>
      <c r="K18" s="169"/>
      <c r="L18" s="169"/>
      <c r="M18" s="169"/>
      <c r="N18" s="169"/>
      <c r="O18" s="169"/>
      <c r="P18" s="169"/>
      <c r="Q18" s="169"/>
      <c r="R18" s="169"/>
      <c r="S18" s="169"/>
      <c r="T18" s="169"/>
      <c r="U18" s="169"/>
      <c r="V18" s="169"/>
      <c r="W18" s="169"/>
      <c r="X18" s="169"/>
      <c r="Y18" s="169"/>
      <c r="Z18" s="169"/>
      <c r="AA18" s="169"/>
      <c r="AB18" s="162"/>
      <c r="AC18" s="162"/>
      <c r="AD18" s="162"/>
    </row>
    <row r="19" spans="1:37" s="179" customFormat="1" x14ac:dyDescent="0.25">
      <c r="B19" s="176" t="s">
        <v>232</v>
      </c>
      <c r="C19" s="212"/>
      <c r="D19" s="212"/>
      <c r="E19" s="212"/>
      <c r="F19" s="212"/>
      <c r="G19" s="212"/>
      <c r="H19" s="177" t="str">
        <f>IF(AND(E24&gt;0,COUNTA(C19:G19)=0),"&lt;&lt; Your P2 actions below will not be summarized until you enter a date of follow-up.","")</f>
        <v/>
      </c>
      <c r="I19" s="178"/>
      <c r="J19" s="169"/>
      <c r="K19" s="169"/>
      <c r="L19" s="169"/>
      <c r="M19" s="169"/>
      <c r="N19" s="169"/>
      <c r="O19" s="169"/>
      <c r="P19" s="169"/>
      <c r="Q19" s="169"/>
      <c r="R19" s="169"/>
      <c r="S19" s="169"/>
      <c r="T19" s="169"/>
      <c r="U19" s="169"/>
      <c r="V19" s="169"/>
      <c r="W19" s="169"/>
      <c r="X19" s="169"/>
      <c r="Y19" s="169"/>
      <c r="Z19" s="169"/>
      <c r="AA19" s="169"/>
      <c r="AB19" s="96"/>
    </row>
    <row r="20" spans="1:37" ht="53.25" x14ac:dyDescent="0.25">
      <c r="B20" s="213" t="s">
        <v>273</v>
      </c>
      <c r="C20" s="391"/>
      <c r="D20" s="391"/>
      <c r="E20" s="391"/>
      <c r="F20" s="391"/>
      <c r="G20" s="391"/>
      <c r="H20" s="168"/>
      <c r="I20" s="169"/>
      <c r="J20" s="169"/>
      <c r="K20" s="169"/>
      <c r="L20" s="169"/>
      <c r="M20" s="169"/>
      <c r="N20" s="169"/>
      <c r="O20" s="169"/>
      <c r="P20" s="169"/>
      <c r="Q20" s="169"/>
      <c r="R20" s="169"/>
      <c r="S20" s="169"/>
      <c r="T20" s="169"/>
      <c r="U20" s="169"/>
      <c r="V20" s="169"/>
      <c r="W20" s="169"/>
      <c r="X20" s="169"/>
      <c r="Y20" s="169"/>
      <c r="Z20" s="169"/>
      <c r="AA20" s="169"/>
      <c r="AB20" s="162"/>
      <c r="AC20" s="162"/>
      <c r="AD20" s="162"/>
    </row>
    <row r="21" spans="1:37" ht="80.099999999999994" customHeight="1" x14ac:dyDescent="0.25">
      <c r="B21" s="230" t="s">
        <v>271</v>
      </c>
      <c r="C21" s="393"/>
      <c r="D21" s="393"/>
      <c r="E21" s="393"/>
      <c r="F21" s="393"/>
      <c r="G21" s="393"/>
      <c r="H21" s="175"/>
      <c r="J21" s="169"/>
      <c r="K21" s="169"/>
      <c r="L21" s="169"/>
      <c r="M21" s="169"/>
      <c r="N21" s="169"/>
      <c r="O21" s="169"/>
      <c r="P21" s="169"/>
      <c r="Q21" s="169"/>
      <c r="R21" s="169"/>
      <c r="S21" s="169"/>
      <c r="T21" s="169"/>
      <c r="U21" s="169"/>
      <c r="V21" s="169"/>
      <c r="W21" s="169"/>
      <c r="X21" s="169"/>
      <c r="Y21" s="169"/>
      <c r="Z21" s="169"/>
      <c r="AA21" s="169"/>
      <c r="AB21" s="162"/>
      <c r="AC21" s="162"/>
      <c r="AD21" s="162"/>
    </row>
    <row r="22" spans="1:37" ht="69.95" customHeight="1" x14ac:dyDescent="0.25">
      <c r="B22" s="127" t="s">
        <v>272</v>
      </c>
      <c r="C22" s="393"/>
      <c r="D22" s="393"/>
      <c r="E22" s="393"/>
      <c r="F22" s="393"/>
      <c r="G22" s="393"/>
      <c r="H22" s="175"/>
      <c r="J22" s="169"/>
      <c r="K22" s="169"/>
      <c r="L22" s="169"/>
      <c r="M22" s="169"/>
      <c r="N22" s="169"/>
      <c r="O22" s="169"/>
      <c r="P22" s="169"/>
      <c r="Q22" s="169"/>
      <c r="R22" s="169"/>
      <c r="S22" s="169"/>
      <c r="T22" s="169"/>
      <c r="U22" s="169"/>
      <c r="V22" s="169"/>
      <c r="W22" s="169"/>
      <c r="X22" s="169"/>
      <c r="Y22" s="169"/>
      <c r="Z22" s="169"/>
      <c r="AA22" s="169"/>
      <c r="AB22" s="162"/>
      <c r="AC22" s="162"/>
      <c r="AD22" s="162"/>
    </row>
    <row r="23" spans="1:37" ht="69.95" customHeight="1" x14ac:dyDescent="0.25">
      <c r="B23" s="127" t="s">
        <v>274</v>
      </c>
      <c r="C23" s="393"/>
      <c r="D23" s="393"/>
      <c r="E23" s="393"/>
      <c r="F23" s="393"/>
      <c r="G23" s="393"/>
      <c r="H23" s="175"/>
      <c r="J23" s="169"/>
      <c r="K23" s="169"/>
      <c r="L23" s="169"/>
      <c r="M23" s="169"/>
      <c r="N23" s="169"/>
      <c r="O23" s="169"/>
      <c r="P23" s="169"/>
      <c r="Q23" s="169"/>
      <c r="R23" s="169"/>
      <c r="S23" s="169"/>
      <c r="T23" s="169"/>
      <c r="U23" s="169"/>
      <c r="V23" s="169"/>
      <c r="W23" s="169"/>
      <c r="X23" s="169"/>
      <c r="Y23" s="169"/>
      <c r="Z23" s="169"/>
      <c r="AA23" s="169"/>
      <c r="AB23" s="162"/>
      <c r="AC23" s="162"/>
      <c r="AD23" s="162"/>
    </row>
    <row r="24" spans="1:37" ht="15" customHeight="1" x14ac:dyDescent="0.25">
      <c r="C24" s="194">
        <f>IF(COUNTA(C11:G23,B29:G53,I29:AC53)&gt;0,1,0)</f>
        <v>0</v>
      </c>
      <c r="D24" s="194">
        <f>IF(COUNTA(C19:G19)&gt;0,1,0)</f>
        <v>0</v>
      </c>
      <c r="E24" s="194">
        <f>IF(COUNTA(G29:G53)&gt;0,1,0)</f>
        <v>0</v>
      </c>
      <c r="F24" s="268"/>
      <c r="H24" s="144"/>
      <c r="I24" s="144"/>
      <c r="J24" s="169"/>
      <c r="K24" s="169"/>
      <c r="L24" s="169"/>
      <c r="M24" s="169"/>
      <c r="N24" s="169"/>
      <c r="O24" s="169"/>
      <c r="P24" s="169"/>
      <c r="Q24" s="169"/>
      <c r="R24" s="169"/>
      <c r="S24" s="169"/>
      <c r="T24" s="169"/>
      <c r="U24" s="169"/>
      <c r="V24" s="169"/>
      <c r="W24" s="169"/>
      <c r="X24" s="169"/>
      <c r="Y24" s="169"/>
      <c r="Z24" s="169"/>
      <c r="AA24" s="169"/>
    </row>
    <row r="25" spans="1:37" ht="18.75" customHeight="1" x14ac:dyDescent="0.3">
      <c r="B25" s="243" t="s">
        <v>1</v>
      </c>
      <c r="C25" s="164"/>
      <c r="D25" s="164"/>
      <c r="E25" s="164"/>
      <c r="F25" s="164"/>
      <c r="G25" s="164"/>
      <c r="H25" s="164"/>
      <c r="I25" s="165"/>
      <c r="J25" s="165"/>
      <c r="K25" s="165"/>
      <c r="L25" s="165"/>
      <c r="M25" s="165"/>
      <c r="N25" s="165"/>
      <c r="O25" s="165"/>
      <c r="P25" s="165"/>
      <c r="Q25" s="165"/>
      <c r="R25" s="165"/>
      <c r="S25" s="165"/>
      <c r="T25" s="165"/>
      <c r="U25" s="165"/>
      <c r="V25" s="165"/>
      <c r="W25" s="165"/>
      <c r="X25" s="165"/>
      <c r="Y25" s="165"/>
      <c r="Z25" s="165"/>
      <c r="AA25" s="165"/>
      <c r="AB25" s="165"/>
      <c r="AC25" s="165"/>
      <c r="AD25" s="165"/>
      <c r="AE25" s="165"/>
      <c r="AF25" s="165"/>
      <c r="AG25" s="165"/>
      <c r="AH25" s="165"/>
      <c r="AI25" s="165"/>
      <c r="AJ25" s="165"/>
      <c r="AK25" s="166"/>
    </row>
    <row r="26" spans="1:37" ht="39.950000000000003" customHeight="1" x14ac:dyDescent="0.25">
      <c r="B26" s="204"/>
      <c r="C26" s="205"/>
      <c r="D26" s="205"/>
      <c r="E26" s="205"/>
      <c r="F26" s="205"/>
      <c r="G26" s="205"/>
      <c r="H26" s="205"/>
      <c r="I26" s="365" t="s">
        <v>103</v>
      </c>
      <c r="J26" s="366"/>
      <c r="K26" s="366"/>
      <c r="L26" s="366"/>
      <c r="M26" s="366"/>
      <c r="N26" s="366"/>
      <c r="O26" s="366"/>
      <c r="P26" s="367"/>
      <c r="Q26" s="388" t="s">
        <v>104</v>
      </c>
      <c r="R26" s="389"/>
      <c r="S26" s="389"/>
      <c r="T26" s="389"/>
      <c r="U26" s="389"/>
      <c r="V26" s="390"/>
      <c r="W26" s="368" t="s">
        <v>105</v>
      </c>
      <c r="X26" s="369"/>
      <c r="Y26" s="369"/>
      <c r="Z26" s="369"/>
      <c r="AA26" s="370"/>
      <c r="AB26" s="204"/>
      <c r="AC26" s="206"/>
      <c r="AD26" s="401" t="s">
        <v>340</v>
      </c>
      <c r="AE26" s="402"/>
      <c r="AF26" s="402"/>
      <c r="AG26" s="402"/>
      <c r="AH26" s="402"/>
      <c r="AI26" s="402"/>
      <c r="AJ26" s="402"/>
      <c r="AK26" s="403"/>
    </row>
    <row r="27" spans="1:37" ht="15" customHeight="1" x14ac:dyDescent="0.25">
      <c r="B27" s="256" t="s">
        <v>341</v>
      </c>
      <c r="C27" s="208"/>
      <c r="D27" s="208"/>
      <c r="E27" s="208"/>
      <c r="F27" s="208"/>
      <c r="G27" s="208"/>
      <c r="H27" s="208"/>
      <c r="I27" s="377" t="s">
        <v>108</v>
      </c>
      <c r="J27" s="378"/>
      <c r="K27" s="378"/>
      <c r="L27" s="379"/>
      <c r="M27" s="380" t="s">
        <v>109</v>
      </c>
      <c r="N27" s="380"/>
      <c r="O27" s="377" t="s">
        <v>111</v>
      </c>
      <c r="P27" s="379"/>
      <c r="Q27" s="381" t="s">
        <v>111</v>
      </c>
      <c r="R27" s="382"/>
      <c r="S27" s="382"/>
      <c r="T27" s="383" t="s">
        <v>110</v>
      </c>
      <c r="U27" s="383"/>
      <c r="V27" s="383"/>
      <c r="W27" s="371"/>
      <c r="X27" s="372"/>
      <c r="Y27" s="372"/>
      <c r="Z27" s="372"/>
      <c r="AA27" s="373"/>
      <c r="AB27" s="207"/>
      <c r="AC27" s="209"/>
      <c r="AD27" s="397" t="s">
        <v>332</v>
      </c>
      <c r="AE27" s="397"/>
      <c r="AF27" s="398" t="s">
        <v>333</v>
      </c>
      <c r="AG27" s="399"/>
      <c r="AH27" s="399"/>
      <c r="AI27" s="399"/>
      <c r="AJ27" s="399"/>
      <c r="AK27" s="400"/>
    </row>
    <row r="28" spans="1:37" s="189" customFormat="1" ht="51" customHeight="1" x14ac:dyDescent="0.2">
      <c r="B28" s="277" t="s">
        <v>353</v>
      </c>
      <c r="C28" s="180" t="s">
        <v>216</v>
      </c>
      <c r="D28" s="180" t="s">
        <v>99</v>
      </c>
      <c r="E28" s="180" t="s">
        <v>262</v>
      </c>
      <c r="F28" s="269" t="s">
        <v>356</v>
      </c>
      <c r="G28" s="215" t="s">
        <v>357</v>
      </c>
      <c r="H28" s="181" t="s">
        <v>233</v>
      </c>
      <c r="I28" s="182" t="s">
        <v>358</v>
      </c>
      <c r="J28" s="182" t="s">
        <v>251</v>
      </c>
      <c r="K28" s="182" t="s">
        <v>107</v>
      </c>
      <c r="L28" s="182" t="s">
        <v>100</v>
      </c>
      <c r="M28" s="183" t="s">
        <v>359</v>
      </c>
      <c r="N28" s="183" t="s">
        <v>121</v>
      </c>
      <c r="O28" s="182" t="s">
        <v>360</v>
      </c>
      <c r="P28" s="182" t="s">
        <v>127</v>
      </c>
      <c r="Q28" s="184" t="s">
        <v>361</v>
      </c>
      <c r="R28" s="185" t="s">
        <v>126</v>
      </c>
      <c r="S28" s="216" t="s">
        <v>128</v>
      </c>
      <c r="T28" s="187" t="s">
        <v>250</v>
      </c>
      <c r="U28" s="188" t="s">
        <v>107</v>
      </c>
      <c r="V28" s="187" t="s">
        <v>125</v>
      </c>
      <c r="W28" s="183" t="s">
        <v>362</v>
      </c>
      <c r="X28" s="183" t="s">
        <v>252</v>
      </c>
      <c r="Y28" s="183" t="s">
        <v>206</v>
      </c>
      <c r="Z28" s="183" t="s">
        <v>102</v>
      </c>
      <c r="AA28" s="228" t="s">
        <v>263</v>
      </c>
      <c r="AB28" s="214" t="s">
        <v>294</v>
      </c>
      <c r="AC28" s="214" t="s">
        <v>373</v>
      </c>
      <c r="AD28" s="262" t="s">
        <v>334</v>
      </c>
      <c r="AE28" s="262" t="s">
        <v>335</v>
      </c>
      <c r="AF28" s="263" t="s">
        <v>336</v>
      </c>
      <c r="AG28" s="263" t="s">
        <v>337</v>
      </c>
      <c r="AH28" s="263" t="s">
        <v>338</v>
      </c>
      <c r="AI28" s="263" t="s">
        <v>363</v>
      </c>
      <c r="AJ28" s="263" t="s">
        <v>339</v>
      </c>
      <c r="AK28" s="263" t="s">
        <v>364</v>
      </c>
    </row>
    <row r="29" spans="1:37" s="179" customFormat="1" x14ac:dyDescent="0.25">
      <c r="A29" s="71">
        <v>1</v>
      </c>
      <c r="B29" s="89"/>
      <c r="C29" s="82"/>
      <c r="D29" s="89"/>
      <c r="E29" s="82"/>
      <c r="F29" s="122"/>
      <c r="G29" s="202"/>
      <c r="H29" s="198" t="str">
        <f>IF(G29="","",IF(MONTH(G29)&gt;=10,YEAR(G29) + 1,YEAR(G29)))</f>
        <v/>
      </c>
      <c r="I29" s="97"/>
      <c r="J29" s="97"/>
      <c r="K29" s="90"/>
      <c r="L29" s="91"/>
      <c r="M29" s="97"/>
      <c r="N29" s="91"/>
      <c r="O29" s="97"/>
      <c r="P29" s="90"/>
      <c r="Q29" s="97"/>
      <c r="R29" s="97"/>
      <c r="S29" s="90"/>
      <c r="T29" s="97"/>
      <c r="U29" s="147"/>
      <c r="V29" s="91"/>
      <c r="W29" s="97"/>
      <c r="X29" s="97"/>
      <c r="Y29" s="90"/>
      <c r="Z29" s="90"/>
      <c r="AA29" s="229"/>
      <c r="AB29" s="122"/>
      <c r="AC29" s="227"/>
      <c r="AD29" s="264"/>
      <c r="AE29" s="264"/>
      <c r="AF29" s="265"/>
      <c r="AG29" s="265"/>
      <c r="AH29" s="265"/>
      <c r="AI29" s="265"/>
      <c r="AJ29" s="265"/>
      <c r="AK29" s="265"/>
    </row>
    <row r="30" spans="1:37" s="179" customFormat="1" x14ac:dyDescent="0.25">
      <c r="A30" s="71">
        <v>2</v>
      </c>
      <c r="B30" s="89"/>
      <c r="C30" s="82"/>
      <c r="D30" s="89"/>
      <c r="E30" s="82"/>
      <c r="F30" s="122"/>
      <c r="G30" s="202"/>
      <c r="H30" s="198" t="str">
        <f>IF(G30="","",IF(MONTH(G30)&gt;=10,YEAR(G30) + 1,YEAR(G30)))</f>
        <v/>
      </c>
      <c r="I30" s="97"/>
      <c r="J30" s="97"/>
      <c r="K30" s="91"/>
      <c r="L30" s="91"/>
      <c r="M30" s="97"/>
      <c r="N30" s="91"/>
      <c r="O30" s="97"/>
      <c r="P30" s="90"/>
      <c r="Q30" s="97"/>
      <c r="R30" s="97"/>
      <c r="S30" s="90"/>
      <c r="T30" s="97"/>
      <c r="U30" s="147"/>
      <c r="V30" s="91"/>
      <c r="W30" s="97"/>
      <c r="X30" s="97"/>
      <c r="Y30" s="90"/>
      <c r="Z30" s="90"/>
      <c r="AA30" s="229"/>
      <c r="AB30" s="122"/>
      <c r="AC30" s="226"/>
      <c r="AD30" s="264"/>
      <c r="AE30" s="264"/>
      <c r="AF30" s="265"/>
      <c r="AG30" s="265"/>
      <c r="AH30" s="265"/>
      <c r="AI30" s="265"/>
      <c r="AJ30" s="265"/>
      <c r="AK30" s="265"/>
    </row>
    <row r="31" spans="1:37" s="179" customFormat="1" x14ac:dyDescent="0.25">
      <c r="A31" s="71">
        <v>3</v>
      </c>
      <c r="B31" s="89"/>
      <c r="C31" s="82"/>
      <c r="D31" s="89"/>
      <c r="E31" s="82"/>
      <c r="F31" s="122"/>
      <c r="G31" s="202"/>
      <c r="H31" s="198" t="str">
        <f t="shared" ref="H31:H53" si="0">IF(G31="","",IF(MONTH(G31)&gt;=10,YEAR(G31) + 1,YEAR(G31)))</f>
        <v/>
      </c>
      <c r="I31" s="97"/>
      <c r="J31" s="97"/>
      <c r="K31" s="90"/>
      <c r="L31" s="90"/>
      <c r="M31" s="97"/>
      <c r="N31" s="90"/>
      <c r="O31" s="97"/>
      <c r="P31" s="90"/>
      <c r="Q31" s="97"/>
      <c r="R31" s="97"/>
      <c r="S31" s="90"/>
      <c r="T31" s="97"/>
      <c r="U31" s="147"/>
      <c r="V31" s="90"/>
      <c r="W31" s="97"/>
      <c r="X31" s="97"/>
      <c r="Y31" s="90"/>
      <c r="Z31" s="90"/>
      <c r="AA31" s="229"/>
      <c r="AB31" s="122"/>
      <c r="AC31" s="226"/>
      <c r="AD31" s="264"/>
      <c r="AE31" s="264"/>
      <c r="AF31" s="265"/>
      <c r="AG31" s="265"/>
      <c r="AH31" s="265"/>
      <c r="AI31" s="265"/>
      <c r="AJ31" s="265"/>
      <c r="AK31" s="265"/>
    </row>
    <row r="32" spans="1:37" s="179" customFormat="1" x14ac:dyDescent="0.25">
      <c r="A32" s="71">
        <v>4</v>
      </c>
      <c r="B32" s="89"/>
      <c r="C32" s="82"/>
      <c r="D32" s="89"/>
      <c r="E32" s="82"/>
      <c r="F32" s="122"/>
      <c r="G32" s="202"/>
      <c r="H32" s="198" t="str">
        <f t="shared" si="0"/>
        <v/>
      </c>
      <c r="I32" s="97"/>
      <c r="J32" s="97"/>
      <c r="K32" s="91"/>
      <c r="L32" s="91"/>
      <c r="M32" s="97"/>
      <c r="N32" s="91"/>
      <c r="O32" s="97"/>
      <c r="P32" s="90"/>
      <c r="Q32" s="97"/>
      <c r="R32" s="97"/>
      <c r="S32" s="90"/>
      <c r="T32" s="97"/>
      <c r="U32" s="147"/>
      <c r="V32" s="91"/>
      <c r="W32" s="97"/>
      <c r="X32" s="97"/>
      <c r="Y32" s="90"/>
      <c r="Z32" s="90"/>
      <c r="AA32" s="229"/>
      <c r="AB32" s="122"/>
      <c r="AC32" s="226"/>
      <c r="AD32" s="264"/>
      <c r="AE32" s="264"/>
      <c r="AF32" s="265"/>
      <c r="AG32" s="265"/>
      <c r="AH32" s="265"/>
      <c r="AI32" s="265"/>
      <c r="AJ32" s="265"/>
      <c r="AK32" s="265"/>
    </row>
    <row r="33" spans="1:37" s="179" customFormat="1" x14ac:dyDescent="0.25">
      <c r="A33" s="71">
        <v>5</v>
      </c>
      <c r="B33" s="89"/>
      <c r="C33" s="82"/>
      <c r="D33" s="89"/>
      <c r="E33" s="82"/>
      <c r="F33" s="122"/>
      <c r="G33" s="202"/>
      <c r="H33" s="198" t="str">
        <f t="shared" si="0"/>
        <v/>
      </c>
      <c r="I33" s="97"/>
      <c r="J33" s="97"/>
      <c r="K33" s="91"/>
      <c r="L33" s="91"/>
      <c r="M33" s="97"/>
      <c r="N33" s="91"/>
      <c r="O33" s="97"/>
      <c r="P33" s="90"/>
      <c r="Q33" s="97"/>
      <c r="R33" s="97"/>
      <c r="S33" s="90"/>
      <c r="T33" s="97"/>
      <c r="U33" s="147"/>
      <c r="V33" s="91"/>
      <c r="W33" s="97"/>
      <c r="X33" s="97"/>
      <c r="Y33" s="90"/>
      <c r="Z33" s="90"/>
      <c r="AA33" s="229"/>
      <c r="AB33" s="122"/>
      <c r="AC33" s="226"/>
      <c r="AD33" s="264"/>
      <c r="AE33" s="264"/>
      <c r="AF33" s="265"/>
      <c r="AG33" s="265"/>
      <c r="AH33" s="265"/>
      <c r="AI33" s="265"/>
      <c r="AJ33" s="265"/>
      <c r="AK33" s="265"/>
    </row>
    <row r="34" spans="1:37" s="179" customFormat="1" x14ac:dyDescent="0.25">
      <c r="A34" s="71">
        <v>6</v>
      </c>
      <c r="B34" s="89"/>
      <c r="C34" s="82"/>
      <c r="D34" s="89"/>
      <c r="E34" s="82"/>
      <c r="F34" s="122"/>
      <c r="G34" s="202"/>
      <c r="H34" s="198" t="str">
        <f t="shared" si="0"/>
        <v/>
      </c>
      <c r="I34" s="97"/>
      <c r="J34" s="97"/>
      <c r="K34" s="91"/>
      <c r="L34" s="91"/>
      <c r="M34" s="97"/>
      <c r="N34" s="91"/>
      <c r="O34" s="97"/>
      <c r="P34" s="90"/>
      <c r="Q34" s="97"/>
      <c r="R34" s="97"/>
      <c r="S34" s="90"/>
      <c r="T34" s="97"/>
      <c r="U34" s="147"/>
      <c r="V34" s="91"/>
      <c r="W34" s="97"/>
      <c r="X34" s="97"/>
      <c r="Y34" s="90"/>
      <c r="Z34" s="90"/>
      <c r="AA34" s="229"/>
      <c r="AB34" s="122"/>
      <c r="AC34" s="226"/>
      <c r="AD34" s="264"/>
      <c r="AE34" s="264"/>
      <c r="AF34" s="265"/>
      <c r="AG34" s="265"/>
      <c r="AH34" s="265"/>
      <c r="AI34" s="265"/>
      <c r="AJ34" s="265"/>
      <c r="AK34" s="265"/>
    </row>
    <row r="35" spans="1:37" s="179" customFormat="1" x14ac:dyDescent="0.25">
      <c r="A35" s="71">
        <v>7</v>
      </c>
      <c r="B35" s="89"/>
      <c r="C35" s="82"/>
      <c r="D35" s="89"/>
      <c r="E35" s="82"/>
      <c r="F35" s="122"/>
      <c r="G35" s="202"/>
      <c r="H35" s="198" t="str">
        <f t="shared" si="0"/>
        <v/>
      </c>
      <c r="I35" s="97"/>
      <c r="J35" s="97"/>
      <c r="K35" s="91"/>
      <c r="L35" s="91"/>
      <c r="M35" s="97"/>
      <c r="N35" s="91"/>
      <c r="O35" s="97"/>
      <c r="P35" s="90"/>
      <c r="Q35" s="97"/>
      <c r="R35" s="97"/>
      <c r="S35" s="90"/>
      <c r="T35" s="97"/>
      <c r="U35" s="147"/>
      <c r="V35" s="91"/>
      <c r="W35" s="97"/>
      <c r="X35" s="97"/>
      <c r="Y35" s="90"/>
      <c r="Z35" s="90"/>
      <c r="AA35" s="229"/>
      <c r="AB35" s="122"/>
      <c r="AC35" s="226"/>
      <c r="AD35" s="264"/>
      <c r="AE35" s="264"/>
      <c r="AF35" s="265"/>
      <c r="AG35" s="265"/>
      <c r="AH35" s="265"/>
      <c r="AI35" s="265"/>
      <c r="AJ35" s="265"/>
      <c r="AK35" s="265"/>
    </row>
    <row r="36" spans="1:37" s="179" customFormat="1" x14ac:dyDescent="0.25">
      <c r="A36" s="71">
        <v>8</v>
      </c>
      <c r="B36" s="89"/>
      <c r="C36" s="82"/>
      <c r="D36" s="89"/>
      <c r="E36" s="82"/>
      <c r="F36" s="122"/>
      <c r="G36" s="202"/>
      <c r="H36" s="198" t="str">
        <f t="shared" si="0"/>
        <v/>
      </c>
      <c r="I36" s="97"/>
      <c r="J36" s="97"/>
      <c r="K36" s="91"/>
      <c r="L36" s="91"/>
      <c r="M36" s="97"/>
      <c r="N36" s="91"/>
      <c r="O36" s="97"/>
      <c r="P36" s="90"/>
      <c r="Q36" s="97"/>
      <c r="R36" s="97"/>
      <c r="S36" s="90"/>
      <c r="T36" s="97"/>
      <c r="U36" s="147"/>
      <c r="V36" s="91"/>
      <c r="W36" s="97"/>
      <c r="X36" s="97"/>
      <c r="Y36" s="90"/>
      <c r="Z36" s="90"/>
      <c r="AA36" s="229"/>
      <c r="AB36" s="122"/>
      <c r="AC36" s="226"/>
      <c r="AD36" s="264"/>
      <c r="AE36" s="264"/>
      <c r="AF36" s="265"/>
      <c r="AG36" s="265"/>
      <c r="AH36" s="265"/>
      <c r="AI36" s="265"/>
      <c r="AJ36" s="265"/>
      <c r="AK36" s="265"/>
    </row>
    <row r="37" spans="1:37" s="179" customFormat="1" x14ac:dyDescent="0.25">
      <c r="A37" s="71">
        <v>9</v>
      </c>
      <c r="B37" s="89"/>
      <c r="C37" s="82"/>
      <c r="D37" s="89"/>
      <c r="E37" s="82"/>
      <c r="F37" s="122"/>
      <c r="G37" s="202"/>
      <c r="H37" s="198" t="str">
        <f t="shared" si="0"/>
        <v/>
      </c>
      <c r="I37" s="97"/>
      <c r="J37" s="97"/>
      <c r="K37" s="91"/>
      <c r="L37" s="91"/>
      <c r="M37" s="97"/>
      <c r="N37" s="91"/>
      <c r="O37" s="97"/>
      <c r="P37" s="90"/>
      <c r="Q37" s="97"/>
      <c r="R37" s="97"/>
      <c r="S37" s="90"/>
      <c r="T37" s="97"/>
      <c r="U37" s="147"/>
      <c r="V37" s="91"/>
      <c r="W37" s="97"/>
      <c r="X37" s="97"/>
      <c r="Y37" s="90"/>
      <c r="Z37" s="90"/>
      <c r="AA37" s="229"/>
      <c r="AB37" s="122"/>
      <c r="AC37" s="226"/>
      <c r="AD37" s="264"/>
      <c r="AE37" s="264"/>
      <c r="AF37" s="265"/>
      <c r="AG37" s="265"/>
      <c r="AH37" s="265"/>
      <c r="AI37" s="265"/>
      <c r="AJ37" s="265"/>
      <c r="AK37" s="265"/>
    </row>
    <row r="38" spans="1:37" s="179" customFormat="1" x14ac:dyDescent="0.25">
      <c r="A38" s="71">
        <v>10</v>
      </c>
      <c r="B38" s="89"/>
      <c r="C38" s="82"/>
      <c r="D38" s="89"/>
      <c r="E38" s="82"/>
      <c r="F38" s="122"/>
      <c r="G38" s="202"/>
      <c r="H38" s="198" t="str">
        <f t="shared" si="0"/>
        <v/>
      </c>
      <c r="I38" s="97"/>
      <c r="J38" s="97"/>
      <c r="K38" s="91"/>
      <c r="L38" s="91"/>
      <c r="M38" s="97"/>
      <c r="N38" s="91"/>
      <c r="O38" s="97"/>
      <c r="P38" s="90"/>
      <c r="Q38" s="97"/>
      <c r="R38" s="97"/>
      <c r="S38" s="90"/>
      <c r="T38" s="97"/>
      <c r="U38" s="147"/>
      <c r="V38" s="91"/>
      <c r="W38" s="97"/>
      <c r="X38" s="97"/>
      <c r="Y38" s="90"/>
      <c r="Z38" s="90"/>
      <c r="AA38" s="229"/>
      <c r="AB38" s="122"/>
      <c r="AC38" s="226"/>
      <c r="AD38" s="264"/>
      <c r="AE38" s="264"/>
      <c r="AF38" s="265"/>
      <c r="AG38" s="265"/>
      <c r="AH38" s="265"/>
      <c r="AI38" s="265"/>
      <c r="AJ38" s="265"/>
      <c r="AK38" s="265"/>
    </row>
    <row r="39" spans="1:37" s="179" customFormat="1" x14ac:dyDescent="0.25">
      <c r="A39" s="71">
        <v>11</v>
      </c>
      <c r="B39" s="89"/>
      <c r="C39" s="82"/>
      <c r="D39" s="89"/>
      <c r="E39" s="82"/>
      <c r="F39" s="122"/>
      <c r="G39" s="202"/>
      <c r="H39" s="198" t="str">
        <f t="shared" si="0"/>
        <v/>
      </c>
      <c r="I39" s="97"/>
      <c r="J39" s="97"/>
      <c r="K39" s="91"/>
      <c r="L39" s="91"/>
      <c r="M39" s="97"/>
      <c r="N39" s="91"/>
      <c r="O39" s="97"/>
      <c r="P39" s="90"/>
      <c r="Q39" s="97"/>
      <c r="R39" s="97"/>
      <c r="S39" s="90"/>
      <c r="T39" s="97"/>
      <c r="U39" s="147"/>
      <c r="V39" s="91"/>
      <c r="W39" s="97"/>
      <c r="X39" s="97"/>
      <c r="Y39" s="90"/>
      <c r="Z39" s="90"/>
      <c r="AA39" s="229"/>
      <c r="AB39" s="122"/>
      <c r="AC39" s="226"/>
      <c r="AD39" s="264"/>
      <c r="AE39" s="264"/>
      <c r="AF39" s="265"/>
      <c r="AG39" s="265"/>
      <c r="AH39" s="265"/>
      <c r="AI39" s="265"/>
      <c r="AJ39" s="265"/>
      <c r="AK39" s="265"/>
    </row>
    <row r="40" spans="1:37" s="179" customFormat="1" x14ac:dyDescent="0.25">
      <c r="A40" s="71">
        <v>12</v>
      </c>
      <c r="B40" s="89"/>
      <c r="C40" s="82"/>
      <c r="D40" s="89"/>
      <c r="E40" s="82"/>
      <c r="F40" s="122"/>
      <c r="G40" s="202"/>
      <c r="H40" s="198" t="str">
        <f t="shared" si="0"/>
        <v/>
      </c>
      <c r="I40" s="97"/>
      <c r="J40" s="97"/>
      <c r="K40" s="91"/>
      <c r="L40" s="91"/>
      <c r="M40" s="97"/>
      <c r="N40" s="91"/>
      <c r="O40" s="97"/>
      <c r="P40" s="90"/>
      <c r="Q40" s="97"/>
      <c r="R40" s="97"/>
      <c r="S40" s="90"/>
      <c r="T40" s="97"/>
      <c r="U40" s="147"/>
      <c r="V40" s="91"/>
      <c r="W40" s="97"/>
      <c r="X40" s="97"/>
      <c r="Y40" s="90"/>
      <c r="Z40" s="90"/>
      <c r="AA40" s="229"/>
      <c r="AB40" s="122"/>
      <c r="AC40" s="226"/>
      <c r="AD40" s="264"/>
      <c r="AE40" s="264"/>
      <c r="AF40" s="265"/>
      <c r="AG40" s="265"/>
      <c r="AH40" s="265"/>
      <c r="AI40" s="265"/>
      <c r="AJ40" s="265"/>
      <c r="AK40" s="265"/>
    </row>
    <row r="41" spans="1:37" s="179" customFormat="1" x14ac:dyDescent="0.25">
      <c r="A41" s="71">
        <v>13</v>
      </c>
      <c r="B41" s="89"/>
      <c r="C41" s="82"/>
      <c r="D41" s="89"/>
      <c r="E41" s="82"/>
      <c r="F41" s="122"/>
      <c r="G41" s="202"/>
      <c r="H41" s="198" t="str">
        <f t="shared" si="0"/>
        <v/>
      </c>
      <c r="I41" s="97"/>
      <c r="J41" s="97"/>
      <c r="K41" s="91"/>
      <c r="L41" s="91"/>
      <c r="M41" s="97"/>
      <c r="N41" s="91"/>
      <c r="O41" s="97"/>
      <c r="P41" s="90"/>
      <c r="Q41" s="97"/>
      <c r="R41" s="97"/>
      <c r="S41" s="90"/>
      <c r="T41" s="97"/>
      <c r="U41" s="147"/>
      <c r="V41" s="91"/>
      <c r="W41" s="97"/>
      <c r="X41" s="97"/>
      <c r="Y41" s="90"/>
      <c r="Z41" s="90"/>
      <c r="AA41" s="229"/>
      <c r="AB41" s="122"/>
      <c r="AC41" s="226"/>
      <c r="AD41" s="264"/>
      <c r="AE41" s="264"/>
      <c r="AF41" s="265"/>
      <c r="AG41" s="265"/>
      <c r="AH41" s="265"/>
      <c r="AI41" s="265"/>
      <c r="AJ41" s="265"/>
      <c r="AK41" s="265"/>
    </row>
    <row r="42" spans="1:37" s="179" customFormat="1" x14ac:dyDescent="0.25">
      <c r="A42" s="71">
        <v>14</v>
      </c>
      <c r="B42" s="89"/>
      <c r="C42" s="82"/>
      <c r="D42" s="89"/>
      <c r="E42" s="82"/>
      <c r="F42" s="122"/>
      <c r="G42" s="202"/>
      <c r="H42" s="198" t="str">
        <f t="shared" si="0"/>
        <v/>
      </c>
      <c r="I42" s="97"/>
      <c r="J42" s="97"/>
      <c r="K42" s="91"/>
      <c r="L42" s="91"/>
      <c r="M42" s="97"/>
      <c r="N42" s="91"/>
      <c r="O42" s="97"/>
      <c r="P42" s="90"/>
      <c r="Q42" s="97"/>
      <c r="R42" s="97"/>
      <c r="S42" s="90"/>
      <c r="T42" s="97"/>
      <c r="U42" s="147"/>
      <c r="V42" s="91"/>
      <c r="W42" s="97"/>
      <c r="X42" s="97"/>
      <c r="Y42" s="90"/>
      <c r="Z42" s="90"/>
      <c r="AA42" s="229"/>
      <c r="AB42" s="122"/>
      <c r="AC42" s="226"/>
      <c r="AD42" s="264"/>
      <c r="AE42" s="264"/>
      <c r="AF42" s="265"/>
      <c r="AG42" s="265"/>
      <c r="AH42" s="265"/>
      <c r="AI42" s="265"/>
      <c r="AJ42" s="265"/>
      <c r="AK42" s="265"/>
    </row>
    <row r="43" spans="1:37" s="179" customFormat="1" x14ac:dyDescent="0.25">
      <c r="A43" s="71">
        <v>15</v>
      </c>
      <c r="B43" s="89"/>
      <c r="C43" s="82"/>
      <c r="D43" s="89"/>
      <c r="E43" s="82"/>
      <c r="F43" s="122"/>
      <c r="G43" s="202"/>
      <c r="H43" s="198" t="str">
        <f t="shared" si="0"/>
        <v/>
      </c>
      <c r="I43" s="97"/>
      <c r="J43" s="97"/>
      <c r="K43" s="91"/>
      <c r="L43" s="91"/>
      <c r="M43" s="97"/>
      <c r="N43" s="91"/>
      <c r="O43" s="97"/>
      <c r="P43" s="90"/>
      <c r="Q43" s="97"/>
      <c r="R43" s="97"/>
      <c r="S43" s="90"/>
      <c r="T43" s="97"/>
      <c r="U43" s="147"/>
      <c r="V43" s="91"/>
      <c r="W43" s="97"/>
      <c r="X43" s="97"/>
      <c r="Y43" s="90"/>
      <c r="Z43" s="90"/>
      <c r="AA43" s="229"/>
      <c r="AB43" s="122"/>
      <c r="AC43" s="226"/>
      <c r="AD43" s="264"/>
      <c r="AE43" s="264"/>
      <c r="AF43" s="265"/>
      <c r="AG43" s="265"/>
      <c r="AH43" s="265"/>
      <c r="AI43" s="265"/>
      <c r="AJ43" s="265"/>
      <c r="AK43" s="265"/>
    </row>
    <row r="44" spans="1:37" s="179" customFormat="1" x14ac:dyDescent="0.25">
      <c r="A44" s="71">
        <v>16</v>
      </c>
      <c r="B44" s="89"/>
      <c r="C44" s="82"/>
      <c r="D44" s="89"/>
      <c r="E44" s="82"/>
      <c r="F44" s="122"/>
      <c r="G44" s="202"/>
      <c r="H44" s="198" t="str">
        <f t="shared" si="0"/>
        <v/>
      </c>
      <c r="I44" s="97"/>
      <c r="J44" s="97"/>
      <c r="K44" s="91"/>
      <c r="L44" s="91"/>
      <c r="M44" s="97"/>
      <c r="N44" s="91"/>
      <c r="O44" s="97"/>
      <c r="P44" s="90"/>
      <c r="Q44" s="97"/>
      <c r="R44" s="97"/>
      <c r="S44" s="90"/>
      <c r="T44" s="97"/>
      <c r="U44" s="147"/>
      <c r="V44" s="91"/>
      <c r="W44" s="97"/>
      <c r="X44" s="97"/>
      <c r="Y44" s="90"/>
      <c r="Z44" s="90"/>
      <c r="AA44" s="229"/>
      <c r="AB44" s="122"/>
      <c r="AC44" s="226"/>
      <c r="AD44" s="264"/>
      <c r="AE44" s="264"/>
      <c r="AF44" s="265"/>
      <c r="AG44" s="265"/>
      <c r="AH44" s="265"/>
      <c r="AI44" s="265"/>
      <c r="AJ44" s="265"/>
      <c r="AK44" s="265"/>
    </row>
    <row r="45" spans="1:37" s="179" customFormat="1" x14ac:dyDescent="0.25">
      <c r="A45" s="71">
        <v>17</v>
      </c>
      <c r="B45" s="89"/>
      <c r="C45" s="82"/>
      <c r="D45" s="89"/>
      <c r="E45" s="82"/>
      <c r="F45" s="122"/>
      <c r="G45" s="202"/>
      <c r="H45" s="198" t="str">
        <f t="shared" si="0"/>
        <v/>
      </c>
      <c r="I45" s="97"/>
      <c r="J45" s="97"/>
      <c r="K45" s="91"/>
      <c r="L45" s="91"/>
      <c r="M45" s="97"/>
      <c r="N45" s="91"/>
      <c r="O45" s="97"/>
      <c r="P45" s="90"/>
      <c r="Q45" s="97"/>
      <c r="R45" s="97"/>
      <c r="S45" s="90"/>
      <c r="T45" s="97"/>
      <c r="U45" s="147"/>
      <c r="V45" s="91"/>
      <c r="W45" s="97"/>
      <c r="X45" s="97"/>
      <c r="Y45" s="90"/>
      <c r="Z45" s="90"/>
      <c r="AA45" s="229"/>
      <c r="AB45" s="122"/>
      <c r="AC45" s="226"/>
      <c r="AD45" s="264"/>
      <c r="AE45" s="264"/>
      <c r="AF45" s="265"/>
      <c r="AG45" s="265"/>
      <c r="AH45" s="265"/>
      <c r="AI45" s="265"/>
      <c r="AJ45" s="265"/>
      <c r="AK45" s="265"/>
    </row>
    <row r="46" spans="1:37" s="179" customFormat="1" x14ac:dyDescent="0.25">
      <c r="A46" s="71">
        <v>18</v>
      </c>
      <c r="B46" s="89"/>
      <c r="C46" s="82"/>
      <c r="D46" s="89"/>
      <c r="E46" s="82"/>
      <c r="F46" s="122"/>
      <c r="G46" s="202"/>
      <c r="H46" s="198" t="str">
        <f t="shared" si="0"/>
        <v/>
      </c>
      <c r="I46" s="97"/>
      <c r="J46" s="97"/>
      <c r="K46" s="91"/>
      <c r="L46" s="91"/>
      <c r="M46" s="97"/>
      <c r="N46" s="91"/>
      <c r="O46" s="97"/>
      <c r="P46" s="90"/>
      <c r="Q46" s="97"/>
      <c r="R46" s="97"/>
      <c r="S46" s="90"/>
      <c r="T46" s="97"/>
      <c r="U46" s="147"/>
      <c r="V46" s="91"/>
      <c r="W46" s="97"/>
      <c r="X46" s="97"/>
      <c r="Y46" s="90"/>
      <c r="Z46" s="90"/>
      <c r="AA46" s="229"/>
      <c r="AB46" s="122"/>
      <c r="AC46" s="226"/>
      <c r="AD46" s="264"/>
      <c r="AE46" s="264"/>
      <c r="AF46" s="265"/>
      <c r="AG46" s="265"/>
      <c r="AH46" s="265"/>
      <c r="AI46" s="265"/>
      <c r="AJ46" s="265"/>
      <c r="AK46" s="265"/>
    </row>
    <row r="47" spans="1:37" s="179" customFormat="1" x14ac:dyDescent="0.25">
      <c r="A47" s="71">
        <v>19</v>
      </c>
      <c r="B47" s="89"/>
      <c r="C47" s="82"/>
      <c r="D47" s="89"/>
      <c r="E47" s="82"/>
      <c r="F47" s="122"/>
      <c r="G47" s="202"/>
      <c r="H47" s="198" t="str">
        <f t="shared" si="0"/>
        <v/>
      </c>
      <c r="I47" s="97"/>
      <c r="J47" s="97"/>
      <c r="K47" s="91"/>
      <c r="L47" s="91"/>
      <c r="M47" s="97"/>
      <c r="N47" s="91"/>
      <c r="O47" s="97"/>
      <c r="P47" s="90"/>
      <c r="Q47" s="97"/>
      <c r="R47" s="97"/>
      <c r="S47" s="90"/>
      <c r="T47" s="97"/>
      <c r="U47" s="147"/>
      <c r="V47" s="91"/>
      <c r="W47" s="97"/>
      <c r="X47" s="97"/>
      <c r="Y47" s="90"/>
      <c r="Z47" s="90"/>
      <c r="AA47" s="229"/>
      <c r="AB47" s="122"/>
      <c r="AC47" s="226"/>
      <c r="AD47" s="264"/>
      <c r="AE47" s="264"/>
      <c r="AF47" s="265"/>
      <c r="AG47" s="265"/>
      <c r="AH47" s="265"/>
      <c r="AI47" s="265"/>
      <c r="AJ47" s="265"/>
      <c r="AK47" s="265"/>
    </row>
    <row r="48" spans="1:37" s="179" customFormat="1" x14ac:dyDescent="0.25">
      <c r="A48" s="71">
        <v>20</v>
      </c>
      <c r="B48" s="89"/>
      <c r="C48" s="82"/>
      <c r="D48" s="89"/>
      <c r="E48" s="82"/>
      <c r="F48" s="122"/>
      <c r="G48" s="202"/>
      <c r="H48" s="198" t="str">
        <f t="shared" si="0"/>
        <v/>
      </c>
      <c r="I48" s="97"/>
      <c r="J48" s="97"/>
      <c r="K48" s="91"/>
      <c r="L48" s="91"/>
      <c r="M48" s="97"/>
      <c r="N48" s="91"/>
      <c r="O48" s="97"/>
      <c r="P48" s="90"/>
      <c r="Q48" s="97"/>
      <c r="R48" s="97"/>
      <c r="S48" s="90"/>
      <c r="T48" s="97"/>
      <c r="U48" s="147"/>
      <c r="V48" s="91"/>
      <c r="W48" s="97"/>
      <c r="X48" s="97"/>
      <c r="Y48" s="90"/>
      <c r="Z48" s="90"/>
      <c r="AA48" s="229"/>
      <c r="AB48" s="122"/>
      <c r="AC48" s="226"/>
      <c r="AD48" s="264"/>
      <c r="AE48" s="264"/>
      <c r="AF48" s="265"/>
      <c r="AG48" s="265"/>
      <c r="AH48" s="265"/>
      <c r="AI48" s="265"/>
      <c r="AJ48" s="265"/>
      <c r="AK48" s="265"/>
    </row>
    <row r="49" spans="1:37" s="179" customFormat="1" x14ac:dyDescent="0.25">
      <c r="A49" s="71">
        <v>21</v>
      </c>
      <c r="B49" s="89"/>
      <c r="C49" s="82"/>
      <c r="D49" s="89"/>
      <c r="E49" s="82"/>
      <c r="F49" s="122"/>
      <c r="G49" s="202"/>
      <c r="H49" s="198" t="str">
        <f t="shared" si="0"/>
        <v/>
      </c>
      <c r="I49" s="97"/>
      <c r="J49" s="97"/>
      <c r="K49" s="91"/>
      <c r="L49" s="91"/>
      <c r="M49" s="97"/>
      <c r="N49" s="91"/>
      <c r="O49" s="97"/>
      <c r="P49" s="90"/>
      <c r="Q49" s="97"/>
      <c r="R49" s="97"/>
      <c r="S49" s="90"/>
      <c r="T49" s="97"/>
      <c r="U49" s="147"/>
      <c r="V49" s="91"/>
      <c r="W49" s="97"/>
      <c r="X49" s="97"/>
      <c r="Y49" s="90"/>
      <c r="Z49" s="90"/>
      <c r="AA49" s="229"/>
      <c r="AB49" s="122"/>
      <c r="AC49" s="226"/>
      <c r="AD49" s="264"/>
      <c r="AE49" s="264"/>
      <c r="AF49" s="265"/>
      <c r="AG49" s="265"/>
      <c r="AH49" s="265"/>
      <c r="AI49" s="265"/>
      <c r="AJ49" s="265"/>
      <c r="AK49" s="265"/>
    </row>
    <row r="50" spans="1:37" s="179" customFormat="1" x14ac:dyDescent="0.25">
      <c r="A50" s="71">
        <v>22</v>
      </c>
      <c r="B50" s="89"/>
      <c r="C50" s="82"/>
      <c r="D50" s="89"/>
      <c r="E50" s="82"/>
      <c r="F50" s="122"/>
      <c r="G50" s="202"/>
      <c r="H50" s="198" t="str">
        <f t="shared" si="0"/>
        <v/>
      </c>
      <c r="I50" s="97"/>
      <c r="J50" s="97"/>
      <c r="K50" s="91"/>
      <c r="L50" s="91"/>
      <c r="M50" s="97"/>
      <c r="N50" s="91"/>
      <c r="O50" s="97"/>
      <c r="P50" s="90"/>
      <c r="Q50" s="97"/>
      <c r="R50" s="97"/>
      <c r="S50" s="90"/>
      <c r="T50" s="97"/>
      <c r="U50" s="147"/>
      <c r="V50" s="91"/>
      <c r="W50" s="97"/>
      <c r="X50" s="97"/>
      <c r="Y50" s="90"/>
      <c r="Z50" s="90"/>
      <c r="AA50" s="229"/>
      <c r="AB50" s="122"/>
      <c r="AC50" s="226"/>
      <c r="AD50" s="264"/>
      <c r="AE50" s="264"/>
      <c r="AF50" s="265"/>
      <c r="AG50" s="265"/>
      <c r="AH50" s="265"/>
      <c r="AI50" s="265"/>
      <c r="AJ50" s="265"/>
      <c r="AK50" s="265"/>
    </row>
    <row r="51" spans="1:37" s="179" customFormat="1" x14ac:dyDescent="0.25">
      <c r="A51" s="71">
        <v>23</v>
      </c>
      <c r="B51" s="89"/>
      <c r="C51" s="82"/>
      <c r="D51" s="89"/>
      <c r="E51" s="82"/>
      <c r="F51" s="122"/>
      <c r="G51" s="202"/>
      <c r="H51" s="198" t="str">
        <f t="shared" si="0"/>
        <v/>
      </c>
      <c r="I51" s="97"/>
      <c r="J51" s="97"/>
      <c r="K51" s="91"/>
      <c r="L51" s="91"/>
      <c r="M51" s="97"/>
      <c r="N51" s="91"/>
      <c r="O51" s="97"/>
      <c r="P51" s="90"/>
      <c r="Q51" s="97"/>
      <c r="R51" s="97"/>
      <c r="S51" s="90"/>
      <c r="T51" s="97"/>
      <c r="U51" s="147"/>
      <c r="V51" s="91"/>
      <c r="W51" s="97"/>
      <c r="X51" s="97"/>
      <c r="Y51" s="90"/>
      <c r="Z51" s="90"/>
      <c r="AA51" s="229"/>
      <c r="AB51" s="122"/>
      <c r="AC51" s="226"/>
      <c r="AD51" s="264"/>
      <c r="AE51" s="264"/>
      <c r="AF51" s="265"/>
      <c r="AG51" s="265"/>
      <c r="AH51" s="265"/>
      <c r="AI51" s="265"/>
      <c r="AJ51" s="265"/>
      <c r="AK51" s="265"/>
    </row>
    <row r="52" spans="1:37" s="179" customFormat="1" x14ac:dyDescent="0.25">
      <c r="A52" s="71">
        <v>24</v>
      </c>
      <c r="B52" s="89"/>
      <c r="C52" s="82"/>
      <c r="D52" s="89"/>
      <c r="E52" s="82"/>
      <c r="F52" s="122"/>
      <c r="G52" s="202"/>
      <c r="H52" s="198" t="str">
        <f t="shared" si="0"/>
        <v/>
      </c>
      <c r="I52" s="97"/>
      <c r="J52" s="97"/>
      <c r="K52" s="91"/>
      <c r="L52" s="91"/>
      <c r="M52" s="97"/>
      <c r="N52" s="91"/>
      <c r="O52" s="97"/>
      <c r="P52" s="90"/>
      <c r="Q52" s="97"/>
      <c r="R52" s="97"/>
      <c r="S52" s="90"/>
      <c r="T52" s="97"/>
      <c r="U52" s="147"/>
      <c r="V52" s="91"/>
      <c r="W52" s="97"/>
      <c r="X52" s="97"/>
      <c r="Y52" s="90"/>
      <c r="Z52" s="90"/>
      <c r="AA52" s="229"/>
      <c r="AB52" s="122"/>
      <c r="AC52" s="226"/>
      <c r="AD52" s="264"/>
      <c r="AE52" s="264"/>
      <c r="AF52" s="265"/>
      <c r="AG52" s="265"/>
      <c r="AH52" s="265"/>
      <c r="AI52" s="265"/>
      <c r="AJ52" s="265"/>
      <c r="AK52" s="265"/>
    </row>
    <row r="53" spans="1:37" s="179" customFormat="1" x14ac:dyDescent="0.25">
      <c r="A53" s="71">
        <v>25</v>
      </c>
      <c r="B53" s="89"/>
      <c r="C53" s="82"/>
      <c r="D53" s="89"/>
      <c r="E53" s="82"/>
      <c r="F53" s="122"/>
      <c r="G53" s="202"/>
      <c r="H53" s="198" t="str">
        <f t="shared" si="0"/>
        <v/>
      </c>
      <c r="I53" s="97"/>
      <c r="J53" s="97"/>
      <c r="K53" s="91"/>
      <c r="L53" s="91"/>
      <c r="M53" s="97"/>
      <c r="N53" s="91"/>
      <c r="O53" s="97"/>
      <c r="P53" s="90"/>
      <c r="Q53" s="97"/>
      <c r="R53" s="97"/>
      <c r="S53" s="90"/>
      <c r="T53" s="97"/>
      <c r="U53" s="147"/>
      <c r="V53" s="91"/>
      <c r="W53" s="97"/>
      <c r="X53" s="97"/>
      <c r="Y53" s="90"/>
      <c r="Z53" s="90"/>
      <c r="AA53" s="229"/>
      <c r="AB53" s="122"/>
      <c r="AC53" s="226"/>
      <c r="AD53" s="264"/>
      <c r="AE53" s="264"/>
      <c r="AF53" s="265"/>
      <c r="AG53" s="265"/>
      <c r="AH53" s="265"/>
      <c r="AI53" s="265"/>
      <c r="AJ53" s="265"/>
      <c r="AK53" s="265"/>
    </row>
    <row r="54" spans="1:37" ht="24" customHeight="1" x14ac:dyDescent="0.25">
      <c r="B54" s="190" t="s">
        <v>67</v>
      </c>
      <c r="C54" s="126"/>
      <c r="D54" s="126"/>
      <c r="E54" s="126"/>
      <c r="F54" s="126"/>
      <c r="G54" s="126"/>
      <c r="H54" s="259" t="str">
        <f>IF(OR(AND(Count_Implemented, Count_FollowUp=0), AND(Count_Implemented=0,COUNTA(I29:AB53)&gt;0))," To be included here, actions must have a Date Implemented and there must be Date(s) of Follow-up above. &gt;&gt;","")</f>
        <v/>
      </c>
      <c r="I54" s="191">
        <f>SUM(I55:I60)</f>
        <v>0</v>
      </c>
      <c r="J54" s="192" t="s">
        <v>129</v>
      </c>
      <c r="K54" s="192" t="s">
        <v>129</v>
      </c>
      <c r="L54" s="192" t="s">
        <v>129</v>
      </c>
      <c r="M54" s="191">
        <f>SUM(M55:M60)</f>
        <v>0</v>
      </c>
      <c r="N54" s="192" t="s">
        <v>129</v>
      </c>
      <c r="O54" s="191">
        <f>SUM(O55:O60)</f>
        <v>0</v>
      </c>
      <c r="P54" s="191">
        <f>SUM(P55:P60)</f>
        <v>0</v>
      </c>
      <c r="Q54" s="191">
        <f t="shared" ref="Q54:W54" si="1">SUM(Q55:Q60)</f>
        <v>0</v>
      </c>
      <c r="R54" s="191">
        <f t="shared" si="1"/>
        <v>0</v>
      </c>
      <c r="S54" s="191">
        <f t="shared" si="1"/>
        <v>0</v>
      </c>
      <c r="T54" s="191">
        <f t="shared" si="1"/>
        <v>0</v>
      </c>
      <c r="U54" s="193">
        <f t="shared" si="1"/>
        <v>0</v>
      </c>
      <c r="V54" s="192" t="s">
        <v>129</v>
      </c>
      <c r="W54" s="191">
        <f t="shared" si="1"/>
        <v>0</v>
      </c>
      <c r="X54" s="192" t="s">
        <v>129</v>
      </c>
      <c r="Y54" s="192" t="s">
        <v>129</v>
      </c>
      <c r="Z54" s="191">
        <f t="shared" ref="Z54" si="2">SUM(Z55:Z60)</f>
        <v>0</v>
      </c>
      <c r="AA54" s="218" t="s">
        <v>129</v>
      </c>
      <c r="AB54" s="217">
        <f>COUNTIF(AB29:AB53,"Y")</f>
        <v>0</v>
      </c>
      <c r="AC54" s="218" t="s">
        <v>129</v>
      </c>
      <c r="AD54" s="266">
        <f t="shared" ref="AD54:AK54" si="3">SUM(AD55:AD60)</f>
        <v>0</v>
      </c>
      <c r="AE54" s="266">
        <f t="shared" si="3"/>
        <v>0</v>
      </c>
      <c r="AF54" s="267">
        <f t="shared" si="3"/>
        <v>0</v>
      </c>
      <c r="AG54" s="267">
        <f t="shared" si="3"/>
        <v>0</v>
      </c>
      <c r="AH54" s="267">
        <f t="shared" si="3"/>
        <v>0</v>
      </c>
      <c r="AI54" s="267">
        <f t="shared" si="3"/>
        <v>0</v>
      </c>
      <c r="AJ54" s="267">
        <f t="shared" si="3"/>
        <v>0</v>
      </c>
      <c r="AK54" s="267">
        <f t="shared" si="3"/>
        <v>0</v>
      </c>
    </row>
    <row r="55" spans="1:37" ht="24" customHeight="1" x14ac:dyDescent="0.25">
      <c r="B55" s="190" t="str">
        <f>"TOTAL REPORTED " &amp; C55</f>
        <v>TOTAL REPORTED 2023</v>
      </c>
      <c r="C55" s="126">
        <v>2023</v>
      </c>
      <c r="D55" s="126"/>
      <c r="E55" s="126"/>
      <c r="F55" s="126"/>
      <c r="G55" s="126"/>
      <c r="H55" s="126"/>
      <c r="I55" s="267">
        <f t="shared" ref="I55:I60" si="4">IF(Count_FollowUp,SUMIFS(I$29:I$53,$F$29:$F$53,"Y",$H$29:$H$53,$C55),0)</f>
        <v>0</v>
      </c>
      <c r="J55" s="192" t="s">
        <v>129</v>
      </c>
      <c r="K55" s="192" t="s">
        <v>129</v>
      </c>
      <c r="L55" s="192" t="s">
        <v>129</v>
      </c>
      <c r="M55" s="267">
        <f t="shared" ref="M55:M60" si="5">IF(Count_FollowUp,SUMIFS(M$29:M$53,$F$29:$F$53,"Y",$H$29:$H$53,$C55),0)</f>
        <v>0</v>
      </c>
      <c r="N55" s="192" t="s">
        <v>129</v>
      </c>
      <c r="O55" s="267">
        <f t="shared" ref="O55:O60" si="6">IF(Count_FollowUp,SUMIFS(O$29:O$53,$F$29:$F$53,"Y",$H$29:$H$53,$C55),0)</f>
        <v>0</v>
      </c>
      <c r="P55" s="191">
        <f t="shared" ref="P55:P60" si="7">IF(Count_FollowUp,COUNTIFS($F$29:$F$53,"Y",$H$29:$H$53,$C55,P$29:P$53,"Yes"),0)</f>
        <v>0</v>
      </c>
      <c r="Q55" s="267">
        <f t="shared" ref="Q55:R60" si="8">IF(Count_FollowUp,SUMIFS(Q$29:Q$53,$F$29:$F$53,"Y",$H$29:$H$53,$C55),0)</f>
        <v>0</v>
      </c>
      <c r="R55" s="267">
        <f t="shared" si="8"/>
        <v>0</v>
      </c>
      <c r="S55" s="191">
        <f t="shared" ref="S55:S60" si="9">IF(Count_FollowUp,COUNTIFS($F$29:$F$53,"Y",$H$29:$H$53,$C55,S$29:S$53,"Yes"),0)</f>
        <v>0</v>
      </c>
      <c r="T55" s="191">
        <f t="shared" ref="T55:T60" si="10">IF(Count_FollowUp,SUMIFS(T$29:T$53,$F$29:$F$53,"Y",$H$29:$H$53,$C55,U$29:U$53,"Units"),0)</f>
        <v>0</v>
      </c>
      <c r="U55" s="193">
        <f t="shared" ref="U55:U60" si="11">IF(Count_FollowUp,SUMIFS(T$29:T$53,$F$29:$F$53,"Y",$H$29:$H$53,$C55,U$29:U$53,"Dollars"),0)</f>
        <v>0</v>
      </c>
      <c r="V55" s="192" t="s">
        <v>129</v>
      </c>
      <c r="W55" s="267">
        <f t="shared" ref="W55:W60" si="12">IF(Count_FollowUp,SUMIFS(W$29:W$53,$F$29:$F$53,"Y",$H$29:$H$53,$C55),0)</f>
        <v>0</v>
      </c>
      <c r="X55" s="192" t="s">
        <v>129</v>
      </c>
      <c r="Y55" s="192" t="s">
        <v>129</v>
      </c>
      <c r="Z55" s="191">
        <f t="shared" ref="Z55:Z60" si="13">IF(Count_FollowUp,COUNTIFS($F$29:$F$53,"Y",$H$29:$H$53,$C55,Z$29:Z$53,"Yes"),0)</f>
        <v>0</v>
      </c>
      <c r="AA55" s="218" t="s">
        <v>129</v>
      </c>
      <c r="AB55" s="217">
        <f t="shared" ref="AB55:AB60" si="14">IF(Count_FollowUp,COUNTIFS($F$29:$F$53,"Y",$H$29:$H$53,$C55,AB$29:AB$53,"Y"),0)</f>
        <v>0</v>
      </c>
      <c r="AC55" s="218" t="s">
        <v>129</v>
      </c>
      <c r="AD55" s="266">
        <f t="shared" ref="AD55:AK60" si="15">IF(Count_FollowUp,SUMIFS(AD$29:AD$53,$F$29:$F$53,"Y",$H$29:$H$53,$C55),0)</f>
        <v>0</v>
      </c>
      <c r="AE55" s="266">
        <f t="shared" si="15"/>
        <v>0</v>
      </c>
      <c r="AF55" s="267">
        <f t="shared" si="15"/>
        <v>0</v>
      </c>
      <c r="AG55" s="267">
        <f t="shared" si="15"/>
        <v>0</v>
      </c>
      <c r="AH55" s="267">
        <f t="shared" si="15"/>
        <v>0</v>
      </c>
      <c r="AI55" s="267">
        <f t="shared" si="15"/>
        <v>0</v>
      </c>
      <c r="AJ55" s="267">
        <f t="shared" si="15"/>
        <v>0</v>
      </c>
      <c r="AK55" s="267">
        <f t="shared" si="15"/>
        <v>0</v>
      </c>
    </row>
    <row r="56" spans="1:37" ht="24" customHeight="1" x14ac:dyDescent="0.25">
      <c r="B56" s="190" t="str">
        <f t="shared" ref="B56:B60" si="16">"TOTAL REPORTED " &amp; C56</f>
        <v>TOTAL REPORTED 2024</v>
      </c>
      <c r="C56" s="126">
        <v>2024</v>
      </c>
      <c r="D56" s="126"/>
      <c r="E56" s="126"/>
      <c r="F56" s="126"/>
      <c r="G56" s="126"/>
      <c r="H56" s="126"/>
      <c r="I56" s="267">
        <f t="shared" si="4"/>
        <v>0</v>
      </c>
      <c r="J56" s="192" t="s">
        <v>129</v>
      </c>
      <c r="K56" s="192" t="s">
        <v>129</v>
      </c>
      <c r="L56" s="192" t="s">
        <v>129</v>
      </c>
      <c r="M56" s="267">
        <f t="shared" si="5"/>
        <v>0</v>
      </c>
      <c r="N56" s="192" t="s">
        <v>129</v>
      </c>
      <c r="O56" s="267">
        <f t="shared" si="6"/>
        <v>0</v>
      </c>
      <c r="P56" s="191">
        <f t="shared" si="7"/>
        <v>0</v>
      </c>
      <c r="Q56" s="267">
        <f t="shared" si="8"/>
        <v>0</v>
      </c>
      <c r="R56" s="267">
        <f t="shared" si="8"/>
        <v>0</v>
      </c>
      <c r="S56" s="191">
        <f t="shared" si="9"/>
        <v>0</v>
      </c>
      <c r="T56" s="191">
        <f t="shared" si="10"/>
        <v>0</v>
      </c>
      <c r="U56" s="193">
        <f t="shared" si="11"/>
        <v>0</v>
      </c>
      <c r="V56" s="192" t="s">
        <v>129</v>
      </c>
      <c r="W56" s="267">
        <f t="shared" si="12"/>
        <v>0</v>
      </c>
      <c r="X56" s="192" t="s">
        <v>129</v>
      </c>
      <c r="Y56" s="192" t="s">
        <v>129</v>
      </c>
      <c r="Z56" s="191">
        <f t="shared" si="13"/>
        <v>0</v>
      </c>
      <c r="AA56" s="218" t="s">
        <v>129</v>
      </c>
      <c r="AB56" s="217">
        <f t="shared" si="14"/>
        <v>0</v>
      </c>
      <c r="AC56" s="218" t="s">
        <v>129</v>
      </c>
      <c r="AD56" s="266">
        <f t="shared" si="15"/>
        <v>0</v>
      </c>
      <c r="AE56" s="266">
        <f t="shared" si="15"/>
        <v>0</v>
      </c>
      <c r="AF56" s="267">
        <f t="shared" si="15"/>
        <v>0</v>
      </c>
      <c r="AG56" s="267">
        <f t="shared" si="15"/>
        <v>0</v>
      </c>
      <c r="AH56" s="267">
        <f t="shared" si="15"/>
        <v>0</v>
      </c>
      <c r="AI56" s="267">
        <f t="shared" si="15"/>
        <v>0</v>
      </c>
      <c r="AJ56" s="267">
        <f t="shared" si="15"/>
        <v>0</v>
      </c>
      <c r="AK56" s="267">
        <f t="shared" si="15"/>
        <v>0</v>
      </c>
    </row>
    <row r="57" spans="1:37" ht="24" customHeight="1" x14ac:dyDescent="0.25">
      <c r="B57" s="190" t="str">
        <f t="shared" si="16"/>
        <v>TOTAL REPORTED 2025</v>
      </c>
      <c r="C57" s="126">
        <v>2025</v>
      </c>
      <c r="D57" s="126"/>
      <c r="E57" s="126"/>
      <c r="F57" s="126"/>
      <c r="G57" s="126"/>
      <c r="H57" s="126"/>
      <c r="I57" s="267">
        <f t="shared" si="4"/>
        <v>0</v>
      </c>
      <c r="J57" s="192" t="s">
        <v>129</v>
      </c>
      <c r="K57" s="192" t="s">
        <v>129</v>
      </c>
      <c r="L57" s="192" t="s">
        <v>129</v>
      </c>
      <c r="M57" s="267">
        <f t="shared" si="5"/>
        <v>0</v>
      </c>
      <c r="N57" s="192" t="s">
        <v>129</v>
      </c>
      <c r="O57" s="267">
        <f t="shared" si="6"/>
        <v>0</v>
      </c>
      <c r="P57" s="191">
        <f t="shared" si="7"/>
        <v>0</v>
      </c>
      <c r="Q57" s="267">
        <f t="shared" si="8"/>
        <v>0</v>
      </c>
      <c r="R57" s="267">
        <f t="shared" si="8"/>
        <v>0</v>
      </c>
      <c r="S57" s="191">
        <f t="shared" si="9"/>
        <v>0</v>
      </c>
      <c r="T57" s="191">
        <f t="shared" si="10"/>
        <v>0</v>
      </c>
      <c r="U57" s="193">
        <f t="shared" si="11"/>
        <v>0</v>
      </c>
      <c r="V57" s="192" t="s">
        <v>129</v>
      </c>
      <c r="W57" s="267">
        <f t="shared" si="12"/>
        <v>0</v>
      </c>
      <c r="X57" s="192" t="s">
        <v>129</v>
      </c>
      <c r="Y57" s="192" t="s">
        <v>129</v>
      </c>
      <c r="Z57" s="191">
        <f t="shared" si="13"/>
        <v>0</v>
      </c>
      <c r="AA57" s="218" t="s">
        <v>129</v>
      </c>
      <c r="AB57" s="217">
        <f t="shared" si="14"/>
        <v>0</v>
      </c>
      <c r="AC57" s="218" t="s">
        <v>129</v>
      </c>
      <c r="AD57" s="266">
        <f t="shared" si="15"/>
        <v>0</v>
      </c>
      <c r="AE57" s="266">
        <f t="shared" si="15"/>
        <v>0</v>
      </c>
      <c r="AF57" s="267">
        <f t="shared" si="15"/>
        <v>0</v>
      </c>
      <c r="AG57" s="267">
        <f t="shared" si="15"/>
        <v>0</v>
      </c>
      <c r="AH57" s="267">
        <f t="shared" si="15"/>
        <v>0</v>
      </c>
      <c r="AI57" s="267">
        <f t="shared" si="15"/>
        <v>0</v>
      </c>
      <c r="AJ57" s="267">
        <f t="shared" si="15"/>
        <v>0</v>
      </c>
      <c r="AK57" s="267">
        <f t="shared" si="15"/>
        <v>0</v>
      </c>
    </row>
    <row r="58" spans="1:37" ht="24" customHeight="1" x14ac:dyDescent="0.25">
      <c r="B58" s="190" t="str">
        <f t="shared" si="16"/>
        <v>TOTAL REPORTED 2026</v>
      </c>
      <c r="C58" s="126">
        <v>2026</v>
      </c>
      <c r="D58" s="126"/>
      <c r="E58" s="126"/>
      <c r="F58" s="126"/>
      <c r="G58" s="126"/>
      <c r="H58" s="126"/>
      <c r="I58" s="267">
        <f t="shared" si="4"/>
        <v>0</v>
      </c>
      <c r="J58" s="192" t="s">
        <v>129</v>
      </c>
      <c r="K58" s="192" t="s">
        <v>129</v>
      </c>
      <c r="L58" s="192" t="s">
        <v>129</v>
      </c>
      <c r="M58" s="267">
        <f t="shared" si="5"/>
        <v>0</v>
      </c>
      <c r="N58" s="192" t="s">
        <v>129</v>
      </c>
      <c r="O58" s="267">
        <f t="shared" si="6"/>
        <v>0</v>
      </c>
      <c r="P58" s="191">
        <f t="shared" si="7"/>
        <v>0</v>
      </c>
      <c r="Q58" s="267">
        <f t="shared" si="8"/>
        <v>0</v>
      </c>
      <c r="R58" s="267">
        <f t="shared" si="8"/>
        <v>0</v>
      </c>
      <c r="S58" s="191">
        <f t="shared" si="9"/>
        <v>0</v>
      </c>
      <c r="T58" s="191">
        <f t="shared" si="10"/>
        <v>0</v>
      </c>
      <c r="U58" s="193">
        <f t="shared" si="11"/>
        <v>0</v>
      </c>
      <c r="V58" s="192" t="s">
        <v>129</v>
      </c>
      <c r="W58" s="267">
        <f t="shared" si="12"/>
        <v>0</v>
      </c>
      <c r="X58" s="192" t="s">
        <v>129</v>
      </c>
      <c r="Y58" s="192" t="s">
        <v>129</v>
      </c>
      <c r="Z58" s="191">
        <f t="shared" si="13"/>
        <v>0</v>
      </c>
      <c r="AA58" s="218" t="s">
        <v>129</v>
      </c>
      <c r="AB58" s="217">
        <f t="shared" si="14"/>
        <v>0</v>
      </c>
      <c r="AC58" s="218" t="s">
        <v>129</v>
      </c>
      <c r="AD58" s="266">
        <f t="shared" si="15"/>
        <v>0</v>
      </c>
      <c r="AE58" s="266">
        <f t="shared" si="15"/>
        <v>0</v>
      </c>
      <c r="AF58" s="267">
        <f t="shared" si="15"/>
        <v>0</v>
      </c>
      <c r="AG58" s="267">
        <f t="shared" si="15"/>
        <v>0</v>
      </c>
      <c r="AH58" s="267">
        <f t="shared" si="15"/>
        <v>0</v>
      </c>
      <c r="AI58" s="267">
        <f t="shared" si="15"/>
        <v>0</v>
      </c>
      <c r="AJ58" s="267">
        <f t="shared" si="15"/>
        <v>0</v>
      </c>
      <c r="AK58" s="267">
        <f t="shared" si="15"/>
        <v>0</v>
      </c>
    </row>
    <row r="59" spans="1:37" ht="24" customHeight="1" x14ac:dyDescent="0.25">
      <c r="B59" s="190" t="str">
        <f t="shared" si="16"/>
        <v>TOTAL REPORTED 2027</v>
      </c>
      <c r="C59" s="126">
        <v>2027</v>
      </c>
      <c r="D59" s="126"/>
      <c r="E59" s="126"/>
      <c r="F59" s="126"/>
      <c r="G59" s="126"/>
      <c r="H59" s="126"/>
      <c r="I59" s="267">
        <f t="shared" si="4"/>
        <v>0</v>
      </c>
      <c r="J59" s="192" t="s">
        <v>129</v>
      </c>
      <c r="K59" s="192" t="s">
        <v>129</v>
      </c>
      <c r="L59" s="192" t="s">
        <v>129</v>
      </c>
      <c r="M59" s="267">
        <f t="shared" si="5"/>
        <v>0</v>
      </c>
      <c r="N59" s="192" t="s">
        <v>129</v>
      </c>
      <c r="O59" s="267">
        <f t="shared" si="6"/>
        <v>0</v>
      </c>
      <c r="P59" s="191">
        <f t="shared" si="7"/>
        <v>0</v>
      </c>
      <c r="Q59" s="267">
        <f t="shared" si="8"/>
        <v>0</v>
      </c>
      <c r="R59" s="267">
        <f t="shared" si="8"/>
        <v>0</v>
      </c>
      <c r="S59" s="191">
        <f t="shared" si="9"/>
        <v>0</v>
      </c>
      <c r="T59" s="191">
        <f t="shared" si="10"/>
        <v>0</v>
      </c>
      <c r="U59" s="193">
        <f t="shared" si="11"/>
        <v>0</v>
      </c>
      <c r="V59" s="192" t="s">
        <v>129</v>
      </c>
      <c r="W59" s="267">
        <f t="shared" si="12"/>
        <v>0</v>
      </c>
      <c r="X59" s="192" t="s">
        <v>129</v>
      </c>
      <c r="Y59" s="192" t="s">
        <v>129</v>
      </c>
      <c r="Z59" s="191">
        <f t="shared" si="13"/>
        <v>0</v>
      </c>
      <c r="AA59" s="218" t="s">
        <v>129</v>
      </c>
      <c r="AB59" s="217">
        <f t="shared" si="14"/>
        <v>0</v>
      </c>
      <c r="AC59" s="218" t="s">
        <v>129</v>
      </c>
      <c r="AD59" s="266">
        <f t="shared" si="15"/>
        <v>0</v>
      </c>
      <c r="AE59" s="266">
        <f t="shared" si="15"/>
        <v>0</v>
      </c>
      <c r="AF59" s="267">
        <f t="shared" si="15"/>
        <v>0</v>
      </c>
      <c r="AG59" s="267">
        <f t="shared" si="15"/>
        <v>0</v>
      </c>
      <c r="AH59" s="267">
        <f t="shared" si="15"/>
        <v>0</v>
      </c>
      <c r="AI59" s="267">
        <f t="shared" si="15"/>
        <v>0</v>
      </c>
      <c r="AJ59" s="267">
        <f t="shared" si="15"/>
        <v>0</v>
      </c>
      <c r="AK59" s="267">
        <f t="shared" si="15"/>
        <v>0</v>
      </c>
    </row>
    <row r="60" spans="1:37" ht="24" customHeight="1" x14ac:dyDescent="0.25">
      <c r="B60" s="190" t="str">
        <f t="shared" si="16"/>
        <v>TOTAL REPORTED 2028</v>
      </c>
      <c r="C60" s="126">
        <v>2028</v>
      </c>
      <c r="D60" s="126"/>
      <c r="E60" s="126"/>
      <c r="F60" s="126"/>
      <c r="G60" s="126"/>
      <c r="H60" s="126"/>
      <c r="I60" s="267">
        <f t="shared" si="4"/>
        <v>0</v>
      </c>
      <c r="J60" s="192" t="s">
        <v>129</v>
      </c>
      <c r="K60" s="192" t="s">
        <v>129</v>
      </c>
      <c r="L60" s="192" t="s">
        <v>129</v>
      </c>
      <c r="M60" s="267">
        <f t="shared" si="5"/>
        <v>0</v>
      </c>
      <c r="N60" s="192" t="s">
        <v>129</v>
      </c>
      <c r="O60" s="267">
        <f t="shared" si="6"/>
        <v>0</v>
      </c>
      <c r="P60" s="191">
        <f t="shared" si="7"/>
        <v>0</v>
      </c>
      <c r="Q60" s="267">
        <f t="shared" si="8"/>
        <v>0</v>
      </c>
      <c r="R60" s="267">
        <f t="shared" si="8"/>
        <v>0</v>
      </c>
      <c r="S60" s="191">
        <f t="shared" si="9"/>
        <v>0</v>
      </c>
      <c r="T60" s="191">
        <f t="shared" si="10"/>
        <v>0</v>
      </c>
      <c r="U60" s="193">
        <f t="shared" si="11"/>
        <v>0</v>
      </c>
      <c r="V60" s="192" t="s">
        <v>129</v>
      </c>
      <c r="W60" s="267">
        <f t="shared" si="12"/>
        <v>0</v>
      </c>
      <c r="X60" s="192" t="s">
        <v>129</v>
      </c>
      <c r="Y60" s="192" t="s">
        <v>129</v>
      </c>
      <c r="Z60" s="191">
        <f t="shared" si="13"/>
        <v>0</v>
      </c>
      <c r="AA60" s="218" t="s">
        <v>129</v>
      </c>
      <c r="AB60" s="217">
        <f t="shared" si="14"/>
        <v>0</v>
      </c>
      <c r="AC60" s="218" t="s">
        <v>129</v>
      </c>
      <c r="AD60" s="266">
        <f t="shared" si="15"/>
        <v>0</v>
      </c>
      <c r="AE60" s="266">
        <f t="shared" si="15"/>
        <v>0</v>
      </c>
      <c r="AF60" s="267">
        <f t="shared" si="15"/>
        <v>0</v>
      </c>
      <c r="AG60" s="267">
        <f t="shared" si="15"/>
        <v>0</v>
      </c>
      <c r="AH60" s="267">
        <f t="shared" si="15"/>
        <v>0</v>
      </c>
      <c r="AI60" s="267">
        <f t="shared" si="15"/>
        <v>0</v>
      </c>
      <c r="AJ60" s="267">
        <f t="shared" si="15"/>
        <v>0</v>
      </c>
      <c r="AK60" s="267">
        <f t="shared" si="15"/>
        <v>0</v>
      </c>
    </row>
    <row r="61" spans="1:37" x14ac:dyDescent="0.25">
      <c r="C61" s="137"/>
    </row>
    <row r="62" spans="1:37" x14ac:dyDescent="0.25">
      <c r="C62" s="137"/>
    </row>
  </sheetData>
  <sheetProtection algorithmName="SHA-512" hashValue="J6suGF4/xRHvKgXC7wSR2PXSitE75cEk1eTmfTSY3jirINw9zMOj9AVUnRrzA1G/MUAm7Y8OLrx165C3RUsb4A==" saltValue="dhXQHClHm0ZynCAisimqKA==" spinCount="100000" sheet="1" objects="1" scenarios="1" formatCells="0" formatRows="0" insertHyperlinks="0"/>
  <mergeCells count="28">
    <mergeCell ref="Q26:V26"/>
    <mergeCell ref="W26:AA27"/>
    <mergeCell ref="AD26:AK26"/>
    <mergeCell ref="I27:L27"/>
    <mergeCell ref="M27:N27"/>
    <mergeCell ref="O27:P27"/>
    <mergeCell ref="Q27:S27"/>
    <mergeCell ref="T27:V27"/>
    <mergeCell ref="AD27:AE27"/>
    <mergeCell ref="AF27:AK27"/>
    <mergeCell ref="C18:G18"/>
    <mergeCell ref="C20:G20"/>
    <mergeCell ref="C21:G21"/>
    <mergeCell ref="C22:G22"/>
    <mergeCell ref="C23:G23"/>
    <mergeCell ref="I26:P26"/>
    <mergeCell ref="C12:G12"/>
    <mergeCell ref="C13:G13"/>
    <mergeCell ref="C14:G14"/>
    <mergeCell ref="C15:G15"/>
    <mergeCell ref="C16:G16"/>
    <mergeCell ref="C17:G17"/>
    <mergeCell ref="C3:I3"/>
    <mergeCell ref="C6:G6"/>
    <mergeCell ref="C7:G7"/>
    <mergeCell ref="C8:G8"/>
    <mergeCell ref="C10:G10"/>
    <mergeCell ref="C11:G11"/>
  </mergeCells>
  <conditionalFormatting sqref="I29:L53">
    <cfRule type="expression" dxfId="118" priority="4" stopIfTrue="1">
      <formula>AND($C29&lt;&gt;"",$C29&lt;&gt;"Manufacturer (Production)")</formula>
    </cfRule>
  </conditionalFormatting>
  <conditionalFormatting sqref="M29:N53">
    <cfRule type="expression" dxfId="117" priority="5" stopIfTrue="1">
      <formula>AND($C29&lt;&gt;"",$C29&lt;&gt;"Manufacturer (Certification)")</formula>
    </cfRule>
  </conditionalFormatting>
  <conditionalFormatting sqref="O29:O53 M29:M53 I29:J53 Q29:R53 T29:T53 W29:X53">
    <cfRule type="expression" dxfId="116" priority="7">
      <formula>AND(TRIM(I29)&lt;&gt;"",ISNUMBER(I29)=FALSE)</formula>
    </cfRule>
  </conditionalFormatting>
  <conditionalFormatting sqref="O29:P53">
    <cfRule type="expression" dxfId="115" priority="6" stopIfTrue="1">
      <formula>AND($C29&lt;&gt;"",$C29&lt;&gt;"Manufacturer (Marketing)")</formula>
    </cfRule>
  </conditionalFormatting>
  <conditionalFormatting sqref="Q29:V53">
    <cfRule type="expression" dxfId="114" priority="3">
      <formula>AND($C29&lt;&gt;"",$C29&lt;&gt;"Distributor / Retailer")</formula>
    </cfRule>
  </conditionalFormatting>
  <conditionalFormatting sqref="W29:AA53">
    <cfRule type="expression" dxfId="113" priority="2">
      <formula>AND($C29&lt;&gt;"",$C29&lt;&gt;"Purchaser / User")</formula>
    </cfRule>
  </conditionalFormatting>
  <conditionalFormatting sqref="AD29:AK53">
    <cfRule type="expression" dxfId="112" priority="1">
      <formula>AND(TRIM(AD29)&lt;&gt;"",ISNUMBER(AD29)=FALSE)</formula>
    </cfRule>
  </conditionalFormatting>
  <dataValidations count="21">
    <dataValidation allowBlank="1" showInputMessage="1" showErrorMessage="1" prompt="If the case study is online, provide a link for EPA to view, download and share. Otherwise, please include attachments with report submission." sqref="AC28" xr:uid="{930B0A7A-B612-4DDC-8A38-ABACF6E1766E}"/>
    <dataValidation allowBlank="1" showInputMessage="1" showErrorMessage="1" prompt="For P2 actions and outcomes to be summarized on the Results Summary tab, this column must contain a Y. Additionally, a Date Implemented must be included and at least one follw-up date must be included in row 19." sqref="F28" xr:uid="{3A3666D2-B948-4E32-B0C7-438CEA19DF09}"/>
    <dataValidation allowBlank="1" showInputMessage="1" showErrorMessage="1" prompt="Either use the facility’s permit methodology or multiply wastewater gallons by 8.35 to get pounds and divide by 10,000 to eliminate water content." sqref="AI28" xr:uid="{21AD4F07-2BE9-4AA1-848D-3FE8F39CF6EB}"/>
    <dataValidation allowBlank="1" showInputMessage="1" showErrorMessage="1" prompt="Annualized reductions of green house gas emissions measured in metric tons of carbon dioxide equivalent (MTCO2e)." sqref="AK28" xr:uid="{5C820DF5-7754-4C2F-ACB9-349F3ABA8048}"/>
    <dataValidation allowBlank="1" showInputMessage="1" showErrorMessage="1" promptTitle="Products Offered for Sale" prompt="This can include products that are anticipated to be offered for sale._x000a__x000a_Report the number of product formulations/designs, not the number of individual units manufactured/sold. The same formulation in different size containers is considered one product." sqref="O28" xr:uid="{36AD7EC9-F081-47AF-A26C-D2AB7DE08B4C}"/>
    <dataValidation type="whole" allowBlank="1" showInputMessage="1" showErrorMessage="1" errorTitle="Facility NAICS Code" error="Please enter at least three digits of the NAICS code." promptTitle="Facility NAICS Code" prompt="Enter the NAICS for this facility. The link at left takes you to the NAICS Search website." sqref="C15:G15" xr:uid="{39A5A238-1CB2-4367-9DE4-92AE5A99BC77}">
      <formula1>100</formula1>
      <formula2>999999</formula2>
    </dataValidation>
    <dataValidation allowBlank="1" showInputMessage="1" showErrorMessage="1" promptTitle="Copy-Pasting into Merged Cells" prompt="To copy-paste into merged cells, either double-click the cell to enable the Edit feature OR select the cell and paste into the formula bar above instead of the cell itself." sqref="C10:G10" xr:uid="{33E57F2E-A032-4BCE-988B-B496FCA6F0AE}"/>
    <dataValidation type="list" allowBlank="1" showDropDown="1" showInputMessage="1" showErrorMessage="1" error="Please enter Y or N." sqref="AB29:AB53 F29:F53" xr:uid="{F9E26F8C-9882-4549-AC24-65E57A975E79}">
      <formula1>Lookup_YesNo</formula1>
    </dataValidation>
    <dataValidation type="date" allowBlank="1" showInputMessage="1" showErrorMessage="1" error="Please enter a valid date (mm/dd/yyyy) _x000a_between 10/01/2022 and 09/30/2028." sqref="G29:G53" xr:uid="{E42E5D91-6794-4EC4-B6AA-B9E40524EA1F}">
      <formula1>44835</formula1>
      <formula2>47026</formula2>
    </dataValidation>
    <dataValidation type="list" allowBlank="1" showDropDown="1" showInputMessage="1" showErrorMessage="1" error="Please enter Yes, No, or Unknown." sqref="C16:G16" xr:uid="{8747C917-323A-4226-9939-87180918EBA4}">
      <formula1>Lookup_YesNoUnknown</formula1>
    </dataValidation>
    <dataValidation type="list" allowBlank="1" showInputMessage="1" showErrorMessage="1" sqref="U29:U53" xr:uid="{E922481D-BD15-4DFD-B516-ED0776E744F5}">
      <formula1>Lookup_Units_Sales</formula1>
    </dataValidation>
    <dataValidation allowBlank="1" showInputMessage="1" showErrorMessage="1" prompt="Report the number of product formulations or designs, not the number of individual units of that product manufactured or sold. The same formulation sold in different size containers is considered one product" sqref="W28 M28 Q28 I28" xr:uid="{2F0C10D7-F493-40D5-9774-CC526DCA8490}"/>
    <dataValidation type="list" allowBlank="1" showInputMessage="1" showErrorMessage="1" sqref="N29:N53" xr:uid="{365BA0E9-4CA6-4666-9A8D-E2047D9281E6}">
      <formula1>Lookup_CertificationStatus</formula1>
    </dataValidation>
    <dataValidation type="list" allowBlank="1" showInputMessage="1" showErrorMessage="1" sqref="L29:L53 V29:V53" xr:uid="{CD53B5D7-7B61-448E-999D-B89E2D79DF0F}">
      <formula1>Lookup_Type</formula1>
    </dataValidation>
    <dataValidation type="list" allowBlank="1" showInputMessage="1" showErrorMessage="1" sqref="K29:K53" xr:uid="{87E3B09A-47D8-4FAA-ACAD-CF69D38D1CAD}">
      <formula1>Lookup_Units</formula1>
    </dataValidation>
    <dataValidation type="list" allowBlank="1" showInputMessage="1" showErrorMessage="1" promptTitle="Outreach Activity" prompt="If you made contact with the business establishment through an activity noted on the “Outreach Activities” tab, indicate the activity by choosing it from the drop-down provided at right." sqref="C20" xr:uid="{BD443ACC-489B-4B3D-AFD6-8D6CC94367EC}">
      <formula1>OFFSET(Outreach_Activities_Sorted,0,0,COUNTIF(Outreach_Activities_Sorted,"&lt;&gt;0"))</formula1>
    </dataValidation>
    <dataValidation type="list" allowBlank="1" showInputMessage="1" showErrorMessage="1" sqref="Z29:Z53 S29:S53 P29:P53" xr:uid="{84FB2DD2-449D-43A1-84EE-066FF8B7D8C9}">
      <formula1>Lookup_YesNoUnknown</formula1>
    </dataValidation>
    <dataValidation type="list" allowBlank="1" showInputMessage="1" showErrorMessage="1" sqref="C29:C53" xr:uid="{17027375-621D-428C-9BBF-0D86F99F68A6}">
      <formula1>Lookup_Role</formula1>
    </dataValidation>
    <dataValidation type="date" operator="greaterThan" allowBlank="1" showInputMessage="1" showErrorMessage="1" errorTitle="Date Required" error="Please enter a date in mm/dd/yyyy format." sqref="C19:G19" xr:uid="{46E34BAC-1E9C-4C17-B796-608269C9DB1F}">
      <formula1>36526</formula1>
    </dataValidation>
    <dataValidation type="list" allowBlank="1" showDropDown="1" showInputMessage="1" showErrorMessage="1" sqref="C14" xr:uid="{9CF67534-AF2C-4A75-BB32-3EB078608DCE}">
      <formula1>Lookup_States</formula1>
    </dataValidation>
    <dataValidation allowBlank="1" showInputMessage="1" showErrorMessage="1" prompt="If the action listed is for certifying a new product, you can enter the date the process was initiated. For all other actions, this should be the date of actual implementation." sqref="G28" xr:uid="{63EAB8E5-2D03-4B06-967F-4C62B5DEFBBB}"/>
  </dataValidations>
  <hyperlinks>
    <hyperlink ref="B15" r:id="rId1" xr:uid="{9AE7C25A-B7ED-4CC2-9373-4AA30CA31481}"/>
    <hyperlink ref="B21" r:id="rId2" display="Description of Funding Mechanism_x000a_EPA is exploring ways to facilitate access to capital for P2 projects. Learn more here: https://www.epa.gov/p2/p2-financing. If known, describe the source of funding this business establishment used (e.g., self-funded, bank loan, external grant, etc.)  in implementing the P2 actions listed in the table below." xr:uid="{D3E5F359-C770-4CEA-8164-0E7E61707298}"/>
  </hyperlinks>
  <printOptions horizontalCentered="1"/>
  <pageMargins left="0.45" right="0.45" top="0.75" bottom="0.75" header="0.3" footer="0.3"/>
  <pageSetup scale="22" fitToHeight="0" orientation="landscape" r:id="rId3"/>
  <headerFooter>
    <oddHeader>&amp;C&amp;16&amp;F</oddHeader>
    <oddFooter>&amp;C&amp;P of &amp;N</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8B4391-DE6D-42FA-AF1D-0562473937F2}">
  <sheetPr>
    <tabColor rgb="FF92D050"/>
    <pageSetUpPr fitToPage="1"/>
  </sheetPr>
  <dimension ref="A1:AK62"/>
  <sheetViews>
    <sheetView showGridLines="0" zoomScaleNormal="100" zoomScaleSheetLayoutView="100" workbookViewId="0">
      <pane xSplit="2" ySplit="1" topLeftCell="C2" activePane="bottomRight" state="frozen"/>
      <selection pane="topRight" activeCell="C1" sqref="C1"/>
      <selection pane="bottomLeft" activeCell="A2" sqref="A2"/>
      <selection pane="bottomRight" activeCell="C11" sqref="C11:G11"/>
    </sheetView>
  </sheetViews>
  <sheetFormatPr defaultColWidth="9.140625" defaultRowHeight="15" x14ac:dyDescent="0.25"/>
  <cols>
    <col min="1" max="1" width="4.7109375" style="134" customWidth="1"/>
    <col min="2" max="2" width="56.7109375" style="134" customWidth="1"/>
    <col min="3" max="3" width="20.7109375" style="134" customWidth="1"/>
    <col min="4" max="4" width="32.7109375" style="134" customWidth="1"/>
    <col min="5" max="5" width="20.7109375" style="134" customWidth="1"/>
    <col min="6" max="6" width="15.7109375" style="134" bestFit="1" customWidth="1"/>
    <col min="7" max="7" width="19" style="134" bestFit="1" customWidth="1"/>
    <col min="8" max="8" width="10.28515625" style="134" customWidth="1"/>
    <col min="9" max="9" width="20.28515625" style="134" bestFit="1" customWidth="1"/>
    <col min="10" max="10" width="16.5703125" style="134" bestFit="1" customWidth="1"/>
    <col min="11" max="12" width="10.7109375" style="134" customWidth="1"/>
    <col min="13" max="13" width="20.28515625" style="134" customWidth="1"/>
    <col min="14" max="14" width="10.5703125" style="134" bestFit="1" customWidth="1"/>
    <col min="15" max="15" width="21.7109375" style="134" customWidth="1"/>
    <col min="16" max="16" width="11.5703125" style="134" customWidth="1"/>
    <col min="17" max="17" width="20.28515625" style="134" bestFit="1" customWidth="1"/>
    <col min="18" max="18" width="15" style="134" customWidth="1"/>
    <col min="19" max="19" width="12.7109375" style="134" customWidth="1"/>
    <col min="20" max="20" width="14.7109375" style="134" customWidth="1"/>
    <col min="21" max="22" width="12.7109375" style="134" customWidth="1"/>
    <col min="23" max="23" width="25.140625" style="134" customWidth="1"/>
    <col min="24" max="24" width="17.7109375" style="134" customWidth="1"/>
    <col min="25" max="25" width="14.85546875" style="134" customWidth="1"/>
    <col min="26" max="26" width="16" style="134" bestFit="1" customWidth="1"/>
    <col min="27" max="27" width="60.7109375" style="134" customWidth="1"/>
    <col min="28" max="28" width="10.42578125" style="134" customWidth="1"/>
    <col min="29" max="29" width="30.7109375" style="134" customWidth="1"/>
    <col min="30" max="37" width="13.7109375" style="134" customWidth="1"/>
    <col min="38" max="16384" width="9.140625" style="134"/>
  </cols>
  <sheetData>
    <row r="1" spans="2:30" s="200" customFormat="1" ht="20.100000000000001" customHeight="1" x14ac:dyDescent="0.25">
      <c r="B1" s="199" t="str">
        <f>SUBSTITUTE(TemplateTitle," Reporting Template",": " &amp;B2)</f>
        <v>P2 IIJA Products EJ Grant: Business Establishment 60</v>
      </c>
      <c r="C1" s="199"/>
      <c r="D1" s="199"/>
      <c r="E1" s="199"/>
      <c r="F1" s="199"/>
      <c r="G1" s="199"/>
      <c r="H1" s="199"/>
      <c r="I1" s="199"/>
      <c r="J1" s="201"/>
      <c r="K1" s="201"/>
      <c r="L1" s="201"/>
      <c r="M1" s="201"/>
      <c r="N1" s="201"/>
      <c r="O1" s="201"/>
      <c r="P1" s="201"/>
      <c r="Q1" s="201"/>
      <c r="R1" s="201"/>
      <c r="S1" s="201"/>
      <c r="T1" s="201"/>
      <c r="U1" s="201"/>
      <c r="V1" s="201"/>
      <c r="W1" s="201"/>
      <c r="X1" s="201"/>
      <c r="Y1" s="201"/>
      <c r="Z1" s="201"/>
      <c r="AA1" s="201"/>
    </row>
    <row r="2" spans="2:30" ht="9" customHeight="1" x14ac:dyDescent="0.25">
      <c r="B2" s="244" t="s">
        <v>432</v>
      </c>
      <c r="C2" s="154"/>
      <c r="D2" s="154"/>
      <c r="E2" s="154"/>
      <c r="F2" s="154"/>
      <c r="G2" s="154"/>
      <c r="H2" s="154"/>
      <c r="I2" s="210"/>
      <c r="J2" s="155"/>
    </row>
    <row r="3" spans="2:30" ht="200.1" customHeight="1" x14ac:dyDescent="0.25">
      <c r="B3" s="156" t="s">
        <v>5</v>
      </c>
      <c r="C3" s="355" t="s">
        <v>298</v>
      </c>
      <c r="D3" s="356"/>
      <c r="E3" s="356"/>
      <c r="F3" s="356"/>
      <c r="G3" s="356"/>
      <c r="H3" s="356"/>
      <c r="I3" s="357"/>
      <c r="J3" s="157"/>
    </row>
    <row r="4" spans="2:30" ht="9" customHeight="1" x14ac:dyDescent="0.25">
      <c r="B4" s="158"/>
      <c r="C4" s="159"/>
      <c r="D4" s="159"/>
      <c r="E4" s="159"/>
      <c r="F4" s="159"/>
      <c r="G4" s="159"/>
      <c r="H4" s="159"/>
      <c r="I4" s="211"/>
      <c r="J4" s="160"/>
    </row>
    <row r="5" spans="2:30" ht="15" customHeight="1" x14ac:dyDescent="0.25">
      <c r="B5" s="145"/>
      <c r="C5" s="145"/>
      <c r="D5" s="145"/>
      <c r="E5" s="145"/>
      <c r="F5" s="144"/>
      <c r="G5" s="144"/>
    </row>
    <row r="6" spans="2:30" ht="18.75" x14ac:dyDescent="0.3">
      <c r="B6" s="243" t="s">
        <v>284</v>
      </c>
      <c r="C6" s="358" t="s">
        <v>299</v>
      </c>
      <c r="D6" s="358"/>
      <c r="E6" s="358"/>
      <c r="F6" s="358"/>
      <c r="G6" s="359"/>
    </row>
    <row r="7" spans="2:30" x14ac:dyDescent="0.25">
      <c r="B7" s="161" t="s">
        <v>0</v>
      </c>
      <c r="C7" s="360" t="str">
        <f>IF('Grant Project Data'!D5&lt;&gt;"",'Grant Project Data'!D5,"")</f>
        <v/>
      </c>
      <c r="D7" s="361"/>
      <c r="E7" s="361"/>
      <c r="F7" s="361"/>
      <c r="G7" s="362"/>
    </row>
    <row r="8" spans="2:30" x14ac:dyDescent="0.25">
      <c r="B8" s="163" t="s">
        <v>4</v>
      </c>
      <c r="C8" s="360" t="str">
        <f>IF('Grant Project Data'!D6&lt;&gt;"",'Grant Project Data'!D6,"")</f>
        <v/>
      </c>
      <c r="D8" s="361"/>
      <c r="E8" s="361"/>
      <c r="F8" s="361"/>
      <c r="G8" s="362"/>
    </row>
    <row r="9" spans="2:30" ht="15" customHeight="1" x14ac:dyDescent="0.25">
      <c r="B9" s="145"/>
      <c r="C9" s="145"/>
      <c r="D9" s="145"/>
      <c r="E9" s="145"/>
      <c r="F9" s="144"/>
      <c r="G9" s="144"/>
    </row>
    <row r="10" spans="2:30" ht="18.75" x14ac:dyDescent="0.3">
      <c r="B10" s="243" t="s">
        <v>203</v>
      </c>
      <c r="C10" s="358" t="s">
        <v>355</v>
      </c>
      <c r="D10" s="358"/>
      <c r="E10" s="358"/>
      <c r="F10" s="358"/>
      <c r="G10" s="359"/>
    </row>
    <row r="11" spans="2:30" x14ac:dyDescent="0.25">
      <c r="B11" s="167" t="s">
        <v>236</v>
      </c>
      <c r="C11" s="391"/>
      <c r="D11" s="391"/>
      <c r="E11" s="391"/>
      <c r="F11" s="391"/>
      <c r="G11" s="391"/>
      <c r="H11" s="168"/>
      <c r="I11" s="168"/>
      <c r="J11" s="169"/>
      <c r="K11" s="169"/>
      <c r="L11" s="169"/>
      <c r="M11" s="169"/>
      <c r="N11" s="169"/>
      <c r="O11" s="169"/>
      <c r="P11" s="169"/>
      <c r="Q11" s="169"/>
      <c r="R11" s="169"/>
      <c r="S11" s="169"/>
      <c r="T11" s="169"/>
      <c r="U11" s="169"/>
      <c r="V11" s="169"/>
      <c r="W11" s="169"/>
      <c r="X11" s="169"/>
      <c r="Y11" s="169"/>
      <c r="Z11" s="169"/>
      <c r="AA11" s="169"/>
    </row>
    <row r="12" spans="2:30" ht="15" customHeight="1" x14ac:dyDescent="0.25">
      <c r="B12" s="170" t="s">
        <v>228</v>
      </c>
      <c r="C12" s="391"/>
      <c r="D12" s="391"/>
      <c r="E12" s="391"/>
      <c r="F12" s="391"/>
      <c r="G12" s="391"/>
      <c r="H12" s="168"/>
      <c r="I12" s="168"/>
      <c r="J12" s="169"/>
      <c r="K12" s="169"/>
      <c r="L12" s="169"/>
      <c r="M12" s="169"/>
      <c r="N12" s="169"/>
      <c r="O12" s="169"/>
      <c r="P12" s="169"/>
      <c r="Q12" s="169"/>
      <c r="R12" s="169"/>
      <c r="S12" s="169"/>
      <c r="T12" s="169"/>
      <c r="U12" s="169"/>
      <c r="V12" s="169"/>
      <c r="W12" s="169"/>
      <c r="X12" s="169"/>
      <c r="Y12" s="169"/>
      <c r="Z12" s="169"/>
      <c r="AA12" s="169"/>
    </row>
    <row r="13" spans="2:30" ht="15" customHeight="1" x14ac:dyDescent="0.25">
      <c r="B13" s="170" t="s">
        <v>229</v>
      </c>
      <c r="C13" s="391"/>
      <c r="D13" s="391"/>
      <c r="E13" s="391"/>
      <c r="F13" s="391"/>
      <c r="G13" s="391"/>
      <c r="H13" s="168"/>
      <c r="I13" s="168"/>
      <c r="J13" s="169"/>
      <c r="K13" s="169"/>
      <c r="L13" s="169"/>
      <c r="M13" s="169"/>
      <c r="N13" s="169"/>
      <c r="O13" s="169"/>
      <c r="P13" s="169"/>
      <c r="Q13" s="169"/>
      <c r="R13" s="169"/>
      <c r="S13" s="169"/>
      <c r="T13" s="169"/>
      <c r="U13" s="169"/>
      <c r="V13" s="169"/>
      <c r="W13" s="169"/>
      <c r="X13" s="169"/>
      <c r="Y13" s="169"/>
      <c r="Z13" s="169"/>
      <c r="AA13" s="169"/>
    </row>
    <row r="14" spans="2:30" ht="15" customHeight="1" x14ac:dyDescent="0.25">
      <c r="B14" s="171" t="s">
        <v>230</v>
      </c>
      <c r="C14" s="391"/>
      <c r="D14" s="391"/>
      <c r="E14" s="391"/>
      <c r="F14" s="391"/>
      <c r="G14" s="391"/>
      <c r="H14" s="168"/>
      <c r="I14" s="168"/>
      <c r="J14" s="169"/>
      <c r="K14" s="169"/>
      <c r="L14" s="169"/>
      <c r="M14" s="169"/>
      <c r="N14" s="169"/>
      <c r="O14" s="169"/>
      <c r="P14" s="169"/>
      <c r="Q14" s="169"/>
      <c r="R14" s="169"/>
      <c r="S14" s="169"/>
      <c r="T14" s="169"/>
      <c r="U14" s="169"/>
      <c r="V14" s="169"/>
      <c r="W14" s="169"/>
      <c r="X14" s="169"/>
      <c r="Y14" s="169"/>
      <c r="Z14" s="169"/>
      <c r="AA14" s="169"/>
      <c r="AB14" s="172"/>
    </row>
    <row r="15" spans="2:30" ht="30" x14ac:dyDescent="0.25">
      <c r="B15" s="231" t="s">
        <v>270</v>
      </c>
      <c r="C15" s="392"/>
      <c r="D15" s="392"/>
      <c r="E15" s="392"/>
      <c r="F15" s="392"/>
      <c r="G15" s="392"/>
      <c r="H15" s="173"/>
      <c r="J15" s="169"/>
      <c r="K15" s="169"/>
      <c r="L15" s="169"/>
      <c r="M15" s="169"/>
      <c r="N15" s="169"/>
      <c r="O15" s="169"/>
      <c r="P15" s="169"/>
      <c r="Q15" s="169"/>
      <c r="R15" s="169"/>
      <c r="S15" s="169"/>
      <c r="T15" s="169"/>
      <c r="U15" s="169"/>
      <c r="V15" s="169"/>
      <c r="W15" s="169"/>
      <c r="X15" s="169"/>
      <c r="Y15" s="169"/>
      <c r="Z15" s="169"/>
      <c r="AA15" s="169"/>
      <c r="AB15" s="172"/>
    </row>
    <row r="16" spans="2:30" ht="45" x14ac:dyDescent="0.25">
      <c r="B16" s="203" t="s">
        <v>276</v>
      </c>
      <c r="C16" s="392"/>
      <c r="D16" s="392"/>
      <c r="E16" s="392"/>
      <c r="F16" s="392"/>
      <c r="G16" s="392"/>
      <c r="H16" s="174"/>
      <c r="J16" s="169"/>
      <c r="K16" s="169"/>
      <c r="L16" s="169"/>
      <c r="M16" s="169"/>
      <c r="N16" s="169"/>
      <c r="O16" s="169"/>
      <c r="P16" s="169"/>
      <c r="Q16" s="169"/>
      <c r="R16" s="169"/>
      <c r="S16" s="169"/>
      <c r="T16" s="169"/>
      <c r="U16" s="169"/>
      <c r="V16" s="169"/>
      <c r="W16" s="169"/>
      <c r="X16" s="169"/>
      <c r="Y16" s="169"/>
      <c r="Z16" s="169"/>
      <c r="AA16" s="169"/>
      <c r="AB16" s="162"/>
      <c r="AC16" s="162"/>
      <c r="AD16" s="162"/>
    </row>
    <row r="17" spans="1:37" ht="69.95" customHeight="1" x14ac:dyDescent="0.25">
      <c r="B17" s="127" t="s">
        <v>235</v>
      </c>
      <c r="C17" s="393"/>
      <c r="D17" s="393"/>
      <c r="E17" s="393"/>
      <c r="F17" s="393"/>
      <c r="G17" s="393"/>
      <c r="H17" s="175"/>
      <c r="J17" s="169"/>
      <c r="K17" s="169"/>
      <c r="L17" s="169"/>
      <c r="M17" s="169"/>
      <c r="N17" s="169"/>
      <c r="O17" s="169"/>
      <c r="P17" s="169"/>
      <c r="Q17" s="169"/>
      <c r="R17" s="169"/>
      <c r="S17" s="169"/>
      <c r="T17" s="169"/>
      <c r="U17" s="169"/>
      <c r="V17" s="169"/>
      <c r="W17" s="169"/>
      <c r="X17" s="169"/>
      <c r="Y17" s="169"/>
      <c r="Z17" s="169"/>
      <c r="AA17" s="169"/>
      <c r="AB17" s="162"/>
      <c r="AC17" s="162"/>
      <c r="AD17" s="162"/>
    </row>
    <row r="18" spans="1:37" ht="30" x14ac:dyDescent="0.25">
      <c r="B18" s="127" t="s">
        <v>354</v>
      </c>
      <c r="C18" s="394"/>
      <c r="D18" s="395"/>
      <c r="E18" s="395"/>
      <c r="F18" s="395"/>
      <c r="G18" s="396"/>
      <c r="H18" s="175"/>
      <c r="J18" s="169"/>
      <c r="K18" s="169"/>
      <c r="L18" s="169"/>
      <c r="M18" s="169"/>
      <c r="N18" s="169"/>
      <c r="O18" s="169"/>
      <c r="P18" s="169"/>
      <c r="Q18" s="169"/>
      <c r="R18" s="169"/>
      <c r="S18" s="169"/>
      <c r="T18" s="169"/>
      <c r="U18" s="169"/>
      <c r="V18" s="169"/>
      <c r="W18" s="169"/>
      <c r="X18" s="169"/>
      <c r="Y18" s="169"/>
      <c r="Z18" s="169"/>
      <c r="AA18" s="169"/>
      <c r="AB18" s="162"/>
      <c r="AC18" s="162"/>
      <c r="AD18" s="162"/>
    </row>
    <row r="19" spans="1:37" s="179" customFormat="1" x14ac:dyDescent="0.25">
      <c r="B19" s="176" t="s">
        <v>232</v>
      </c>
      <c r="C19" s="212"/>
      <c r="D19" s="212"/>
      <c r="E19" s="212"/>
      <c r="F19" s="212"/>
      <c r="G19" s="212"/>
      <c r="H19" s="177" t="str">
        <f>IF(AND(E24&gt;0,COUNTA(C19:G19)=0),"&lt;&lt; Your P2 actions below will not be summarized until you enter a date of follow-up.","")</f>
        <v/>
      </c>
      <c r="I19" s="178"/>
      <c r="J19" s="169"/>
      <c r="K19" s="169"/>
      <c r="L19" s="169"/>
      <c r="M19" s="169"/>
      <c r="N19" s="169"/>
      <c r="O19" s="169"/>
      <c r="P19" s="169"/>
      <c r="Q19" s="169"/>
      <c r="R19" s="169"/>
      <c r="S19" s="169"/>
      <c r="T19" s="169"/>
      <c r="U19" s="169"/>
      <c r="V19" s="169"/>
      <c r="W19" s="169"/>
      <c r="X19" s="169"/>
      <c r="Y19" s="169"/>
      <c r="Z19" s="169"/>
      <c r="AA19" s="169"/>
      <c r="AB19" s="96"/>
    </row>
    <row r="20" spans="1:37" ht="53.25" x14ac:dyDescent="0.25">
      <c r="B20" s="213" t="s">
        <v>273</v>
      </c>
      <c r="C20" s="391"/>
      <c r="D20" s="391"/>
      <c r="E20" s="391"/>
      <c r="F20" s="391"/>
      <c r="G20" s="391"/>
      <c r="H20" s="168"/>
      <c r="I20" s="169"/>
      <c r="J20" s="169"/>
      <c r="K20" s="169"/>
      <c r="L20" s="169"/>
      <c r="M20" s="169"/>
      <c r="N20" s="169"/>
      <c r="O20" s="169"/>
      <c r="P20" s="169"/>
      <c r="Q20" s="169"/>
      <c r="R20" s="169"/>
      <c r="S20" s="169"/>
      <c r="T20" s="169"/>
      <c r="U20" s="169"/>
      <c r="V20" s="169"/>
      <c r="W20" s="169"/>
      <c r="X20" s="169"/>
      <c r="Y20" s="169"/>
      <c r="Z20" s="169"/>
      <c r="AA20" s="169"/>
      <c r="AB20" s="162"/>
      <c r="AC20" s="162"/>
      <c r="AD20" s="162"/>
    </row>
    <row r="21" spans="1:37" ht="80.099999999999994" customHeight="1" x14ac:dyDescent="0.25">
      <c r="B21" s="230" t="s">
        <v>271</v>
      </c>
      <c r="C21" s="393"/>
      <c r="D21" s="393"/>
      <c r="E21" s="393"/>
      <c r="F21" s="393"/>
      <c r="G21" s="393"/>
      <c r="H21" s="175"/>
      <c r="J21" s="169"/>
      <c r="K21" s="169"/>
      <c r="L21" s="169"/>
      <c r="M21" s="169"/>
      <c r="N21" s="169"/>
      <c r="O21" s="169"/>
      <c r="P21" s="169"/>
      <c r="Q21" s="169"/>
      <c r="R21" s="169"/>
      <c r="S21" s="169"/>
      <c r="T21" s="169"/>
      <c r="U21" s="169"/>
      <c r="V21" s="169"/>
      <c r="W21" s="169"/>
      <c r="X21" s="169"/>
      <c r="Y21" s="169"/>
      <c r="Z21" s="169"/>
      <c r="AA21" s="169"/>
      <c r="AB21" s="162"/>
      <c r="AC21" s="162"/>
      <c r="AD21" s="162"/>
    </row>
    <row r="22" spans="1:37" ht="69.95" customHeight="1" x14ac:dyDescent="0.25">
      <c r="B22" s="127" t="s">
        <v>272</v>
      </c>
      <c r="C22" s="393"/>
      <c r="D22" s="393"/>
      <c r="E22" s="393"/>
      <c r="F22" s="393"/>
      <c r="G22" s="393"/>
      <c r="H22" s="175"/>
      <c r="J22" s="169"/>
      <c r="K22" s="169"/>
      <c r="L22" s="169"/>
      <c r="M22" s="169"/>
      <c r="N22" s="169"/>
      <c r="O22" s="169"/>
      <c r="P22" s="169"/>
      <c r="Q22" s="169"/>
      <c r="R22" s="169"/>
      <c r="S22" s="169"/>
      <c r="T22" s="169"/>
      <c r="U22" s="169"/>
      <c r="V22" s="169"/>
      <c r="W22" s="169"/>
      <c r="X22" s="169"/>
      <c r="Y22" s="169"/>
      <c r="Z22" s="169"/>
      <c r="AA22" s="169"/>
      <c r="AB22" s="162"/>
      <c r="AC22" s="162"/>
      <c r="AD22" s="162"/>
    </row>
    <row r="23" spans="1:37" ht="69.95" customHeight="1" x14ac:dyDescent="0.25">
      <c r="B23" s="127" t="s">
        <v>274</v>
      </c>
      <c r="C23" s="393"/>
      <c r="D23" s="393"/>
      <c r="E23" s="393"/>
      <c r="F23" s="393"/>
      <c r="G23" s="393"/>
      <c r="H23" s="175"/>
      <c r="J23" s="169"/>
      <c r="K23" s="169"/>
      <c r="L23" s="169"/>
      <c r="M23" s="169"/>
      <c r="N23" s="169"/>
      <c r="O23" s="169"/>
      <c r="P23" s="169"/>
      <c r="Q23" s="169"/>
      <c r="R23" s="169"/>
      <c r="S23" s="169"/>
      <c r="T23" s="169"/>
      <c r="U23" s="169"/>
      <c r="V23" s="169"/>
      <c r="W23" s="169"/>
      <c r="X23" s="169"/>
      <c r="Y23" s="169"/>
      <c r="Z23" s="169"/>
      <c r="AA23" s="169"/>
      <c r="AB23" s="162"/>
      <c r="AC23" s="162"/>
      <c r="AD23" s="162"/>
    </row>
    <row r="24" spans="1:37" ht="15" customHeight="1" x14ac:dyDescent="0.25">
      <c r="C24" s="194">
        <f>IF(COUNTA(C11:G23,B29:G53,I29:AC53)&gt;0,1,0)</f>
        <v>0</v>
      </c>
      <c r="D24" s="194">
        <f>IF(COUNTA(C19:G19)&gt;0,1,0)</f>
        <v>0</v>
      </c>
      <c r="E24" s="194">
        <f>IF(COUNTA(G29:G53)&gt;0,1,0)</f>
        <v>0</v>
      </c>
      <c r="F24" s="268"/>
      <c r="H24" s="144"/>
      <c r="I24" s="144"/>
      <c r="J24" s="169"/>
      <c r="K24" s="169"/>
      <c r="L24" s="169"/>
      <c r="M24" s="169"/>
      <c r="N24" s="169"/>
      <c r="O24" s="169"/>
      <c r="P24" s="169"/>
      <c r="Q24" s="169"/>
      <c r="R24" s="169"/>
      <c r="S24" s="169"/>
      <c r="T24" s="169"/>
      <c r="U24" s="169"/>
      <c r="V24" s="169"/>
      <c r="W24" s="169"/>
      <c r="X24" s="169"/>
      <c r="Y24" s="169"/>
      <c r="Z24" s="169"/>
      <c r="AA24" s="169"/>
    </row>
    <row r="25" spans="1:37" ht="18.75" customHeight="1" x14ac:dyDescent="0.3">
      <c r="B25" s="243" t="s">
        <v>1</v>
      </c>
      <c r="C25" s="164"/>
      <c r="D25" s="164"/>
      <c r="E25" s="164"/>
      <c r="F25" s="164"/>
      <c r="G25" s="164"/>
      <c r="H25" s="164"/>
      <c r="I25" s="165"/>
      <c r="J25" s="165"/>
      <c r="K25" s="165"/>
      <c r="L25" s="165"/>
      <c r="M25" s="165"/>
      <c r="N25" s="165"/>
      <c r="O25" s="165"/>
      <c r="P25" s="165"/>
      <c r="Q25" s="165"/>
      <c r="R25" s="165"/>
      <c r="S25" s="165"/>
      <c r="T25" s="165"/>
      <c r="U25" s="165"/>
      <c r="V25" s="165"/>
      <c r="W25" s="165"/>
      <c r="X25" s="165"/>
      <c r="Y25" s="165"/>
      <c r="Z25" s="165"/>
      <c r="AA25" s="165"/>
      <c r="AB25" s="165"/>
      <c r="AC25" s="165"/>
      <c r="AD25" s="165"/>
      <c r="AE25" s="165"/>
      <c r="AF25" s="165"/>
      <c r="AG25" s="165"/>
      <c r="AH25" s="165"/>
      <c r="AI25" s="165"/>
      <c r="AJ25" s="165"/>
      <c r="AK25" s="166"/>
    </row>
    <row r="26" spans="1:37" ht="39.950000000000003" customHeight="1" x14ac:dyDescent="0.25">
      <c r="B26" s="204"/>
      <c r="C26" s="205"/>
      <c r="D26" s="205"/>
      <c r="E26" s="205"/>
      <c r="F26" s="205"/>
      <c r="G26" s="205"/>
      <c r="H26" s="205"/>
      <c r="I26" s="365" t="s">
        <v>103</v>
      </c>
      <c r="J26" s="366"/>
      <c r="K26" s="366"/>
      <c r="L26" s="366"/>
      <c r="M26" s="366"/>
      <c r="N26" s="366"/>
      <c r="O26" s="366"/>
      <c r="P26" s="367"/>
      <c r="Q26" s="388" t="s">
        <v>104</v>
      </c>
      <c r="R26" s="389"/>
      <c r="S26" s="389"/>
      <c r="T26" s="389"/>
      <c r="U26" s="389"/>
      <c r="V26" s="390"/>
      <c r="W26" s="368" t="s">
        <v>105</v>
      </c>
      <c r="X26" s="369"/>
      <c r="Y26" s="369"/>
      <c r="Z26" s="369"/>
      <c r="AA26" s="370"/>
      <c r="AB26" s="204"/>
      <c r="AC26" s="206"/>
      <c r="AD26" s="401" t="s">
        <v>340</v>
      </c>
      <c r="AE26" s="402"/>
      <c r="AF26" s="402"/>
      <c r="AG26" s="402"/>
      <c r="AH26" s="402"/>
      <c r="AI26" s="402"/>
      <c r="AJ26" s="402"/>
      <c r="AK26" s="403"/>
    </row>
    <row r="27" spans="1:37" ht="15" customHeight="1" x14ac:dyDescent="0.25">
      <c r="B27" s="256" t="s">
        <v>341</v>
      </c>
      <c r="C27" s="208"/>
      <c r="D27" s="208"/>
      <c r="E27" s="208"/>
      <c r="F27" s="208"/>
      <c r="G27" s="208"/>
      <c r="H27" s="208"/>
      <c r="I27" s="377" t="s">
        <v>108</v>
      </c>
      <c r="J27" s="378"/>
      <c r="K27" s="378"/>
      <c r="L27" s="379"/>
      <c r="M27" s="380" t="s">
        <v>109</v>
      </c>
      <c r="N27" s="380"/>
      <c r="O27" s="377" t="s">
        <v>111</v>
      </c>
      <c r="P27" s="379"/>
      <c r="Q27" s="381" t="s">
        <v>111</v>
      </c>
      <c r="R27" s="382"/>
      <c r="S27" s="382"/>
      <c r="T27" s="383" t="s">
        <v>110</v>
      </c>
      <c r="U27" s="383"/>
      <c r="V27" s="383"/>
      <c r="W27" s="371"/>
      <c r="X27" s="372"/>
      <c r="Y27" s="372"/>
      <c r="Z27" s="372"/>
      <c r="AA27" s="373"/>
      <c r="AB27" s="207"/>
      <c r="AC27" s="209"/>
      <c r="AD27" s="397" t="s">
        <v>332</v>
      </c>
      <c r="AE27" s="397"/>
      <c r="AF27" s="398" t="s">
        <v>333</v>
      </c>
      <c r="AG27" s="399"/>
      <c r="AH27" s="399"/>
      <c r="AI27" s="399"/>
      <c r="AJ27" s="399"/>
      <c r="AK27" s="400"/>
    </row>
    <row r="28" spans="1:37" s="189" customFormat="1" ht="51" customHeight="1" x14ac:dyDescent="0.2">
      <c r="B28" s="277" t="s">
        <v>353</v>
      </c>
      <c r="C28" s="180" t="s">
        <v>216</v>
      </c>
      <c r="D28" s="180" t="s">
        <v>99</v>
      </c>
      <c r="E28" s="180" t="s">
        <v>262</v>
      </c>
      <c r="F28" s="269" t="s">
        <v>356</v>
      </c>
      <c r="G28" s="215" t="s">
        <v>357</v>
      </c>
      <c r="H28" s="181" t="s">
        <v>233</v>
      </c>
      <c r="I28" s="182" t="s">
        <v>358</v>
      </c>
      <c r="J28" s="182" t="s">
        <v>251</v>
      </c>
      <c r="K28" s="182" t="s">
        <v>107</v>
      </c>
      <c r="L28" s="182" t="s">
        <v>100</v>
      </c>
      <c r="M28" s="183" t="s">
        <v>359</v>
      </c>
      <c r="N28" s="183" t="s">
        <v>121</v>
      </c>
      <c r="O28" s="182" t="s">
        <v>360</v>
      </c>
      <c r="P28" s="182" t="s">
        <v>127</v>
      </c>
      <c r="Q28" s="184" t="s">
        <v>361</v>
      </c>
      <c r="R28" s="185" t="s">
        <v>126</v>
      </c>
      <c r="S28" s="216" t="s">
        <v>128</v>
      </c>
      <c r="T28" s="187" t="s">
        <v>250</v>
      </c>
      <c r="U28" s="188" t="s">
        <v>107</v>
      </c>
      <c r="V28" s="187" t="s">
        <v>125</v>
      </c>
      <c r="W28" s="183" t="s">
        <v>362</v>
      </c>
      <c r="X28" s="183" t="s">
        <v>252</v>
      </c>
      <c r="Y28" s="183" t="s">
        <v>206</v>
      </c>
      <c r="Z28" s="183" t="s">
        <v>102</v>
      </c>
      <c r="AA28" s="228" t="s">
        <v>263</v>
      </c>
      <c r="AB28" s="214" t="s">
        <v>294</v>
      </c>
      <c r="AC28" s="214" t="s">
        <v>373</v>
      </c>
      <c r="AD28" s="262" t="s">
        <v>334</v>
      </c>
      <c r="AE28" s="262" t="s">
        <v>335</v>
      </c>
      <c r="AF28" s="263" t="s">
        <v>336</v>
      </c>
      <c r="AG28" s="263" t="s">
        <v>337</v>
      </c>
      <c r="AH28" s="263" t="s">
        <v>338</v>
      </c>
      <c r="AI28" s="263" t="s">
        <v>363</v>
      </c>
      <c r="AJ28" s="263" t="s">
        <v>339</v>
      </c>
      <c r="AK28" s="263" t="s">
        <v>364</v>
      </c>
    </row>
    <row r="29" spans="1:37" s="179" customFormat="1" x14ac:dyDescent="0.25">
      <c r="A29" s="71">
        <v>1</v>
      </c>
      <c r="B29" s="89"/>
      <c r="C29" s="82"/>
      <c r="D29" s="89"/>
      <c r="E29" s="82"/>
      <c r="F29" s="122"/>
      <c r="G29" s="202"/>
      <c r="H29" s="198" t="str">
        <f>IF(G29="","",IF(MONTH(G29)&gt;=10,YEAR(G29) + 1,YEAR(G29)))</f>
        <v/>
      </c>
      <c r="I29" s="97"/>
      <c r="J29" s="97"/>
      <c r="K29" s="90"/>
      <c r="L29" s="91"/>
      <c r="M29" s="97"/>
      <c r="N29" s="91"/>
      <c r="O29" s="97"/>
      <c r="P29" s="90"/>
      <c r="Q29" s="97"/>
      <c r="R29" s="97"/>
      <c r="S29" s="90"/>
      <c r="T29" s="97"/>
      <c r="U29" s="147"/>
      <c r="V29" s="91"/>
      <c r="W29" s="97"/>
      <c r="X29" s="97"/>
      <c r="Y29" s="90"/>
      <c r="Z29" s="90"/>
      <c r="AA29" s="229"/>
      <c r="AB29" s="122"/>
      <c r="AC29" s="227"/>
      <c r="AD29" s="264"/>
      <c r="AE29" s="264"/>
      <c r="AF29" s="265"/>
      <c r="AG29" s="265"/>
      <c r="AH29" s="265"/>
      <c r="AI29" s="265"/>
      <c r="AJ29" s="265"/>
      <c r="AK29" s="265"/>
    </row>
    <row r="30" spans="1:37" s="179" customFormat="1" x14ac:dyDescent="0.25">
      <c r="A30" s="71">
        <v>2</v>
      </c>
      <c r="B30" s="89"/>
      <c r="C30" s="82"/>
      <c r="D30" s="89"/>
      <c r="E30" s="82"/>
      <c r="F30" s="122"/>
      <c r="G30" s="202"/>
      <c r="H30" s="198" t="str">
        <f>IF(G30="","",IF(MONTH(G30)&gt;=10,YEAR(G30) + 1,YEAR(G30)))</f>
        <v/>
      </c>
      <c r="I30" s="97"/>
      <c r="J30" s="97"/>
      <c r="K30" s="91"/>
      <c r="L30" s="91"/>
      <c r="M30" s="97"/>
      <c r="N30" s="91"/>
      <c r="O30" s="97"/>
      <c r="P30" s="90"/>
      <c r="Q30" s="97"/>
      <c r="R30" s="97"/>
      <c r="S30" s="90"/>
      <c r="T30" s="97"/>
      <c r="U30" s="147"/>
      <c r="V30" s="91"/>
      <c r="W30" s="97"/>
      <c r="X30" s="97"/>
      <c r="Y30" s="90"/>
      <c r="Z30" s="90"/>
      <c r="AA30" s="229"/>
      <c r="AB30" s="122"/>
      <c r="AC30" s="226"/>
      <c r="AD30" s="264"/>
      <c r="AE30" s="264"/>
      <c r="AF30" s="265"/>
      <c r="AG30" s="265"/>
      <c r="AH30" s="265"/>
      <c r="AI30" s="265"/>
      <c r="AJ30" s="265"/>
      <c r="AK30" s="265"/>
    </row>
    <row r="31" spans="1:37" s="179" customFormat="1" x14ac:dyDescent="0.25">
      <c r="A31" s="71">
        <v>3</v>
      </c>
      <c r="B31" s="89"/>
      <c r="C31" s="82"/>
      <c r="D31" s="89"/>
      <c r="E31" s="82"/>
      <c r="F31" s="122"/>
      <c r="G31" s="202"/>
      <c r="H31" s="198" t="str">
        <f t="shared" ref="H31:H53" si="0">IF(G31="","",IF(MONTH(G31)&gt;=10,YEAR(G31) + 1,YEAR(G31)))</f>
        <v/>
      </c>
      <c r="I31" s="97"/>
      <c r="J31" s="97"/>
      <c r="K31" s="90"/>
      <c r="L31" s="90"/>
      <c r="M31" s="97"/>
      <c r="N31" s="90"/>
      <c r="O31" s="97"/>
      <c r="P31" s="90"/>
      <c r="Q31" s="97"/>
      <c r="R31" s="97"/>
      <c r="S31" s="90"/>
      <c r="T31" s="97"/>
      <c r="U31" s="147"/>
      <c r="V31" s="90"/>
      <c r="W31" s="97"/>
      <c r="X31" s="97"/>
      <c r="Y31" s="90"/>
      <c r="Z31" s="90"/>
      <c r="AA31" s="229"/>
      <c r="AB31" s="122"/>
      <c r="AC31" s="226"/>
      <c r="AD31" s="264"/>
      <c r="AE31" s="264"/>
      <c r="AF31" s="265"/>
      <c r="AG31" s="265"/>
      <c r="AH31" s="265"/>
      <c r="AI31" s="265"/>
      <c r="AJ31" s="265"/>
      <c r="AK31" s="265"/>
    </row>
    <row r="32" spans="1:37" s="179" customFormat="1" x14ac:dyDescent="0.25">
      <c r="A32" s="71">
        <v>4</v>
      </c>
      <c r="B32" s="89"/>
      <c r="C32" s="82"/>
      <c r="D32" s="89"/>
      <c r="E32" s="82"/>
      <c r="F32" s="122"/>
      <c r="G32" s="202"/>
      <c r="H32" s="198" t="str">
        <f t="shared" si="0"/>
        <v/>
      </c>
      <c r="I32" s="97"/>
      <c r="J32" s="97"/>
      <c r="K32" s="91"/>
      <c r="L32" s="91"/>
      <c r="M32" s="97"/>
      <c r="N32" s="91"/>
      <c r="O32" s="97"/>
      <c r="P32" s="90"/>
      <c r="Q32" s="97"/>
      <c r="R32" s="97"/>
      <c r="S32" s="90"/>
      <c r="T32" s="97"/>
      <c r="U32" s="147"/>
      <c r="V32" s="91"/>
      <c r="W32" s="97"/>
      <c r="X32" s="97"/>
      <c r="Y32" s="90"/>
      <c r="Z32" s="90"/>
      <c r="AA32" s="229"/>
      <c r="AB32" s="122"/>
      <c r="AC32" s="226"/>
      <c r="AD32" s="264"/>
      <c r="AE32" s="264"/>
      <c r="AF32" s="265"/>
      <c r="AG32" s="265"/>
      <c r="AH32" s="265"/>
      <c r="AI32" s="265"/>
      <c r="AJ32" s="265"/>
      <c r="AK32" s="265"/>
    </row>
    <row r="33" spans="1:37" s="179" customFormat="1" x14ac:dyDescent="0.25">
      <c r="A33" s="71">
        <v>5</v>
      </c>
      <c r="B33" s="89"/>
      <c r="C33" s="82"/>
      <c r="D33" s="89"/>
      <c r="E33" s="82"/>
      <c r="F33" s="122"/>
      <c r="G33" s="202"/>
      <c r="H33" s="198" t="str">
        <f t="shared" si="0"/>
        <v/>
      </c>
      <c r="I33" s="97"/>
      <c r="J33" s="97"/>
      <c r="K33" s="91"/>
      <c r="L33" s="91"/>
      <c r="M33" s="97"/>
      <c r="N33" s="91"/>
      <c r="O33" s="97"/>
      <c r="P33" s="90"/>
      <c r="Q33" s="97"/>
      <c r="R33" s="97"/>
      <c r="S33" s="90"/>
      <c r="T33" s="97"/>
      <c r="U33" s="147"/>
      <c r="V33" s="91"/>
      <c r="W33" s="97"/>
      <c r="X33" s="97"/>
      <c r="Y33" s="90"/>
      <c r="Z33" s="90"/>
      <c r="AA33" s="229"/>
      <c r="AB33" s="122"/>
      <c r="AC33" s="226"/>
      <c r="AD33" s="264"/>
      <c r="AE33" s="264"/>
      <c r="AF33" s="265"/>
      <c r="AG33" s="265"/>
      <c r="AH33" s="265"/>
      <c r="AI33" s="265"/>
      <c r="AJ33" s="265"/>
      <c r="AK33" s="265"/>
    </row>
    <row r="34" spans="1:37" s="179" customFormat="1" x14ac:dyDescent="0.25">
      <c r="A34" s="71">
        <v>6</v>
      </c>
      <c r="B34" s="89"/>
      <c r="C34" s="82"/>
      <c r="D34" s="89"/>
      <c r="E34" s="82"/>
      <c r="F34" s="122"/>
      <c r="G34" s="202"/>
      <c r="H34" s="198" t="str">
        <f t="shared" si="0"/>
        <v/>
      </c>
      <c r="I34" s="97"/>
      <c r="J34" s="97"/>
      <c r="K34" s="91"/>
      <c r="L34" s="91"/>
      <c r="M34" s="97"/>
      <c r="N34" s="91"/>
      <c r="O34" s="97"/>
      <c r="P34" s="90"/>
      <c r="Q34" s="97"/>
      <c r="R34" s="97"/>
      <c r="S34" s="90"/>
      <c r="T34" s="97"/>
      <c r="U34" s="147"/>
      <c r="V34" s="91"/>
      <c r="W34" s="97"/>
      <c r="X34" s="97"/>
      <c r="Y34" s="90"/>
      <c r="Z34" s="90"/>
      <c r="AA34" s="229"/>
      <c r="AB34" s="122"/>
      <c r="AC34" s="226"/>
      <c r="AD34" s="264"/>
      <c r="AE34" s="264"/>
      <c r="AF34" s="265"/>
      <c r="AG34" s="265"/>
      <c r="AH34" s="265"/>
      <c r="AI34" s="265"/>
      <c r="AJ34" s="265"/>
      <c r="AK34" s="265"/>
    </row>
    <row r="35" spans="1:37" s="179" customFormat="1" x14ac:dyDescent="0.25">
      <c r="A35" s="71">
        <v>7</v>
      </c>
      <c r="B35" s="89"/>
      <c r="C35" s="82"/>
      <c r="D35" s="89"/>
      <c r="E35" s="82"/>
      <c r="F35" s="122"/>
      <c r="G35" s="202"/>
      <c r="H35" s="198" t="str">
        <f t="shared" si="0"/>
        <v/>
      </c>
      <c r="I35" s="97"/>
      <c r="J35" s="97"/>
      <c r="K35" s="91"/>
      <c r="L35" s="91"/>
      <c r="M35" s="97"/>
      <c r="N35" s="91"/>
      <c r="O35" s="97"/>
      <c r="P35" s="90"/>
      <c r="Q35" s="97"/>
      <c r="R35" s="97"/>
      <c r="S35" s="90"/>
      <c r="T35" s="97"/>
      <c r="U35" s="147"/>
      <c r="V35" s="91"/>
      <c r="W35" s="97"/>
      <c r="X35" s="97"/>
      <c r="Y35" s="90"/>
      <c r="Z35" s="90"/>
      <c r="AA35" s="229"/>
      <c r="AB35" s="122"/>
      <c r="AC35" s="226"/>
      <c r="AD35" s="264"/>
      <c r="AE35" s="264"/>
      <c r="AF35" s="265"/>
      <c r="AG35" s="265"/>
      <c r="AH35" s="265"/>
      <c r="AI35" s="265"/>
      <c r="AJ35" s="265"/>
      <c r="AK35" s="265"/>
    </row>
    <row r="36" spans="1:37" s="179" customFormat="1" x14ac:dyDescent="0.25">
      <c r="A36" s="71">
        <v>8</v>
      </c>
      <c r="B36" s="89"/>
      <c r="C36" s="82"/>
      <c r="D36" s="89"/>
      <c r="E36" s="82"/>
      <c r="F36" s="122"/>
      <c r="G36" s="202"/>
      <c r="H36" s="198" t="str">
        <f t="shared" si="0"/>
        <v/>
      </c>
      <c r="I36" s="97"/>
      <c r="J36" s="97"/>
      <c r="K36" s="91"/>
      <c r="L36" s="91"/>
      <c r="M36" s="97"/>
      <c r="N36" s="91"/>
      <c r="O36" s="97"/>
      <c r="P36" s="90"/>
      <c r="Q36" s="97"/>
      <c r="R36" s="97"/>
      <c r="S36" s="90"/>
      <c r="T36" s="97"/>
      <c r="U36" s="147"/>
      <c r="V36" s="91"/>
      <c r="W36" s="97"/>
      <c r="X36" s="97"/>
      <c r="Y36" s="90"/>
      <c r="Z36" s="90"/>
      <c r="AA36" s="229"/>
      <c r="AB36" s="122"/>
      <c r="AC36" s="226"/>
      <c r="AD36" s="264"/>
      <c r="AE36" s="264"/>
      <c r="AF36" s="265"/>
      <c r="AG36" s="265"/>
      <c r="AH36" s="265"/>
      <c r="AI36" s="265"/>
      <c r="AJ36" s="265"/>
      <c r="AK36" s="265"/>
    </row>
    <row r="37" spans="1:37" s="179" customFormat="1" x14ac:dyDescent="0.25">
      <c r="A37" s="71">
        <v>9</v>
      </c>
      <c r="B37" s="89"/>
      <c r="C37" s="82"/>
      <c r="D37" s="89"/>
      <c r="E37" s="82"/>
      <c r="F37" s="122"/>
      <c r="G37" s="202"/>
      <c r="H37" s="198" t="str">
        <f t="shared" si="0"/>
        <v/>
      </c>
      <c r="I37" s="97"/>
      <c r="J37" s="97"/>
      <c r="K37" s="91"/>
      <c r="L37" s="91"/>
      <c r="M37" s="97"/>
      <c r="N37" s="91"/>
      <c r="O37" s="97"/>
      <c r="P37" s="90"/>
      <c r="Q37" s="97"/>
      <c r="R37" s="97"/>
      <c r="S37" s="90"/>
      <c r="T37" s="97"/>
      <c r="U37" s="147"/>
      <c r="V37" s="91"/>
      <c r="W37" s="97"/>
      <c r="X37" s="97"/>
      <c r="Y37" s="90"/>
      <c r="Z37" s="90"/>
      <c r="AA37" s="229"/>
      <c r="AB37" s="122"/>
      <c r="AC37" s="226"/>
      <c r="AD37" s="264"/>
      <c r="AE37" s="264"/>
      <c r="AF37" s="265"/>
      <c r="AG37" s="265"/>
      <c r="AH37" s="265"/>
      <c r="AI37" s="265"/>
      <c r="AJ37" s="265"/>
      <c r="AK37" s="265"/>
    </row>
    <row r="38" spans="1:37" s="179" customFormat="1" x14ac:dyDescent="0.25">
      <c r="A38" s="71">
        <v>10</v>
      </c>
      <c r="B38" s="89"/>
      <c r="C38" s="82"/>
      <c r="D38" s="89"/>
      <c r="E38" s="82"/>
      <c r="F38" s="122"/>
      <c r="G38" s="202"/>
      <c r="H38" s="198" t="str">
        <f t="shared" si="0"/>
        <v/>
      </c>
      <c r="I38" s="97"/>
      <c r="J38" s="97"/>
      <c r="K38" s="91"/>
      <c r="L38" s="91"/>
      <c r="M38" s="97"/>
      <c r="N38" s="91"/>
      <c r="O38" s="97"/>
      <c r="P38" s="90"/>
      <c r="Q38" s="97"/>
      <c r="R38" s="97"/>
      <c r="S38" s="90"/>
      <c r="T38" s="97"/>
      <c r="U38" s="147"/>
      <c r="V38" s="91"/>
      <c r="W38" s="97"/>
      <c r="X38" s="97"/>
      <c r="Y38" s="90"/>
      <c r="Z38" s="90"/>
      <c r="AA38" s="229"/>
      <c r="AB38" s="122"/>
      <c r="AC38" s="226"/>
      <c r="AD38" s="264"/>
      <c r="AE38" s="264"/>
      <c r="AF38" s="265"/>
      <c r="AG38" s="265"/>
      <c r="AH38" s="265"/>
      <c r="AI38" s="265"/>
      <c r="AJ38" s="265"/>
      <c r="AK38" s="265"/>
    </row>
    <row r="39" spans="1:37" s="179" customFormat="1" x14ac:dyDescent="0.25">
      <c r="A39" s="71">
        <v>11</v>
      </c>
      <c r="B39" s="89"/>
      <c r="C39" s="82"/>
      <c r="D39" s="89"/>
      <c r="E39" s="82"/>
      <c r="F39" s="122"/>
      <c r="G39" s="202"/>
      <c r="H39" s="198" t="str">
        <f t="shared" si="0"/>
        <v/>
      </c>
      <c r="I39" s="97"/>
      <c r="J39" s="97"/>
      <c r="K39" s="91"/>
      <c r="L39" s="91"/>
      <c r="M39" s="97"/>
      <c r="N39" s="91"/>
      <c r="O39" s="97"/>
      <c r="P39" s="90"/>
      <c r="Q39" s="97"/>
      <c r="R39" s="97"/>
      <c r="S39" s="90"/>
      <c r="T39" s="97"/>
      <c r="U39" s="147"/>
      <c r="V39" s="91"/>
      <c r="W39" s="97"/>
      <c r="X39" s="97"/>
      <c r="Y39" s="90"/>
      <c r="Z39" s="90"/>
      <c r="AA39" s="229"/>
      <c r="AB39" s="122"/>
      <c r="AC39" s="226"/>
      <c r="AD39" s="264"/>
      <c r="AE39" s="264"/>
      <c r="AF39" s="265"/>
      <c r="AG39" s="265"/>
      <c r="AH39" s="265"/>
      <c r="AI39" s="265"/>
      <c r="AJ39" s="265"/>
      <c r="AK39" s="265"/>
    </row>
    <row r="40" spans="1:37" s="179" customFormat="1" x14ac:dyDescent="0.25">
      <c r="A40" s="71">
        <v>12</v>
      </c>
      <c r="B40" s="89"/>
      <c r="C40" s="82"/>
      <c r="D40" s="89"/>
      <c r="E40" s="82"/>
      <c r="F40" s="122"/>
      <c r="G40" s="202"/>
      <c r="H40" s="198" t="str">
        <f t="shared" si="0"/>
        <v/>
      </c>
      <c r="I40" s="97"/>
      <c r="J40" s="97"/>
      <c r="K40" s="91"/>
      <c r="L40" s="91"/>
      <c r="M40" s="97"/>
      <c r="N40" s="91"/>
      <c r="O40" s="97"/>
      <c r="P40" s="90"/>
      <c r="Q40" s="97"/>
      <c r="R40" s="97"/>
      <c r="S40" s="90"/>
      <c r="T40" s="97"/>
      <c r="U40" s="147"/>
      <c r="V40" s="91"/>
      <c r="W40" s="97"/>
      <c r="X40" s="97"/>
      <c r="Y40" s="90"/>
      <c r="Z40" s="90"/>
      <c r="AA40" s="229"/>
      <c r="AB40" s="122"/>
      <c r="AC40" s="226"/>
      <c r="AD40" s="264"/>
      <c r="AE40" s="264"/>
      <c r="AF40" s="265"/>
      <c r="AG40" s="265"/>
      <c r="AH40" s="265"/>
      <c r="AI40" s="265"/>
      <c r="AJ40" s="265"/>
      <c r="AK40" s="265"/>
    </row>
    <row r="41" spans="1:37" s="179" customFormat="1" x14ac:dyDescent="0.25">
      <c r="A41" s="71">
        <v>13</v>
      </c>
      <c r="B41" s="89"/>
      <c r="C41" s="82"/>
      <c r="D41" s="89"/>
      <c r="E41" s="82"/>
      <c r="F41" s="122"/>
      <c r="G41" s="202"/>
      <c r="H41" s="198" t="str">
        <f t="shared" si="0"/>
        <v/>
      </c>
      <c r="I41" s="97"/>
      <c r="J41" s="97"/>
      <c r="K41" s="91"/>
      <c r="L41" s="91"/>
      <c r="M41" s="97"/>
      <c r="N41" s="91"/>
      <c r="O41" s="97"/>
      <c r="P41" s="90"/>
      <c r="Q41" s="97"/>
      <c r="R41" s="97"/>
      <c r="S41" s="90"/>
      <c r="T41" s="97"/>
      <c r="U41" s="147"/>
      <c r="V41" s="91"/>
      <c r="W41" s="97"/>
      <c r="X41" s="97"/>
      <c r="Y41" s="90"/>
      <c r="Z41" s="90"/>
      <c r="AA41" s="229"/>
      <c r="AB41" s="122"/>
      <c r="AC41" s="226"/>
      <c r="AD41" s="264"/>
      <c r="AE41" s="264"/>
      <c r="AF41" s="265"/>
      <c r="AG41" s="265"/>
      <c r="AH41" s="265"/>
      <c r="AI41" s="265"/>
      <c r="AJ41" s="265"/>
      <c r="AK41" s="265"/>
    </row>
    <row r="42" spans="1:37" s="179" customFormat="1" x14ac:dyDescent="0.25">
      <c r="A42" s="71">
        <v>14</v>
      </c>
      <c r="B42" s="89"/>
      <c r="C42" s="82"/>
      <c r="D42" s="89"/>
      <c r="E42" s="82"/>
      <c r="F42" s="122"/>
      <c r="G42" s="202"/>
      <c r="H42" s="198" t="str">
        <f t="shared" si="0"/>
        <v/>
      </c>
      <c r="I42" s="97"/>
      <c r="J42" s="97"/>
      <c r="K42" s="91"/>
      <c r="L42" s="91"/>
      <c r="M42" s="97"/>
      <c r="N42" s="91"/>
      <c r="O42" s="97"/>
      <c r="P42" s="90"/>
      <c r="Q42" s="97"/>
      <c r="R42" s="97"/>
      <c r="S42" s="90"/>
      <c r="T42" s="97"/>
      <c r="U42" s="147"/>
      <c r="V42" s="91"/>
      <c r="W42" s="97"/>
      <c r="X42" s="97"/>
      <c r="Y42" s="90"/>
      <c r="Z42" s="90"/>
      <c r="AA42" s="229"/>
      <c r="AB42" s="122"/>
      <c r="AC42" s="226"/>
      <c r="AD42" s="264"/>
      <c r="AE42" s="264"/>
      <c r="AF42" s="265"/>
      <c r="AG42" s="265"/>
      <c r="AH42" s="265"/>
      <c r="AI42" s="265"/>
      <c r="AJ42" s="265"/>
      <c r="AK42" s="265"/>
    </row>
    <row r="43" spans="1:37" s="179" customFormat="1" x14ac:dyDescent="0.25">
      <c r="A43" s="71">
        <v>15</v>
      </c>
      <c r="B43" s="89"/>
      <c r="C43" s="82"/>
      <c r="D43" s="89"/>
      <c r="E43" s="82"/>
      <c r="F43" s="122"/>
      <c r="G43" s="202"/>
      <c r="H43" s="198" t="str">
        <f t="shared" si="0"/>
        <v/>
      </c>
      <c r="I43" s="97"/>
      <c r="J43" s="97"/>
      <c r="K43" s="91"/>
      <c r="L43" s="91"/>
      <c r="M43" s="97"/>
      <c r="N43" s="91"/>
      <c r="O43" s="97"/>
      <c r="P43" s="90"/>
      <c r="Q43" s="97"/>
      <c r="R43" s="97"/>
      <c r="S43" s="90"/>
      <c r="T43" s="97"/>
      <c r="U43" s="147"/>
      <c r="V43" s="91"/>
      <c r="W43" s="97"/>
      <c r="X43" s="97"/>
      <c r="Y43" s="90"/>
      <c r="Z43" s="90"/>
      <c r="AA43" s="229"/>
      <c r="AB43" s="122"/>
      <c r="AC43" s="226"/>
      <c r="AD43" s="264"/>
      <c r="AE43" s="264"/>
      <c r="AF43" s="265"/>
      <c r="AG43" s="265"/>
      <c r="AH43" s="265"/>
      <c r="AI43" s="265"/>
      <c r="AJ43" s="265"/>
      <c r="AK43" s="265"/>
    </row>
    <row r="44" spans="1:37" s="179" customFormat="1" x14ac:dyDescent="0.25">
      <c r="A44" s="71">
        <v>16</v>
      </c>
      <c r="B44" s="89"/>
      <c r="C44" s="82"/>
      <c r="D44" s="89"/>
      <c r="E44" s="82"/>
      <c r="F44" s="122"/>
      <c r="G44" s="202"/>
      <c r="H44" s="198" t="str">
        <f t="shared" si="0"/>
        <v/>
      </c>
      <c r="I44" s="97"/>
      <c r="J44" s="97"/>
      <c r="K44" s="91"/>
      <c r="L44" s="91"/>
      <c r="M44" s="97"/>
      <c r="N44" s="91"/>
      <c r="O44" s="97"/>
      <c r="P44" s="90"/>
      <c r="Q44" s="97"/>
      <c r="R44" s="97"/>
      <c r="S44" s="90"/>
      <c r="T44" s="97"/>
      <c r="U44" s="147"/>
      <c r="V44" s="91"/>
      <c r="W44" s="97"/>
      <c r="X44" s="97"/>
      <c r="Y44" s="90"/>
      <c r="Z44" s="90"/>
      <c r="AA44" s="229"/>
      <c r="AB44" s="122"/>
      <c r="AC44" s="226"/>
      <c r="AD44" s="264"/>
      <c r="AE44" s="264"/>
      <c r="AF44" s="265"/>
      <c r="AG44" s="265"/>
      <c r="AH44" s="265"/>
      <c r="AI44" s="265"/>
      <c r="AJ44" s="265"/>
      <c r="AK44" s="265"/>
    </row>
    <row r="45" spans="1:37" s="179" customFormat="1" x14ac:dyDescent="0.25">
      <c r="A45" s="71">
        <v>17</v>
      </c>
      <c r="B45" s="89"/>
      <c r="C45" s="82"/>
      <c r="D45" s="89"/>
      <c r="E45" s="82"/>
      <c r="F45" s="122"/>
      <c r="G45" s="202"/>
      <c r="H45" s="198" t="str">
        <f t="shared" si="0"/>
        <v/>
      </c>
      <c r="I45" s="97"/>
      <c r="J45" s="97"/>
      <c r="K45" s="91"/>
      <c r="L45" s="91"/>
      <c r="M45" s="97"/>
      <c r="N45" s="91"/>
      <c r="O45" s="97"/>
      <c r="P45" s="90"/>
      <c r="Q45" s="97"/>
      <c r="R45" s="97"/>
      <c r="S45" s="90"/>
      <c r="T45" s="97"/>
      <c r="U45" s="147"/>
      <c r="V45" s="91"/>
      <c r="W45" s="97"/>
      <c r="X45" s="97"/>
      <c r="Y45" s="90"/>
      <c r="Z45" s="90"/>
      <c r="AA45" s="229"/>
      <c r="AB45" s="122"/>
      <c r="AC45" s="226"/>
      <c r="AD45" s="264"/>
      <c r="AE45" s="264"/>
      <c r="AF45" s="265"/>
      <c r="AG45" s="265"/>
      <c r="AH45" s="265"/>
      <c r="AI45" s="265"/>
      <c r="AJ45" s="265"/>
      <c r="AK45" s="265"/>
    </row>
    <row r="46" spans="1:37" s="179" customFormat="1" x14ac:dyDescent="0.25">
      <c r="A46" s="71">
        <v>18</v>
      </c>
      <c r="B46" s="89"/>
      <c r="C46" s="82"/>
      <c r="D46" s="89"/>
      <c r="E46" s="82"/>
      <c r="F46" s="122"/>
      <c r="G46" s="202"/>
      <c r="H46" s="198" t="str">
        <f t="shared" si="0"/>
        <v/>
      </c>
      <c r="I46" s="97"/>
      <c r="J46" s="97"/>
      <c r="K46" s="91"/>
      <c r="L46" s="91"/>
      <c r="M46" s="97"/>
      <c r="N46" s="91"/>
      <c r="O46" s="97"/>
      <c r="P46" s="90"/>
      <c r="Q46" s="97"/>
      <c r="R46" s="97"/>
      <c r="S46" s="90"/>
      <c r="T46" s="97"/>
      <c r="U46" s="147"/>
      <c r="V46" s="91"/>
      <c r="W46" s="97"/>
      <c r="X46" s="97"/>
      <c r="Y46" s="90"/>
      <c r="Z46" s="90"/>
      <c r="AA46" s="229"/>
      <c r="AB46" s="122"/>
      <c r="AC46" s="226"/>
      <c r="AD46" s="264"/>
      <c r="AE46" s="264"/>
      <c r="AF46" s="265"/>
      <c r="AG46" s="265"/>
      <c r="AH46" s="265"/>
      <c r="AI46" s="265"/>
      <c r="AJ46" s="265"/>
      <c r="AK46" s="265"/>
    </row>
    <row r="47" spans="1:37" s="179" customFormat="1" x14ac:dyDescent="0.25">
      <c r="A47" s="71">
        <v>19</v>
      </c>
      <c r="B47" s="89"/>
      <c r="C47" s="82"/>
      <c r="D47" s="89"/>
      <c r="E47" s="82"/>
      <c r="F47" s="122"/>
      <c r="G47" s="202"/>
      <c r="H47" s="198" t="str">
        <f t="shared" si="0"/>
        <v/>
      </c>
      <c r="I47" s="97"/>
      <c r="J47" s="97"/>
      <c r="K47" s="91"/>
      <c r="L47" s="91"/>
      <c r="M47" s="97"/>
      <c r="N47" s="91"/>
      <c r="O47" s="97"/>
      <c r="P47" s="90"/>
      <c r="Q47" s="97"/>
      <c r="R47" s="97"/>
      <c r="S47" s="90"/>
      <c r="T47" s="97"/>
      <c r="U47" s="147"/>
      <c r="V47" s="91"/>
      <c r="W47" s="97"/>
      <c r="X47" s="97"/>
      <c r="Y47" s="90"/>
      <c r="Z47" s="90"/>
      <c r="AA47" s="229"/>
      <c r="AB47" s="122"/>
      <c r="AC47" s="226"/>
      <c r="AD47" s="264"/>
      <c r="AE47" s="264"/>
      <c r="AF47" s="265"/>
      <c r="AG47" s="265"/>
      <c r="AH47" s="265"/>
      <c r="AI47" s="265"/>
      <c r="AJ47" s="265"/>
      <c r="AK47" s="265"/>
    </row>
    <row r="48" spans="1:37" s="179" customFormat="1" x14ac:dyDescent="0.25">
      <c r="A48" s="71">
        <v>20</v>
      </c>
      <c r="B48" s="89"/>
      <c r="C48" s="82"/>
      <c r="D48" s="89"/>
      <c r="E48" s="82"/>
      <c r="F48" s="122"/>
      <c r="G48" s="202"/>
      <c r="H48" s="198" t="str">
        <f t="shared" si="0"/>
        <v/>
      </c>
      <c r="I48" s="97"/>
      <c r="J48" s="97"/>
      <c r="K48" s="91"/>
      <c r="L48" s="91"/>
      <c r="M48" s="97"/>
      <c r="N48" s="91"/>
      <c r="O48" s="97"/>
      <c r="P48" s="90"/>
      <c r="Q48" s="97"/>
      <c r="R48" s="97"/>
      <c r="S48" s="90"/>
      <c r="T48" s="97"/>
      <c r="U48" s="147"/>
      <c r="V48" s="91"/>
      <c r="W48" s="97"/>
      <c r="X48" s="97"/>
      <c r="Y48" s="90"/>
      <c r="Z48" s="90"/>
      <c r="AA48" s="229"/>
      <c r="AB48" s="122"/>
      <c r="AC48" s="226"/>
      <c r="AD48" s="264"/>
      <c r="AE48" s="264"/>
      <c r="AF48" s="265"/>
      <c r="AG48" s="265"/>
      <c r="AH48" s="265"/>
      <c r="AI48" s="265"/>
      <c r="AJ48" s="265"/>
      <c r="AK48" s="265"/>
    </row>
    <row r="49" spans="1:37" s="179" customFormat="1" x14ac:dyDescent="0.25">
      <c r="A49" s="71">
        <v>21</v>
      </c>
      <c r="B49" s="89"/>
      <c r="C49" s="82"/>
      <c r="D49" s="89"/>
      <c r="E49" s="82"/>
      <c r="F49" s="122"/>
      <c r="G49" s="202"/>
      <c r="H49" s="198" t="str">
        <f t="shared" si="0"/>
        <v/>
      </c>
      <c r="I49" s="97"/>
      <c r="J49" s="97"/>
      <c r="K49" s="91"/>
      <c r="L49" s="91"/>
      <c r="M49" s="97"/>
      <c r="N49" s="91"/>
      <c r="O49" s="97"/>
      <c r="P49" s="90"/>
      <c r="Q49" s="97"/>
      <c r="R49" s="97"/>
      <c r="S49" s="90"/>
      <c r="T49" s="97"/>
      <c r="U49" s="147"/>
      <c r="V49" s="91"/>
      <c r="W49" s="97"/>
      <c r="X49" s="97"/>
      <c r="Y49" s="90"/>
      <c r="Z49" s="90"/>
      <c r="AA49" s="229"/>
      <c r="AB49" s="122"/>
      <c r="AC49" s="226"/>
      <c r="AD49" s="264"/>
      <c r="AE49" s="264"/>
      <c r="AF49" s="265"/>
      <c r="AG49" s="265"/>
      <c r="AH49" s="265"/>
      <c r="AI49" s="265"/>
      <c r="AJ49" s="265"/>
      <c r="AK49" s="265"/>
    </row>
    <row r="50" spans="1:37" s="179" customFormat="1" x14ac:dyDescent="0.25">
      <c r="A50" s="71">
        <v>22</v>
      </c>
      <c r="B50" s="89"/>
      <c r="C50" s="82"/>
      <c r="D50" s="89"/>
      <c r="E50" s="82"/>
      <c r="F50" s="122"/>
      <c r="G50" s="202"/>
      <c r="H50" s="198" t="str">
        <f t="shared" si="0"/>
        <v/>
      </c>
      <c r="I50" s="97"/>
      <c r="J50" s="97"/>
      <c r="K50" s="91"/>
      <c r="L50" s="91"/>
      <c r="M50" s="97"/>
      <c r="N50" s="91"/>
      <c r="O50" s="97"/>
      <c r="P50" s="90"/>
      <c r="Q50" s="97"/>
      <c r="R50" s="97"/>
      <c r="S50" s="90"/>
      <c r="T50" s="97"/>
      <c r="U50" s="147"/>
      <c r="V50" s="91"/>
      <c r="W50" s="97"/>
      <c r="X50" s="97"/>
      <c r="Y50" s="90"/>
      <c r="Z50" s="90"/>
      <c r="AA50" s="229"/>
      <c r="AB50" s="122"/>
      <c r="AC50" s="226"/>
      <c r="AD50" s="264"/>
      <c r="AE50" s="264"/>
      <c r="AF50" s="265"/>
      <c r="AG50" s="265"/>
      <c r="AH50" s="265"/>
      <c r="AI50" s="265"/>
      <c r="AJ50" s="265"/>
      <c r="AK50" s="265"/>
    </row>
    <row r="51" spans="1:37" s="179" customFormat="1" x14ac:dyDescent="0.25">
      <c r="A51" s="71">
        <v>23</v>
      </c>
      <c r="B51" s="89"/>
      <c r="C51" s="82"/>
      <c r="D51" s="89"/>
      <c r="E51" s="82"/>
      <c r="F51" s="122"/>
      <c r="G51" s="202"/>
      <c r="H51" s="198" t="str">
        <f t="shared" si="0"/>
        <v/>
      </c>
      <c r="I51" s="97"/>
      <c r="J51" s="97"/>
      <c r="K51" s="91"/>
      <c r="L51" s="91"/>
      <c r="M51" s="97"/>
      <c r="N51" s="91"/>
      <c r="O51" s="97"/>
      <c r="P51" s="90"/>
      <c r="Q51" s="97"/>
      <c r="R51" s="97"/>
      <c r="S51" s="90"/>
      <c r="T51" s="97"/>
      <c r="U51" s="147"/>
      <c r="V51" s="91"/>
      <c r="W51" s="97"/>
      <c r="X51" s="97"/>
      <c r="Y51" s="90"/>
      <c r="Z51" s="90"/>
      <c r="AA51" s="229"/>
      <c r="AB51" s="122"/>
      <c r="AC51" s="226"/>
      <c r="AD51" s="264"/>
      <c r="AE51" s="264"/>
      <c r="AF51" s="265"/>
      <c r="AG51" s="265"/>
      <c r="AH51" s="265"/>
      <c r="AI51" s="265"/>
      <c r="AJ51" s="265"/>
      <c r="AK51" s="265"/>
    </row>
    <row r="52" spans="1:37" s="179" customFormat="1" x14ac:dyDescent="0.25">
      <c r="A52" s="71">
        <v>24</v>
      </c>
      <c r="B52" s="89"/>
      <c r="C52" s="82"/>
      <c r="D52" s="89"/>
      <c r="E52" s="82"/>
      <c r="F52" s="122"/>
      <c r="G52" s="202"/>
      <c r="H52" s="198" t="str">
        <f t="shared" si="0"/>
        <v/>
      </c>
      <c r="I52" s="97"/>
      <c r="J52" s="97"/>
      <c r="K52" s="91"/>
      <c r="L52" s="91"/>
      <c r="M52" s="97"/>
      <c r="N52" s="91"/>
      <c r="O52" s="97"/>
      <c r="P52" s="90"/>
      <c r="Q52" s="97"/>
      <c r="R52" s="97"/>
      <c r="S52" s="90"/>
      <c r="T52" s="97"/>
      <c r="U52" s="147"/>
      <c r="V52" s="91"/>
      <c r="W52" s="97"/>
      <c r="X52" s="97"/>
      <c r="Y52" s="90"/>
      <c r="Z52" s="90"/>
      <c r="AA52" s="229"/>
      <c r="AB52" s="122"/>
      <c r="AC52" s="226"/>
      <c r="AD52" s="264"/>
      <c r="AE52" s="264"/>
      <c r="AF52" s="265"/>
      <c r="AG52" s="265"/>
      <c r="AH52" s="265"/>
      <c r="AI52" s="265"/>
      <c r="AJ52" s="265"/>
      <c r="AK52" s="265"/>
    </row>
    <row r="53" spans="1:37" s="179" customFormat="1" x14ac:dyDescent="0.25">
      <c r="A53" s="71">
        <v>25</v>
      </c>
      <c r="B53" s="89"/>
      <c r="C53" s="82"/>
      <c r="D53" s="89"/>
      <c r="E53" s="82"/>
      <c r="F53" s="122"/>
      <c r="G53" s="202"/>
      <c r="H53" s="198" t="str">
        <f t="shared" si="0"/>
        <v/>
      </c>
      <c r="I53" s="97"/>
      <c r="J53" s="97"/>
      <c r="K53" s="91"/>
      <c r="L53" s="91"/>
      <c r="M53" s="97"/>
      <c r="N53" s="91"/>
      <c r="O53" s="97"/>
      <c r="P53" s="90"/>
      <c r="Q53" s="97"/>
      <c r="R53" s="97"/>
      <c r="S53" s="90"/>
      <c r="T53" s="97"/>
      <c r="U53" s="147"/>
      <c r="V53" s="91"/>
      <c r="W53" s="97"/>
      <c r="X53" s="97"/>
      <c r="Y53" s="90"/>
      <c r="Z53" s="90"/>
      <c r="AA53" s="229"/>
      <c r="AB53" s="122"/>
      <c r="AC53" s="226"/>
      <c r="AD53" s="264"/>
      <c r="AE53" s="264"/>
      <c r="AF53" s="265"/>
      <c r="AG53" s="265"/>
      <c r="AH53" s="265"/>
      <c r="AI53" s="265"/>
      <c r="AJ53" s="265"/>
      <c r="AK53" s="265"/>
    </row>
    <row r="54" spans="1:37" ht="24" customHeight="1" x14ac:dyDescent="0.25">
      <c r="B54" s="190" t="s">
        <v>67</v>
      </c>
      <c r="C54" s="126"/>
      <c r="D54" s="126"/>
      <c r="E54" s="126"/>
      <c r="F54" s="126"/>
      <c r="G54" s="126"/>
      <c r="H54" s="259" t="str">
        <f>IF(OR(AND(Count_Implemented, Count_FollowUp=0), AND(Count_Implemented=0,COUNTA(I29:AB53)&gt;0))," To be included here, actions must have a Date Implemented and there must be Date(s) of Follow-up above. &gt;&gt;","")</f>
        <v/>
      </c>
      <c r="I54" s="191">
        <f>SUM(I55:I60)</f>
        <v>0</v>
      </c>
      <c r="J54" s="192" t="s">
        <v>129</v>
      </c>
      <c r="K54" s="192" t="s">
        <v>129</v>
      </c>
      <c r="L54" s="192" t="s">
        <v>129</v>
      </c>
      <c r="M54" s="191">
        <f>SUM(M55:M60)</f>
        <v>0</v>
      </c>
      <c r="N54" s="192" t="s">
        <v>129</v>
      </c>
      <c r="O54" s="191">
        <f>SUM(O55:O60)</f>
        <v>0</v>
      </c>
      <c r="P54" s="191">
        <f>SUM(P55:P60)</f>
        <v>0</v>
      </c>
      <c r="Q54" s="191">
        <f t="shared" ref="Q54:W54" si="1">SUM(Q55:Q60)</f>
        <v>0</v>
      </c>
      <c r="R54" s="191">
        <f t="shared" si="1"/>
        <v>0</v>
      </c>
      <c r="S54" s="191">
        <f t="shared" si="1"/>
        <v>0</v>
      </c>
      <c r="T54" s="191">
        <f t="shared" si="1"/>
        <v>0</v>
      </c>
      <c r="U54" s="193">
        <f t="shared" si="1"/>
        <v>0</v>
      </c>
      <c r="V54" s="192" t="s">
        <v>129</v>
      </c>
      <c r="W54" s="191">
        <f t="shared" si="1"/>
        <v>0</v>
      </c>
      <c r="X54" s="192" t="s">
        <v>129</v>
      </c>
      <c r="Y54" s="192" t="s">
        <v>129</v>
      </c>
      <c r="Z54" s="191">
        <f t="shared" ref="Z54" si="2">SUM(Z55:Z60)</f>
        <v>0</v>
      </c>
      <c r="AA54" s="218" t="s">
        <v>129</v>
      </c>
      <c r="AB54" s="217">
        <f>COUNTIF(AB29:AB53,"Y")</f>
        <v>0</v>
      </c>
      <c r="AC54" s="218" t="s">
        <v>129</v>
      </c>
      <c r="AD54" s="266">
        <f t="shared" ref="AD54:AK54" si="3">SUM(AD55:AD60)</f>
        <v>0</v>
      </c>
      <c r="AE54" s="266">
        <f t="shared" si="3"/>
        <v>0</v>
      </c>
      <c r="AF54" s="267">
        <f t="shared" si="3"/>
        <v>0</v>
      </c>
      <c r="AG54" s="267">
        <f t="shared" si="3"/>
        <v>0</v>
      </c>
      <c r="AH54" s="267">
        <f t="shared" si="3"/>
        <v>0</v>
      </c>
      <c r="AI54" s="267">
        <f t="shared" si="3"/>
        <v>0</v>
      </c>
      <c r="AJ54" s="267">
        <f t="shared" si="3"/>
        <v>0</v>
      </c>
      <c r="AK54" s="267">
        <f t="shared" si="3"/>
        <v>0</v>
      </c>
    </row>
    <row r="55" spans="1:37" ht="24" customHeight="1" x14ac:dyDescent="0.25">
      <c r="B55" s="190" t="str">
        <f>"TOTAL REPORTED " &amp; C55</f>
        <v>TOTAL REPORTED 2023</v>
      </c>
      <c r="C55" s="126">
        <v>2023</v>
      </c>
      <c r="D55" s="126"/>
      <c r="E55" s="126"/>
      <c r="F55" s="126"/>
      <c r="G55" s="126"/>
      <c r="H55" s="126"/>
      <c r="I55" s="267">
        <f t="shared" ref="I55:I60" si="4">IF(Count_FollowUp,SUMIFS(I$29:I$53,$F$29:$F$53,"Y",$H$29:$H$53,$C55),0)</f>
        <v>0</v>
      </c>
      <c r="J55" s="192" t="s">
        <v>129</v>
      </c>
      <c r="K55" s="192" t="s">
        <v>129</v>
      </c>
      <c r="L55" s="192" t="s">
        <v>129</v>
      </c>
      <c r="M55" s="267">
        <f t="shared" ref="M55:M60" si="5">IF(Count_FollowUp,SUMIFS(M$29:M$53,$F$29:$F$53,"Y",$H$29:$H$53,$C55),0)</f>
        <v>0</v>
      </c>
      <c r="N55" s="192" t="s">
        <v>129</v>
      </c>
      <c r="O55" s="267">
        <f t="shared" ref="O55:O60" si="6">IF(Count_FollowUp,SUMIFS(O$29:O$53,$F$29:$F$53,"Y",$H$29:$H$53,$C55),0)</f>
        <v>0</v>
      </c>
      <c r="P55" s="191">
        <f t="shared" ref="P55:P60" si="7">IF(Count_FollowUp,COUNTIFS($F$29:$F$53,"Y",$H$29:$H$53,$C55,P$29:P$53,"Yes"),0)</f>
        <v>0</v>
      </c>
      <c r="Q55" s="267">
        <f t="shared" ref="Q55:R60" si="8">IF(Count_FollowUp,SUMIFS(Q$29:Q$53,$F$29:$F$53,"Y",$H$29:$H$53,$C55),0)</f>
        <v>0</v>
      </c>
      <c r="R55" s="267">
        <f t="shared" si="8"/>
        <v>0</v>
      </c>
      <c r="S55" s="191">
        <f t="shared" ref="S55:S60" si="9">IF(Count_FollowUp,COUNTIFS($F$29:$F$53,"Y",$H$29:$H$53,$C55,S$29:S$53,"Yes"),0)</f>
        <v>0</v>
      </c>
      <c r="T55" s="191">
        <f t="shared" ref="T55:T60" si="10">IF(Count_FollowUp,SUMIFS(T$29:T$53,$F$29:$F$53,"Y",$H$29:$H$53,$C55,U$29:U$53,"Units"),0)</f>
        <v>0</v>
      </c>
      <c r="U55" s="193">
        <f t="shared" ref="U55:U60" si="11">IF(Count_FollowUp,SUMIFS(T$29:T$53,$F$29:$F$53,"Y",$H$29:$H$53,$C55,U$29:U$53,"Dollars"),0)</f>
        <v>0</v>
      </c>
      <c r="V55" s="192" t="s">
        <v>129</v>
      </c>
      <c r="W55" s="267">
        <f t="shared" ref="W55:W60" si="12">IF(Count_FollowUp,SUMIFS(W$29:W$53,$F$29:$F$53,"Y",$H$29:$H$53,$C55),0)</f>
        <v>0</v>
      </c>
      <c r="X55" s="192" t="s">
        <v>129</v>
      </c>
      <c r="Y55" s="192" t="s">
        <v>129</v>
      </c>
      <c r="Z55" s="191">
        <f t="shared" ref="Z55:Z60" si="13">IF(Count_FollowUp,COUNTIFS($F$29:$F$53,"Y",$H$29:$H$53,$C55,Z$29:Z$53,"Yes"),0)</f>
        <v>0</v>
      </c>
      <c r="AA55" s="218" t="s">
        <v>129</v>
      </c>
      <c r="AB55" s="217">
        <f t="shared" ref="AB55:AB60" si="14">IF(Count_FollowUp,COUNTIFS($F$29:$F$53,"Y",$H$29:$H$53,$C55,AB$29:AB$53,"Y"),0)</f>
        <v>0</v>
      </c>
      <c r="AC55" s="218" t="s">
        <v>129</v>
      </c>
      <c r="AD55" s="266">
        <f t="shared" ref="AD55:AK60" si="15">IF(Count_FollowUp,SUMIFS(AD$29:AD$53,$F$29:$F$53,"Y",$H$29:$H$53,$C55),0)</f>
        <v>0</v>
      </c>
      <c r="AE55" s="266">
        <f t="shared" si="15"/>
        <v>0</v>
      </c>
      <c r="AF55" s="267">
        <f t="shared" si="15"/>
        <v>0</v>
      </c>
      <c r="AG55" s="267">
        <f t="shared" si="15"/>
        <v>0</v>
      </c>
      <c r="AH55" s="267">
        <f t="shared" si="15"/>
        <v>0</v>
      </c>
      <c r="AI55" s="267">
        <f t="shared" si="15"/>
        <v>0</v>
      </c>
      <c r="AJ55" s="267">
        <f t="shared" si="15"/>
        <v>0</v>
      </c>
      <c r="AK55" s="267">
        <f t="shared" si="15"/>
        <v>0</v>
      </c>
    </row>
    <row r="56" spans="1:37" ht="24" customHeight="1" x14ac:dyDescent="0.25">
      <c r="B56" s="190" t="str">
        <f t="shared" ref="B56:B60" si="16">"TOTAL REPORTED " &amp; C56</f>
        <v>TOTAL REPORTED 2024</v>
      </c>
      <c r="C56" s="126">
        <v>2024</v>
      </c>
      <c r="D56" s="126"/>
      <c r="E56" s="126"/>
      <c r="F56" s="126"/>
      <c r="G56" s="126"/>
      <c r="H56" s="126"/>
      <c r="I56" s="267">
        <f t="shared" si="4"/>
        <v>0</v>
      </c>
      <c r="J56" s="192" t="s">
        <v>129</v>
      </c>
      <c r="K56" s="192" t="s">
        <v>129</v>
      </c>
      <c r="L56" s="192" t="s">
        <v>129</v>
      </c>
      <c r="M56" s="267">
        <f t="shared" si="5"/>
        <v>0</v>
      </c>
      <c r="N56" s="192" t="s">
        <v>129</v>
      </c>
      <c r="O56" s="267">
        <f t="shared" si="6"/>
        <v>0</v>
      </c>
      <c r="P56" s="191">
        <f t="shared" si="7"/>
        <v>0</v>
      </c>
      <c r="Q56" s="267">
        <f t="shared" si="8"/>
        <v>0</v>
      </c>
      <c r="R56" s="267">
        <f t="shared" si="8"/>
        <v>0</v>
      </c>
      <c r="S56" s="191">
        <f t="shared" si="9"/>
        <v>0</v>
      </c>
      <c r="T56" s="191">
        <f t="shared" si="10"/>
        <v>0</v>
      </c>
      <c r="U56" s="193">
        <f t="shared" si="11"/>
        <v>0</v>
      </c>
      <c r="V56" s="192" t="s">
        <v>129</v>
      </c>
      <c r="W56" s="267">
        <f t="shared" si="12"/>
        <v>0</v>
      </c>
      <c r="X56" s="192" t="s">
        <v>129</v>
      </c>
      <c r="Y56" s="192" t="s">
        <v>129</v>
      </c>
      <c r="Z56" s="191">
        <f t="shared" si="13"/>
        <v>0</v>
      </c>
      <c r="AA56" s="218" t="s">
        <v>129</v>
      </c>
      <c r="AB56" s="217">
        <f t="shared" si="14"/>
        <v>0</v>
      </c>
      <c r="AC56" s="218" t="s">
        <v>129</v>
      </c>
      <c r="AD56" s="266">
        <f t="shared" si="15"/>
        <v>0</v>
      </c>
      <c r="AE56" s="266">
        <f t="shared" si="15"/>
        <v>0</v>
      </c>
      <c r="AF56" s="267">
        <f t="shared" si="15"/>
        <v>0</v>
      </c>
      <c r="AG56" s="267">
        <f t="shared" si="15"/>
        <v>0</v>
      </c>
      <c r="AH56" s="267">
        <f t="shared" si="15"/>
        <v>0</v>
      </c>
      <c r="AI56" s="267">
        <f t="shared" si="15"/>
        <v>0</v>
      </c>
      <c r="AJ56" s="267">
        <f t="shared" si="15"/>
        <v>0</v>
      </c>
      <c r="AK56" s="267">
        <f t="shared" si="15"/>
        <v>0</v>
      </c>
    </row>
    <row r="57" spans="1:37" ht="24" customHeight="1" x14ac:dyDescent="0.25">
      <c r="B57" s="190" t="str">
        <f t="shared" si="16"/>
        <v>TOTAL REPORTED 2025</v>
      </c>
      <c r="C57" s="126">
        <v>2025</v>
      </c>
      <c r="D57" s="126"/>
      <c r="E57" s="126"/>
      <c r="F57" s="126"/>
      <c r="G57" s="126"/>
      <c r="H57" s="126"/>
      <c r="I57" s="267">
        <f t="shared" si="4"/>
        <v>0</v>
      </c>
      <c r="J57" s="192" t="s">
        <v>129</v>
      </c>
      <c r="K57" s="192" t="s">
        <v>129</v>
      </c>
      <c r="L57" s="192" t="s">
        <v>129</v>
      </c>
      <c r="M57" s="267">
        <f t="shared" si="5"/>
        <v>0</v>
      </c>
      <c r="N57" s="192" t="s">
        <v>129</v>
      </c>
      <c r="O57" s="267">
        <f t="shared" si="6"/>
        <v>0</v>
      </c>
      <c r="P57" s="191">
        <f t="shared" si="7"/>
        <v>0</v>
      </c>
      <c r="Q57" s="267">
        <f t="shared" si="8"/>
        <v>0</v>
      </c>
      <c r="R57" s="267">
        <f t="shared" si="8"/>
        <v>0</v>
      </c>
      <c r="S57" s="191">
        <f t="shared" si="9"/>
        <v>0</v>
      </c>
      <c r="T57" s="191">
        <f t="shared" si="10"/>
        <v>0</v>
      </c>
      <c r="U57" s="193">
        <f t="shared" si="11"/>
        <v>0</v>
      </c>
      <c r="V57" s="192" t="s">
        <v>129</v>
      </c>
      <c r="W57" s="267">
        <f t="shared" si="12"/>
        <v>0</v>
      </c>
      <c r="X57" s="192" t="s">
        <v>129</v>
      </c>
      <c r="Y57" s="192" t="s">
        <v>129</v>
      </c>
      <c r="Z57" s="191">
        <f t="shared" si="13"/>
        <v>0</v>
      </c>
      <c r="AA57" s="218" t="s">
        <v>129</v>
      </c>
      <c r="AB57" s="217">
        <f t="shared" si="14"/>
        <v>0</v>
      </c>
      <c r="AC57" s="218" t="s">
        <v>129</v>
      </c>
      <c r="AD57" s="266">
        <f t="shared" si="15"/>
        <v>0</v>
      </c>
      <c r="AE57" s="266">
        <f t="shared" si="15"/>
        <v>0</v>
      </c>
      <c r="AF57" s="267">
        <f t="shared" si="15"/>
        <v>0</v>
      </c>
      <c r="AG57" s="267">
        <f t="shared" si="15"/>
        <v>0</v>
      </c>
      <c r="AH57" s="267">
        <f t="shared" si="15"/>
        <v>0</v>
      </c>
      <c r="AI57" s="267">
        <f t="shared" si="15"/>
        <v>0</v>
      </c>
      <c r="AJ57" s="267">
        <f t="shared" si="15"/>
        <v>0</v>
      </c>
      <c r="AK57" s="267">
        <f t="shared" si="15"/>
        <v>0</v>
      </c>
    </row>
    <row r="58" spans="1:37" ht="24" customHeight="1" x14ac:dyDescent="0.25">
      <c r="B58" s="190" t="str">
        <f t="shared" si="16"/>
        <v>TOTAL REPORTED 2026</v>
      </c>
      <c r="C58" s="126">
        <v>2026</v>
      </c>
      <c r="D58" s="126"/>
      <c r="E58" s="126"/>
      <c r="F58" s="126"/>
      <c r="G58" s="126"/>
      <c r="H58" s="126"/>
      <c r="I58" s="267">
        <f t="shared" si="4"/>
        <v>0</v>
      </c>
      <c r="J58" s="192" t="s">
        <v>129</v>
      </c>
      <c r="K58" s="192" t="s">
        <v>129</v>
      </c>
      <c r="L58" s="192" t="s">
        <v>129</v>
      </c>
      <c r="M58" s="267">
        <f t="shared" si="5"/>
        <v>0</v>
      </c>
      <c r="N58" s="192" t="s">
        <v>129</v>
      </c>
      <c r="O58" s="267">
        <f t="shared" si="6"/>
        <v>0</v>
      </c>
      <c r="P58" s="191">
        <f t="shared" si="7"/>
        <v>0</v>
      </c>
      <c r="Q58" s="267">
        <f t="shared" si="8"/>
        <v>0</v>
      </c>
      <c r="R58" s="267">
        <f t="shared" si="8"/>
        <v>0</v>
      </c>
      <c r="S58" s="191">
        <f t="shared" si="9"/>
        <v>0</v>
      </c>
      <c r="T58" s="191">
        <f t="shared" si="10"/>
        <v>0</v>
      </c>
      <c r="U58" s="193">
        <f t="shared" si="11"/>
        <v>0</v>
      </c>
      <c r="V58" s="192" t="s">
        <v>129</v>
      </c>
      <c r="W58" s="267">
        <f t="shared" si="12"/>
        <v>0</v>
      </c>
      <c r="X58" s="192" t="s">
        <v>129</v>
      </c>
      <c r="Y58" s="192" t="s">
        <v>129</v>
      </c>
      <c r="Z58" s="191">
        <f t="shared" si="13"/>
        <v>0</v>
      </c>
      <c r="AA58" s="218" t="s">
        <v>129</v>
      </c>
      <c r="AB58" s="217">
        <f t="shared" si="14"/>
        <v>0</v>
      </c>
      <c r="AC58" s="218" t="s">
        <v>129</v>
      </c>
      <c r="AD58" s="266">
        <f t="shared" si="15"/>
        <v>0</v>
      </c>
      <c r="AE58" s="266">
        <f t="shared" si="15"/>
        <v>0</v>
      </c>
      <c r="AF58" s="267">
        <f t="shared" si="15"/>
        <v>0</v>
      </c>
      <c r="AG58" s="267">
        <f t="shared" si="15"/>
        <v>0</v>
      </c>
      <c r="AH58" s="267">
        <f t="shared" si="15"/>
        <v>0</v>
      </c>
      <c r="AI58" s="267">
        <f t="shared" si="15"/>
        <v>0</v>
      </c>
      <c r="AJ58" s="267">
        <f t="shared" si="15"/>
        <v>0</v>
      </c>
      <c r="AK58" s="267">
        <f t="shared" si="15"/>
        <v>0</v>
      </c>
    </row>
    <row r="59" spans="1:37" ht="24" customHeight="1" x14ac:dyDescent="0.25">
      <c r="B59" s="190" t="str">
        <f t="shared" si="16"/>
        <v>TOTAL REPORTED 2027</v>
      </c>
      <c r="C59" s="126">
        <v>2027</v>
      </c>
      <c r="D59" s="126"/>
      <c r="E59" s="126"/>
      <c r="F59" s="126"/>
      <c r="G59" s="126"/>
      <c r="H59" s="126"/>
      <c r="I59" s="267">
        <f t="shared" si="4"/>
        <v>0</v>
      </c>
      <c r="J59" s="192" t="s">
        <v>129</v>
      </c>
      <c r="K59" s="192" t="s">
        <v>129</v>
      </c>
      <c r="L59" s="192" t="s">
        <v>129</v>
      </c>
      <c r="M59" s="267">
        <f t="shared" si="5"/>
        <v>0</v>
      </c>
      <c r="N59" s="192" t="s">
        <v>129</v>
      </c>
      <c r="O59" s="267">
        <f t="shared" si="6"/>
        <v>0</v>
      </c>
      <c r="P59" s="191">
        <f t="shared" si="7"/>
        <v>0</v>
      </c>
      <c r="Q59" s="267">
        <f t="shared" si="8"/>
        <v>0</v>
      </c>
      <c r="R59" s="267">
        <f t="shared" si="8"/>
        <v>0</v>
      </c>
      <c r="S59" s="191">
        <f t="shared" si="9"/>
        <v>0</v>
      </c>
      <c r="T59" s="191">
        <f t="shared" si="10"/>
        <v>0</v>
      </c>
      <c r="U59" s="193">
        <f t="shared" si="11"/>
        <v>0</v>
      </c>
      <c r="V59" s="192" t="s">
        <v>129</v>
      </c>
      <c r="W59" s="267">
        <f t="shared" si="12"/>
        <v>0</v>
      </c>
      <c r="X59" s="192" t="s">
        <v>129</v>
      </c>
      <c r="Y59" s="192" t="s">
        <v>129</v>
      </c>
      <c r="Z59" s="191">
        <f t="shared" si="13"/>
        <v>0</v>
      </c>
      <c r="AA59" s="218" t="s">
        <v>129</v>
      </c>
      <c r="AB59" s="217">
        <f t="shared" si="14"/>
        <v>0</v>
      </c>
      <c r="AC59" s="218" t="s">
        <v>129</v>
      </c>
      <c r="AD59" s="266">
        <f t="shared" si="15"/>
        <v>0</v>
      </c>
      <c r="AE59" s="266">
        <f t="shared" si="15"/>
        <v>0</v>
      </c>
      <c r="AF59" s="267">
        <f t="shared" si="15"/>
        <v>0</v>
      </c>
      <c r="AG59" s="267">
        <f t="shared" si="15"/>
        <v>0</v>
      </c>
      <c r="AH59" s="267">
        <f t="shared" si="15"/>
        <v>0</v>
      </c>
      <c r="AI59" s="267">
        <f t="shared" si="15"/>
        <v>0</v>
      </c>
      <c r="AJ59" s="267">
        <f t="shared" si="15"/>
        <v>0</v>
      </c>
      <c r="AK59" s="267">
        <f t="shared" si="15"/>
        <v>0</v>
      </c>
    </row>
    <row r="60" spans="1:37" ht="24" customHeight="1" x14ac:dyDescent="0.25">
      <c r="B60" s="190" t="str">
        <f t="shared" si="16"/>
        <v>TOTAL REPORTED 2028</v>
      </c>
      <c r="C60" s="126">
        <v>2028</v>
      </c>
      <c r="D60" s="126"/>
      <c r="E60" s="126"/>
      <c r="F60" s="126"/>
      <c r="G60" s="126"/>
      <c r="H60" s="126"/>
      <c r="I60" s="267">
        <f t="shared" si="4"/>
        <v>0</v>
      </c>
      <c r="J60" s="192" t="s">
        <v>129</v>
      </c>
      <c r="K60" s="192" t="s">
        <v>129</v>
      </c>
      <c r="L60" s="192" t="s">
        <v>129</v>
      </c>
      <c r="M60" s="267">
        <f t="shared" si="5"/>
        <v>0</v>
      </c>
      <c r="N60" s="192" t="s">
        <v>129</v>
      </c>
      <c r="O60" s="267">
        <f t="shared" si="6"/>
        <v>0</v>
      </c>
      <c r="P60" s="191">
        <f t="shared" si="7"/>
        <v>0</v>
      </c>
      <c r="Q60" s="267">
        <f t="shared" si="8"/>
        <v>0</v>
      </c>
      <c r="R60" s="267">
        <f t="shared" si="8"/>
        <v>0</v>
      </c>
      <c r="S60" s="191">
        <f t="shared" si="9"/>
        <v>0</v>
      </c>
      <c r="T60" s="191">
        <f t="shared" si="10"/>
        <v>0</v>
      </c>
      <c r="U60" s="193">
        <f t="shared" si="11"/>
        <v>0</v>
      </c>
      <c r="V60" s="192" t="s">
        <v>129</v>
      </c>
      <c r="W60" s="267">
        <f t="shared" si="12"/>
        <v>0</v>
      </c>
      <c r="X60" s="192" t="s">
        <v>129</v>
      </c>
      <c r="Y60" s="192" t="s">
        <v>129</v>
      </c>
      <c r="Z60" s="191">
        <f t="shared" si="13"/>
        <v>0</v>
      </c>
      <c r="AA60" s="218" t="s">
        <v>129</v>
      </c>
      <c r="AB60" s="217">
        <f t="shared" si="14"/>
        <v>0</v>
      </c>
      <c r="AC60" s="218" t="s">
        <v>129</v>
      </c>
      <c r="AD60" s="266">
        <f t="shared" si="15"/>
        <v>0</v>
      </c>
      <c r="AE60" s="266">
        <f t="shared" si="15"/>
        <v>0</v>
      </c>
      <c r="AF60" s="267">
        <f t="shared" si="15"/>
        <v>0</v>
      </c>
      <c r="AG60" s="267">
        <f t="shared" si="15"/>
        <v>0</v>
      </c>
      <c r="AH60" s="267">
        <f t="shared" si="15"/>
        <v>0</v>
      </c>
      <c r="AI60" s="267">
        <f t="shared" si="15"/>
        <v>0</v>
      </c>
      <c r="AJ60" s="267">
        <f t="shared" si="15"/>
        <v>0</v>
      </c>
      <c r="AK60" s="267">
        <f t="shared" si="15"/>
        <v>0</v>
      </c>
    </row>
    <row r="61" spans="1:37" x14ac:dyDescent="0.25">
      <c r="C61" s="137"/>
    </row>
    <row r="62" spans="1:37" x14ac:dyDescent="0.25">
      <c r="C62" s="137"/>
    </row>
  </sheetData>
  <sheetProtection algorithmName="SHA-512" hashValue="fIY0P/josyTnyqMOYdRdlkQo3Axi6dF1E20YjJRmTGXlC8bjuuepNce2WPlgi4WAQmULcsgLZmh0tgEEeKNwig==" saltValue="YbZtvSeIUZluc8rS/N63bg==" spinCount="100000" sheet="1" objects="1" scenarios="1" formatCells="0" formatRows="0" insertHyperlinks="0"/>
  <mergeCells count="28">
    <mergeCell ref="Q26:V26"/>
    <mergeCell ref="W26:AA27"/>
    <mergeCell ref="AD26:AK26"/>
    <mergeCell ref="I27:L27"/>
    <mergeCell ref="M27:N27"/>
    <mergeCell ref="O27:P27"/>
    <mergeCell ref="Q27:S27"/>
    <mergeCell ref="T27:V27"/>
    <mergeCell ref="AD27:AE27"/>
    <mergeCell ref="AF27:AK27"/>
    <mergeCell ref="C18:G18"/>
    <mergeCell ref="C20:G20"/>
    <mergeCell ref="C21:G21"/>
    <mergeCell ref="C22:G22"/>
    <mergeCell ref="C23:G23"/>
    <mergeCell ref="I26:P26"/>
    <mergeCell ref="C12:G12"/>
    <mergeCell ref="C13:G13"/>
    <mergeCell ref="C14:G14"/>
    <mergeCell ref="C15:G15"/>
    <mergeCell ref="C16:G16"/>
    <mergeCell ref="C17:G17"/>
    <mergeCell ref="C3:I3"/>
    <mergeCell ref="C6:G6"/>
    <mergeCell ref="C7:G7"/>
    <mergeCell ref="C8:G8"/>
    <mergeCell ref="C10:G10"/>
    <mergeCell ref="C11:G11"/>
  </mergeCells>
  <conditionalFormatting sqref="I29:L53">
    <cfRule type="expression" dxfId="111" priority="4" stopIfTrue="1">
      <formula>AND($C29&lt;&gt;"",$C29&lt;&gt;"Manufacturer (Production)")</formula>
    </cfRule>
  </conditionalFormatting>
  <conditionalFormatting sqref="M29:N53">
    <cfRule type="expression" dxfId="110" priority="5" stopIfTrue="1">
      <formula>AND($C29&lt;&gt;"",$C29&lt;&gt;"Manufacturer (Certification)")</formula>
    </cfRule>
  </conditionalFormatting>
  <conditionalFormatting sqref="O29:O53 M29:M53 I29:J53 Q29:R53 T29:T53 W29:X53">
    <cfRule type="expression" dxfId="109" priority="7">
      <formula>AND(TRIM(I29)&lt;&gt;"",ISNUMBER(I29)=FALSE)</formula>
    </cfRule>
  </conditionalFormatting>
  <conditionalFormatting sqref="O29:P53">
    <cfRule type="expression" dxfId="108" priority="6" stopIfTrue="1">
      <formula>AND($C29&lt;&gt;"",$C29&lt;&gt;"Manufacturer (Marketing)")</formula>
    </cfRule>
  </conditionalFormatting>
  <conditionalFormatting sqref="Q29:V53">
    <cfRule type="expression" dxfId="107" priority="3">
      <formula>AND($C29&lt;&gt;"",$C29&lt;&gt;"Distributor / Retailer")</formula>
    </cfRule>
  </conditionalFormatting>
  <conditionalFormatting sqref="W29:AA53">
    <cfRule type="expression" dxfId="106" priority="2">
      <formula>AND($C29&lt;&gt;"",$C29&lt;&gt;"Purchaser / User")</formula>
    </cfRule>
  </conditionalFormatting>
  <conditionalFormatting sqref="AD29:AK53">
    <cfRule type="expression" dxfId="105" priority="1">
      <formula>AND(TRIM(AD29)&lt;&gt;"",ISNUMBER(AD29)=FALSE)</formula>
    </cfRule>
  </conditionalFormatting>
  <dataValidations count="21">
    <dataValidation allowBlank="1" showInputMessage="1" showErrorMessage="1" prompt="If the case study is online, provide a link for EPA to view, download and share. Otherwise, please include attachments with report submission." sqref="AC28" xr:uid="{B7AFA834-5BDB-4C0B-B40D-1559A7649E6E}"/>
    <dataValidation allowBlank="1" showInputMessage="1" showErrorMessage="1" prompt="For P2 actions and outcomes to be summarized on the Results Summary tab, this column must contain a Y. Additionally, a Date Implemented must be included and at least one follw-up date must be included in row 19." sqref="F28" xr:uid="{0662A68B-4275-4421-A6EF-FDEDB75958CA}"/>
    <dataValidation allowBlank="1" showInputMessage="1" showErrorMessage="1" prompt="Either use the facility’s permit methodology or multiply wastewater gallons by 8.35 to get pounds and divide by 10,000 to eliminate water content." sqref="AI28" xr:uid="{0A751ACA-5AD6-4A6C-A514-088A38F02071}"/>
    <dataValidation allowBlank="1" showInputMessage="1" showErrorMessage="1" prompt="Annualized reductions of green house gas emissions measured in metric tons of carbon dioxide equivalent (MTCO2e)." sqref="AK28" xr:uid="{3DFAFCCF-6E81-4E01-970D-37FB357FF245}"/>
    <dataValidation allowBlank="1" showInputMessage="1" showErrorMessage="1" promptTitle="Products Offered for Sale" prompt="This can include products that are anticipated to be offered for sale._x000a__x000a_Report the number of product formulations/designs, not the number of individual units manufactured/sold. The same formulation in different size containers is considered one product." sqref="O28" xr:uid="{540AB5E7-25C7-461D-8653-1914E2173B4A}"/>
    <dataValidation type="whole" allowBlank="1" showInputMessage="1" showErrorMessage="1" errorTitle="Facility NAICS Code" error="Please enter at least three digits of the NAICS code." promptTitle="Facility NAICS Code" prompt="Enter the NAICS for this facility. The link at left takes you to the NAICS Search website." sqref="C15:G15" xr:uid="{EBC02502-785B-4717-B796-8413B0DE7828}">
      <formula1>100</formula1>
      <formula2>999999</formula2>
    </dataValidation>
    <dataValidation allowBlank="1" showInputMessage="1" showErrorMessage="1" promptTitle="Copy-Pasting into Merged Cells" prompt="To copy-paste into merged cells, either double-click the cell to enable the Edit feature OR select the cell and paste into the formula bar above instead of the cell itself." sqref="C10:G10" xr:uid="{CA84F6BA-4189-472F-98A4-CEA45294C3C0}"/>
    <dataValidation type="list" allowBlank="1" showDropDown="1" showInputMessage="1" showErrorMessage="1" error="Please enter Y or N." sqref="AB29:AB53 F29:F53" xr:uid="{C50239C8-621B-491C-9BD4-C841E8E2BAFB}">
      <formula1>Lookup_YesNo</formula1>
    </dataValidation>
    <dataValidation type="date" allowBlank="1" showInputMessage="1" showErrorMessage="1" error="Please enter a valid date (mm/dd/yyyy) _x000a_between 10/01/2022 and 09/30/2028." sqref="G29:G53" xr:uid="{0B50D1BE-2AD4-4EAF-9204-C6A6B20A395F}">
      <formula1>44835</formula1>
      <formula2>47026</formula2>
    </dataValidation>
    <dataValidation type="list" allowBlank="1" showDropDown="1" showInputMessage="1" showErrorMessage="1" error="Please enter Yes, No, or Unknown." sqref="C16:G16" xr:uid="{C1A30350-A6DA-4DF2-B3DE-EB120DD2EE08}">
      <formula1>Lookup_YesNoUnknown</formula1>
    </dataValidation>
    <dataValidation type="list" allowBlank="1" showInputMessage="1" showErrorMessage="1" sqref="U29:U53" xr:uid="{F70200AE-B15C-4BA6-BA01-9C80DBB8F00F}">
      <formula1>Lookup_Units_Sales</formula1>
    </dataValidation>
    <dataValidation allowBlank="1" showInputMessage="1" showErrorMessage="1" prompt="Report the number of product formulations or designs, not the number of individual units of that product manufactured or sold. The same formulation sold in different size containers is considered one product" sqref="W28 M28 Q28 I28" xr:uid="{C943BC87-2DC5-4FCA-978B-1AE7781EA0B0}"/>
    <dataValidation type="list" allowBlank="1" showInputMessage="1" showErrorMessage="1" sqref="N29:N53" xr:uid="{350B591F-F8CB-43AE-AE23-BB2DE64DB2B4}">
      <formula1>Lookup_CertificationStatus</formula1>
    </dataValidation>
    <dataValidation type="list" allowBlank="1" showInputMessage="1" showErrorMessage="1" sqref="L29:L53 V29:V53" xr:uid="{45C449DE-AC8D-4662-B4FF-1B3950F750AC}">
      <formula1>Lookup_Type</formula1>
    </dataValidation>
    <dataValidation type="list" allowBlank="1" showInputMessage="1" showErrorMessage="1" sqref="K29:K53" xr:uid="{F64B8C6D-905B-41AB-8CC8-C1BBEFC3DE12}">
      <formula1>Lookup_Units</formula1>
    </dataValidation>
    <dataValidation type="list" allowBlank="1" showInputMessage="1" showErrorMessage="1" promptTitle="Outreach Activity" prompt="If you made contact with the business establishment through an activity noted on the “Outreach Activities” tab, indicate the activity by choosing it from the drop-down provided at right." sqref="C20" xr:uid="{FF758545-63AE-4FA9-971F-1B37AD6A2379}">
      <formula1>OFFSET(Outreach_Activities_Sorted,0,0,COUNTIF(Outreach_Activities_Sorted,"&lt;&gt;0"))</formula1>
    </dataValidation>
    <dataValidation type="list" allowBlank="1" showInputMessage="1" showErrorMessage="1" sqref="Z29:Z53 S29:S53 P29:P53" xr:uid="{E0A75DAF-F9D8-4B7A-84CB-0897ACA5F0F7}">
      <formula1>Lookup_YesNoUnknown</formula1>
    </dataValidation>
    <dataValidation type="list" allowBlank="1" showInputMessage="1" showErrorMessage="1" sqref="C29:C53" xr:uid="{0C4C5D3D-E9E0-41BD-8B09-5B8BDD31FA98}">
      <formula1>Lookup_Role</formula1>
    </dataValidation>
    <dataValidation type="date" operator="greaterThan" allowBlank="1" showInputMessage="1" showErrorMessage="1" errorTitle="Date Required" error="Please enter a date in mm/dd/yyyy format." sqref="C19:G19" xr:uid="{BC72CAB7-66C8-4AFB-9E36-43102B270179}">
      <formula1>36526</formula1>
    </dataValidation>
    <dataValidation type="list" allowBlank="1" showDropDown="1" showInputMessage="1" showErrorMessage="1" sqref="C14" xr:uid="{1152029C-C955-4B4E-91FD-7106319C00A1}">
      <formula1>Lookup_States</formula1>
    </dataValidation>
    <dataValidation allowBlank="1" showInputMessage="1" showErrorMessage="1" prompt="If the action listed is for certifying a new product, you can enter the date the process was initiated. For all other actions, this should be the date of actual implementation." sqref="G28" xr:uid="{0EF5F11B-FDDA-4DC8-9617-27450B6B9413}"/>
  </dataValidations>
  <hyperlinks>
    <hyperlink ref="B15" r:id="rId1" xr:uid="{B6FC0E55-49D3-4998-9709-AF75AE817F2B}"/>
    <hyperlink ref="B21" r:id="rId2" display="Description of Funding Mechanism_x000a_EPA is exploring ways to facilitate access to capital for P2 projects. Learn more here: https://www.epa.gov/p2/p2-financing. If known, describe the source of funding this business establishment used (e.g., self-funded, bank loan, external grant, etc.)  in implementing the P2 actions listed in the table below." xr:uid="{B0E0A9C3-467E-4D53-B980-57557CB73CA0}"/>
  </hyperlinks>
  <printOptions horizontalCentered="1"/>
  <pageMargins left="0.45" right="0.45" top="0.75" bottom="0.75" header="0.3" footer="0.3"/>
  <pageSetup scale="22" fitToHeight="0" orientation="landscape" r:id="rId3"/>
  <headerFooter>
    <oddHeader>&amp;C&amp;16&amp;F</oddHeader>
    <oddFooter>&amp;C&amp;P of &amp;N</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0436C3-CBA8-4EA3-9AA6-68ED125E5A23}">
  <sheetPr>
    <tabColor rgb="FF92D050"/>
    <pageSetUpPr fitToPage="1"/>
  </sheetPr>
  <dimension ref="A1:AK62"/>
  <sheetViews>
    <sheetView showGridLines="0" zoomScaleNormal="100" zoomScaleSheetLayoutView="100" workbookViewId="0">
      <pane xSplit="2" ySplit="1" topLeftCell="C2" activePane="bottomRight" state="frozen"/>
      <selection pane="topRight" activeCell="C1" sqref="C1"/>
      <selection pane="bottomLeft" activeCell="A2" sqref="A2"/>
      <selection pane="bottomRight" activeCell="C11" sqref="C11:G11"/>
    </sheetView>
  </sheetViews>
  <sheetFormatPr defaultColWidth="9.140625" defaultRowHeight="15" x14ac:dyDescent="0.25"/>
  <cols>
    <col min="1" max="1" width="4.7109375" style="134" customWidth="1"/>
    <col min="2" max="2" width="56.7109375" style="134" customWidth="1"/>
    <col min="3" max="3" width="20.7109375" style="134" customWidth="1"/>
    <col min="4" max="4" width="32.7109375" style="134" customWidth="1"/>
    <col min="5" max="5" width="20.7109375" style="134" customWidth="1"/>
    <col min="6" max="6" width="15.7109375" style="134" bestFit="1" customWidth="1"/>
    <col min="7" max="7" width="19" style="134" bestFit="1" customWidth="1"/>
    <col min="8" max="8" width="10.28515625" style="134" customWidth="1"/>
    <col min="9" max="9" width="20.28515625" style="134" bestFit="1" customWidth="1"/>
    <col min="10" max="10" width="16.5703125" style="134" bestFit="1" customWidth="1"/>
    <col min="11" max="12" width="10.7109375" style="134" customWidth="1"/>
    <col min="13" max="13" width="20.28515625" style="134" customWidth="1"/>
    <col min="14" max="14" width="10.5703125" style="134" bestFit="1" customWidth="1"/>
    <col min="15" max="15" width="21.7109375" style="134" customWidth="1"/>
    <col min="16" max="16" width="11.5703125" style="134" customWidth="1"/>
    <col min="17" max="17" width="20.28515625" style="134" bestFit="1" customWidth="1"/>
    <col min="18" max="18" width="15" style="134" customWidth="1"/>
    <col min="19" max="19" width="12.7109375" style="134" customWidth="1"/>
    <col min="20" max="20" width="14.7109375" style="134" customWidth="1"/>
    <col min="21" max="22" width="12.7109375" style="134" customWidth="1"/>
    <col min="23" max="23" width="25.140625" style="134" customWidth="1"/>
    <col min="24" max="24" width="17.7109375" style="134" customWidth="1"/>
    <col min="25" max="25" width="14.85546875" style="134" customWidth="1"/>
    <col min="26" max="26" width="16" style="134" bestFit="1" customWidth="1"/>
    <col min="27" max="27" width="60.7109375" style="134" customWidth="1"/>
    <col min="28" max="28" width="10.42578125" style="134" customWidth="1"/>
    <col min="29" max="29" width="30.7109375" style="134" customWidth="1"/>
    <col min="30" max="37" width="13.7109375" style="134" customWidth="1"/>
    <col min="38" max="16384" width="9.140625" style="134"/>
  </cols>
  <sheetData>
    <row r="1" spans="2:30" s="200" customFormat="1" ht="20.100000000000001" customHeight="1" x14ac:dyDescent="0.25">
      <c r="B1" s="199" t="str">
        <f>SUBSTITUTE(TemplateTitle," Reporting Template",": " &amp;B2)</f>
        <v>P2 IIJA Products EJ Grant: Business Establishment 61</v>
      </c>
      <c r="C1" s="199"/>
      <c r="D1" s="199"/>
      <c r="E1" s="199"/>
      <c r="F1" s="199"/>
      <c r="G1" s="199"/>
      <c r="H1" s="199"/>
      <c r="I1" s="199"/>
      <c r="J1" s="201"/>
      <c r="K1" s="201"/>
      <c r="L1" s="201"/>
      <c r="M1" s="201"/>
      <c r="N1" s="201"/>
      <c r="O1" s="201"/>
      <c r="P1" s="201"/>
      <c r="Q1" s="201"/>
      <c r="R1" s="201"/>
      <c r="S1" s="201"/>
      <c r="T1" s="201"/>
      <c r="U1" s="201"/>
      <c r="V1" s="201"/>
      <c r="W1" s="201"/>
      <c r="X1" s="201"/>
      <c r="Y1" s="201"/>
      <c r="Z1" s="201"/>
      <c r="AA1" s="201"/>
    </row>
    <row r="2" spans="2:30" ht="9" customHeight="1" x14ac:dyDescent="0.25">
      <c r="B2" s="244" t="s">
        <v>433</v>
      </c>
      <c r="C2" s="154"/>
      <c r="D2" s="154"/>
      <c r="E2" s="154"/>
      <c r="F2" s="154"/>
      <c r="G2" s="154"/>
      <c r="H2" s="154"/>
      <c r="I2" s="210"/>
      <c r="J2" s="155"/>
    </row>
    <row r="3" spans="2:30" ht="200.1" customHeight="1" x14ac:dyDescent="0.25">
      <c r="B3" s="156" t="s">
        <v>5</v>
      </c>
      <c r="C3" s="355" t="s">
        <v>298</v>
      </c>
      <c r="D3" s="356"/>
      <c r="E3" s="356"/>
      <c r="F3" s="356"/>
      <c r="G3" s="356"/>
      <c r="H3" s="356"/>
      <c r="I3" s="357"/>
      <c r="J3" s="157"/>
    </row>
    <row r="4" spans="2:30" ht="9" customHeight="1" x14ac:dyDescent="0.25">
      <c r="B4" s="158"/>
      <c r="C4" s="159"/>
      <c r="D4" s="159"/>
      <c r="E4" s="159"/>
      <c r="F4" s="159"/>
      <c r="G4" s="159"/>
      <c r="H4" s="159"/>
      <c r="I4" s="211"/>
      <c r="J4" s="160"/>
    </row>
    <row r="5" spans="2:30" ht="15" customHeight="1" x14ac:dyDescent="0.25">
      <c r="B5" s="145"/>
      <c r="C5" s="145"/>
      <c r="D5" s="145"/>
      <c r="E5" s="145"/>
      <c r="F5" s="144"/>
      <c r="G5" s="144"/>
    </row>
    <row r="6" spans="2:30" ht="18.75" x14ac:dyDescent="0.3">
      <c r="B6" s="243" t="s">
        <v>284</v>
      </c>
      <c r="C6" s="358" t="s">
        <v>299</v>
      </c>
      <c r="D6" s="358"/>
      <c r="E6" s="358"/>
      <c r="F6" s="358"/>
      <c r="G6" s="359"/>
    </row>
    <row r="7" spans="2:30" x14ac:dyDescent="0.25">
      <c r="B7" s="161" t="s">
        <v>0</v>
      </c>
      <c r="C7" s="360" t="str">
        <f>IF('Grant Project Data'!D5&lt;&gt;"",'Grant Project Data'!D5,"")</f>
        <v/>
      </c>
      <c r="D7" s="361"/>
      <c r="E7" s="361"/>
      <c r="F7" s="361"/>
      <c r="G7" s="362"/>
    </row>
    <row r="8" spans="2:30" x14ac:dyDescent="0.25">
      <c r="B8" s="163" t="s">
        <v>4</v>
      </c>
      <c r="C8" s="360" t="str">
        <f>IF('Grant Project Data'!D6&lt;&gt;"",'Grant Project Data'!D6,"")</f>
        <v/>
      </c>
      <c r="D8" s="361"/>
      <c r="E8" s="361"/>
      <c r="F8" s="361"/>
      <c r="G8" s="362"/>
    </row>
    <row r="9" spans="2:30" ht="15" customHeight="1" x14ac:dyDescent="0.25">
      <c r="B9" s="145"/>
      <c r="C9" s="145"/>
      <c r="D9" s="145"/>
      <c r="E9" s="145"/>
      <c r="F9" s="144"/>
      <c r="G9" s="144"/>
    </row>
    <row r="10" spans="2:30" ht="18.75" x14ac:dyDescent="0.3">
      <c r="B10" s="243" t="s">
        <v>203</v>
      </c>
      <c r="C10" s="358" t="s">
        <v>355</v>
      </c>
      <c r="D10" s="358"/>
      <c r="E10" s="358"/>
      <c r="F10" s="358"/>
      <c r="G10" s="359"/>
    </row>
    <row r="11" spans="2:30" x14ac:dyDescent="0.25">
      <c r="B11" s="167" t="s">
        <v>236</v>
      </c>
      <c r="C11" s="391"/>
      <c r="D11" s="391"/>
      <c r="E11" s="391"/>
      <c r="F11" s="391"/>
      <c r="G11" s="391"/>
      <c r="H11" s="168"/>
      <c r="I11" s="168"/>
      <c r="J11" s="169"/>
      <c r="K11" s="169"/>
      <c r="L11" s="169"/>
      <c r="M11" s="169"/>
      <c r="N11" s="169"/>
      <c r="O11" s="169"/>
      <c r="P11" s="169"/>
      <c r="Q11" s="169"/>
      <c r="R11" s="169"/>
      <c r="S11" s="169"/>
      <c r="T11" s="169"/>
      <c r="U11" s="169"/>
      <c r="V11" s="169"/>
      <c r="W11" s="169"/>
      <c r="X11" s="169"/>
      <c r="Y11" s="169"/>
      <c r="Z11" s="169"/>
      <c r="AA11" s="169"/>
    </row>
    <row r="12" spans="2:30" ht="15" customHeight="1" x14ac:dyDescent="0.25">
      <c r="B12" s="170" t="s">
        <v>228</v>
      </c>
      <c r="C12" s="391"/>
      <c r="D12" s="391"/>
      <c r="E12" s="391"/>
      <c r="F12" s="391"/>
      <c r="G12" s="391"/>
      <c r="H12" s="168"/>
      <c r="I12" s="168"/>
      <c r="J12" s="169"/>
      <c r="K12" s="169"/>
      <c r="L12" s="169"/>
      <c r="M12" s="169"/>
      <c r="N12" s="169"/>
      <c r="O12" s="169"/>
      <c r="P12" s="169"/>
      <c r="Q12" s="169"/>
      <c r="R12" s="169"/>
      <c r="S12" s="169"/>
      <c r="T12" s="169"/>
      <c r="U12" s="169"/>
      <c r="V12" s="169"/>
      <c r="W12" s="169"/>
      <c r="X12" s="169"/>
      <c r="Y12" s="169"/>
      <c r="Z12" s="169"/>
      <c r="AA12" s="169"/>
    </row>
    <row r="13" spans="2:30" ht="15" customHeight="1" x14ac:dyDescent="0.25">
      <c r="B13" s="170" t="s">
        <v>229</v>
      </c>
      <c r="C13" s="391"/>
      <c r="D13" s="391"/>
      <c r="E13" s="391"/>
      <c r="F13" s="391"/>
      <c r="G13" s="391"/>
      <c r="H13" s="168"/>
      <c r="I13" s="168"/>
      <c r="J13" s="169"/>
      <c r="K13" s="169"/>
      <c r="L13" s="169"/>
      <c r="M13" s="169"/>
      <c r="N13" s="169"/>
      <c r="O13" s="169"/>
      <c r="P13" s="169"/>
      <c r="Q13" s="169"/>
      <c r="R13" s="169"/>
      <c r="S13" s="169"/>
      <c r="T13" s="169"/>
      <c r="U13" s="169"/>
      <c r="V13" s="169"/>
      <c r="W13" s="169"/>
      <c r="X13" s="169"/>
      <c r="Y13" s="169"/>
      <c r="Z13" s="169"/>
      <c r="AA13" s="169"/>
    </row>
    <row r="14" spans="2:30" ht="15" customHeight="1" x14ac:dyDescent="0.25">
      <c r="B14" s="171" t="s">
        <v>230</v>
      </c>
      <c r="C14" s="391"/>
      <c r="D14" s="391"/>
      <c r="E14" s="391"/>
      <c r="F14" s="391"/>
      <c r="G14" s="391"/>
      <c r="H14" s="168"/>
      <c r="I14" s="168"/>
      <c r="J14" s="169"/>
      <c r="K14" s="169"/>
      <c r="L14" s="169"/>
      <c r="M14" s="169"/>
      <c r="N14" s="169"/>
      <c r="O14" s="169"/>
      <c r="P14" s="169"/>
      <c r="Q14" s="169"/>
      <c r="R14" s="169"/>
      <c r="S14" s="169"/>
      <c r="T14" s="169"/>
      <c r="U14" s="169"/>
      <c r="V14" s="169"/>
      <c r="W14" s="169"/>
      <c r="X14" s="169"/>
      <c r="Y14" s="169"/>
      <c r="Z14" s="169"/>
      <c r="AA14" s="169"/>
      <c r="AB14" s="172"/>
    </row>
    <row r="15" spans="2:30" ht="30" x14ac:dyDescent="0.25">
      <c r="B15" s="231" t="s">
        <v>270</v>
      </c>
      <c r="C15" s="392"/>
      <c r="D15" s="392"/>
      <c r="E15" s="392"/>
      <c r="F15" s="392"/>
      <c r="G15" s="392"/>
      <c r="H15" s="173"/>
      <c r="J15" s="169"/>
      <c r="K15" s="169"/>
      <c r="L15" s="169"/>
      <c r="M15" s="169"/>
      <c r="N15" s="169"/>
      <c r="O15" s="169"/>
      <c r="P15" s="169"/>
      <c r="Q15" s="169"/>
      <c r="R15" s="169"/>
      <c r="S15" s="169"/>
      <c r="T15" s="169"/>
      <c r="U15" s="169"/>
      <c r="V15" s="169"/>
      <c r="W15" s="169"/>
      <c r="X15" s="169"/>
      <c r="Y15" s="169"/>
      <c r="Z15" s="169"/>
      <c r="AA15" s="169"/>
      <c r="AB15" s="172"/>
    </row>
    <row r="16" spans="2:30" ht="45" x14ac:dyDescent="0.25">
      <c r="B16" s="203" t="s">
        <v>276</v>
      </c>
      <c r="C16" s="392"/>
      <c r="D16" s="392"/>
      <c r="E16" s="392"/>
      <c r="F16" s="392"/>
      <c r="G16" s="392"/>
      <c r="H16" s="174"/>
      <c r="J16" s="169"/>
      <c r="K16" s="169"/>
      <c r="L16" s="169"/>
      <c r="M16" s="169"/>
      <c r="N16" s="169"/>
      <c r="O16" s="169"/>
      <c r="P16" s="169"/>
      <c r="Q16" s="169"/>
      <c r="R16" s="169"/>
      <c r="S16" s="169"/>
      <c r="T16" s="169"/>
      <c r="U16" s="169"/>
      <c r="V16" s="169"/>
      <c r="W16" s="169"/>
      <c r="X16" s="169"/>
      <c r="Y16" s="169"/>
      <c r="Z16" s="169"/>
      <c r="AA16" s="169"/>
      <c r="AB16" s="162"/>
      <c r="AC16" s="162"/>
      <c r="AD16" s="162"/>
    </row>
    <row r="17" spans="1:37" ht="69.95" customHeight="1" x14ac:dyDescent="0.25">
      <c r="B17" s="127" t="s">
        <v>235</v>
      </c>
      <c r="C17" s="393"/>
      <c r="D17" s="393"/>
      <c r="E17" s="393"/>
      <c r="F17" s="393"/>
      <c r="G17" s="393"/>
      <c r="H17" s="175"/>
      <c r="J17" s="169"/>
      <c r="K17" s="169"/>
      <c r="L17" s="169"/>
      <c r="M17" s="169"/>
      <c r="N17" s="169"/>
      <c r="O17" s="169"/>
      <c r="P17" s="169"/>
      <c r="Q17" s="169"/>
      <c r="R17" s="169"/>
      <c r="S17" s="169"/>
      <c r="T17" s="169"/>
      <c r="U17" s="169"/>
      <c r="V17" s="169"/>
      <c r="W17" s="169"/>
      <c r="X17" s="169"/>
      <c r="Y17" s="169"/>
      <c r="Z17" s="169"/>
      <c r="AA17" s="169"/>
      <c r="AB17" s="162"/>
      <c r="AC17" s="162"/>
      <c r="AD17" s="162"/>
    </row>
    <row r="18" spans="1:37" ht="30" x14ac:dyDescent="0.25">
      <c r="B18" s="127" t="s">
        <v>354</v>
      </c>
      <c r="C18" s="394"/>
      <c r="D18" s="395"/>
      <c r="E18" s="395"/>
      <c r="F18" s="395"/>
      <c r="G18" s="396"/>
      <c r="H18" s="175"/>
      <c r="J18" s="169"/>
      <c r="K18" s="169"/>
      <c r="L18" s="169"/>
      <c r="M18" s="169"/>
      <c r="N18" s="169"/>
      <c r="O18" s="169"/>
      <c r="P18" s="169"/>
      <c r="Q18" s="169"/>
      <c r="R18" s="169"/>
      <c r="S18" s="169"/>
      <c r="T18" s="169"/>
      <c r="U18" s="169"/>
      <c r="V18" s="169"/>
      <c r="W18" s="169"/>
      <c r="X18" s="169"/>
      <c r="Y18" s="169"/>
      <c r="Z18" s="169"/>
      <c r="AA18" s="169"/>
      <c r="AB18" s="162"/>
      <c r="AC18" s="162"/>
      <c r="AD18" s="162"/>
    </row>
    <row r="19" spans="1:37" s="179" customFormat="1" x14ac:dyDescent="0.25">
      <c r="B19" s="176" t="s">
        <v>232</v>
      </c>
      <c r="C19" s="212"/>
      <c r="D19" s="212"/>
      <c r="E19" s="212"/>
      <c r="F19" s="212"/>
      <c r="G19" s="212"/>
      <c r="H19" s="177" t="str">
        <f>IF(AND(E24&gt;0,COUNTA(C19:G19)=0),"&lt;&lt; Your P2 actions below will not be summarized until you enter a date of follow-up.","")</f>
        <v/>
      </c>
      <c r="I19" s="178"/>
      <c r="J19" s="169"/>
      <c r="K19" s="169"/>
      <c r="L19" s="169"/>
      <c r="M19" s="169"/>
      <c r="N19" s="169"/>
      <c r="O19" s="169"/>
      <c r="P19" s="169"/>
      <c r="Q19" s="169"/>
      <c r="R19" s="169"/>
      <c r="S19" s="169"/>
      <c r="T19" s="169"/>
      <c r="U19" s="169"/>
      <c r="V19" s="169"/>
      <c r="W19" s="169"/>
      <c r="X19" s="169"/>
      <c r="Y19" s="169"/>
      <c r="Z19" s="169"/>
      <c r="AA19" s="169"/>
      <c r="AB19" s="96"/>
    </row>
    <row r="20" spans="1:37" ht="53.25" x14ac:dyDescent="0.25">
      <c r="B20" s="213" t="s">
        <v>273</v>
      </c>
      <c r="C20" s="391"/>
      <c r="D20" s="391"/>
      <c r="E20" s="391"/>
      <c r="F20" s="391"/>
      <c r="G20" s="391"/>
      <c r="H20" s="168"/>
      <c r="I20" s="169"/>
      <c r="J20" s="169"/>
      <c r="K20" s="169"/>
      <c r="L20" s="169"/>
      <c r="M20" s="169"/>
      <c r="N20" s="169"/>
      <c r="O20" s="169"/>
      <c r="P20" s="169"/>
      <c r="Q20" s="169"/>
      <c r="R20" s="169"/>
      <c r="S20" s="169"/>
      <c r="T20" s="169"/>
      <c r="U20" s="169"/>
      <c r="V20" s="169"/>
      <c r="W20" s="169"/>
      <c r="X20" s="169"/>
      <c r="Y20" s="169"/>
      <c r="Z20" s="169"/>
      <c r="AA20" s="169"/>
      <c r="AB20" s="162"/>
      <c r="AC20" s="162"/>
      <c r="AD20" s="162"/>
    </row>
    <row r="21" spans="1:37" ht="80.099999999999994" customHeight="1" x14ac:dyDescent="0.25">
      <c r="B21" s="230" t="s">
        <v>271</v>
      </c>
      <c r="C21" s="393"/>
      <c r="D21" s="393"/>
      <c r="E21" s="393"/>
      <c r="F21" s="393"/>
      <c r="G21" s="393"/>
      <c r="H21" s="175"/>
      <c r="J21" s="169"/>
      <c r="K21" s="169"/>
      <c r="L21" s="169"/>
      <c r="M21" s="169"/>
      <c r="N21" s="169"/>
      <c r="O21" s="169"/>
      <c r="P21" s="169"/>
      <c r="Q21" s="169"/>
      <c r="R21" s="169"/>
      <c r="S21" s="169"/>
      <c r="T21" s="169"/>
      <c r="U21" s="169"/>
      <c r="V21" s="169"/>
      <c r="W21" s="169"/>
      <c r="X21" s="169"/>
      <c r="Y21" s="169"/>
      <c r="Z21" s="169"/>
      <c r="AA21" s="169"/>
      <c r="AB21" s="162"/>
      <c r="AC21" s="162"/>
      <c r="AD21" s="162"/>
    </row>
    <row r="22" spans="1:37" ht="69.95" customHeight="1" x14ac:dyDescent="0.25">
      <c r="B22" s="127" t="s">
        <v>272</v>
      </c>
      <c r="C22" s="393"/>
      <c r="D22" s="393"/>
      <c r="E22" s="393"/>
      <c r="F22" s="393"/>
      <c r="G22" s="393"/>
      <c r="H22" s="175"/>
      <c r="J22" s="169"/>
      <c r="K22" s="169"/>
      <c r="L22" s="169"/>
      <c r="M22" s="169"/>
      <c r="N22" s="169"/>
      <c r="O22" s="169"/>
      <c r="P22" s="169"/>
      <c r="Q22" s="169"/>
      <c r="R22" s="169"/>
      <c r="S22" s="169"/>
      <c r="T22" s="169"/>
      <c r="U22" s="169"/>
      <c r="V22" s="169"/>
      <c r="W22" s="169"/>
      <c r="X22" s="169"/>
      <c r="Y22" s="169"/>
      <c r="Z22" s="169"/>
      <c r="AA22" s="169"/>
      <c r="AB22" s="162"/>
      <c r="AC22" s="162"/>
      <c r="AD22" s="162"/>
    </row>
    <row r="23" spans="1:37" ht="69.95" customHeight="1" x14ac:dyDescent="0.25">
      <c r="B23" s="127" t="s">
        <v>274</v>
      </c>
      <c r="C23" s="393"/>
      <c r="D23" s="393"/>
      <c r="E23" s="393"/>
      <c r="F23" s="393"/>
      <c r="G23" s="393"/>
      <c r="H23" s="175"/>
      <c r="J23" s="169"/>
      <c r="K23" s="169"/>
      <c r="L23" s="169"/>
      <c r="M23" s="169"/>
      <c r="N23" s="169"/>
      <c r="O23" s="169"/>
      <c r="P23" s="169"/>
      <c r="Q23" s="169"/>
      <c r="R23" s="169"/>
      <c r="S23" s="169"/>
      <c r="T23" s="169"/>
      <c r="U23" s="169"/>
      <c r="V23" s="169"/>
      <c r="W23" s="169"/>
      <c r="X23" s="169"/>
      <c r="Y23" s="169"/>
      <c r="Z23" s="169"/>
      <c r="AA23" s="169"/>
      <c r="AB23" s="162"/>
      <c r="AC23" s="162"/>
      <c r="AD23" s="162"/>
    </row>
    <row r="24" spans="1:37" ht="15" customHeight="1" x14ac:dyDescent="0.25">
      <c r="C24" s="194">
        <f>IF(COUNTA(C11:G23,B29:G53,I29:AC53)&gt;0,1,0)</f>
        <v>0</v>
      </c>
      <c r="D24" s="194">
        <f>IF(COUNTA(C19:G19)&gt;0,1,0)</f>
        <v>0</v>
      </c>
      <c r="E24" s="194">
        <f>IF(COUNTA(G29:G53)&gt;0,1,0)</f>
        <v>0</v>
      </c>
      <c r="F24" s="268"/>
      <c r="H24" s="144"/>
      <c r="I24" s="144"/>
      <c r="J24" s="169"/>
      <c r="K24" s="169"/>
      <c r="L24" s="169"/>
      <c r="M24" s="169"/>
      <c r="N24" s="169"/>
      <c r="O24" s="169"/>
      <c r="P24" s="169"/>
      <c r="Q24" s="169"/>
      <c r="R24" s="169"/>
      <c r="S24" s="169"/>
      <c r="T24" s="169"/>
      <c r="U24" s="169"/>
      <c r="V24" s="169"/>
      <c r="W24" s="169"/>
      <c r="X24" s="169"/>
      <c r="Y24" s="169"/>
      <c r="Z24" s="169"/>
      <c r="AA24" s="169"/>
    </row>
    <row r="25" spans="1:37" ht="18.75" customHeight="1" x14ac:dyDescent="0.3">
      <c r="B25" s="243" t="s">
        <v>1</v>
      </c>
      <c r="C25" s="164"/>
      <c r="D25" s="164"/>
      <c r="E25" s="164"/>
      <c r="F25" s="164"/>
      <c r="G25" s="164"/>
      <c r="H25" s="164"/>
      <c r="I25" s="165"/>
      <c r="J25" s="165"/>
      <c r="K25" s="165"/>
      <c r="L25" s="165"/>
      <c r="M25" s="165"/>
      <c r="N25" s="165"/>
      <c r="O25" s="165"/>
      <c r="P25" s="165"/>
      <c r="Q25" s="165"/>
      <c r="R25" s="165"/>
      <c r="S25" s="165"/>
      <c r="T25" s="165"/>
      <c r="U25" s="165"/>
      <c r="V25" s="165"/>
      <c r="W25" s="165"/>
      <c r="X25" s="165"/>
      <c r="Y25" s="165"/>
      <c r="Z25" s="165"/>
      <c r="AA25" s="165"/>
      <c r="AB25" s="165"/>
      <c r="AC25" s="165"/>
      <c r="AD25" s="165"/>
      <c r="AE25" s="165"/>
      <c r="AF25" s="165"/>
      <c r="AG25" s="165"/>
      <c r="AH25" s="165"/>
      <c r="AI25" s="165"/>
      <c r="AJ25" s="165"/>
      <c r="AK25" s="166"/>
    </row>
    <row r="26" spans="1:37" ht="39.950000000000003" customHeight="1" x14ac:dyDescent="0.25">
      <c r="B26" s="204"/>
      <c r="C26" s="205"/>
      <c r="D26" s="205"/>
      <c r="E26" s="205"/>
      <c r="F26" s="205"/>
      <c r="G26" s="205"/>
      <c r="H26" s="205"/>
      <c r="I26" s="365" t="s">
        <v>103</v>
      </c>
      <c r="J26" s="366"/>
      <c r="K26" s="366"/>
      <c r="L26" s="366"/>
      <c r="M26" s="366"/>
      <c r="N26" s="366"/>
      <c r="O26" s="366"/>
      <c r="P26" s="367"/>
      <c r="Q26" s="388" t="s">
        <v>104</v>
      </c>
      <c r="R26" s="389"/>
      <c r="S26" s="389"/>
      <c r="T26" s="389"/>
      <c r="U26" s="389"/>
      <c r="V26" s="390"/>
      <c r="W26" s="368" t="s">
        <v>105</v>
      </c>
      <c r="X26" s="369"/>
      <c r="Y26" s="369"/>
      <c r="Z26" s="369"/>
      <c r="AA26" s="370"/>
      <c r="AB26" s="204"/>
      <c r="AC26" s="206"/>
      <c r="AD26" s="401" t="s">
        <v>340</v>
      </c>
      <c r="AE26" s="402"/>
      <c r="AF26" s="402"/>
      <c r="AG26" s="402"/>
      <c r="AH26" s="402"/>
      <c r="AI26" s="402"/>
      <c r="AJ26" s="402"/>
      <c r="AK26" s="403"/>
    </row>
    <row r="27" spans="1:37" ht="15" customHeight="1" x14ac:dyDescent="0.25">
      <c r="B27" s="256" t="s">
        <v>341</v>
      </c>
      <c r="C27" s="208"/>
      <c r="D27" s="208"/>
      <c r="E27" s="208"/>
      <c r="F27" s="208"/>
      <c r="G27" s="208"/>
      <c r="H27" s="208"/>
      <c r="I27" s="377" t="s">
        <v>108</v>
      </c>
      <c r="J27" s="378"/>
      <c r="K27" s="378"/>
      <c r="L27" s="379"/>
      <c r="M27" s="380" t="s">
        <v>109</v>
      </c>
      <c r="N27" s="380"/>
      <c r="O27" s="377" t="s">
        <v>111</v>
      </c>
      <c r="P27" s="379"/>
      <c r="Q27" s="381" t="s">
        <v>111</v>
      </c>
      <c r="R27" s="382"/>
      <c r="S27" s="382"/>
      <c r="T27" s="383" t="s">
        <v>110</v>
      </c>
      <c r="U27" s="383"/>
      <c r="V27" s="383"/>
      <c r="W27" s="371"/>
      <c r="X27" s="372"/>
      <c r="Y27" s="372"/>
      <c r="Z27" s="372"/>
      <c r="AA27" s="373"/>
      <c r="AB27" s="207"/>
      <c r="AC27" s="209"/>
      <c r="AD27" s="397" t="s">
        <v>332</v>
      </c>
      <c r="AE27" s="397"/>
      <c r="AF27" s="398" t="s">
        <v>333</v>
      </c>
      <c r="AG27" s="399"/>
      <c r="AH27" s="399"/>
      <c r="AI27" s="399"/>
      <c r="AJ27" s="399"/>
      <c r="AK27" s="400"/>
    </row>
    <row r="28" spans="1:37" s="189" customFormat="1" ht="51" customHeight="1" x14ac:dyDescent="0.2">
      <c r="B28" s="277" t="s">
        <v>353</v>
      </c>
      <c r="C28" s="180" t="s">
        <v>216</v>
      </c>
      <c r="D28" s="180" t="s">
        <v>99</v>
      </c>
      <c r="E28" s="180" t="s">
        <v>262</v>
      </c>
      <c r="F28" s="269" t="s">
        <v>356</v>
      </c>
      <c r="G28" s="215" t="s">
        <v>357</v>
      </c>
      <c r="H28" s="181" t="s">
        <v>233</v>
      </c>
      <c r="I28" s="182" t="s">
        <v>358</v>
      </c>
      <c r="J28" s="182" t="s">
        <v>251</v>
      </c>
      <c r="K28" s="182" t="s">
        <v>107</v>
      </c>
      <c r="L28" s="182" t="s">
        <v>100</v>
      </c>
      <c r="M28" s="183" t="s">
        <v>359</v>
      </c>
      <c r="N28" s="183" t="s">
        <v>121</v>
      </c>
      <c r="O28" s="182" t="s">
        <v>360</v>
      </c>
      <c r="P28" s="182" t="s">
        <v>127</v>
      </c>
      <c r="Q28" s="184" t="s">
        <v>361</v>
      </c>
      <c r="R28" s="185" t="s">
        <v>126</v>
      </c>
      <c r="S28" s="216" t="s">
        <v>128</v>
      </c>
      <c r="T28" s="187" t="s">
        <v>250</v>
      </c>
      <c r="U28" s="188" t="s">
        <v>107</v>
      </c>
      <c r="V28" s="187" t="s">
        <v>125</v>
      </c>
      <c r="W28" s="183" t="s">
        <v>362</v>
      </c>
      <c r="X28" s="183" t="s">
        <v>252</v>
      </c>
      <c r="Y28" s="183" t="s">
        <v>206</v>
      </c>
      <c r="Z28" s="183" t="s">
        <v>102</v>
      </c>
      <c r="AA28" s="228" t="s">
        <v>263</v>
      </c>
      <c r="AB28" s="214" t="s">
        <v>294</v>
      </c>
      <c r="AC28" s="214" t="s">
        <v>373</v>
      </c>
      <c r="AD28" s="262" t="s">
        <v>334</v>
      </c>
      <c r="AE28" s="262" t="s">
        <v>335</v>
      </c>
      <c r="AF28" s="263" t="s">
        <v>336</v>
      </c>
      <c r="AG28" s="263" t="s">
        <v>337</v>
      </c>
      <c r="AH28" s="263" t="s">
        <v>338</v>
      </c>
      <c r="AI28" s="263" t="s">
        <v>363</v>
      </c>
      <c r="AJ28" s="263" t="s">
        <v>339</v>
      </c>
      <c r="AK28" s="263" t="s">
        <v>364</v>
      </c>
    </row>
    <row r="29" spans="1:37" s="179" customFormat="1" x14ac:dyDescent="0.25">
      <c r="A29" s="71">
        <v>1</v>
      </c>
      <c r="B29" s="89"/>
      <c r="C29" s="82"/>
      <c r="D29" s="89"/>
      <c r="E29" s="82"/>
      <c r="F29" s="122"/>
      <c r="G29" s="202"/>
      <c r="H29" s="198" t="str">
        <f>IF(G29="","",IF(MONTH(G29)&gt;=10,YEAR(G29) + 1,YEAR(G29)))</f>
        <v/>
      </c>
      <c r="I29" s="97"/>
      <c r="J29" s="97"/>
      <c r="K29" s="90"/>
      <c r="L29" s="91"/>
      <c r="M29" s="97"/>
      <c r="N29" s="91"/>
      <c r="O29" s="97"/>
      <c r="P29" s="90"/>
      <c r="Q29" s="97"/>
      <c r="R29" s="97"/>
      <c r="S29" s="90"/>
      <c r="T29" s="97"/>
      <c r="U29" s="147"/>
      <c r="V29" s="91"/>
      <c r="W29" s="97"/>
      <c r="X29" s="97"/>
      <c r="Y29" s="90"/>
      <c r="Z29" s="90"/>
      <c r="AA29" s="229"/>
      <c r="AB29" s="122"/>
      <c r="AC29" s="227"/>
      <c r="AD29" s="264"/>
      <c r="AE29" s="264"/>
      <c r="AF29" s="265"/>
      <c r="AG29" s="265"/>
      <c r="AH29" s="265"/>
      <c r="AI29" s="265"/>
      <c r="AJ29" s="265"/>
      <c r="AK29" s="265"/>
    </row>
    <row r="30" spans="1:37" s="179" customFormat="1" x14ac:dyDescent="0.25">
      <c r="A30" s="71">
        <v>2</v>
      </c>
      <c r="B30" s="89"/>
      <c r="C30" s="82"/>
      <c r="D30" s="89"/>
      <c r="E30" s="82"/>
      <c r="F30" s="122"/>
      <c r="G30" s="202"/>
      <c r="H30" s="198" t="str">
        <f>IF(G30="","",IF(MONTH(G30)&gt;=10,YEAR(G30) + 1,YEAR(G30)))</f>
        <v/>
      </c>
      <c r="I30" s="97"/>
      <c r="J30" s="97"/>
      <c r="K30" s="91"/>
      <c r="L30" s="91"/>
      <c r="M30" s="97"/>
      <c r="N30" s="91"/>
      <c r="O30" s="97"/>
      <c r="P30" s="90"/>
      <c r="Q30" s="97"/>
      <c r="R30" s="97"/>
      <c r="S30" s="90"/>
      <c r="T30" s="97"/>
      <c r="U30" s="147"/>
      <c r="V30" s="91"/>
      <c r="W30" s="97"/>
      <c r="X30" s="97"/>
      <c r="Y30" s="90"/>
      <c r="Z30" s="90"/>
      <c r="AA30" s="229"/>
      <c r="AB30" s="122"/>
      <c r="AC30" s="226"/>
      <c r="AD30" s="264"/>
      <c r="AE30" s="264"/>
      <c r="AF30" s="265"/>
      <c r="AG30" s="265"/>
      <c r="AH30" s="265"/>
      <c r="AI30" s="265"/>
      <c r="AJ30" s="265"/>
      <c r="AK30" s="265"/>
    </row>
    <row r="31" spans="1:37" s="179" customFormat="1" x14ac:dyDescent="0.25">
      <c r="A31" s="71">
        <v>3</v>
      </c>
      <c r="B31" s="89"/>
      <c r="C31" s="82"/>
      <c r="D31" s="89"/>
      <c r="E31" s="82"/>
      <c r="F31" s="122"/>
      <c r="G31" s="202"/>
      <c r="H31" s="198" t="str">
        <f t="shared" ref="H31:H53" si="0">IF(G31="","",IF(MONTH(G31)&gt;=10,YEAR(G31) + 1,YEAR(G31)))</f>
        <v/>
      </c>
      <c r="I31" s="97"/>
      <c r="J31" s="97"/>
      <c r="K31" s="90"/>
      <c r="L31" s="90"/>
      <c r="M31" s="97"/>
      <c r="N31" s="90"/>
      <c r="O31" s="97"/>
      <c r="P31" s="90"/>
      <c r="Q31" s="97"/>
      <c r="R31" s="97"/>
      <c r="S31" s="90"/>
      <c r="T31" s="97"/>
      <c r="U31" s="147"/>
      <c r="V31" s="90"/>
      <c r="W31" s="97"/>
      <c r="X31" s="97"/>
      <c r="Y31" s="90"/>
      <c r="Z31" s="90"/>
      <c r="AA31" s="229"/>
      <c r="AB31" s="122"/>
      <c r="AC31" s="226"/>
      <c r="AD31" s="264"/>
      <c r="AE31" s="264"/>
      <c r="AF31" s="265"/>
      <c r="AG31" s="265"/>
      <c r="AH31" s="265"/>
      <c r="AI31" s="265"/>
      <c r="AJ31" s="265"/>
      <c r="AK31" s="265"/>
    </row>
    <row r="32" spans="1:37" s="179" customFormat="1" x14ac:dyDescent="0.25">
      <c r="A32" s="71">
        <v>4</v>
      </c>
      <c r="B32" s="89"/>
      <c r="C32" s="82"/>
      <c r="D32" s="89"/>
      <c r="E32" s="82"/>
      <c r="F32" s="122"/>
      <c r="G32" s="202"/>
      <c r="H32" s="198" t="str">
        <f t="shared" si="0"/>
        <v/>
      </c>
      <c r="I32" s="97"/>
      <c r="J32" s="97"/>
      <c r="K32" s="91"/>
      <c r="L32" s="91"/>
      <c r="M32" s="97"/>
      <c r="N32" s="91"/>
      <c r="O32" s="97"/>
      <c r="P32" s="90"/>
      <c r="Q32" s="97"/>
      <c r="R32" s="97"/>
      <c r="S32" s="90"/>
      <c r="T32" s="97"/>
      <c r="U32" s="147"/>
      <c r="V32" s="91"/>
      <c r="W32" s="97"/>
      <c r="X32" s="97"/>
      <c r="Y32" s="90"/>
      <c r="Z32" s="90"/>
      <c r="AA32" s="229"/>
      <c r="AB32" s="122"/>
      <c r="AC32" s="226"/>
      <c r="AD32" s="264"/>
      <c r="AE32" s="264"/>
      <c r="AF32" s="265"/>
      <c r="AG32" s="265"/>
      <c r="AH32" s="265"/>
      <c r="AI32" s="265"/>
      <c r="AJ32" s="265"/>
      <c r="AK32" s="265"/>
    </row>
    <row r="33" spans="1:37" s="179" customFormat="1" x14ac:dyDescent="0.25">
      <c r="A33" s="71">
        <v>5</v>
      </c>
      <c r="B33" s="89"/>
      <c r="C33" s="82"/>
      <c r="D33" s="89"/>
      <c r="E33" s="82"/>
      <c r="F33" s="122"/>
      <c r="G33" s="202"/>
      <c r="H33" s="198" t="str">
        <f t="shared" si="0"/>
        <v/>
      </c>
      <c r="I33" s="97"/>
      <c r="J33" s="97"/>
      <c r="K33" s="91"/>
      <c r="L33" s="91"/>
      <c r="M33" s="97"/>
      <c r="N33" s="91"/>
      <c r="O33" s="97"/>
      <c r="P33" s="90"/>
      <c r="Q33" s="97"/>
      <c r="R33" s="97"/>
      <c r="S33" s="90"/>
      <c r="T33" s="97"/>
      <c r="U33" s="147"/>
      <c r="V33" s="91"/>
      <c r="W33" s="97"/>
      <c r="X33" s="97"/>
      <c r="Y33" s="90"/>
      <c r="Z33" s="90"/>
      <c r="AA33" s="229"/>
      <c r="AB33" s="122"/>
      <c r="AC33" s="226"/>
      <c r="AD33" s="264"/>
      <c r="AE33" s="264"/>
      <c r="AF33" s="265"/>
      <c r="AG33" s="265"/>
      <c r="AH33" s="265"/>
      <c r="AI33" s="265"/>
      <c r="AJ33" s="265"/>
      <c r="AK33" s="265"/>
    </row>
    <row r="34" spans="1:37" s="179" customFormat="1" x14ac:dyDescent="0.25">
      <c r="A34" s="71">
        <v>6</v>
      </c>
      <c r="B34" s="89"/>
      <c r="C34" s="82"/>
      <c r="D34" s="89"/>
      <c r="E34" s="82"/>
      <c r="F34" s="122"/>
      <c r="G34" s="202"/>
      <c r="H34" s="198" t="str">
        <f t="shared" si="0"/>
        <v/>
      </c>
      <c r="I34" s="97"/>
      <c r="J34" s="97"/>
      <c r="K34" s="91"/>
      <c r="L34" s="91"/>
      <c r="M34" s="97"/>
      <c r="N34" s="91"/>
      <c r="O34" s="97"/>
      <c r="P34" s="90"/>
      <c r="Q34" s="97"/>
      <c r="R34" s="97"/>
      <c r="S34" s="90"/>
      <c r="T34" s="97"/>
      <c r="U34" s="147"/>
      <c r="V34" s="91"/>
      <c r="W34" s="97"/>
      <c r="X34" s="97"/>
      <c r="Y34" s="90"/>
      <c r="Z34" s="90"/>
      <c r="AA34" s="229"/>
      <c r="AB34" s="122"/>
      <c r="AC34" s="226"/>
      <c r="AD34" s="264"/>
      <c r="AE34" s="264"/>
      <c r="AF34" s="265"/>
      <c r="AG34" s="265"/>
      <c r="AH34" s="265"/>
      <c r="AI34" s="265"/>
      <c r="AJ34" s="265"/>
      <c r="AK34" s="265"/>
    </row>
    <row r="35" spans="1:37" s="179" customFormat="1" x14ac:dyDescent="0.25">
      <c r="A35" s="71">
        <v>7</v>
      </c>
      <c r="B35" s="89"/>
      <c r="C35" s="82"/>
      <c r="D35" s="89"/>
      <c r="E35" s="82"/>
      <c r="F35" s="122"/>
      <c r="G35" s="202"/>
      <c r="H35" s="198" t="str">
        <f t="shared" si="0"/>
        <v/>
      </c>
      <c r="I35" s="97"/>
      <c r="J35" s="97"/>
      <c r="K35" s="91"/>
      <c r="L35" s="91"/>
      <c r="M35" s="97"/>
      <c r="N35" s="91"/>
      <c r="O35" s="97"/>
      <c r="P35" s="90"/>
      <c r="Q35" s="97"/>
      <c r="R35" s="97"/>
      <c r="S35" s="90"/>
      <c r="T35" s="97"/>
      <c r="U35" s="147"/>
      <c r="V35" s="91"/>
      <c r="W35" s="97"/>
      <c r="X35" s="97"/>
      <c r="Y35" s="90"/>
      <c r="Z35" s="90"/>
      <c r="AA35" s="229"/>
      <c r="AB35" s="122"/>
      <c r="AC35" s="226"/>
      <c r="AD35" s="264"/>
      <c r="AE35" s="264"/>
      <c r="AF35" s="265"/>
      <c r="AG35" s="265"/>
      <c r="AH35" s="265"/>
      <c r="AI35" s="265"/>
      <c r="AJ35" s="265"/>
      <c r="AK35" s="265"/>
    </row>
    <row r="36" spans="1:37" s="179" customFormat="1" x14ac:dyDescent="0.25">
      <c r="A36" s="71">
        <v>8</v>
      </c>
      <c r="B36" s="89"/>
      <c r="C36" s="82"/>
      <c r="D36" s="89"/>
      <c r="E36" s="82"/>
      <c r="F36" s="122"/>
      <c r="G36" s="202"/>
      <c r="H36" s="198" t="str">
        <f t="shared" si="0"/>
        <v/>
      </c>
      <c r="I36" s="97"/>
      <c r="J36" s="97"/>
      <c r="K36" s="91"/>
      <c r="L36" s="91"/>
      <c r="M36" s="97"/>
      <c r="N36" s="91"/>
      <c r="O36" s="97"/>
      <c r="P36" s="90"/>
      <c r="Q36" s="97"/>
      <c r="R36" s="97"/>
      <c r="S36" s="90"/>
      <c r="T36" s="97"/>
      <c r="U36" s="147"/>
      <c r="V36" s="91"/>
      <c r="W36" s="97"/>
      <c r="X36" s="97"/>
      <c r="Y36" s="90"/>
      <c r="Z36" s="90"/>
      <c r="AA36" s="229"/>
      <c r="AB36" s="122"/>
      <c r="AC36" s="226"/>
      <c r="AD36" s="264"/>
      <c r="AE36" s="264"/>
      <c r="AF36" s="265"/>
      <c r="AG36" s="265"/>
      <c r="AH36" s="265"/>
      <c r="AI36" s="265"/>
      <c r="AJ36" s="265"/>
      <c r="AK36" s="265"/>
    </row>
    <row r="37" spans="1:37" s="179" customFormat="1" x14ac:dyDescent="0.25">
      <c r="A37" s="71">
        <v>9</v>
      </c>
      <c r="B37" s="89"/>
      <c r="C37" s="82"/>
      <c r="D37" s="89"/>
      <c r="E37" s="82"/>
      <c r="F37" s="122"/>
      <c r="G37" s="202"/>
      <c r="H37" s="198" t="str">
        <f t="shared" si="0"/>
        <v/>
      </c>
      <c r="I37" s="97"/>
      <c r="J37" s="97"/>
      <c r="K37" s="91"/>
      <c r="L37" s="91"/>
      <c r="M37" s="97"/>
      <c r="N37" s="91"/>
      <c r="O37" s="97"/>
      <c r="P37" s="90"/>
      <c r="Q37" s="97"/>
      <c r="R37" s="97"/>
      <c r="S37" s="90"/>
      <c r="T37" s="97"/>
      <c r="U37" s="147"/>
      <c r="V37" s="91"/>
      <c r="W37" s="97"/>
      <c r="X37" s="97"/>
      <c r="Y37" s="90"/>
      <c r="Z37" s="90"/>
      <c r="AA37" s="229"/>
      <c r="AB37" s="122"/>
      <c r="AC37" s="226"/>
      <c r="AD37" s="264"/>
      <c r="AE37" s="264"/>
      <c r="AF37" s="265"/>
      <c r="AG37" s="265"/>
      <c r="AH37" s="265"/>
      <c r="AI37" s="265"/>
      <c r="AJ37" s="265"/>
      <c r="AK37" s="265"/>
    </row>
    <row r="38" spans="1:37" s="179" customFormat="1" x14ac:dyDescent="0.25">
      <c r="A38" s="71">
        <v>10</v>
      </c>
      <c r="B38" s="89"/>
      <c r="C38" s="82"/>
      <c r="D38" s="89"/>
      <c r="E38" s="82"/>
      <c r="F38" s="122"/>
      <c r="G38" s="202"/>
      <c r="H38" s="198" t="str">
        <f t="shared" si="0"/>
        <v/>
      </c>
      <c r="I38" s="97"/>
      <c r="J38" s="97"/>
      <c r="K38" s="91"/>
      <c r="L38" s="91"/>
      <c r="M38" s="97"/>
      <c r="N38" s="91"/>
      <c r="O38" s="97"/>
      <c r="P38" s="90"/>
      <c r="Q38" s="97"/>
      <c r="R38" s="97"/>
      <c r="S38" s="90"/>
      <c r="T38" s="97"/>
      <c r="U38" s="147"/>
      <c r="V38" s="91"/>
      <c r="W38" s="97"/>
      <c r="X38" s="97"/>
      <c r="Y38" s="90"/>
      <c r="Z38" s="90"/>
      <c r="AA38" s="229"/>
      <c r="AB38" s="122"/>
      <c r="AC38" s="226"/>
      <c r="AD38" s="264"/>
      <c r="AE38" s="264"/>
      <c r="AF38" s="265"/>
      <c r="AG38" s="265"/>
      <c r="AH38" s="265"/>
      <c r="AI38" s="265"/>
      <c r="AJ38" s="265"/>
      <c r="AK38" s="265"/>
    </row>
    <row r="39" spans="1:37" s="179" customFormat="1" x14ac:dyDescent="0.25">
      <c r="A39" s="71">
        <v>11</v>
      </c>
      <c r="B39" s="89"/>
      <c r="C39" s="82"/>
      <c r="D39" s="89"/>
      <c r="E39" s="82"/>
      <c r="F39" s="122"/>
      <c r="G39" s="202"/>
      <c r="H39" s="198" t="str">
        <f t="shared" si="0"/>
        <v/>
      </c>
      <c r="I39" s="97"/>
      <c r="J39" s="97"/>
      <c r="K39" s="91"/>
      <c r="L39" s="91"/>
      <c r="M39" s="97"/>
      <c r="N39" s="91"/>
      <c r="O39" s="97"/>
      <c r="P39" s="90"/>
      <c r="Q39" s="97"/>
      <c r="R39" s="97"/>
      <c r="S39" s="90"/>
      <c r="T39" s="97"/>
      <c r="U39" s="147"/>
      <c r="V39" s="91"/>
      <c r="W39" s="97"/>
      <c r="X39" s="97"/>
      <c r="Y39" s="90"/>
      <c r="Z39" s="90"/>
      <c r="AA39" s="229"/>
      <c r="AB39" s="122"/>
      <c r="AC39" s="226"/>
      <c r="AD39" s="264"/>
      <c r="AE39" s="264"/>
      <c r="AF39" s="265"/>
      <c r="AG39" s="265"/>
      <c r="AH39" s="265"/>
      <c r="AI39" s="265"/>
      <c r="AJ39" s="265"/>
      <c r="AK39" s="265"/>
    </row>
    <row r="40" spans="1:37" s="179" customFormat="1" x14ac:dyDescent="0.25">
      <c r="A40" s="71">
        <v>12</v>
      </c>
      <c r="B40" s="89"/>
      <c r="C40" s="82"/>
      <c r="D40" s="89"/>
      <c r="E40" s="82"/>
      <c r="F40" s="122"/>
      <c r="G40" s="202"/>
      <c r="H40" s="198" t="str">
        <f t="shared" si="0"/>
        <v/>
      </c>
      <c r="I40" s="97"/>
      <c r="J40" s="97"/>
      <c r="K40" s="91"/>
      <c r="L40" s="91"/>
      <c r="M40" s="97"/>
      <c r="N40" s="91"/>
      <c r="O40" s="97"/>
      <c r="P40" s="90"/>
      <c r="Q40" s="97"/>
      <c r="R40" s="97"/>
      <c r="S40" s="90"/>
      <c r="T40" s="97"/>
      <c r="U40" s="147"/>
      <c r="V40" s="91"/>
      <c r="W40" s="97"/>
      <c r="X40" s="97"/>
      <c r="Y40" s="90"/>
      <c r="Z40" s="90"/>
      <c r="AA40" s="229"/>
      <c r="AB40" s="122"/>
      <c r="AC40" s="226"/>
      <c r="AD40" s="264"/>
      <c r="AE40" s="264"/>
      <c r="AF40" s="265"/>
      <c r="AG40" s="265"/>
      <c r="AH40" s="265"/>
      <c r="AI40" s="265"/>
      <c r="AJ40" s="265"/>
      <c r="AK40" s="265"/>
    </row>
    <row r="41" spans="1:37" s="179" customFormat="1" x14ac:dyDescent="0.25">
      <c r="A41" s="71">
        <v>13</v>
      </c>
      <c r="B41" s="89"/>
      <c r="C41" s="82"/>
      <c r="D41" s="89"/>
      <c r="E41" s="82"/>
      <c r="F41" s="122"/>
      <c r="G41" s="202"/>
      <c r="H41" s="198" t="str">
        <f t="shared" si="0"/>
        <v/>
      </c>
      <c r="I41" s="97"/>
      <c r="J41" s="97"/>
      <c r="K41" s="91"/>
      <c r="L41" s="91"/>
      <c r="M41" s="97"/>
      <c r="N41" s="91"/>
      <c r="O41" s="97"/>
      <c r="P41" s="90"/>
      <c r="Q41" s="97"/>
      <c r="R41" s="97"/>
      <c r="S41" s="90"/>
      <c r="T41" s="97"/>
      <c r="U41" s="147"/>
      <c r="V41" s="91"/>
      <c r="W41" s="97"/>
      <c r="X41" s="97"/>
      <c r="Y41" s="90"/>
      <c r="Z41" s="90"/>
      <c r="AA41" s="229"/>
      <c r="AB41" s="122"/>
      <c r="AC41" s="226"/>
      <c r="AD41" s="264"/>
      <c r="AE41" s="264"/>
      <c r="AF41" s="265"/>
      <c r="AG41" s="265"/>
      <c r="AH41" s="265"/>
      <c r="AI41" s="265"/>
      <c r="AJ41" s="265"/>
      <c r="AK41" s="265"/>
    </row>
    <row r="42" spans="1:37" s="179" customFormat="1" x14ac:dyDescent="0.25">
      <c r="A42" s="71">
        <v>14</v>
      </c>
      <c r="B42" s="89"/>
      <c r="C42" s="82"/>
      <c r="D42" s="89"/>
      <c r="E42" s="82"/>
      <c r="F42" s="122"/>
      <c r="G42" s="202"/>
      <c r="H42" s="198" t="str">
        <f t="shared" si="0"/>
        <v/>
      </c>
      <c r="I42" s="97"/>
      <c r="J42" s="97"/>
      <c r="K42" s="91"/>
      <c r="L42" s="91"/>
      <c r="M42" s="97"/>
      <c r="N42" s="91"/>
      <c r="O42" s="97"/>
      <c r="P42" s="90"/>
      <c r="Q42" s="97"/>
      <c r="R42" s="97"/>
      <c r="S42" s="90"/>
      <c r="T42" s="97"/>
      <c r="U42" s="147"/>
      <c r="V42" s="91"/>
      <c r="W42" s="97"/>
      <c r="X42" s="97"/>
      <c r="Y42" s="90"/>
      <c r="Z42" s="90"/>
      <c r="AA42" s="229"/>
      <c r="AB42" s="122"/>
      <c r="AC42" s="226"/>
      <c r="AD42" s="264"/>
      <c r="AE42" s="264"/>
      <c r="AF42" s="265"/>
      <c r="AG42" s="265"/>
      <c r="AH42" s="265"/>
      <c r="AI42" s="265"/>
      <c r="AJ42" s="265"/>
      <c r="AK42" s="265"/>
    </row>
    <row r="43" spans="1:37" s="179" customFormat="1" x14ac:dyDescent="0.25">
      <c r="A43" s="71">
        <v>15</v>
      </c>
      <c r="B43" s="89"/>
      <c r="C43" s="82"/>
      <c r="D43" s="89"/>
      <c r="E43" s="82"/>
      <c r="F43" s="122"/>
      <c r="G43" s="202"/>
      <c r="H43" s="198" t="str">
        <f t="shared" si="0"/>
        <v/>
      </c>
      <c r="I43" s="97"/>
      <c r="J43" s="97"/>
      <c r="K43" s="91"/>
      <c r="L43" s="91"/>
      <c r="M43" s="97"/>
      <c r="N43" s="91"/>
      <c r="O43" s="97"/>
      <c r="P43" s="90"/>
      <c r="Q43" s="97"/>
      <c r="R43" s="97"/>
      <c r="S43" s="90"/>
      <c r="T43" s="97"/>
      <c r="U43" s="147"/>
      <c r="V43" s="91"/>
      <c r="W43" s="97"/>
      <c r="X43" s="97"/>
      <c r="Y43" s="90"/>
      <c r="Z43" s="90"/>
      <c r="AA43" s="229"/>
      <c r="AB43" s="122"/>
      <c r="AC43" s="226"/>
      <c r="AD43" s="264"/>
      <c r="AE43" s="264"/>
      <c r="AF43" s="265"/>
      <c r="AG43" s="265"/>
      <c r="AH43" s="265"/>
      <c r="AI43" s="265"/>
      <c r="AJ43" s="265"/>
      <c r="AK43" s="265"/>
    </row>
    <row r="44" spans="1:37" s="179" customFormat="1" x14ac:dyDescent="0.25">
      <c r="A44" s="71">
        <v>16</v>
      </c>
      <c r="B44" s="89"/>
      <c r="C44" s="82"/>
      <c r="D44" s="89"/>
      <c r="E44" s="82"/>
      <c r="F44" s="122"/>
      <c r="G44" s="202"/>
      <c r="H44" s="198" t="str">
        <f t="shared" si="0"/>
        <v/>
      </c>
      <c r="I44" s="97"/>
      <c r="J44" s="97"/>
      <c r="K44" s="91"/>
      <c r="L44" s="91"/>
      <c r="M44" s="97"/>
      <c r="N44" s="91"/>
      <c r="O44" s="97"/>
      <c r="P44" s="90"/>
      <c r="Q44" s="97"/>
      <c r="R44" s="97"/>
      <c r="S44" s="90"/>
      <c r="T44" s="97"/>
      <c r="U44" s="147"/>
      <c r="V44" s="91"/>
      <c r="W44" s="97"/>
      <c r="X44" s="97"/>
      <c r="Y44" s="90"/>
      <c r="Z44" s="90"/>
      <c r="AA44" s="229"/>
      <c r="AB44" s="122"/>
      <c r="AC44" s="226"/>
      <c r="AD44" s="264"/>
      <c r="AE44" s="264"/>
      <c r="AF44" s="265"/>
      <c r="AG44" s="265"/>
      <c r="AH44" s="265"/>
      <c r="AI44" s="265"/>
      <c r="AJ44" s="265"/>
      <c r="AK44" s="265"/>
    </row>
    <row r="45" spans="1:37" s="179" customFormat="1" x14ac:dyDescent="0.25">
      <c r="A45" s="71">
        <v>17</v>
      </c>
      <c r="B45" s="89"/>
      <c r="C45" s="82"/>
      <c r="D45" s="89"/>
      <c r="E45" s="82"/>
      <c r="F45" s="122"/>
      <c r="G45" s="202"/>
      <c r="H45" s="198" t="str">
        <f t="shared" si="0"/>
        <v/>
      </c>
      <c r="I45" s="97"/>
      <c r="J45" s="97"/>
      <c r="K45" s="91"/>
      <c r="L45" s="91"/>
      <c r="M45" s="97"/>
      <c r="N45" s="91"/>
      <c r="O45" s="97"/>
      <c r="P45" s="90"/>
      <c r="Q45" s="97"/>
      <c r="R45" s="97"/>
      <c r="S45" s="90"/>
      <c r="T45" s="97"/>
      <c r="U45" s="147"/>
      <c r="V45" s="91"/>
      <c r="W45" s="97"/>
      <c r="X45" s="97"/>
      <c r="Y45" s="90"/>
      <c r="Z45" s="90"/>
      <c r="AA45" s="229"/>
      <c r="AB45" s="122"/>
      <c r="AC45" s="226"/>
      <c r="AD45" s="264"/>
      <c r="AE45" s="264"/>
      <c r="AF45" s="265"/>
      <c r="AG45" s="265"/>
      <c r="AH45" s="265"/>
      <c r="AI45" s="265"/>
      <c r="AJ45" s="265"/>
      <c r="AK45" s="265"/>
    </row>
    <row r="46" spans="1:37" s="179" customFormat="1" x14ac:dyDescent="0.25">
      <c r="A46" s="71">
        <v>18</v>
      </c>
      <c r="B46" s="89"/>
      <c r="C46" s="82"/>
      <c r="D46" s="89"/>
      <c r="E46" s="82"/>
      <c r="F46" s="122"/>
      <c r="G46" s="202"/>
      <c r="H46" s="198" t="str">
        <f t="shared" si="0"/>
        <v/>
      </c>
      <c r="I46" s="97"/>
      <c r="J46" s="97"/>
      <c r="K46" s="91"/>
      <c r="L46" s="91"/>
      <c r="M46" s="97"/>
      <c r="N46" s="91"/>
      <c r="O46" s="97"/>
      <c r="P46" s="90"/>
      <c r="Q46" s="97"/>
      <c r="R46" s="97"/>
      <c r="S46" s="90"/>
      <c r="T46" s="97"/>
      <c r="U46" s="147"/>
      <c r="V46" s="91"/>
      <c r="W46" s="97"/>
      <c r="X46" s="97"/>
      <c r="Y46" s="90"/>
      <c r="Z46" s="90"/>
      <c r="AA46" s="229"/>
      <c r="AB46" s="122"/>
      <c r="AC46" s="226"/>
      <c r="AD46" s="264"/>
      <c r="AE46" s="264"/>
      <c r="AF46" s="265"/>
      <c r="AG46" s="265"/>
      <c r="AH46" s="265"/>
      <c r="AI46" s="265"/>
      <c r="AJ46" s="265"/>
      <c r="AK46" s="265"/>
    </row>
    <row r="47" spans="1:37" s="179" customFormat="1" x14ac:dyDescent="0.25">
      <c r="A47" s="71">
        <v>19</v>
      </c>
      <c r="B47" s="89"/>
      <c r="C47" s="82"/>
      <c r="D47" s="89"/>
      <c r="E47" s="82"/>
      <c r="F47" s="122"/>
      <c r="G47" s="202"/>
      <c r="H47" s="198" t="str">
        <f t="shared" si="0"/>
        <v/>
      </c>
      <c r="I47" s="97"/>
      <c r="J47" s="97"/>
      <c r="K47" s="91"/>
      <c r="L47" s="91"/>
      <c r="M47" s="97"/>
      <c r="N47" s="91"/>
      <c r="O47" s="97"/>
      <c r="P47" s="90"/>
      <c r="Q47" s="97"/>
      <c r="R47" s="97"/>
      <c r="S47" s="90"/>
      <c r="T47" s="97"/>
      <c r="U47" s="147"/>
      <c r="V47" s="91"/>
      <c r="W47" s="97"/>
      <c r="X47" s="97"/>
      <c r="Y47" s="90"/>
      <c r="Z47" s="90"/>
      <c r="AA47" s="229"/>
      <c r="AB47" s="122"/>
      <c r="AC47" s="226"/>
      <c r="AD47" s="264"/>
      <c r="AE47" s="264"/>
      <c r="AF47" s="265"/>
      <c r="AG47" s="265"/>
      <c r="AH47" s="265"/>
      <c r="AI47" s="265"/>
      <c r="AJ47" s="265"/>
      <c r="AK47" s="265"/>
    </row>
    <row r="48" spans="1:37" s="179" customFormat="1" x14ac:dyDescent="0.25">
      <c r="A48" s="71">
        <v>20</v>
      </c>
      <c r="B48" s="89"/>
      <c r="C48" s="82"/>
      <c r="D48" s="89"/>
      <c r="E48" s="82"/>
      <c r="F48" s="122"/>
      <c r="G48" s="202"/>
      <c r="H48" s="198" t="str">
        <f t="shared" si="0"/>
        <v/>
      </c>
      <c r="I48" s="97"/>
      <c r="J48" s="97"/>
      <c r="K48" s="91"/>
      <c r="L48" s="91"/>
      <c r="M48" s="97"/>
      <c r="N48" s="91"/>
      <c r="O48" s="97"/>
      <c r="P48" s="90"/>
      <c r="Q48" s="97"/>
      <c r="R48" s="97"/>
      <c r="S48" s="90"/>
      <c r="T48" s="97"/>
      <c r="U48" s="147"/>
      <c r="V48" s="91"/>
      <c r="W48" s="97"/>
      <c r="X48" s="97"/>
      <c r="Y48" s="90"/>
      <c r="Z48" s="90"/>
      <c r="AA48" s="229"/>
      <c r="AB48" s="122"/>
      <c r="AC48" s="226"/>
      <c r="AD48" s="264"/>
      <c r="AE48" s="264"/>
      <c r="AF48" s="265"/>
      <c r="AG48" s="265"/>
      <c r="AH48" s="265"/>
      <c r="AI48" s="265"/>
      <c r="AJ48" s="265"/>
      <c r="AK48" s="265"/>
    </row>
    <row r="49" spans="1:37" s="179" customFormat="1" x14ac:dyDescent="0.25">
      <c r="A49" s="71">
        <v>21</v>
      </c>
      <c r="B49" s="89"/>
      <c r="C49" s="82"/>
      <c r="D49" s="89"/>
      <c r="E49" s="82"/>
      <c r="F49" s="122"/>
      <c r="G49" s="202"/>
      <c r="H49" s="198" t="str">
        <f t="shared" si="0"/>
        <v/>
      </c>
      <c r="I49" s="97"/>
      <c r="J49" s="97"/>
      <c r="K49" s="91"/>
      <c r="L49" s="91"/>
      <c r="M49" s="97"/>
      <c r="N49" s="91"/>
      <c r="O49" s="97"/>
      <c r="P49" s="90"/>
      <c r="Q49" s="97"/>
      <c r="R49" s="97"/>
      <c r="S49" s="90"/>
      <c r="T49" s="97"/>
      <c r="U49" s="147"/>
      <c r="V49" s="91"/>
      <c r="W49" s="97"/>
      <c r="X49" s="97"/>
      <c r="Y49" s="90"/>
      <c r="Z49" s="90"/>
      <c r="AA49" s="229"/>
      <c r="AB49" s="122"/>
      <c r="AC49" s="226"/>
      <c r="AD49" s="264"/>
      <c r="AE49" s="264"/>
      <c r="AF49" s="265"/>
      <c r="AG49" s="265"/>
      <c r="AH49" s="265"/>
      <c r="AI49" s="265"/>
      <c r="AJ49" s="265"/>
      <c r="AK49" s="265"/>
    </row>
    <row r="50" spans="1:37" s="179" customFormat="1" x14ac:dyDescent="0.25">
      <c r="A50" s="71">
        <v>22</v>
      </c>
      <c r="B50" s="89"/>
      <c r="C50" s="82"/>
      <c r="D50" s="89"/>
      <c r="E50" s="82"/>
      <c r="F50" s="122"/>
      <c r="G50" s="202"/>
      <c r="H50" s="198" t="str">
        <f t="shared" si="0"/>
        <v/>
      </c>
      <c r="I50" s="97"/>
      <c r="J50" s="97"/>
      <c r="K50" s="91"/>
      <c r="L50" s="91"/>
      <c r="M50" s="97"/>
      <c r="N50" s="91"/>
      <c r="O50" s="97"/>
      <c r="P50" s="90"/>
      <c r="Q50" s="97"/>
      <c r="R50" s="97"/>
      <c r="S50" s="90"/>
      <c r="T50" s="97"/>
      <c r="U50" s="147"/>
      <c r="V50" s="91"/>
      <c r="W50" s="97"/>
      <c r="X50" s="97"/>
      <c r="Y50" s="90"/>
      <c r="Z50" s="90"/>
      <c r="AA50" s="229"/>
      <c r="AB50" s="122"/>
      <c r="AC50" s="226"/>
      <c r="AD50" s="264"/>
      <c r="AE50" s="264"/>
      <c r="AF50" s="265"/>
      <c r="AG50" s="265"/>
      <c r="AH50" s="265"/>
      <c r="AI50" s="265"/>
      <c r="AJ50" s="265"/>
      <c r="AK50" s="265"/>
    </row>
    <row r="51" spans="1:37" s="179" customFormat="1" x14ac:dyDescent="0.25">
      <c r="A51" s="71">
        <v>23</v>
      </c>
      <c r="B51" s="89"/>
      <c r="C51" s="82"/>
      <c r="D51" s="89"/>
      <c r="E51" s="82"/>
      <c r="F51" s="122"/>
      <c r="G51" s="202"/>
      <c r="H51" s="198" t="str">
        <f t="shared" si="0"/>
        <v/>
      </c>
      <c r="I51" s="97"/>
      <c r="J51" s="97"/>
      <c r="K51" s="91"/>
      <c r="L51" s="91"/>
      <c r="M51" s="97"/>
      <c r="N51" s="91"/>
      <c r="O51" s="97"/>
      <c r="P51" s="90"/>
      <c r="Q51" s="97"/>
      <c r="R51" s="97"/>
      <c r="S51" s="90"/>
      <c r="T51" s="97"/>
      <c r="U51" s="147"/>
      <c r="V51" s="91"/>
      <c r="W51" s="97"/>
      <c r="X51" s="97"/>
      <c r="Y51" s="90"/>
      <c r="Z51" s="90"/>
      <c r="AA51" s="229"/>
      <c r="AB51" s="122"/>
      <c r="AC51" s="226"/>
      <c r="AD51" s="264"/>
      <c r="AE51" s="264"/>
      <c r="AF51" s="265"/>
      <c r="AG51" s="265"/>
      <c r="AH51" s="265"/>
      <c r="AI51" s="265"/>
      <c r="AJ51" s="265"/>
      <c r="AK51" s="265"/>
    </row>
    <row r="52" spans="1:37" s="179" customFormat="1" x14ac:dyDescent="0.25">
      <c r="A52" s="71">
        <v>24</v>
      </c>
      <c r="B52" s="89"/>
      <c r="C52" s="82"/>
      <c r="D52" s="89"/>
      <c r="E52" s="82"/>
      <c r="F52" s="122"/>
      <c r="G52" s="202"/>
      <c r="H52" s="198" t="str">
        <f t="shared" si="0"/>
        <v/>
      </c>
      <c r="I52" s="97"/>
      <c r="J52" s="97"/>
      <c r="K52" s="91"/>
      <c r="L52" s="91"/>
      <c r="M52" s="97"/>
      <c r="N52" s="91"/>
      <c r="O52" s="97"/>
      <c r="P52" s="90"/>
      <c r="Q52" s="97"/>
      <c r="R52" s="97"/>
      <c r="S52" s="90"/>
      <c r="T52" s="97"/>
      <c r="U52" s="147"/>
      <c r="V52" s="91"/>
      <c r="W52" s="97"/>
      <c r="X52" s="97"/>
      <c r="Y52" s="90"/>
      <c r="Z52" s="90"/>
      <c r="AA52" s="229"/>
      <c r="AB52" s="122"/>
      <c r="AC52" s="226"/>
      <c r="AD52" s="264"/>
      <c r="AE52" s="264"/>
      <c r="AF52" s="265"/>
      <c r="AG52" s="265"/>
      <c r="AH52" s="265"/>
      <c r="AI52" s="265"/>
      <c r="AJ52" s="265"/>
      <c r="AK52" s="265"/>
    </row>
    <row r="53" spans="1:37" s="179" customFormat="1" x14ac:dyDescent="0.25">
      <c r="A53" s="71">
        <v>25</v>
      </c>
      <c r="B53" s="89"/>
      <c r="C53" s="82"/>
      <c r="D53" s="89"/>
      <c r="E53" s="82"/>
      <c r="F53" s="122"/>
      <c r="G53" s="202"/>
      <c r="H53" s="198" t="str">
        <f t="shared" si="0"/>
        <v/>
      </c>
      <c r="I53" s="97"/>
      <c r="J53" s="97"/>
      <c r="K53" s="91"/>
      <c r="L53" s="91"/>
      <c r="M53" s="97"/>
      <c r="N53" s="91"/>
      <c r="O53" s="97"/>
      <c r="P53" s="90"/>
      <c r="Q53" s="97"/>
      <c r="R53" s="97"/>
      <c r="S53" s="90"/>
      <c r="T53" s="97"/>
      <c r="U53" s="147"/>
      <c r="V53" s="91"/>
      <c r="W53" s="97"/>
      <c r="X53" s="97"/>
      <c r="Y53" s="90"/>
      <c r="Z53" s="90"/>
      <c r="AA53" s="229"/>
      <c r="AB53" s="122"/>
      <c r="AC53" s="226"/>
      <c r="AD53" s="264"/>
      <c r="AE53" s="264"/>
      <c r="AF53" s="265"/>
      <c r="AG53" s="265"/>
      <c r="AH53" s="265"/>
      <c r="AI53" s="265"/>
      <c r="AJ53" s="265"/>
      <c r="AK53" s="265"/>
    </row>
    <row r="54" spans="1:37" ht="24" customHeight="1" x14ac:dyDescent="0.25">
      <c r="B54" s="190" t="s">
        <v>67</v>
      </c>
      <c r="C54" s="126"/>
      <c r="D54" s="126"/>
      <c r="E54" s="126"/>
      <c r="F54" s="126"/>
      <c r="G54" s="126"/>
      <c r="H54" s="259" t="str">
        <f>IF(OR(AND(Count_Implemented, Count_FollowUp=0), AND(Count_Implemented=0,COUNTA(I29:AB53)&gt;0))," To be included here, actions must have a Date Implemented and there must be Date(s) of Follow-up above. &gt;&gt;","")</f>
        <v/>
      </c>
      <c r="I54" s="191">
        <f>SUM(I55:I60)</f>
        <v>0</v>
      </c>
      <c r="J54" s="192" t="s">
        <v>129</v>
      </c>
      <c r="K54" s="192" t="s">
        <v>129</v>
      </c>
      <c r="L54" s="192" t="s">
        <v>129</v>
      </c>
      <c r="M54" s="191">
        <f>SUM(M55:M60)</f>
        <v>0</v>
      </c>
      <c r="N54" s="192" t="s">
        <v>129</v>
      </c>
      <c r="O54" s="191">
        <f>SUM(O55:O60)</f>
        <v>0</v>
      </c>
      <c r="P54" s="191">
        <f>SUM(P55:P60)</f>
        <v>0</v>
      </c>
      <c r="Q54" s="191">
        <f t="shared" ref="Q54:W54" si="1">SUM(Q55:Q60)</f>
        <v>0</v>
      </c>
      <c r="R54" s="191">
        <f t="shared" si="1"/>
        <v>0</v>
      </c>
      <c r="S54" s="191">
        <f t="shared" si="1"/>
        <v>0</v>
      </c>
      <c r="T54" s="191">
        <f t="shared" si="1"/>
        <v>0</v>
      </c>
      <c r="U54" s="193">
        <f t="shared" si="1"/>
        <v>0</v>
      </c>
      <c r="V54" s="192" t="s">
        <v>129</v>
      </c>
      <c r="W54" s="191">
        <f t="shared" si="1"/>
        <v>0</v>
      </c>
      <c r="X54" s="192" t="s">
        <v>129</v>
      </c>
      <c r="Y54" s="192" t="s">
        <v>129</v>
      </c>
      <c r="Z54" s="191">
        <f t="shared" ref="Z54" si="2">SUM(Z55:Z60)</f>
        <v>0</v>
      </c>
      <c r="AA54" s="218" t="s">
        <v>129</v>
      </c>
      <c r="AB54" s="217">
        <f>COUNTIF(AB29:AB53,"Y")</f>
        <v>0</v>
      </c>
      <c r="AC54" s="218" t="s">
        <v>129</v>
      </c>
      <c r="AD54" s="266">
        <f t="shared" ref="AD54:AK54" si="3">SUM(AD55:AD60)</f>
        <v>0</v>
      </c>
      <c r="AE54" s="266">
        <f t="shared" si="3"/>
        <v>0</v>
      </c>
      <c r="AF54" s="267">
        <f t="shared" si="3"/>
        <v>0</v>
      </c>
      <c r="AG54" s="267">
        <f t="shared" si="3"/>
        <v>0</v>
      </c>
      <c r="AH54" s="267">
        <f t="shared" si="3"/>
        <v>0</v>
      </c>
      <c r="AI54" s="267">
        <f t="shared" si="3"/>
        <v>0</v>
      </c>
      <c r="AJ54" s="267">
        <f t="shared" si="3"/>
        <v>0</v>
      </c>
      <c r="AK54" s="267">
        <f t="shared" si="3"/>
        <v>0</v>
      </c>
    </row>
    <row r="55" spans="1:37" ht="24" customHeight="1" x14ac:dyDescent="0.25">
      <c r="B55" s="190" t="str">
        <f>"TOTAL REPORTED " &amp; C55</f>
        <v>TOTAL REPORTED 2023</v>
      </c>
      <c r="C55" s="126">
        <v>2023</v>
      </c>
      <c r="D55" s="126"/>
      <c r="E55" s="126"/>
      <c r="F55" s="126"/>
      <c r="G55" s="126"/>
      <c r="H55" s="126"/>
      <c r="I55" s="267">
        <f t="shared" ref="I55:I60" si="4">IF(Count_FollowUp,SUMIFS(I$29:I$53,$F$29:$F$53,"Y",$H$29:$H$53,$C55),0)</f>
        <v>0</v>
      </c>
      <c r="J55" s="192" t="s">
        <v>129</v>
      </c>
      <c r="K55" s="192" t="s">
        <v>129</v>
      </c>
      <c r="L55" s="192" t="s">
        <v>129</v>
      </c>
      <c r="M55" s="267">
        <f t="shared" ref="M55:M60" si="5">IF(Count_FollowUp,SUMIFS(M$29:M$53,$F$29:$F$53,"Y",$H$29:$H$53,$C55),0)</f>
        <v>0</v>
      </c>
      <c r="N55" s="192" t="s">
        <v>129</v>
      </c>
      <c r="O55" s="267">
        <f t="shared" ref="O55:O60" si="6">IF(Count_FollowUp,SUMIFS(O$29:O$53,$F$29:$F$53,"Y",$H$29:$H$53,$C55),0)</f>
        <v>0</v>
      </c>
      <c r="P55" s="191">
        <f t="shared" ref="P55:P60" si="7">IF(Count_FollowUp,COUNTIFS($F$29:$F$53,"Y",$H$29:$H$53,$C55,P$29:P$53,"Yes"),0)</f>
        <v>0</v>
      </c>
      <c r="Q55" s="267">
        <f t="shared" ref="Q55:R60" si="8">IF(Count_FollowUp,SUMIFS(Q$29:Q$53,$F$29:$F$53,"Y",$H$29:$H$53,$C55),0)</f>
        <v>0</v>
      </c>
      <c r="R55" s="267">
        <f t="shared" si="8"/>
        <v>0</v>
      </c>
      <c r="S55" s="191">
        <f t="shared" ref="S55:S60" si="9">IF(Count_FollowUp,COUNTIFS($F$29:$F$53,"Y",$H$29:$H$53,$C55,S$29:S$53,"Yes"),0)</f>
        <v>0</v>
      </c>
      <c r="T55" s="191">
        <f t="shared" ref="T55:T60" si="10">IF(Count_FollowUp,SUMIFS(T$29:T$53,$F$29:$F$53,"Y",$H$29:$H$53,$C55,U$29:U$53,"Units"),0)</f>
        <v>0</v>
      </c>
      <c r="U55" s="193">
        <f t="shared" ref="U55:U60" si="11">IF(Count_FollowUp,SUMIFS(T$29:T$53,$F$29:$F$53,"Y",$H$29:$H$53,$C55,U$29:U$53,"Dollars"),0)</f>
        <v>0</v>
      </c>
      <c r="V55" s="192" t="s">
        <v>129</v>
      </c>
      <c r="W55" s="267">
        <f t="shared" ref="W55:W60" si="12">IF(Count_FollowUp,SUMIFS(W$29:W$53,$F$29:$F$53,"Y",$H$29:$H$53,$C55),0)</f>
        <v>0</v>
      </c>
      <c r="X55" s="192" t="s">
        <v>129</v>
      </c>
      <c r="Y55" s="192" t="s">
        <v>129</v>
      </c>
      <c r="Z55" s="191">
        <f t="shared" ref="Z55:Z60" si="13">IF(Count_FollowUp,COUNTIFS($F$29:$F$53,"Y",$H$29:$H$53,$C55,Z$29:Z$53,"Yes"),0)</f>
        <v>0</v>
      </c>
      <c r="AA55" s="218" t="s">
        <v>129</v>
      </c>
      <c r="AB55" s="217">
        <f t="shared" ref="AB55:AB60" si="14">IF(Count_FollowUp,COUNTIFS($F$29:$F$53,"Y",$H$29:$H$53,$C55,AB$29:AB$53,"Y"),0)</f>
        <v>0</v>
      </c>
      <c r="AC55" s="218" t="s">
        <v>129</v>
      </c>
      <c r="AD55" s="266">
        <f t="shared" ref="AD55:AK60" si="15">IF(Count_FollowUp,SUMIFS(AD$29:AD$53,$F$29:$F$53,"Y",$H$29:$H$53,$C55),0)</f>
        <v>0</v>
      </c>
      <c r="AE55" s="266">
        <f t="shared" si="15"/>
        <v>0</v>
      </c>
      <c r="AF55" s="267">
        <f t="shared" si="15"/>
        <v>0</v>
      </c>
      <c r="AG55" s="267">
        <f t="shared" si="15"/>
        <v>0</v>
      </c>
      <c r="AH55" s="267">
        <f t="shared" si="15"/>
        <v>0</v>
      </c>
      <c r="AI55" s="267">
        <f t="shared" si="15"/>
        <v>0</v>
      </c>
      <c r="AJ55" s="267">
        <f t="shared" si="15"/>
        <v>0</v>
      </c>
      <c r="AK55" s="267">
        <f t="shared" si="15"/>
        <v>0</v>
      </c>
    </row>
    <row r="56" spans="1:37" ht="24" customHeight="1" x14ac:dyDescent="0.25">
      <c r="B56" s="190" t="str">
        <f t="shared" ref="B56:B60" si="16">"TOTAL REPORTED " &amp; C56</f>
        <v>TOTAL REPORTED 2024</v>
      </c>
      <c r="C56" s="126">
        <v>2024</v>
      </c>
      <c r="D56" s="126"/>
      <c r="E56" s="126"/>
      <c r="F56" s="126"/>
      <c r="G56" s="126"/>
      <c r="H56" s="126"/>
      <c r="I56" s="267">
        <f t="shared" si="4"/>
        <v>0</v>
      </c>
      <c r="J56" s="192" t="s">
        <v>129</v>
      </c>
      <c r="K56" s="192" t="s">
        <v>129</v>
      </c>
      <c r="L56" s="192" t="s">
        <v>129</v>
      </c>
      <c r="M56" s="267">
        <f t="shared" si="5"/>
        <v>0</v>
      </c>
      <c r="N56" s="192" t="s">
        <v>129</v>
      </c>
      <c r="O56" s="267">
        <f t="shared" si="6"/>
        <v>0</v>
      </c>
      <c r="P56" s="191">
        <f t="shared" si="7"/>
        <v>0</v>
      </c>
      <c r="Q56" s="267">
        <f t="shared" si="8"/>
        <v>0</v>
      </c>
      <c r="R56" s="267">
        <f t="shared" si="8"/>
        <v>0</v>
      </c>
      <c r="S56" s="191">
        <f t="shared" si="9"/>
        <v>0</v>
      </c>
      <c r="T56" s="191">
        <f t="shared" si="10"/>
        <v>0</v>
      </c>
      <c r="U56" s="193">
        <f t="shared" si="11"/>
        <v>0</v>
      </c>
      <c r="V56" s="192" t="s">
        <v>129</v>
      </c>
      <c r="W56" s="267">
        <f t="shared" si="12"/>
        <v>0</v>
      </c>
      <c r="X56" s="192" t="s">
        <v>129</v>
      </c>
      <c r="Y56" s="192" t="s">
        <v>129</v>
      </c>
      <c r="Z56" s="191">
        <f t="shared" si="13"/>
        <v>0</v>
      </c>
      <c r="AA56" s="218" t="s">
        <v>129</v>
      </c>
      <c r="AB56" s="217">
        <f t="shared" si="14"/>
        <v>0</v>
      </c>
      <c r="AC56" s="218" t="s">
        <v>129</v>
      </c>
      <c r="AD56" s="266">
        <f t="shared" si="15"/>
        <v>0</v>
      </c>
      <c r="AE56" s="266">
        <f t="shared" si="15"/>
        <v>0</v>
      </c>
      <c r="AF56" s="267">
        <f t="shared" si="15"/>
        <v>0</v>
      </c>
      <c r="AG56" s="267">
        <f t="shared" si="15"/>
        <v>0</v>
      </c>
      <c r="AH56" s="267">
        <f t="shared" si="15"/>
        <v>0</v>
      </c>
      <c r="AI56" s="267">
        <f t="shared" si="15"/>
        <v>0</v>
      </c>
      <c r="AJ56" s="267">
        <f t="shared" si="15"/>
        <v>0</v>
      </c>
      <c r="AK56" s="267">
        <f t="shared" si="15"/>
        <v>0</v>
      </c>
    </row>
    <row r="57" spans="1:37" ht="24" customHeight="1" x14ac:dyDescent="0.25">
      <c r="B57" s="190" t="str">
        <f t="shared" si="16"/>
        <v>TOTAL REPORTED 2025</v>
      </c>
      <c r="C57" s="126">
        <v>2025</v>
      </c>
      <c r="D57" s="126"/>
      <c r="E57" s="126"/>
      <c r="F57" s="126"/>
      <c r="G57" s="126"/>
      <c r="H57" s="126"/>
      <c r="I57" s="267">
        <f t="shared" si="4"/>
        <v>0</v>
      </c>
      <c r="J57" s="192" t="s">
        <v>129</v>
      </c>
      <c r="K57" s="192" t="s">
        <v>129</v>
      </c>
      <c r="L57" s="192" t="s">
        <v>129</v>
      </c>
      <c r="M57" s="267">
        <f t="shared" si="5"/>
        <v>0</v>
      </c>
      <c r="N57" s="192" t="s">
        <v>129</v>
      </c>
      <c r="O57" s="267">
        <f t="shared" si="6"/>
        <v>0</v>
      </c>
      <c r="P57" s="191">
        <f t="shared" si="7"/>
        <v>0</v>
      </c>
      <c r="Q57" s="267">
        <f t="shared" si="8"/>
        <v>0</v>
      </c>
      <c r="R57" s="267">
        <f t="shared" si="8"/>
        <v>0</v>
      </c>
      <c r="S57" s="191">
        <f t="shared" si="9"/>
        <v>0</v>
      </c>
      <c r="T57" s="191">
        <f t="shared" si="10"/>
        <v>0</v>
      </c>
      <c r="U57" s="193">
        <f t="shared" si="11"/>
        <v>0</v>
      </c>
      <c r="V57" s="192" t="s">
        <v>129</v>
      </c>
      <c r="W57" s="267">
        <f t="shared" si="12"/>
        <v>0</v>
      </c>
      <c r="X57" s="192" t="s">
        <v>129</v>
      </c>
      <c r="Y57" s="192" t="s">
        <v>129</v>
      </c>
      <c r="Z57" s="191">
        <f t="shared" si="13"/>
        <v>0</v>
      </c>
      <c r="AA57" s="218" t="s">
        <v>129</v>
      </c>
      <c r="AB57" s="217">
        <f t="shared" si="14"/>
        <v>0</v>
      </c>
      <c r="AC57" s="218" t="s">
        <v>129</v>
      </c>
      <c r="AD57" s="266">
        <f t="shared" si="15"/>
        <v>0</v>
      </c>
      <c r="AE57" s="266">
        <f t="shared" si="15"/>
        <v>0</v>
      </c>
      <c r="AF57" s="267">
        <f t="shared" si="15"/>
        <v>0</v>
      </c>
      <c r="AG57" s="267">
        <f t="shared" si="15"/>
        <v>0</v>
      </c>
      <c r="AH57" s="267">
        <f t="shared" si="15"/>
        <v>0</v>
      </c>
      <c r="AI57" s="267">
        <f t="shared" si="15"/>
        <v>0</v>
      </c>
      <c r="AJ57" s="267">
        <f t="shared" si="15"/>
        <v>0</v>
      </c>
      <c r="AK57" s="267">
        <f t="shared" si="15"/>
        <v>0</v>
      </c>
    </row>
    <row r="58" spans="1:37" ht="24" customHeight="1" x14ac:dyDescent="0.25">
      <c r="B58" s="190" t="str">
        <f t="shared" si="16"/>
        <v>TOTAL REPORTED 2026</v>
      </c>
      <c r="C58" s="126">
        <v>2026</v>
      </c>
      <c r="D58" s="126"/>
      <c r="E58" s="126"/>
      <c r="F58" s="126"/>
      <c r="G58" s="126"/>
      <c r="H58" s="126"/>
      <c r="I58" s="267">
        <f t="shared" si="4"/>
        <v>0</v>
      </c>
      <c r="J58" s="192" t="s">
        <v>129</v>
      </c>
      <c r="K58" s="192" t="s">
        <v>129</v>
      </c>
      <c r="L58" s="192" t="s">
        <v>129</v>
      </c>
      <c r="M58" s="267">
        <f t="shared" si="5"/>
        <v>0</v>
      </c>
      <c r="N58" s="192" t="s">
        <v>129</v>
      </c>
      <c r="O58" s="267">
        <f t="shared" si="6"/>
        <v>0</v>
      </c>
      <c r="P58" s="191">
        <f t="shared" si="7"/>
        <v>0</v>
      </c>
      <c r="Q58" s="267">
        <f t="shared" si="8"/>
        <v>0</v>
      </c>
      <c r="R58" s="267">
        <f t="shared" si="8"/>
        <v>0</v>
      </c>
      <c r="S58" s="191">
        <f t="shared" si="9"/>
        <v>0</v>
      </c>
      <c r="T58" s="191">
        <f t="shared" si="10"/>
        <v>0</v>
      </c>
      <c r="U58" s="193">
        <f t="shared" si="11"/>
        <v>0</v>
      </c>
      <c r="V58" s="192" t="s">
        <v>129</v>
      </c>
      <c r="W58" s="267">
        <f t="shared" si="12"/>
        <v>0</v>
      </c>
      <c r="X58" s="192" t="s">
        <v>129</v>
      </c>
      <c r="Y58" s="192" t="s">
        <v>129</v>
      </c>
      <c r="Z58" s="191">
        <f t="shared" si="13"/>
        <v>0</v>
      </c>
      <c r="AA58" s="218" t="s">
        <v>129</v>
      </c>
      <c r="AB58" s="217">
        <f t="shared" si="14"/>
        <v>0</v>
      </c>
      <c r="AC58" s="218" t="s">
        <v>129</v>
      </c>
      <c r="AD58" s="266">
        <f t="shared" si="15"/>
        <v>0</v>
      </c>
      <c r="AE58" s="266">
        <f t="shared" si="15"/>
        <v>0</v>
      </c>
      <c r="AF58" s="267">
        <f t="shared" si="15"/>
        <v>0</v>
      </c>
      <c r="AG58" s="267">
        <f t="shared" si="15"/>
        <v>0</v>
      </c>
      <c r="AH58" s="267">
        <f t="shared" si="15"/>
        <v>0</v>
      </c>
      <c r="AI58" s="267">
        <f t="shared" si="15"/>
        <v>0</v>
      </c>
      <c r="AJ58" s="267">
        <f t="shared" si="15"/>
        <v>0</v>
      </c>
      <c r="AK58" s="267">
        <f t="shared" si="15"/>
        <v>0</v>
      </c>
    </row>
    <row r="59" spans="1:37" ht="24" customHeight="1" x14ac:dyDescent="0.25">
      <c r="B59" s="190" t="str">
        <f t="shared" si="16"/>
        <v>TOTAL REPORTED 2027</v>
      </c>
      <c r="C59" s="126">
        <v>2027</v>
      </c>
      <c r="D59" s="126"/>
      <c r="E59" s="126"/>
      <c r="F59" s="126"/>
      <c r="G59" s="126"/>
      <c r="H59" s="126"/>
      <c r="I59" s="267">
        <f t="shared" si="4"/>
        <v>0</v>
      </c>
      <c r="J59" s="192" t="s">
        <v>129</v>
      </c>
      <c r="K59" s="192" t="s">
        <v>129</v>
      </c>
      <c r="L59" s="192" t="s">
        <v>129</v>
      </c>
      <c r="M59" s="267">
        <f t="shared" si="5"/>
        <v>0</v>
      </c>
      <c r="N59" s="192" t="s">
        <v>129</v>
      </c>
      <c r="O59" s="267">
        <f t="shared" si="6"/>
        <v>0</v>
      </c>
      <c r="P59" s="191">
        <f t="shared" si="7"/>
        <v>0</v>
      </c>
      <c r="Q59" s="267">
        <f t="shared" si="8"/>
        <v>0</v>
      </c>
      <c r="R59" s="267">
        <f t="shared" si="8"/>
        <v>0</v>
      </c>
      <c r="S59" s="191">
        <f t="shared" si="9"/>
        <v>0</v>
      </c>
      <c r="T59" s="191">
        <f t="shared" si="10"/>
        <v>0</v>
      </c>
      <c r="U59" s="193">
        <f t="shared" si="11"/>
        <v>0</v>
      </c>
      <c r="V59" s="192" t="s">
        <v>129</v>
      </c>
      <c r="W59" s="267">
        <f t="shared" si="12"/>
        <v>0</v>
      </c>
      <c r="X59" s="192" t="s">
        <v>129</v>
      </c>
      <c r="Y59" s="192" t="s">
        <v>129</v>
      </c>
      <c r="Z59" s="191">
        <f t="shared" si="13"/>
        <v>0</v>
      </c>
      <c r="AA59" s="218" t="s">
        <v>129</v>
      </c>
      <c r="AB59" s="217">
        <f t="shared" si="14"/>
        <v>0</v>
      </c>
      <c r="AC59" s="218" t="s">
        <v>129</v>
      </c>
      <c r="AD59" s="266">
        <f t="shared" si="15"/>
        <v>0</v>
      </c>
      <c r="AE59" s="266">
        <f t="shared" si="15"/>
        <v>0</v>
      </c>
      <c r="AF59" s="267">
        <f t="shared" si="15"/>
        <v>0</v>
      </c>
      <c r="AG59" s="267">
        <f t="shared" si="15"/>
        <v>0</v>
      </c>
      <c r="AH59" s="267">
        <f t="shared" si="15"/>
        <v>0</v>
      </c>
      <c r="AI59" s="267">
        <f t="shared" si="15"/>
        <v>0</v>
      </c>
      <c r="AJ59" s="267">
        <f t="shared" si="15"/>
        <v>0</v>
      </c>
      <c r="AK59" s="267">
        <f t="shared" si="15"/>
        <v>0</v>
      </c>
    </row>
    <row r="60" spans="1:37" ht="24" customHeight="1" x14ac:dyDescent="0.25">
      <c r="B60" s="190" t="str">
        <f t="shared" si="16"/>
        <v>TOTAL REPORTED 2028</v>
      </c>
      <c r="C60" s="126">
        <v>2028</v>
      </c>
      <c r="D60" s="126"/>
      <c r="E60" s="126"/>
      <c r="F60" s="126"/>
      <c r="G60" s="126"/>
      <c r="H60" s="126"/>
      <c r="I60" s="267">
        <f t="shared" si="4"/>
        <v>0</v>
      </c>
      <c r="J60" s="192" t="s">
        <v>129</v>
      </c>
      <c r="K60" s="192" t="s">
        <v>129</v>
      </c>
      <c r="L60" s="192" t="s">
        <v>129</v>
      </c>
      <c r="M60" s="267">
        <f t="shared" si="5"/>
        <v>0</v>
      </c>
      <c r="N60" s="192" t="s">
        <v>129</v>
      </c>
      <c r="O60" s="267">
        <f t="shared" si="6"/>
        <v>0</v>
      </c>
      <c r="P60" s="191">
        <f t="shared" si="7"/>
        <v>0</v>
      </c>
      <c r="Q60" s="267">
        <f t="shared" si="8"/>
        <v>0</v>
      </c>
      <c r="R60" s="267">
        <f t="shared" si="8"/>
        <v>0</v>
      </c>
      <c r="S60" s="191">
        <f t="shared" si="9"/>
        <v>0</v>
      </c>
      <c r="T60" s="191">
        <f t="shared" si="10"/>
        <v>0</v>
      </c>
      <c r="U60" s="193">
        <f t="shared" si="11"/>
        <v>0</v>
      </c>
      <c r="V60" s="192" t="s">
        <v>129</v>
      </c>
      <c r="W60" s="267">
        <f t="shared" si="12"/>
        <v>0</v>
      </c>
      <c r="X60" s="192" t="s">
        <v>129</v>
      </c>
      <c r="Y60" s="192" t="s">
        <v>129</v>
      </c>
      <c r="Z60" s="191">
        <f t="shared" si="13"/>
        <v>0</v>
      </c>
      <c r="AA60" s="218" t="s">
        <v>129</v>
      </c>
      <c r="AB60" s="217">
        <f t="shared" si="14"/>
        <v>0</v>
      </c>
      <c r="AC60" s="218" t="s">
        <v>129</v>
      </c>
      <c r="AD60" s="266">
        <f t="shared" si="15"/>
        <v>0</v>
      </c>
      <c r="AE60" s="266">
        <f t="shared" si="15"/>
        <v>0</v>
      </c>
      <c r="AF60" s="267">
        <f t="shared" si="15"/>
        <v>0</v>
      </c>
      <c r="AG60" s="267">
        <f t="shared" si="15"/>
        <v>0</v>
      </c>
      <c r="AH60" s="267">
        <f t="shared" si="15"/>
        <v>0</v>
      </c>
      <c r="AI60" s="267">
        <f t="shared" si="15"/>
        <v>0</v>
      </c>
      <c r="AJ60" s="267">
        <f t="shared" si="15"/>
        <v>0</v>
      </c>
      <c r="AK60" s="267">
        <f t="shared" si="15"/>
        <v>0</v>
      </c>
    </row>
    <row r="61" spans="1:37" x14ac:dyDescent="0.25">
      <c r="C61" s="137"/>
    </row>
    <row r="62" spans="1:37" x14ac:dyDescent="0.25">
      <c r="C62" s="137"/>
    </row>
  </sheetData>
  <sheetProtection algorithmName="SHA-512" hashValue="Yw10pnnWCXZ/VUijwsziEZ5IRzow5LPb1DaVCoAj2KgyIkm27gz1lGcmJ1QW378bw1xvJIsnNoQ+82hT1Km7MA==" saltValue="4uQEGhw/Cx5OlkQe+0Cp3g==" spinCount="100000" sheet="1" objects="1" scenarios="1" formatCells="0" formatRows="0" insertHyperlinks="0"/>
  <mergeCells count="28">
    <mergeCell ref="Q26:V26"/>
    <mergeCell ref="W26:AA27"/>
    <mergeCell ref="AD26:AK26"/>
    <mergeCell ref="I27:L27"/>
    <mergeCell ref="M27:N27"/>
    <mergeCell ref="O27:P27"/>
    <mergeCell ref="Q27:S27"/>
    <mergeCell ref="T27:V27"/>
    <mergeCell ref="AD27:AE27"/>
    <mergeCell ref="AF27:AK27"/>
    <mergeCell ref="C18:G18"/>
    <mergeCell ref="C20:G20"/>
    <mergeCell ref="C21:G21"/>
    <mergeCell ref="C22:G22"/>
    <mergeCell ref="C23:G23"/>
    <mergeCell ref="I26:P26"/>
    <mergeCell ref="C12:G12"/>
    <mergeCell ref="C13:G13"/>
    <mergeCell ref="C14:G14"/>
    <mergeCell ref="C15:G15"/>
    <mergeCell ref="C16:G16"/>
    <mergeCell ref="C17:G17"/>
    <mergeCell ref="C3:I3"/>
    <mergeCell ref="C6:G6"/>
    <mergeCell ref="C7:G7"/>
    <mergeCell ref="C8:G8"/>
    <mergeCell ref="C10:G10"/>
    <mergeCell ref="C11:G11"/>
  </mergeCells>
  <conditionalFormatting sqref="I29:L53">
    <cfRule type="expression" dxfId="104" priority="4" stopIfTrue="1">
      <formula>AND($C29&lt;&gt;"",$C29&lt;&gt;"Manufacturer (Production)")</formula>
    </cfRule>
  </conditionalFormatting>
  <conditionalFormatting sqref="M29:N53">
    <cfRule type="expression" dxfId="103" priority="5" stopIfTrue="1">
      <formula>AND($C29&lt;&gt;"",$C29&lt;&gt;"Manufacturer (Certification)")</formula>
    </cfRule>
  </conditionalFormatting>
  <conditionalFormatting sqref="O29:O53 M29:M53 I29:J53 Q29:R53 T29:T53 W29:X53">
    <cfRule type="expression" dxfId="102" priority="7">
      <formula>AND(TRIM(I29)&lt;&gt;"",ISNUMBER(I29)=FALSE)</formula>
    </cfRule>
  </conditionalFormatting>
  <conditionalFormatting sqref="O29:P53">
    <cfRule type="expression" dxfId="101" priority="6" stopIfTrue="1">
      <formula>AND($C29&lt;&gt;"",$C29&lt;&gt;"Manufacturer (Marketing)")</formula>
    </cfRule>
  </conditionalFormatting>
  <conditionalFormatting sqref="Q29:V53">
    <cfRule type="expression" dxfId="100" priority="3">
      <formula>AND($C29&lt;&gt;"",$C29&lt;&gt;"Distributor / Retailer")</formula>
    </cfRule>
  </conditionalFormatting>
  <conditionalFormatting sqref="W29:AA53">
    <cfRule type="expression" dxfId="99" priority="2">
      <formula>AND($C29&lt;&gt;"",$C29&lt;&gt;"Purchaser / User")</formula>
    </cfRule>
  </conditionalFormatting>
  <conditionalFormatting sqref="AD29:AK53">
    <cfRule type="expression" dxfId="98" priority="1">
      <formula>AND(TRIM(AD29)&lt;&gt;"",ISNUMBER(AD29)=FALSE)</formula>
    </cfRule>
  </conditionalFormatting>
  <dataValidations count="21">
    <dataValidation allowBlank="1" showInputMessage="1" showErrorMessage="1" prompt="If the case study is online, provide a link for EPA to view, download and share. Otherwise, please include attachments with report submission." sqref="AC28" xr:uid="{246A8672-A39D-4A97-AB91-B75DD523956E}"/>
    <dataValidation allowBlank="1" showInputMessage="1" showErrorMessage="1" prompt="For P2 actions and outcomes to be summarized on the Results Summary tab, this column must contain a Y. Additionally, a Date Implemented must be included and at least one follw-up date must be included in row 19." sqref="F28" xr:uid="{900E58C7-EB9C-47DC-8954-3D5E90294FB6}"/>
    <dataValidation allowBlank="1" showInputMessage="1" showErrorMessage="1" prompt="Either use the facility’s permit methodology or multiply wastewater gallons by 8.35 to get pounds and divide by 10,000 to eliminate water content." sqref="AI28" xr:uid="{2A7B3A9E-335E-462C-9B6C-D12B76E76EB2}"/>
    <dataValidation allowBlank="1" showInputMessage="1" showErrorMessage="1" prompt="Annualized reductions of green house gas emissions measured in metric tons of carbon dioxide equivalent (MTCO2e)." sqref="AK28" xr:uid="{1A3BEB13-1D1B-4120-A343-B93970BCBF5C}"/>
    <dataValidation allowBlank="1" showInputMessage="1" showErrorMessage="1" promptTitle="Products Offered for Sale" prompt="This can include products that are anticipated to be offered for sale._x000a__x000a_Report the number of product formulations/designs, not the number of individual units manufactured/sold. The same formulation in different size containers is considered one product." sqref="O28" xr:uid="{9B67A1DE-8E1F-4F9F-B3E2-81C63A88F1DB}"/>
    <dataValidation type="whole" allowBlank="1" showInputMessage="1" showErrorMessage="1" errorTitle="Facility NAICS Code" error="Please enter at least three digits of the NAICS code." promptTitle="Facility NAICS Code" prompt="Enter the NAICS for this facility. The link at left takes you to the NAICS Search website." sqref="C15:G15" xr:uid="{5F59910A-24C9-4A77-AFFF-478B3DDEFC92}">
      <formula1>100</formula1>
      <formula2>999999</formula2>
    </dataValidation>
    <dataValidation allowBlank="1" showInputMessage="1" showErrorMessage="1" promptTitle="Copy-Pasting into Merged Cells" prompt="To copy-paste into merged cells, either double-click the cell to enable the Edit feature OR select the cell and paste into the formula bar above instead of the cell itself." sqref="C10:G10" xr:uid="{5D670D53-A173-4912-972C-9D0E833F7B59}"/>
    <dataValidation type="list" allowBlank="1" showDropDown="1" showInputMessage="1" showErrorMessage="1" error="Please enter Y or N." sqref="AB29:AB53 F29:F53" xr:uid="{4B4FC64F-3A65-4964-B9F2-F4606F7C2CD3}">
      <formula1>Lookup_YesNo</formula1>
    </dataValidation>
    <dataValidation type="date" allowBlank="1" showInputMessage="1" showErrorMessage="1" error="Please enter a valid date (mm/dd/yyyy) _x000a_between 10/01/2022 and 09/30/2028." sqref="G29:G53" xr:uid="{BAFEDBC3-001B-4F0C-94C7-75C834806623}">
      <formula1>44835</formula1>
      <formula2>47026</formula2>
    </dataValidation>
    <dataValidation type="list" allowBlank="1" showDropDown="1" showInputMessage="1" showErrorMessage="1" error="Please enter Yes, No, or Unknown." sqref="C16:G16" xr:uid="{2A8ED273-4252-48A0-B408-9E23CFFF13CD}">
      <formula1>Lookup_YesNoUnknown</formula1>
    </dataValidation>
    <dataValidation type="list" allowBlank="1" showInputMessage="1" showErrorMessage="1" sqref="U29:U53" xr:uid="{38EF8A23-049A-4BAD-B848-B0CDA586DF94}">
      <formula1>Lookup_Units_Sales</formula1>
    </dataValidation>
    <dataValidation allowBlank="1" showInputMessage="1" showErrorMessage="1" prompt="Report the number of product formulations or designs, not the number of individual units of that product manufactured or sold. The same formulation sold in different size containers is considered one product" sqref="W28 M28 Q28 I28" xr:uid="{8CC75094-6ADC-4F4B-9209-2EF5D9D3B048}"/>
    <dataValidation type="list" allowBlank="1" showInputMessage="1" showErrorMessage="1" sqref="N29:N53" xr:uid="{1DC37EA1-2DE7-4E5B-9BBC-28AFE90BBD3A}">
      <formula1>Lookup_CertificationStatus</formula1>
    </dataValidation>
    <dataValidation type="list" allowBlank="1" showInputMessage="1" showErrorMessage="1" sqref="L29:L53 V29:V53" xr:uid="{D187B795-FBBA-4E68-B6DE-1747EB965774}">
      <formula1>Lookup_Type</formula1>
    </dataValidation>
    <dataValidation type="list" allowBlank="1" showInputMessage="1" showErrorMessage="1" sqref="K29:K53" xr:uid="{F658A2ED-8735-4959-B795-07FF599E226F}">
      <formula1>Lookup_Units</formula1>
    </dataValidation>
    <dataValidation type="list" allowBlank="1" showInputMessage="1" showErrorMessage="1" promptTitle="Outreach Activity" prompt="If you made contact with the business establishment through an activity noted on the “Outreach Activities” tab, indicate the activity by choosing it from the drop-down provided at right." sqref="C20" xr:uid="{937E8929-DC45-48F4-81E1-33C6C9C76742}">
      <formula1>OFFSET(Outreach_Activities_Sorted,0,0,COUNTIF(Outreach_Activities_Sorted,"&lt;&gt;0"))</formula1>
    </dataValidation>
    <dataValidation type="list" allowBlank="1" showInputMessage="1" showErrorMessage="1" sqref="Z29:Z53 S29:S53 P29:P53" xr:uid="{0A69EFA0-3141-4742-A868-F3C8F627E654}">
      <formula1>Lookup_YesNoUnknown</formula1>
    </dataValidation>
    <dataValidation type="list" allowBlank="1" showInputMessage="1" showErrorMessage="1" sqref="C29:C53" xr:uid="{7A7A9CB4-42FD-414D-974F-CA3917B1C75D}">
      <formula1>Lookup_Role</formula1>
    </dataValidation>
    <dataValidation type="date" operator="greaterThan" allowBlank="1" showInputMessage="1" showErrorMessage="1" errorTitle="Date Required" error="Please enter a date in mm/dd/yyyy format." sqref="C19:G19" xr:uid="{67E1A218-7EB7-4FF4-A5EF-97376A76BD60}">
      <formula1>36526</formula1>
    </dataValidation>
    <dataValidation type="list" allowBlank="1" showDropDown="1" showInputMessage="1" showErrorMessage="1" sqref="C14" xr:uid="{4CFAB389-0987-4211-AFA5-DF6989BB24AF}">
      <formula1>Lookup_States</formula1>
    </dataValidation>
    <dataValidation allowBlank="1" showInputMessage="1" showErrorMessage="1" prompt="If the action listed is for certifying a new product, you can enter the date the process was initiated. For all other actions, this should be the date of actual implementation." sqref="G28" xr:uid="{66B78B12-DE07-46A8-BBB3-62CD68F366A6}"/>
  </dataValidations>
  <hyperlinks>
    <hyperlink ref="B15" r:id="rId1" xr:uid="{B8DB8AC1-8DC5-4CC2-A2E3-44A58F2BD9EF}"/>
    <hyperlink ref="B21" r:id="rId2" display="Description of Funding Mechanism_x000a_EPA is exploring ways to facilitate access to capital for P2 projects. Learn more here: https://www.epa.gov/p2/p2-financing. If known, describe the source of funding this business establishment used (e.g., self-funded, bank loan, external grant, etc.)  in implementing the P2 actions listed in the table below." xr:uid="{A324D3FA-3C23-4CAF-968D-FC6A500EF7BE}"/>
  </hyperlinks>
  <printOptions horizontalCentered="1"/>
  <pageMargins left="0.45" right="0.45" top="0.75" bottom="0.75" header="0.3" footer="0.3"/>
  <pageSetup scale="22" fitToHeight="0" orientation="landscape" r:id="rId3"/>
  <headerFooter>
    <oddHeader>&amp;C&amp;16&amp;F</oddHeader>
    <oddFooter>&amp;C&amp;P of &amp;N</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94E31E-B83E-42F5-B304-CDB6894B54B6}">
  <sheetPr>
    <tabColor rgb="FF92D050"/>
    <pageSetUpPr fitToPage="1"/>
  </sheetPr>
  <dimension ref="A1:AK62"/>
  <sheetViews>
    <sheetView showGridLines="0" zoomScaleNormal="100" zoomScaleSheetLayoutView="100" workbookViewId="0">
      <pane xSplit="2" ySplit="1" topLeftCell="C2" activePane="bottomRight" state="frozen"/>
      <selection pane="topRight" activeCell="C1" sqref="C1"/>
      <selection pane="bottomLeft" activeCell="A2" sqref="A2"/>
      <selection pane="bottomRight" activeCell="C11" sqref="C11:G11"/>
    </sheetView>
  </sheetViews>
  <sheetFormatPr defaultColWidth="9.140625" defaultRowHeight="15" x14ac:dyDescent="0.25"/>
  <cols>
    <col min="1" max="1" width="4.7109375" style="134" customWidth="1"/>
    <col min="2" max="2" width="56.7109375" style="134" customWidth="1"/>
    <col min="3" max="3" width="20.7109375" style="134" customWidth="1"/>
    <col min="4" max="4" width="32.7109375" style="134" customWidth="1"/>
    <col min="5" max="5" width="20.7109375" style="134" customWidth="1"/>
    <col min="6" max="6" width="15.7109375" style="134" bestFit="1" customWidth="1"/>
    <col min="7" max="7" width="19" style="134" bestFit="1" customWidth="1"/>
    <col min="8" max="8" width="10.28515625" style="134" customWidth="1"/>
    <col min="9" max="9" width="20.28515625" style="134" bestFit="1" customWidth="1"/>
    <col min="10" max="10" width="16.5703125" style="134" bestFit="1" customWidth="1"/>
    <col min="11" max="12" width="10.7109375" style="134" customWidth="1"/>
    <col min="13" max="13" width="20.28515625" style="134" customWidth="1"/>
    <col min="14" max="14" width="10.5703125" style="134" bestFit="1" customWidth="1"/>
    <col min="15" max="15" width="21.7109375" style="134" customWidth="1"/>
    <col min="16" max="16" width="11.5703125" style="134" customWidth="1"/>
    <col min="17" max="17" width="20.28515625" style="134" bestFit="1" customWidth="1"/>
    <col min="18" max="18" width="15" style="134" customWidth="1"/>
    <col min="19" max="19" width="12.7109375" style="134" customWidth="1"/>
    <col min="20" max="20" width="14.7109375" style="134" customWidth="1"/>
    <col min="21" max="22" width="12.7109375" style="134" customWidth="1"/>
    <col min="23" max="23" width="25.140625" style="134" customWidth="1"/>
    <col min="24" max="24" width="17.7109375" style="134" customWidth="1"/>
    <col min="25" max="25" width="14.85546875" style="134" customWidth="1"/>
    <col min="26" max="26" width="16" style="134" bestFit="1" customWidth="1"/>
    <col min="27" max="27" width="60.7109375" style="134" customWidth="1"/>
    <col min="28" max="28" width="10.42578125" style="134" customWidth="1"/>
    <col min="29" max="29" width="30.7109375" style="134" customWidth="1"/>
    <col min="30" max="37" width="13.7109375" style="134" customWidth="1"/>
    <col min="38" max="16384" width="9.140625" style="134"/>
  </cols>
  <sheetData>
    <row r="1" spans="2:30" s="200" customFormat="1" ht="20.100000000000001" customHeight="1" x14ac:dyDescent="0.25">
      <c r="B1" s="199" t="str">
        <f>SUBSTITUTE(TemplateTitle," Reporting Template",": " &amp;B2)</f>
        <v>P2 IIJA Products EJ Grant: Business Establishment 62</v>
      </c>
      <c r="C1" s="199"/>
      <c r="D1" s="199"/>
      <c r="E1" s="199"/>
      <c r="F1" s="199"/>
      <c r="G1" s="199"/>
      <c r="H1" s="199"/>
      <c r="I1" s="199"/>
      <c r="J1" s="201"/>
      <c r="K1" s="201"/>
      <c r="L1" s="201"/>
      <c r="M1" s="201"/>
      <c r="N1" s="201"/>
      <c r="O1" s="201"/>
      <c r="P1" s="201"/>
      <c r="Q1" s="201"/>
      <c r="R1" s="201"/>
      <c r="S1" s="201"/>
      <c r="T1" s="201"/>
      <c r="U1" s="201"/>
      <c r="V1" s="201"/>
      <c r="W1" s="201"/>
      <c r="X1" s="201"/>
      <c r="Y1" s="201"/>
      <c r="Z1" s="201"/>
      <c r="AA1" s="201"/>
    </row>
    <row r="2" spans="2:30" ht="9" customHeight="1" x14ac:dyDescent="0.25">
      <c r="B2" s="244" t="s">
        <v>434</v>
      </c>
      <c r="C2" s="154"/>
      <c r="D2" s="154"/>
      <c r="E2" s="154"/>
      <c r="F2" s="154"/>
      <c r="G2" s="154"/>
      <c r="H2" s="154"/>
      <c r="I2" s="210"/>
      <c r="J2" s="155"/>
    </row>
    <row r="3" spans="2:30" ht="200.1" customHeight="1" x14ac:dyDescent="0.25">
      <c r="B3" s="156" t="s">
        <v>5</v>
      </c>
      <c r="C3" s="355" t="s">
        <v>298</v>
      </c>
      <c r="D3" s="356"/>
      <c r="E3" s="356"/>
      <c r="F3" s="356"/>
      <c r="G3" s="356"/>
      <c r="H3" s="356"/>
      <c r="I3" s="357"/>
      <c r="J3" s="157"/>
    </row>
    <row r="4" spans="2:30" ht="9" customHeight="1" x14ac:dyDescent="0.25">
      <c r="B4" s="158"/>
      <c r="C4" s="159"/>
      <c r="D4" s="159"/>
      <c r="E4" s="159"/>
      <c r="F4" s="159"/>
      <c r="G4" s="159"/>
      <c r="H4" s="159"/>
      <c r="I4" s="211"/>
      <c r="J4" s="160"/>
    </row>
    <row r="5" spans="2:30" ht="15" customHeight="1" x14ac:dyDescent="0.25">
      <c r="B5" s="145"/>
      <c r="C5" s="145"/>
      <c r="D5" s="145"/>
      <c r="E5" s="145"/>
      <c r="F5" s="144"/>
      <c r="G5" s="144"/>
    </row>
    <row r="6" spans="2:30" ht="18.75" x14ac:dyDescent="0.3">
      <c r="B6" s="243" t="s">
        <v>284</v>
      </c>
      <c r="C6" s="358" t="s">
        <v>299</v>
      </c>
      <c r="D6" s="358"/>
      <c r="E6" s="358"/>
      <c r="F6" s="358"/>
      <c r="G6" s="359"/>
    </row>
    <row r="7" spans="2:30" x14ac:dyDescent="0.25">
      <c r="B7" s="161" t="s">
        <v>0</v>
      </c>
      <c r="C7" s="360" t="str">
        <f>IF('Grant Project Data'!D5&lt;&gt;"",'Grant Project Data'!D5,"")</f>
        <v/>
      </c>
      <c r="D7" s="361"/>
      <c r="E7" s="361"/>
      <c r="F7" s="361"/>
      <c r="G7" s="362"/>
    </row>
    <row r="8" spans="2:30" x14ac:dyDescent="0.25">
      <c r="B8" s="163" t="s">
        <v>4</v>
      </c>
      <c r="C8" s="360" t="str">
        <f>IF('Grant Project Data'!D6&lt;&gt;"",'Grant Project Data'!D6,"")</f>
        <v/>
      </c>
      <c r="D8" s="361"/>
      <c r="E8" s="361"/>
      <c r="F8" s="361"/>
      <c r="G8" s="362"/>
    </row>
    <row r="9" spans="2:30" ht="15" customHeight="1" x14ac:dyDescent="0.25">
      <c r="B9" s="145"/>
      <c r="C9" s="145"/>
      <c r="D9" s="145"/>
      <c r="E9" s="145"/>
      <c r="F9" s="144"/>
      <c r="G9" s="144"/>
    </row>
    <row r="10" spans="2:30" ht="18.75" x14ac:dyDescent="0.3">
      <c r="B10" s="243" t="s">
        <v>203</v>
      </c>
      <c r="C10" s="358" t="s">
        <v>355</v>
      </c>
      <c r="D10" s="358"/>
      <c r="E10" s="358"/>
      <c r="F10" s="358"/>
      <c r="G10" s="359"/>
    </row>
    <row r="11" spans="2:30" x14ac:dyDescent="0.25">
      <c r="B11" s="167" t="s">
        <v>236</v>
      </c>
      <c r="C11" s="391"/>
      <c r="D11" s="391"/>
      <c r="E11" s="391"/>
      <c r="F11" s="391"/>
      <c r="G11" s="391"/>
      <c r="H11" s="168"/>
      <c r="I11" s="168"/>
      <c r="J11" s="169"/>
      <c r="K11" s="169"/>
      <c r="L11" s="169"/>
      <c r="M11" s="169"/>
      <c r="N11" s="169"/>
      <c r="O11" s="169"/>
      <c r="P11" s="169"/>
      <c r="Q11" s="169"/>
      <c r="R11" s="169"/>
      <c r="S11" s="169"/>
      <c r="T11" s="169"/>
      <c r="U11" s="169"/>
      <c r="V11" s="169"/>
      <c r="W11" s="169"/>
      <c r="X11" s="169"/>
      <c r="Y11" s="169"/>
      <c r="Z11" s="169"/>
      <c r="AA11" s="169"/>
    </row>
    <row r="12" spans="2:30" ht="15" customHeight="1" x14ac:dyDescent="0.25">
      <c r="B12" s="170" t="s">
        <v>228</v>
      </c>
      <c r="C12" s="391"/>
      <c r="D12" s="391"/>
      <c r="E12" s="391"/>
      <c r="F12" s="391"/>
      <c r="G12" s="391"/>
      <c r="H12" s="168"/>
      <c r="I12" s="168"/>
      <c r="J12" s="169"/>
      <c r="K12" s="169"/>
      <c r="L12" s="169"/>
      <c r="M12" s="169"/>
      <c r="N12" s="169"/>
      <c r="O12" s="169"/>
      <c r="P12" s="169"/>
      <c r="Q12" s="169"/>
      <c r="R12" s="169"/>
      <c r="S12" s="169"/>
      <c r="T12" s="169"/>
      <c r="U12" s="169"/>
      <c r="V12" s="169"/>
      <c r="W12" s="169"/>
      <c r="X12" s="169"/>
      <c r="Y12" s="169"/>
      <c r="Z12" s="169"/>
      <c r="AA12" s="169"/>
    </row>
    <row r="13" spans="2:30" ht="15" customHeight="1" x14ac:dyDescent="0.25">
      <c r="B13" s="170" t="s">
        <v>229</v>
      </c>
      <c r="C13" s="391"/>
      <c r="D13" s="391"/>
      <c r="E13" s="391"/>
      <c r="F13" s="391"/>
      <c r="G13" s="391"/>
      <c r="H13" s="168"/>
      <c r="I13" s="168"/>
      <c r="J13" s="169"/>
      <c r="K13" s="169"/>
      <c r="L13" s="169"/>
      <c r="M13" s="169"/>
      <c r="N13" s="169"/>
      <c r="O13" s="169"/>
      <c r="P13" s="169"/>
      <c r="Q13" s="169"/>
      <c r="R13" s="169"/>
      <c r="S13" s="169"/>
      <c r="T13" s="169"/>
      <c r="U13" s="169"/>
      <c r="V13" s="169"/>
      <c r="W13" s="169"/>
      <c r="X13" s="169"/>
      <c r="Y13" s="169"/>
      <c r="Z13" s="169"/>
      <c r="AA13" s="169"/>
    </row>
    <row r="14" spans="2:30" ht="15" customHeight="1" x14ac:dyDescent="0.25">
      <c r="B14" s="171" t="s">
        <v>230</v>
      </c>
      <c r="C14" s="391"/>
      <c r="D14" s="391"/>
      <c r="E14" s="391"/>
      <c r="F14" s="391"/>
      <c r="G14" s="391"/>
      <c r="H14" s="168"/>
      <c r="I14" s="168"/>
      <c r="J14" s="169"/>
      <c r="K14" s="169"/>
      <c r="L14" s="169"/>
      <c r="M14" s="169"/>
      <c r="N14" s="169"/>
      <c r="O14" s="169"/>
      <c r="P14" s="169"/>
      <c r="Q14" s="169"/>
      <c r="R14" s="169"/>
      <c r="S14" s="169"/>
      <c r="T14" s="169"/>
      <c r="U14" s="169"/>
      <c r="V14" s="169"/>
      <c r="W14" s="169"/>
      <c r="X14" s="169"/>
      <c r="Y14" s="169"/>
      <c r="Z14" s="169"/>
      <c r="AA14" s="169"/>
      <c r="AB14" s="172"/>
    </row>
    <row r="15" spans="2:30" ht="30" x14ac:dyDescent="0.25">
      <c r="B15" s="231" t="s">
        <v>270</v>
      </c>
      <c r="C15" s="392"/>
      <c r="D15" s="392"/>
      <c r="E15" s="392"/>
      <c r="F15" s="392"/>
      <c r="G15" s="392"/>
      <c r="H15" s="173"/>
      <c r="J15" s="169"/>
      <c r="K15" s="169"/>
      <c r="L15" s="169"/>
      <c r="M15" s="169"/>
      <c r="N15" s="169"/>
      <c r="O15" s="169"/>
      <c r="P15" s="169"/>
      <c r="Q15" s="169"/>
      <c r="R15" s="169"/>
      <c r="S15" s="169"/>
      <c r="T15" s="169"/>
      <c r="U15" s="169"/>
      <c r="V15" s="169"/>
      <c r="W15" s="169"/>
      <c r="X15" s="169"/>
      <c r="Y15" s="169"/>
      <c r="Z15" s="169"/>
      <c r="AA15" s="169"/>
      <c r="AB15" s="172"/>
    </row>
    <row r="16" spans="2:30" ht="45" x14ac:dyDescent="0.25">
      <c r="B16" s="203" t="s">
        <v>276</v>
      </c>
      <c r="C16" s="392"/>
      <c r="D16" s="392"/>
      <c r="E16" s="392"/>
      <c r="F16" s="392"/>
      <c r="G16" s="392"/>
      <c r="H16" s="174"/>
      <c r="J16" s="169"/>
      <c r="K16" s="169"/>
      <c r="L16" s="169"/>
      <c r="M16" s="169"/>
      <c r="N16" s="169"/>
      <c r="O16" s="169"/>
      <c r="P16" s="169"/>
      <c r="Q16" s="169"/>
      <c r="R16" s="169"/>
      <c r="S16" s="169"/>
      <c r="T16" s="169"/>
      <c r="U16" s="169"/>
      <c r="V16" s="169"/>
      <c r="W16" s="169"/>
      <c r="X16" s="169"/>
      <c r="Y16" s="169"/>
      <c r="Z16" s="169"/>
      <c r="AA16" s="169"/>
      <c r="AB16" s="162"/>
      <c r="AC16" s="162"/>
      <c r="AD16" s="162"/>
    </row>
    <row r="17" spans="1:37" ht="69.95" customHeight="1" x14ac:dyDescent="0.25">
      <c r="B17" s="127" t="s">
        <v>235</v>
      </c>
      <c r="C17" s="393"/>
      <c r="D17" s="393"/>
      <c r="E17" s="393"/>
      <c r="F17" s="393"/>
      <c r="G17" s="393"/>
      <c r="H17" s="175"/>
      <c r="J17" s="169"/>
      <c r="K17" s="169"/>
      <c r="L17" s="169"/>
      <c r="M17" s="169"/>
      <c r="N17" s="169"/>
      <c r="O17" s="169"/>
      <c r="P17" s="169"/>
      <c r="Q17" s="169"/>
      <c r="R17" s="169"/>
      <c r="S17" s="169"/>
      <c r="T17" s="169"/>
      <c r="U17" s="169"/>
      <c r="V17" s="169"/>
      <c r="W17" s="169"/>
      <c r="X17" s="169"/>
      <c r="Y17" s="169"/>
      <c r="Z17" s="169"/>
      <c r="AA17" s="169"/>
      <c r="AB17" s="162"/>
      <c r="AC17" s="162"/>
      <c r="AD17" s="162"/>
    </row>
    <row r="18" spans="1:37" ht="30" x14ac:dyDescent="0.25">
      <c r="B18" s="127" t="s">
        <v>354</v>
      </c>
      <c r="C18" s="394"/>
      <c r="D18" s="395"/>
      <c r="E18" s="395"/>
      <c r="F18" s="395"/>
      <c r="G18" s="396"/>
      <c r="H18" s="175"/>
      <c r="J18" s="169"/>
      <c r="K18" s="169"/>
      <c r="L18" s="169"/>
      <c r="M18" s="169"/>
      <c r="N18" s="169"/>
      <c r="O18" s="169"/>
      <c r="P18" s="169"/>
      <c r="Q18" s="169"/>
      <c r="R18" s="169"/>
      <c r="S18" s="169"/>
      <c r="T18" s="169"/>
      <c r="U18" s="169"/>
      <c r="V18" s="169"/>
      <c r="W18" s="169"/>
      <c r="X18" s="169"/>
      <c r="Y18" s="169"/>
      <c r="Z18" s="169"/>
      <c r="AA18" s="169"/>
      <c r="AB18" s="162"/>
      <c r="AC18" s="162"/>
      <c r="AD18" s="162"/>
    </row>
    <row r="19" spans="1:37" s="179" customFormat="1" x14ac:dyDescent="0.25">
      <c r="B19" s="176" t="s">
        <v>232</v>
      </c>
      <c r="C19" s="212"/>
      <c r="D19" s="212"/>
      <c r="E19" s="212"/>
      <c r="F19" s="212"/>
      <c r="G19" s="212"/>
      <c r="H19" s="177" t="str">
        <f>IF(AND(E24&gt;0,COUNTA(C19:G19)=0),"&lt;&lt; Your P2 actions below will not be summarized until you enter a date of follow-up.","")</f>
        <v/>
      </c>
      <c r="I19" s="178"/>
      <c r="J19" s="169"/>
      <c r="K19" s="169"/>
      <c r="L19" s="169"/>
      <c r="M19" s="169"/>
      <c r="N19" s="169"/>
      <c r="O19" s="169"/>
      <c r="P19" s="169"/>
      <c r="Q19" s="169"/>
      <c r="R19" s="169"/>
      <c r="S19" s="169"/>
      <c r="T19" s="169"/>
      <c r="U19" s="169"/>
      <c r="V19" s="169"/>
      <c r="W19" s="169"/>
      <c r="X19" s="169"/>
      <c r="Y19" s="169"/>
      <c r="Z19" s="169"/>
      <c r="AA19" s="169"/>
      <c r="AB19" s="96"/>
    </row>
    <row r="20" spans="1:37" ht="53.25" x14ac:dyDescent="0.25">
      <c r="B20" s="213" t="s">
        <v>273</v>
      </c>
      <c r="C20" s="391"/>
      <c r="D20" s="391"/>
      <c r="E20" s="391"/>
      <c r="F20" s="391"/>
      <c r="G20" s="391"/>
      <c r="H20" s="168"/>
      <c r="I20" s="169"/>
      <c r="J20" s="169"/>
      <c r="K20" s="169"/>
      <c r="L20" s="169"/>
      <c r="M20" s="169"/>
      <c r="N20" s="169"/>
      <c r="O20" s="169"/>
      <c r="P20" s="169"/>
      <c r="Q20" s="169"/>
      <c r="R20" s="169"/>
      <c r="S20" s="169"/>
      <c r="T20" s="169"/>
      <c r="U20" s="169"/>
      <c r="V20" s="169"/>
      <c r="W20" s="169"/>
      <c r="X20" s="169"/>
      <c r="Y20" s="169"/>
      <c r="Z20" s="169"/>
      <c r="AA20" s="169"/>
      <c r="AB20" s="162"/>
      <c r="AC20" s="162"/>
      <c r="AD20" s="162"/>
    </row>
    <row r="21" spans="1:37" ht="80.099999999999994" customHeight="1" x14ac:dyDescent="0.25">
      <c r="B21" s="230" t="s">
        <v>271</v>
      </c>
      <c r="C21" s="393"/>
      <c r="D21" s="393"/>
      <c r="E21" s="393"/>
      <c r="F21" s="393"/>
      <c r="G21" s="393"/>
      <c r="H21" s="175"/>
      <c r="J21" s="169"/>
      <c r="K21" s="169"/>
      <c r="L21" s="169"/>
      <c r="M21" s="169"/>
      <c r="N21" s="169"/>
      <c r="O21" s="169"/>
      <c r="P21" s="169"/>
      <c r="Q21" s="169"/>
      <c r="R21" s="169"/>
      <c r="S21" s="169"/>
      <c r="T21" s="169"/>
      <c r="U21" s="169"/>
      <c r="V21" s="169"/>
      <c r="W21" s="169"/>
      <c r="X21" s="169"/>
      <c r="Y21" s="169"/>
      <c r="Z21" s="169"/>
      <c r="AA21" s="169"/>
      <c r="AB21" s="162"/>
      <c r="AC21" s="162"/>
      <c r="AD21" s="162"/>
    </row>
    <row r="22" spans="1:37" ht="69.95" customHeight="1" x14ac:dyDescent="0.25">
      <c r="B22" s="127" t="s">
        <v>272</v>
      </c>
      <c r="C22" s="393"/>
      <c r="D22" s="393"/>
      <c r="E22" s="393"/>
      <c r="F22" s="393"/>
      <c r="G22" s="393"/>
      <c r="H22" s="175"/>
      <c r="J22" s="169"/>
      <c r="K22" s="169"/>
      <c r="L22" s="169"/>
      <c r="M22" s="169"/>
      <c r="N22" s="169"/>
      <c r="O22" s="169"/>
      <c r="P22" s="169"/>
      <c r="Q22" s="169"/>
      <c r="R22" s="169"/>
      <c r="S22" s="169"/>
      <c r="T22" s="169"/>
      <c r="U22" s="169"/>
      <c r="V22" s="169"/>
      <c r="W22" s="169"/>
      <c r="X22" s="169"/>
      <c r="Y22" s="169"/>
      <c r="Z22" s="169"/>
      <c r="AA22" s="169"/>
      <c r="AB22" s="162"/>
      <c r="AC22" s="162"/>
      <c r="AD22" s="162"/>
    </row>
    <row r="23" spans="1:37" ht="69.95" customHeight="1" x14ac:dyDescent="0.25">
      <c r="B23" s="127" t="s">
        <v>274</v>
      </c>
      <c r="C23" s="393"/>
      <c r="D23" s="393"/>
      <c r="E23" s="393"/>
      <c r="F23" s="393"/>
      <c r="G23" s="393"/>
      <c r="H23" s="175"/>
      <c r="J23" s="169"/>
      <c r="K23" s="169"/>
      <c r="L23" s="169"/>
      <c r="M23" s="169"/>
      <c r="N23" s="169"/>
      <c r="O23" s="169"/>
      <c r="P23" s="169"/>
      <c r="Q23" s="169"/>
      <c r="R23" s="169"/>
      <c r="S23" s="169"/>
      <c r="T23" s="169"/>
      <c r="U23" s="169"/>
      <c r="V23" s="169"/>
      <c r="W23" s="169"/>
      <c r="X23" s="169"/>
      <c r="Y23" s="169"/>
      <c r="Z23" s="169"/>
      <c r="AA23" s="169"/>
      <c r="AB23" s="162"/>
      <c r="AC23" s="162"/>
      <c r="AD23" s="162"/>
    </row>
    <row r="24" spans="1:37" ht="15" customHeight="1" x14ac:dyDescent="0.25">
      <c r="C24" s="194">
        <f>IF(COUNTA(C11:G23,B29:G53,I29:AC53)&gt;0,1,0)</f>
        <v>0</v>
      </c>
      <c r="D24" s="194">
        <f>IF(COUNTA(C19:G19)&gt;0,1,0)</f>
        <v>0</v>
      </c>
      <c r="E24" s="194">
        <f>IF(COUNTA(G29:G53)&gt;0,1,0)</f>
        <v>0</v>
      </c>
      <c r="F24" s="268"/>
      <c r="H24" s="144"/>
      <c r="I24" s="144"/>
      <c r="J24" s="169"/>
      <c r="K24" s="169"/>
      <c r="L24" s="169"/>
      <c r="M24" s="169"/>
      <c r="N24" s="169"/>
      <c r="O24" s="169"/>
      <c r="P24" s="169"/>
      <c r="Q24" s="169"/>
      <c r="R24" s="169"/>
      <c r="S24" s="169"/>
      <c r="T24" s="169"/>
      <c r="U24" s="169"/>
      <c r="V24" s="169"/>
      <c r="W24" s="169"/>
      <c r="X24" s="169"/>
      <c r="Y24" s="169"/>
      <c r="Z24" s="169"/>
      <c r="AA24" s="169"/>
    </row>
    <row r="25" spans="1:37" ht="18.75" customHeight="1" x14ac:dyDescent="0.3">
      <c r="B25" s="243" t="s">
        <v>1</v>
      </c>
      <c r="C25" s="164"/>
      <c r="D25" s="164"/>
      <c r="E25" s="164"/>
      <c r="F25" s="164"/>
      <c r="G25" s="164"/>
      <c r="H25" s="164"/>
      <c r="I25" s="165"/>
      <c r="J25" s="165"/>
      <c r="K25" s="165"/>
      <c r="L25" s="165"/>
      <c r="M25" s="165"/>
      <c r="N25" s="165"/>
      <c r="O25" s="165"/>
      <c r="P25" s="165"/>
      <c r="Q25" s="165"/>
      <c r="R25" s="165"/>
      <c r="S25" s="165"/>
      <c r="T25" s="165"/>
      <c r="U25" s="165"/>
      <c r="V25" s="165"/>
      <c r="W25" s="165"/>
      <c r="X25" s="165"/>
      <c r="Y25" s="165"/>
      <c r="Z25" s="165"/>
      <c r="AA25" s="165"/>
      <c r="AB25" s="165"/>
      <c r="AC25" s="165"/>
      <c r="AD25" s="165"/>
      <c r="AE25" s="165"/>
      <c r="AF25" s="165"/>
      <c r="AG25" s="165"/>
      <c r="AH25" s="165"/>
      <c r="AI25" s="165"/>
      <c r="AJ25" s="165"/>
      <c r="AK25" s="166"/>
    </row>
    <row r="26" spans="1:37" ht="39.950000000000003" customHeight="1" x14ac:dyDescent="0.25">
      <c r="B26" s="204"/>
      <c r="C26" s="205"/>
      <c r="D26" s="205"/>
      <c r="E26" s="205"/>
      <c r="F26" s="205"/>
      <c r="G26" s="205"/>
      <c r="H26" s="205"/>
      <c r="I26" s="365" t="s">
        <v>103</v>
      </c>
      <c r="J26" s="366"/>
      <c r="K26" s="366"/>
      <c r="L26" s="366"/>
      <c r="M26" s="366"/>
      <c r="N26" s="366"/>
      <c r="O26" s="366"/>
      <c r="P26" s="367"/>
      <c r="Q26" s="388" t="s">
        <v>104</v>
      </c>
      <c r="R26" s="389"/>
      <c r="S26" s="389"/>
      <c r="T26" s="389"/>
      <c r="U26" s="389"/>
      <c r="V26" s="390"/>
      <c r="W26" s="368" t="s">
        <v>105</v>
      </c>
      <c r="X26" s="369"/>
      <c r="Y26" s="369"/>
      <c r="Z26" s="369"/>
      <c r="AA26" s="370"/>
      <c r="AB26" s="204"/>
      <c r="AC26" s="206"/>
      <c r="AD26" s="401" t="s">
        <v>340</v>
      </c>
      <c r="AE26" s="402"/>
      <c r="AF26" s="402"/>
      <c r="AG26" s="402"/>
      <c r="AH26" s="402"/>
      <c r="AI26" s="402"/>
      <c r="AJ26" s="402"/>
      <c r="AK26" s="403"/>
    </row>
    <row r="27" spans="1:37" ht="15" customHeight="1" x14ac:dyDescent="0.25">
      <c r="B27" s="256" t="s">
        <v>341</v>
      </c>
      <c r="C27" s="208"/>
      <c r="D27" s="208"/>
      <c r="E27" s="208"/>
      <c r="F27" s="208"/>
      <c r="G27" s="208"/>
      <c r="H27" s="208"/>
      <c r="I27" s="377" t="s">
        <v>108</v>
      </c>
      <c r="J27" s="378"/>
      <c r="K27" s="378"/>
      <c r="L27" s="379"/>
      <c r="M27" s="380" t="s">
        <v>109</v>
      </c>
      <c r="N27" s="380"/>
      <c r="O27" s="377" t="s">
        <v>111</v>
      </c>
      <c r="P27" s="379"/>
      <c r="Q27" s="381" t="s">
        <v>111</v>
      </c>
      <c r="R27" s="382"/>
      <c r="S27" s="382"/>
      <c r="T27" s="383" t="s">
        <v>110</v>
      </c>
      <c r="U27" s="383"/>
      <c r="V27" s="383"/>
      <c r="W27" s="371"/>
      <c r="X27" s="372"/>
      <c r="Y27" s="372"/>
      <c r="Z27" s="372"/>
      <c r="AA27" s="373"/>
      <c r="AB27" s="207"/>
      <c r="AC27" s="209"/>
      <c r="AD27" s="397" t="s">
        <v>332</v>
      </c>
      <c r="AE27" s="397"/>
      <c r="AF27" s="398" t="s">
        <v>333</v>
      </c>
      <c r="AG27" s="399"/>
      <c r="AH27" s="399"/>
      <c r="AI27" s="399"/>
      <c r="AJ27" s="399"/>
      <c r="AK27" s="400"/>
    </row>
    <row r="28" spans="1:37" s="189" customFormat="1" ht="51" customHeight="1" x14ac:dyDescent="0.2">
      <c r="B28" s="277" t="s">
        <v>353</v>
      </c>
      <c r="C28" s="180" t="s">
        <v>216</v>
      </c>
      <c r="D28" s="180" t="s">
        <v>99</v>
      </c>
      <c r="E28" s="180" t="s">
        <v>262</v>
      </c>
      <c r="F28" s="269" t="s">
        <v>356</v>
      </c>
      <c r="G28" s="215" t="s">
        <v>357</v>
      </c>
      <c r="H28" s="181" t="s">
        <v>233</v>
      </c>
      <c r="I28" s="182" t="s">
        <v>358</v>
      </c>
      <c r="J28" s="182" t="s">
        <v>251</v>
      </c>
      <c r="K28" s="182" t="s">
        <v>107</v>
      </c>
      <c r="L28" s="182" t="s">
        <v>100</v>
      </c>
      <c r="M28" s="183" t="s">
        <v>359</v>
      </c>
      <c r="N28" s="183" t="s">
        <v>121</v>
      </c>
      <c r="O28" s="182" t="s">
        <v>360</v>
      </c>
      <c r="P28" s="182" t="s">
        <v>127</v>
      </c>
      <c r="Q28" s="184" t="s">
        <v>361</v>
      </c>
      <c r="R28" s="185" t="s">
        <v>126</v>
      </c>
      <c r="S28" s="216" t="s">
        <v>128</v>
      </c>
      <c r="T28" s="187" t="s">
        <v>250</v>
      </c>
      <c r="U28" s="188" t="s">
        <v>107</v>
      </c>
      <c r="V28" s="187" t="s">
        <v>125</v>
      </c>
      <c r="W28" s="183" t="s">
        <v>362</v>
      </c>
      <c r="X28" s="183" t="s">
        <v>252</v>
      </c>
      <c r="Y28" s="183" t="s">
        <v>206</v>
      </c>
      <c r="Z28" s="183" t="s">
        <v>102</v>
      </c>
      <c r="AA28" s="228" t="s">
        <v>263</v>
      </c>
      <c r="AB28" s="214" t="s">
        <v>294</v>
      </c>
      <c r="AC28" s="214" t="s">
        <v>373</v>
      </c>
      <c r="AD28" s="262" t="s">
        <v>334</v>
      </c>
      <c r="AE28" s="262" t="s">
        <v>335</v>
      </c>
      <c r="AF28" s="263" t="s">
        <v>336</v>
      </c>
      <c r="AG28" s="263" t="s">
        <v>337</v>
      </c>
      <c r="AH28" s="263" t="s">
        <v>338</v>
      </c>
      <c r="AI28" s="263" t="s">
        <v>363</v>
      </c>
      <c r="AJ28" s="263" t="s">
        <v>339</v>
      </c>
      <c r="AK28" s="263" t="s">
        <v>364</v>
      </c>
    </row>
    <row r="29" spans="1:37" s="179" customFormat="1" x14ac:dyDescent="0.25">
      <c r="A29" s="71">
        <v>1</v>
      </c>
      <c r="B29" s="89"/>
      <c r="C29" s="82"/>
      <c r="D29" s="89"/>
      <c r="E29" s="82"/>
      <c r="F29" s="122"/>
      <c r="G29" s="202"/>
      <c r="H29" s="198" t="str">
        <f>IF(G29="","",IF(MONTH(G29)&gt;=10,YEAR(G29) + 1,YEAR(G29)))</f>
        <v/>
      </c>
      <c r="I29" s="97"/>
      <c r="J29" s="97"/>
      <c r="K29" s="90"/>
      <c r="L29" s="91"/>
      <c r="M29" s="97"/>
      <c r="N29" s="91"/>
      <c r="O29" s="97"/>
      <c r="P29" s="90"/>
      <c r="Q29" s="97"/>
      <c r="R29" s="97"/>
      <c r="S29" s="90"/>
      <c r="T29" s="97"/>
      <c r="U29" s="147"/>
      <c r="V29" s="91"/>
      <c r="W29" s="97"/>
      <c r="X29" s="97"/>
      <c r="Y29" s="90"/>
      <c r="Z29" s="90"/>
      <c r="AA29" s="229"/>
      <c r="AB29" s="122"/>
      <c r="AC29" s="227"/>
      <c r="AD29" s="264"/>
      <c r="AE29" s="264"/>
      <c r="AF29" s="265"/>
      <c r="AG29" s="265"/>
      <c r="AH29" s="265"/>
      <c r="AI29" s="265"/>
      <c r="AJ29" s="265"/>
      <c r="AK29" s="265"/>
    </row>
    <row r="30" spans="1:37" s="179" customFormat="1" x14ac:dyDescent="0.25">
      <c r="A30" s="71">
        <v>2</v>
      </c>
      <c r="B30" s="89"/>
      <c r="C30" s="82"/>
      <c r="D30" s="89"/>
      <c r="E30" s="82"/>
      <c r="F30" s="122"/>
      <c r="G30" s="202"/>
      <c r="H30" s="198" t="str">
        <f>IF(G30="","",IF(MONTH(G30)&gt;=10,YEAR(G30) + 1,YEAR(G30)))</f>
        <v/>
      </c>
      <c r="I30" s="97"/>
      <c r="J30" s="97"/>
      <c r="K30" s="91"/>
      <c r="L30" s="91"/>
      <c r="M30" s="97"/>
      <c r="N30" s="91"/>
      <c r="O30" s="97"/>
      <c r="P30" s="90"/>
      <c r="Q30" s="97"/>
      <c r="R30" s="97"/>
      <c r="S30" s="90"/>
      <c r="T30" s="97"/>
      <c r="U30" s="147"/>
      <c r="V30" s="91"/>
      <c r="W30" s="97"/>
      <c r="X30" s="97"/>
      <c r="Y30" s="90"/>
      <c r="Z30" s="90"/>
      <c r="AA30" s="229"/>
      <c r="AB30" s="122"/>
      <c r="AC30" s="226"/>
      <c r="AD30" s="264"/>
      <c r="AE30" s="264"/>
      <c r="AF30" s="265"/>
      <c r="AG30" s="265"/>
      <c r="AH30" s="265"/>
      <c r="AI30" s="265"/>
      <c r="AJ30" s="265"/>
      <c r="AK30" s="265"/>
    </row>
    <row r="31" spans="1:37" s="179" customFormat="1" x14ac:dyDescent="0.25">
      <c r="A31" s="71">
        <v>3</v>
      </c>
      <c r="B31" s="89"/>
      <c r="C31" s="82"/>
      <c r="D31" s="89"/>
      <c r="E31" s="82"/>
      <c r="F31" s="122"/>
      <c r="G31" s="202"/>
      <c r="H31" s="198" t="str">
        <f t="shared" ref="H31:H53" si="0">IF(G31="","",IF(MONTH(G31)&gt;=10,YEAR(G31) + 1,YEAR(G31)))</f>
        <v/>
      </c>
      <c r="I31" s="97"/>
      <c r="J31" s="97"/>
      <c r="K31" s="90"/>
      <c r="L31" s="90"/>
      <c r="M31" s="97"/>
      <c r="N31" s="90"/>
      <c r="O31" s="97"/>
      <c r="P31" s="90"/>
      <c r="Q31" s="97"/>
      <c r="R31" s="97"/>
      <c r="S31" s="90"/>
      <c r="T31" s="97"/>
      <c r="U31" s="147"/>
      <c r="V31" s="90"/>
      <c r="W31" s="97"/>
      <c r="X31" s="97"/>
      <c r="Y31" s="90"/>
      <c r="Z31" s="90"/>
      <c r="AA31" s="229"/>
      <c r="AB31" s="122"/>
      <c r="AC31" s="226"/>
      <c r="AD31" s="264"/>
      <c r="AE31" s="264"/>
      <c r="AF31" s="265"/>
      <c r="AG31" s="265"/>
      <c r="AH31" s="265"/>
      <c r="AI31" s="265"/>
      <c r="AJ31" s="265"/>
      <c r="AK31" s="265"/>
    </row>
    <row r="32" spans="1:37" s="179" customFormat="1" x14ac:dyDescent="0.25">
      <c r="A32" s="71">
        <v>4</v>
      </c>
      <c r="B32" s="89"/>
      <c r="C32" s="82"/>
      <c r="D32" s="89"/>
      <c r="E32" s="82"/>
      <c r="F32" s="122"/>
      <c r="G32" s="202"/>
      <c r="H32" s="198" t="str">
        <f t="shared" si="0"/>
        <v/>
      </c>
      <c r="I32" s="97"/>
      <c r="J32" s="97"/>
      <c r="K32" s="91"/>
      <c r="L32" s="91"/>
      <c r="M32" s="97"/>
      <c r="N32" s="91"/>
      <c r="O32" s="97"/>
      <c r="P32" s="90"/>
      <c r="Q32" s="97"/>
      <c r="R32" s="97"/>
      <c r="S32" s="90"/>
      <c r="T32" s="97"/>
      <c r="U32" s="147"/>
      <c r="V32" s="91"/>
      <c r="W32" s="97"/>
      <c r="X32" s="97"/>
      <c r="Y32" s="90"/>
      <c r="Z32" s="90"/>
      <c r="AA32" s="229"/>
      <c r="AB32" s="122"/>
      <c r="AC32" s="226"/>
      <c r="AD32" s="264"/>
      <c r="AE32" s="264"/>
      <c r="AF32" s="265"/>
      <c r="AG32" s="265"/>
      <c r="AH32" s="265"/>
      <c r="AI32" s="265"/>
      <c r="AJ32" s="265"/>
      <c r="AK32" s="265"/>
    </row>
    <row r="33" spans="1:37" s="179" customFormat="1" x14ac:dyDescent="0.25">
      <c r="A33" s="71">
        <v>5</v>
      </c>
      <c r="B33" s="89"/>
      <c r="C33" s="82"/>
      <c r="D33" s="89"/>
      <c r="E33" s="82"/>
      <c r="F33" s="122"/>
      <c r="G33" s="202"/>
      <c r="H33" s="198" t="str">
        <f t="shared" si="0"/>
        <v/>
      </c>
      <c r="I33" s="97"/>
      <c r="J33" s="97"/>
      <c r="K33" s="91"/>
      <c r="L33" s="91"/>
      <c r="M33" s="97"/>
      <c r="N33" s="91"/>
      <c r="O33" s="97"/>
      <c r="P33" s="90"/>
      <c r="Q33" s="97"/>
      <c r="R33" s="97"/>
      <c r="S33" s="90"/>
      <c r="T33" s="97"/>
      <c r="U33" s="147"/>
      <c r="V33" s="91"/>
      <c r="W33" s="97"/>
      <c r="X33" s="97"/>
      <c r="Y33" s="90"/>
      <c r="Z33" s="90"/>
      <c r="AA33" s="229"/>
      <c r="AB33" s="122"/>
      <c r="AC33" s="226"/>
      <c r="AD33" s="264"/>
      <c r="AE33" s="264"/>
      <c r="AF33" s="265"/>
      <c r="AG33" s="265"/>
      <c r="AH33" s="265"/>
      <c r="AI33" s="265"/>
      <c r="AJ33" s="265"/>
      <c r="AK33" s="265"/>
    </row>
    <row r="34" spans="1:37" s="179" customFormat="1" x14ac:dyDescent="0.25">
      <c r="A34" s="71">
        <v>6</v>
      </c>
      <c r="B34" s="89"/>
      <c r="C34" s="82"/>
      <c r="D34" s="89"/>
      <c r="E34" s="82"/>
      <c r="F34" s="122"/>
      <c r="G34" s="202"/>
      <c r="H34" s="198" t="str">
        <f t="shared" si="0"/>
        <v/>
      </c>
      <c r="I34" s="97"/>
      <c r="J34" s="97"/>
      <c r="K34" s="91"/>
      <c r="L34" s="91"/>
      <c r="M34" s="97"/>
      <c r="N34" s="91"/>
      <c r="O34" s="97"/>
      <c r="P34" s="90"/>
      <c r="Q34" s="97"/>
      <c r="R34" s="97"/>
      <c r="S34" s="90"/>
      <c r="T34" s="97"/>
      <c r="U34" s="147"/>
      <c r="V34" s="91"/>
      <c r="W34" s="97"/>
      <c r="X34" s="97"/>
      <c r="Y34" s="90"/>
      <c r="Z34" s="90"/>
      <c r="AA34" s="229"/>
      <c r="AB34" s="122"/>
      <c r="AC34" s="226"/>
      <c r="AD34" s="264"/>
      <c r="AE34" s="264"/>
      <c r="AF34" s="265"/>
      <c r="AG34" s="265"/>
      <c r="AH34" s="265"/>
      <c r="AI34" s="265"/>
      <c r="AJ34" s="265"/>
      <c r="AK34" s="265"/>
    </row>
    <row r="35" spans="1:37" s="179" customFormat="1" x14ac:dyDescent="0.25">
      <c r="A35" s="71">
        <v>7</v>
      </c>
      <c r="B35" s="89"/>
      <c r="C35" s="82"/>
      <c r="D35" s="89"/>
      <c r="E35" s="82"/>
      <c r="F35" s="122"/>
      <c r="G35" s="202"/>
      <c r="H35" s="198" t="str">
        <f t="shared" si="0"/>
        <v/>
      </c>
      <c r="I35" s="97"/>
      <c r="J35" s="97"/>
      <c r="K35" s="91"/>
      <c r="L35" s="91"/>
      <c r="M35" s="97"/>
      <c r="N35" s="91"/>
      <c r="O35" s="97"/>
      <c r="P35" s="90"/>
      <c r="Q35" s="97"/>
      <c r="R35" s="97"/>
      <c r="S35" s="90"/>
      <c r="T35" s="97"/>
      <c r="U35" s="147"/>
      <c r="V35" s="91"/>
      <c r="W35" s="97"/>
      <c r="X35" s="97"/>
      <c r="Y35" s="90"/>
      <c r="Z35" s="90"/>
      <c r="AA35" s="229"/>
      <c r="AB35" s="122"/>
      <c r="AC35" s="226"/>
      <c r="AD35" s="264"/>
      <c r="AE35" s="264"/>
      <c r="AF35" s="265"/>
      <c r="AG35" s="265"/>
      <c r="AH35" s="265"/>
      <c r="AI35" s="265"/>
      <c r="AJ35" s="265"/>
      <c r="AK35" s="265"/>
    </row>
    <row r="36" spans="1:37" s="179" customFormat="1" x14ac:dyDescent="0.25">
      <c r="A36" s="71">
        <v>8</v>
      </c>
      <c r="B36" s="89"/>
      <c r="C36" s="82"/>
      <c r="D36" s="89"/>
      <c r="E36" s="82"/>
      <c r="F36" s="122"/>
      <c r="G36" s="202"/>
      <c r="H36" s="198" t="str">
        <f t="shared" si="0"/>
        <v/>
      </c>
      <c r="I36" s="97"/>
      <c r="J36" s="97"/>
      <c r="K36" s="91"/>
      <c r="L36" s="91"/>
      <c r="M36" s="97"/>
      <c r="N36" s="91"/>
      <c r="O36" s="97"/>
      <c r="P36" s="90"/>
      <c r="Q36" s="97"/>
      <c r="R36" s="97"/>
      <c r="S36" s="90"/>
      <c r="T36" s="97"/>
      <c r="U36" s="147"/>
      <c r="V36" s="91"/>
      <c r="W36" s="97"/>
      <c r="X36" s="97"/>
      <c r="Y36" s="90"/>
      <c r="Z36" s="90"/>
      <c r="AA36" s="229"/>
      <c r="AB36" s="122"/>
      <c r="AC36" s="226"/>
      <c r="AD36" s="264"/>
      <c r="AE36" s="264"/>
      <c r="AF36" s="265"/>
      <c r="AG36" s="265"/>
      <c r="AH36" s="265"/>
      <c r="AI36" s="265"/>
      <c r="AJ36" s="265"/>
      <c r="AK36" s="265"/>
    </row>
    <row r="37" spans="1:37" s="179" customFormat="1" x14ac:dyDescent="0.25">
      <c r="A37" s="71">
        <v>9</v>
      </c>
      <c r="B37" s="89"/>
      <c r="C37" s="82"/>
      <c r="D37" s="89"/>
      <c r="E37" s="82"/>
      <c r="F37" s="122"/>
      <c r="G37" s="202"/>
      <c r="H37" s="198" t="str">
        <f t="shared" si="0"/>
        <v/>
      </c>
      <c r="I37" s="97"/>
      <c r="J37" s="97"/>
      <c r="K37" s="91"/>
      <c r="L37" s="91"/>
      <c r="M37" s="97"/>
      <c r="N37" s="91"/>
      <c r="O37" s="97"/>
      <c r="P37" s="90"/>
      <c r="Q37" s="97"/>
      <c r="R37" s="97"/>
      <c r="S37" s="90"/>
      <c r="T37" s="97"/>
      <c r="U37" s="147"/>
      <c r="V37" s="91"/>
      <c r="W37" s="97"/>
      <c r="X37" s="97"/>
      <c r="Y37" s="90"/>
      <c r="Z37" s="90"/>
      <c r="AA37" s="229"/>
      <c r="AB37" s="122"/>
      <c r="AC37" s="226"/>
      <c r="AD37" s="264"/>
      <c r="AE37" s="264"/>
      <c r="AF37" s="265"/>
      <c r="AG37" s="265"/>
      <c r="AH37" s="265"/>
      <c r="AI37" s="265"/>
      <c r="AJ37" s="265"/>
      <c r="AK37" s="265"/>
    </row>
    <row r="38" spans="1:37" s="179" customFormat="1" x14ac:dyDescent="0.25">
      <c r="A38" s="71">
        <v>10</v>
      </c>
      <c r="B38" s="89"/>
      <c r="C38" s="82"/>
      <c r="D38" s="89"/>
      <c r="E38" s="82"/>
      <c r="F38" s="122"/>
      <c r="G38" s="202"/>
      <c r="H38" s="198" t="str">
        <f t="shared" si="0"/>
        <v/>
      </c>
      <c r="I38" s="97"/>
      <c r="J38" s="97"/>
      <c r="K38" s="91"/>
      <c r="L38" s="91"/>
      <c r="M38" s="97"/>
      <c r="N38" s="91"/>
      <c r="O38" s="97"/>
      <c r="P38" s="90"/>
      <c r="Q38" s="97"/>
      <c r="R38" s="97"/>
      <c r="S38" s="90"/>
      <c r="T38" s="97"/>
      <c r="U38" s="147"/>
      <c r="V38" s="91"/>
      <c r="W38" s="97"/>
      <c r="X38" s="97"/>
      <c r="Y38" s="90"/>
      <c r="Z38" s="90"/>
      <c r="AA38" s="229"/>
      <c r="AB38" s="122"/>
      <c r="AC38" s="226"/>
      <c r="AD38" s="264"/>
      <c r="AE38" s="264"/>
      <c r="AF38" s="265"/>
      <c r="AG38" s="265"/>
      <c r="AH38" s="265"/>
      <c r="AI38" s="265"/>
      <c r="AJ38" s="265"/>
      <c r="AK38" s="265"/>
    </row>
    <row r="39" spans="1:37" s="179" customFormat="1" x14ac:dyDescent="0.25">
      <c r="A39" s="71">
        <v>11</v>
      </c>
      <c r="B39" s="89"/>
      <c r="C39" s="82"/>
      <c r="D39" s="89"/>
      <c r="E39" s="82"/>
      <c r="F39" s="122"/>
      <c r="G39" s="202"/>
      <c r="H39" s="198" t="str">
        <f t="shared" si="0"/>
        <v/>
      </c>
      <c r="I39" s="97"/>
      <c r="J39" s="97"/>
      <c r="K39" s="91"/>
      <c r="L39" s="91"/>
      <c r="M39" s="97"/>
      <c r="N39" s="91"/>
      <c r="O39" s="97"/>
      <c r="P39" s="90"/>
      <c r="Q39" s="97"/>
      <c r="R39" s="97"/>
      <c r="S39" s="90"/>
      <c r="T39" s="97"/>
      <c r="U39" s="147"/>
      <c r="V39" s="91"/>
      <c r="W39" s="97"/>
      <c r="X39" s="97"/>
      <c r="Y39" s="90"/>
      <c r="Z39" s="90"/>
      <c r="AA39" s="229"/>
      <c r="AB39" s="122"/>
      <c r="AC39" s="226"/>
      <c r="AD39" s="264"/>
      <c r="AE39" s="264"/>
      <c r="AF39" s="265"/>
      <c r="AG39" s="265"/>
      <c r="AH39" s="265"/>
      <c r="AI39" s="265"/>
      <c r="AJ39" s="265"/>
      <c r="AK39" s="265"/>
    </row>
    <row r="40" spans="1:37" s="179" customFormat="1" x14ac:dyDescent="0.25">
      <c r="A40" s="71">
        <v>12</v>
      </c>
      <c r="B40" s="89"/>
      <c r="C40" s="82"/>
      <c r="D40" s="89"/>
      <c r="E40" s="82"/>
      <c r="F40" s="122"/>
      <c r="G40" s="202"/>
      <c r="H40" s="198" t="str">
        <f t="shared" si="0"/>
        <v/>
      </c>
      <c r="I40" s="97"/>
      <c r="J40" s="97"/>
      <c r="K40" s="91"/>
      <c r="L40" s="91"/>
      <c r="M40" s="97"/>
      <c r="N40" s="91"/>
      <c r="O40" s="97"/>
      <c r="P40" s="90"/>
      <c r="Q40" s="97"/>
      <c r="R40" s="97"/>
      <c r="S40" s="90"/>
      <c r="T40" s="97"/>
      <c r="U40" s="147"/>
      <c r="V40" s="91"/>
      <c r="W40" s="97"/>
      <c r="X40" s="97"/>
      <c r="Y40" s="90"/>
      <c r="Z40" s="90"/>
      <c r="AA40" s="229"/>
      <c r="AB40" s="122"/>
      <c r="AC40" s="226"/>
      <c r="AD40" s="264"/>
      <c r="AE40" s="264"/>
      <c r="AF40" s="265"/>
      <c r="AG40" s="265"/>
      <c r="AH40" s="265"/>
      <c r="AI40" s="265"/>
      <c r="AJ40" s="265"/>
      <c r="AK40" s="265"/>
    </row>
    <row r="41" spans="1:37" s="179" customFormat="1" x14ac:dyDescent="0.25">
      <c r="A41" s="71">
        <v>13</v>
      </c>
      <c r="B41" s="89"/>
      <c r="C41" s="82"/>
      <c r="D41" s="89"/>
      <c r="E41" s="82"/>
      <c r="F41" s="122"/>
      <c r="G41" s="202"/>
      <c r="H41" s="198" t="str">
        <f t="shared" si="0"/>
        <v/>
      </c>
      <c r="I41" s="97"/>
      <c r="J41" s="97"/>
      <c r="K41" s="91"/>
      <c r="L41" s="91"/>
      <c r="M41" s="97"/>
      <c r="N41" s="91"/>
      <c r="O41" s="97"/>
      <c r="P41" s="90"/>
      <c r="Q41" s="97"/>
      <c r="R41" s="97"/>
      <c r="S41" s="90"/>
      <c r="T41" s="97"/>
      <c r="U41" s="147"/>
      <c r="V41" s="91"/>
      <c r="W41" s="97"/>
      <c r="X41" s="97"/>
      <c r="Y41" s="90"/>
      <c r="Z41" s="90"/>
      <c r="AA41" s="229"/>
      <c r="AB41" s="122"/>
      <c r="AC41" s="226"/>
      <c r="AD41" s="264"/>
      <c r="AE41" s="264"/>
      <c r="AF41" s="265"/>
      <c r="AG41" s="265"/>
      <c r="AH41" s="265"/>
      <c r="AI41" s="265"/>
      <c r="AJ41" s="265"/>
      <c r="AK41" s="265"/>
    </row>
    <row r="42" spans="1:37" s="179" customFormat="1" x14ac:dyDescent="0.25">
      <c r="A42" s="71">
        <v>14</v>
      </c>
      <c r="B42" s="89"/>
      <c r="C42" s="82"/>
      <c r="D42" s="89"/>
      <c r="E42" s="82"/>
      <c r="F42" s="122"/>
      <c r="G42" s="202"/>
      <c r="H42" s="198" t="str">
        <f t="shared" si="0"/>
        <v/>
      </c>
      <c r="I42" s="97"/>
      <c r="J42" s="97"/>
      <c r="K42" s="91"/>
      <c r="L42" s="91"/>
      <c r="M42" s="97"/>
      <c r="N42" s="91"/>
      <c r="O42" s="97"/>
      <c r="P42" s="90"/>
      <c r="Q42" s="97"/>
      <c r="R42" s="97"/>
      <c r="S42" s="90"/>
      <c r="T42" s="97"/>
      <c r="U42" s="147"/>
      <c r="V42" s="91"/>
      <c r="W42" s="97"/>
      <c r="X42" s="97"/>
      <c r="Y42" s="90"/>
      <c r="Z42" s="90"/>
      <c r="AA42" s="229"/>
      <c r="AB42" s="122"/>
      <c r="AC42" s="226"/>
      <c r="AD42" s="264"/>
      <c r="AE42" s="264"/>
      <c r="AF42" s="265"/>
      <c r="AG42" s="265"/>
      <c r="AH42" s="265"/>
      <c r="AI42" s="265"/>
      <c r="AJ42" s="265"/>
      <c r="AK42" s="265"/>
    </row>
    <row r="43" spans="1:37" s="179" customFormat="1" x14ac:dyDescent="0.25">
      <c r="A43" s="71">
        <v>15</v>
      </c>
      <c r="B43" s="89"/>
      <c r="C43" s="82"/>
      <c r="D43" s="89"/>
      <c r="E43" s="82"/>
      <c r="F43" s="122"/>
      <c r="G43" s="202"/>
      <c r="H43" s="198" t="str">
        <f t="shared" si="0"/>
        <v/>
      </c>
      <c r="I43" s="97"/>
      <c r="J43" s="97"/>
      <c r="K43" s="91"/>
      <c r="L43" s="91"/>
      <c r="M43" s="97"/>
      <c r="N43" s="91"/>
      <c r="O43" s="97"/>
      <c r="P43" s="90"/>
      <c r="Q43" s="97"/>
      <c r="R43" s="97"/>
      <c r="S43" s="90"/>
      <c r="T43" s="97"/>
      <c r="U43" s="147"/>
      <c r="V43" s="91"/>
      <c r="W43" s="97"/>
      <c r="X43" s="97"/>
      <c r="Y43" s="90"/>
      <c r="Z43" s="90"/>
      <c r="AA43" s="229"/>
      <c r="AB43" s="122"/>
      <c r="AC43" s="226"/>
      <c r="AD43" s="264"/>
      <c r="AE43" s="264"/>
      <c r="AF43" s="265"/>
      <c r="AG43" s="265"/>
      <c r="AH43" s="265"/>
      <c r="AI43" s="265"/>
      <c r="AJ43" s="265"/>
      <c r="AK43" s="265"/>
    </row>
    <row r="44" spans="1:37" s="179" customFormat="1" x14ac:dyDescent="0.25">
      <c r="A44" s="71">
        <v>16</v>
      </c>
      <c r="B44" s="89"/>
      <c r="C44" s="82"/>
      <c r="D44" s="89"/>
      <c r="E44" s="82"/>
      <c r="F44" s="122"/>
      <c r="G44" s="202"/>
      <c r="H44" s="198" t="str">
        <f t="shared" si="0"/>
        <v/>
      </c>
      <c r="I44" s="97"/>
      <c r="J44" s="97"/>
      <c r="K44" s="91"/>
      <c r="L44" s="91"/>
      <c r="M44" s="97"/>
      <c r="N44" s="91"/>
      <c r="O44" s="97"/>
      <c r="P44" s="90"/>
      <c r="Q44" s="97"/>
      <c r="R44" s="97"/>
      <c r="S44" s="90"/>
      <c r="T44" s="97"/>
      <c r="U44" s="147"/>
      <c r="V44" s="91"/>
      <c r="W44" s="97"/>
      <c r="X44" s="97"/>
      <c r="Y44" s="90"/>
      <c r="Z44" s="90"/>
      <c r="AA44" s="229"/>
      <c r="AB44" s="122"/>
      <c r="AC44" s="226"/>
      <c r="AD44" s="264"/>
      <c r="AE44" s="264"/>
      <c r="AF44" s="265"/>
      <c r="AG44" s="265"/>
      <c r="AH44" s="265"/>
      <c r="AI44" s="265"/>
      <c r="AJ44" s="265"/>
      <c r="AK44" s="265"/>
    </row>
    <row r="45" spans="1:37" s="179" customFormat="1" x14ac:dyDescent="0.25">
      <c r="A45" s="71">
        <v>17</v>
      </c>
      <c r="B45" s="89"/>
      <c r="C45" s="82"/>
      <c r="D45" s="89"/>
      <c r="E45" s="82"/>
      <c r="F45" s="122"/>
      <c r="G45" s="202"/>
      <c r="H45" s="198" t="str">
        <f t="shared" si="0"/>
        <v/>
      </c>
      <c r="I45" s="97"/>
      <c r="J45" s="97"/>
      <c r="K45" s="91"/>
      <c r="L45" s="91"/>
      <c r="M45" s="97"/>
      <c r="N45" s="91"/>
      <c r="O45" s="97"/>
      <c r="P45" s="90"/>
      <c r="Q45" s="97"/>
      <c r="R45" s="97"/>
      <c r="S45" s="90"/>
      <c r="T45" s="97"/>
      <c r="U45" s="147"/>
      <c r="V45" s="91"/>
      <c r="W45" s="97"/>
      <c r="X45" s="97"/>
      <c r="Y45" s="90"/>
      <c r="Z45" s="90"/>
      <c r="AA45" s="229"/>
      <c r="AB45" s="122"/>
      <c r="AC45" s="226"/>
      <c r="AD45" s="264"/>
      <c r="AE45" s="264"/>
      <c r="AF45" s="265"/>
      <c r="AG45" s="265"/>
      <c r="AH45" s="265"/>
      <c r="AI45" s="265"/>
      <c r="AJ45" s="265"/>
      <c r="AK45" s="265"/>
    </row>
    <row r="46" spans="1:37" s="179" customFormat="1" x14ac:dyDescent="0.25">
      <c r="A46" s="71">
        <v>18</v>
      </c>
      <c r="B46" s="89"/>
      <c r="C46" s="82"/>
      <c r="D46" s="89"/>
      <c r="E46" s="82"/>
      <c r="F46" s="122"/>
      <c r="G46" s="202"/>
      <c r="H46" s="198" t="str">
        <f t="shared" si="0"/>
        <v/>
      </c>
      <c r="I46" s="97"/>
      <c r="J46" s="97"/>
      <c r="K46" s="91"/>
      <c r="L46" s="91"/>
      <c r="M46" s="97"/>
      <c r="N46" s="91"/>
      <c r="O46" s="97"/>
      <c r="P46" s="90"/>
      <c r="Q46" s="97"/>
      <c r="R46" s="97"/>
      <c r="S46" s="90"/>
      <c r="T46" s="97"/>
      <c r="U46" s="147"/>
      <c r="V46" s="91"/>
      <c r="W46" s="97"/>
      <c r="X46" s="97"/>
      <c r="Y46" s="90"/>
      <c r="Z46" s="90"/>
      <c r="AA46" s="229"/>
      <c r="AB46" s="122"/>
      <c r="AC46" s="226"/>
      <c r="AD46" s="264"/>
      <c r="AE46" s="264"/>
      <c r="AF46" s="265"/>
      <c r="AG46" s="265"/>
      <c r="AH46" s="265"/>
      <c r="AI46" s="265"/>
      <c r="AJ46" s="265"/>
      <c r="AK46" s="265"/>
    </row>
    <row r="47" spans="1:37" s="179" customFormat="1" x14ac:dyDescent="0.25">
      <c r="A47" s="71">
        <v>19</v>
      </c>
      <c r="B47" s="89"/>
      <c r="C47" s="82"/>
      <c r="D47" s="89"/>
      <c r="E47" s="82"/>
      <c r="F47" s="122"/>
      <c r="G47" s="202"/>
      <c r="H47" s="198" t="str">
        <f t="shared" si="0"/>
        <v/>
      </c>
      <c r="I47" s="97"/>
      <c r="J47" s="97"/>
      <c r="K47" s="91"/>
      <c r="L47" s="91"/>
      <c r="M47" s="97"/>
      <c r="N47" s="91"/>
      <c r="O47" s="97"/>
      <c r="P47" s="90"/>
      <c r="Q47" s="97"/>
      <c r="R47" s="97"/>
      <c r="S47" s="90"/>
      <c r="T47" s="97"/>
      <c r="U47" s="147"/>
      <c r="V47" s="91"/>
      <c r="W47" s="97"/>
      <c r="X47" s="97"/>
      <c r="Y47" s="90"/>
      <c r="Z47" s="90"/>
      <c r="AA47" s="229"/>
      <c r="AB47" s="122"/>
      <c r="AC47" s="226"/>
      <c r="AD47" s="264"/>
      <c r="AE47" s="264"/>
      <c r="AF47" s="265"/>
      <c r="AG47" s="265"/>
      <c r="AH47" s="265"/>
      <c r="AI47" s="265"/>
      <c r="AJ47" s="265"/>
      <c r="AK47" s="265"/>
    </row>
    <row r="48" spans="1:37" s="179" customFormat="1" x14ac:dyDescent="0.25">
      <c r="A48" s="71">
        <v>20</v>
      </c>
      <c r="B48" s="89"/>
      <c r="C48" s="82"/>
      <c r="D48" s="89"/>
      <c r="E48" s="82"/>
      <c r="F48" s="122"/>
      <c r="G48" s="202"/>
      <c r="H48" s="198" t="str">
        <f t="shared" si="0"/>
        <v/>
      </c>
      <c r="I48" s="97"/>
      <c r="J48" s="97"/>
      <c r="K48" s="91"/>
      <c r="L48" s="91"/>
      <c r="M48" s="97"/>
      <c r="N48" s="91"/>
      <c r="O48" s="97"/>
      <c r="P48" s="90"/>
      <c r="Q48" s="97"/>
      <c r="R48" s="97"/>
      <c r="S48" s="90"/>
      <c r="T48" s="97"/>
      <c r="U48" s="147"/>
      <c r="V48" s="91"/>
      <c r="W48" s="97"/>
      <c r="X48" s="97"/>
      <c r="Y48" s="90"/>
      <c r="Z48" s="90"/>
      <c r="AA48" s="229"/>
      <c r="AB48" s="122"/>
      <c r="AC48" s="226"/>
      <c r="AD48" s="264"/>
      <c r="AE48" s="264"/>
      <c r="AF48" s="265"/>
      <c r="AG48" s="265"/>
      <c r="AH48" s="265"/>
      <c r="AI48" s="265"/>
      <c r="AJ48" s="265"/>
      <c r="AK48" s="265"/>
    </row>
    <row r="49" spans="1:37" s="179" customFormat="1" x14ac:dyDescent="0.25">
      <c r="A49" s="71">
        <v>21</v>
      </c>
      <c r="B49" s="89"/>
      <c r="C49" s="82"/>
      <c r="D49" s="89"/>
      <c r="E49" s="82"/>
      <c r="F49" s="122"/>
      <c r="G49" s="202"/>
      <c r="H49" s="198" t="str">
        <f t="shared" si="0"/>
        <v/>
      </c>
      <c r="I49" s="97"/>
      <c r="J49" s="97"/>
      <c r="K49" s="91"/>
      <c r="L49" s="91"/>
      <c r="M49" s="97"/>
      <c r="N49" s="91"/>
      <c r="O49" s="97"/>
      <c r="P49" s="90"/>
      <c r="Q49" s="97"/>
      <c r="R49" s="97"/>
      <c r="S49" s="90"/>
      <c r="T49" s="97"/>
      <c r="U49" s="147"/>
      <c r="V49" s="91"/>
      <c r="W49" s="97"/>
      <c r="X49" s="97"/>
      <c r="Y49" s="90"/>
      <c r="Z49" s="90"/>
      <c r="AA49" s="229"/>
      <c r="AB49" s="122"/>
      <c r="AC49" s="226"/>
      <c r="AD49" s="264"/>
      <c r="AE49" s="264"/>
      <c r="AF49" s="265"/>
      <c r="AG49" s="265"/>
      <c r="AH49" s="265"/>
      <c r="AI49" s="265"/>
      <c r="AJ49" s="265"/>
      <c r="AK49" s="265"/>
    </row>
    <row r="50" spans="1:37" s="179" customFormat="1" x14ac:dyDescent="0.25">
      <c r="A50" s="71">
        <v>22</v>
      </c>
      <c r="B50" s="89"/>
      <c r="C50" s="82"/>
      <c r="D50" s="89"/>
      <c r="E50" s="82"/>
      <c r="F50" s="122"/>
      <c r="G50" s="202"/>
      <c r="H50" s="198" t="str">
        <f t="shared" si="0"/>
        <v/>
      </c>
      <c r="I50" s="97"/>
      <c r="J50" s="97"/>
      <c r="K50" s="91"/>
      <c r="L50" s="91"/>
      <c r="M50" s="97"/>
      <c r="N50" s="91"/>
      <c r="O50" s="97"/>
      <c r="P50" s="90"/>
      <c r="Q50" s="97"/>
      <c r="R50" s="97"/>
      <c r="S50" s="90"/>
      <c r="T50" s="97"/>
      <c r="U50" s="147"/>
      <c r="V50" s="91"/>
      <c r="W50" s="97"/>
      <c r="X50" s="97"/>
      <c r="Y50" s="90"/>
      <c r="Z50" s="90"/>
      <c r="AA50" s="229"/>
      <c r="AB50" s="122"/>
      <c r="AC50" s="226"/>
      <c r="AD50" s="264"/>
      <c r="AE50" s="264"/>
      <c r="AF50" s="265"/>
      <c r="AG50" s="265"/>
      <c r="AH50" s="265"/>
      <c r="AI50" s="265"/>
      <c r="AJ50" s="265"/>
      <c r="AK50" s="265"/>
    </row>
    <row r="51" spans="1:37" s="179" customFormat="1" x14ac:dyDescent="0.25">
      <c r="A51" s="71">
        <v>23</v>
      </c>
      <c r="B51" s="89"/>
      <c r="C51" s="82"/>
      <c r="D51" s="89"/>
      <c r="E51" s="82"/>
      <c r="F51" s="122"/>
      <c r="G51" s="202"/>
      <c r="H51" s="198" t="str">
        <f t="shared" si="0"/>
        <v/>
      </c>
      <c r="I51" s="97"/>
      <c r="J51" s="97"/>
      <c r="K51" s="91"/>
      <c r="L51" s="91"/>
      <c r="M51" s="97"/>
      <c r="N51" s="91"/>
      <c r="O51" s="97"/>
      <c r="P51" s="90"/>
      <c r="Q51" s="97"/>
      <c r="R51" s="97"/>
      <c r="S51" s="90"/>
      <c r="T51" s="97"/>
      <c r="U51" s="147"/>
      <c r="V51" s="91"/>
      <c r="W51" s="97"/>
      <c r="X51" s="97"/>
      <c r="Y51" s="90"/>
      <c r="Z51" s="90"/>
      <c r="AA51" s="229"/>
      <c r="AB51" s="122"/>
      <c r="AC51" s="226"/>
      <c r="AD51" s="264"/>
      <c r="AE51" s="264"/>
      <c r="AF51" s="265"/>
      <c r="AG51" s="265"/>
      <c r="AH51" s="265"/>
      <c r="AI51" s="265"/>
      <c r="AJ51" s="265"/>
      <c r="AK51" s="265"/>
    </row>
    <row r="52" spans="1:37" s="179" customFormat="1" x14ac:dyDescent="0.25">
      <c r="A52" s="71">
        <v>24</v>
      </c>
      <c r="B52" s="89"/>
      <c r="C52" s="82"/>
      <c r="D52" s="89"/>
      <c r="E52" s="82"/>
      <c r="F52" s="122"/>
      <c r="G52" s="202"/>
      <c r="H52" s="198" t="str">
        <f t="shared" si="0"/>
        <v/>
      </c>
      <c r="I52" s="97"/>
      <c r="J52" s="97"/>
      <c r="K52" s="91"/>
      <c r="L52" s="91"/>
      <c r="M52" s="97"/>
      <c r="N52" s="91"/>
      <c r="O52" s="97"/>
      <c r="P52" s="90"/>
      <c r="Q52" s="97"/>
      <c r="R52" s="97"/>
      <c r="S52" s="90"/>
      <c r="T52" s="97"/>
      <c r="U52" s="147"/>
      <c r="V52" s="91"/>
      <c r="W52" s="97"/>
      <c r="X52" s="97"/>
      <c r="Y52" s="90"/>
      <c r="Z52" s="90"/>
      <c r="AA52" s="229"/>
      <c r="AB52" s="122"/>
      <c r="AC52" s="226"/>
      <c r="AD52" s="264"/>
      <c r="AE52" s="264"/>
      <c r="AF52" s="265"/>
      <c r="AG52" s="265"/>
      <c r="AH52" s="265"/>
      <c r="AI52" s="265"/>
      <c r="AJ52" s="265"/>
      <c r="AK52" s="265"/>
    </row>
    <row r="53" spans="1:37" s="179" customFormat="1" x14ac:dyDescent="0.25">
      <c r="A53" s="71">
        <v>25</v>
      </c>
      <c r="B53" s="89"/>
      <c r="C53" s="82"/>
      <c r="D53" s="89"/>
      <c r="E53" s="82"/>
      <c r="F53" s="122"/>
      <c r="G53" s="202"/>
      <c r="H53" s="198" t="str">
        <f t="shared" si="0"/>
        <v/>
      </c>
      <c r="I53" s="97"/>
      <c r="J53" s="97"/>
      <c r="K53" s="91"/>
      <c r="L53" s="91"/>
      <c r="M53" s="97"/>
      <c r="N53" s="91"/>
      <c r="O53" s="97"/>
      <c r="P53" s="90"/>
      <c r="Q53" s="97"/>
      <c r="R53" s="97"/>
      <c r="S53" s="90"/>
      <c r="T53" s="97"/>
      <c r="U53" s="147"/>
      <c r="V53" s="91"/>
      <c r="W53" s="97"/>
      <c r="X53" s="97"/>
      <c r="Y53" s="90"/>
      <c r="Z53" s="90"/>
      <c r="AA53" s="229"/>
      <c r="AB53" s="122"/>
      <c r="AC53" s="226"/>
      <c r="AD53" s="264"/>
      <c r="AE53" s="264"/>
      <c r="AF53" s="265"/>
      <c r="AG53" s="265"/>
      <c r="AH53" s="265"/>
      <c r="AI53" s="265"/>
      <c r="AJ53" s="265"/>
      <c r="AK53" s="265"/>
    </row>
    <row r="54" spans="1:37" ht="24" customHeight="1" x14ac:dyDescent="0.25">
      <c r="B54" s="190" t="s">
        <v>67</v>
      </c>
      <c r="C54" s="126"/>
      <c r="D54" s="126"/>
      <c r="E54" s="126"/>
      <c r="F54" s="126"/>
      <c r="G54" s="126"/>
      <c r="H54" s="259" t="str">
        <f>IF(OR(AND(Count_Implemented, Count_FollowUp=0), AND(Count_Implemented=0,COUNTA(I29:AB53)&gt;0))," To be included here, actions must have a Date Implemented and there must be Date(s) of Follow-up above. &gt;&gt;","")</f>
        <v/>
      </c>
      <c r="I54" s="191">
        <f>SUM(I55:I60)</f>
        <v>0</v>
      </c>
      <c r="J54" s="192" t="s">
        <v>129</v>
      </c>
      <c r="K54" s="192" t="s">
        <v>129</v>
      </c>
      <c r="L54" s="192" t="s">
        <v>129</v>
      </c>
      <c r="M54" s="191">
        <f>SUM(M55:M60)</f>
        <v>0</v>
      </c>
      <c r="N54" s="192" t="s">
        <v>129</v>
      </c>
      <c r="O54" s="191">
        <f>SUM(O55:O60)</f>
        <v>0</v>
      </c>
      <c r="P54" s="191">
        <f>SUM(P55:P60)</f>
        <v>0</v>
      </c>
      <c r="Q54" s="191">
        <f t="shared" ref="Q54:W54" si="1">SUM(Q55:Q60)</f>
        <v>0</v>
      </c>
      <c r="R54" s="191">
        <f t="shared" si="1"/>
        <v>0</v>
      </c>
      <c r="S54" s="191">
        <f t="shared" si="1"/>
        <v>0</v>
      </c>
      <c r="T54" s="191">
        <f t="shared" si="1"/>
        <v>0</v>
      </c>
      <c r="U54" s="193">
        <f t="shared" si="1"/>
        <v>0</v>
      </c>
      <c r="V54" s="192" t="s">
        <v>129</v>
      </c>
      <c r="W54" s="191">
        <f t="shared" si="1"/>
        <v>0</v>
      </c>
      <c r="X54" s="192" t="s">
        <v>129</v>
      </c>
      <c r="Y54" s="192" t="s">
        <v>129</v>
      </c>
      <c r="Z54" s="191">
        <f t="shared" ref="Z54" si="2">SUM(Z55:Z60)</f>
        <v>0</v>
      </c>
      <c r="AA54" s="218" t="s">
        <v>129</v>
      </c>
      <c r="AB54" s="217">
        <f>COUNTIF(AB29:AB53,"Y")</f>
        <v>0</v>
      </c>
      <c r="AC54" s="218" t="s">
        <v>129</v>
      </c>
      <c r="AD54" s="266">
        <f t="shared" ref="AD54:AK54" si="3">SUM(AD55:AD60)</f>
        <v>0</v>
      </c>
      <c r="AE54" s="266">
        <f t="shared" si="3"/>
        <v>0</v>
      </c>
      <c r="AF54" s="267">
        <f t="shared" si="3"/>
        <v>0</v>
      </c>
      <c r="AG54" s="267">
        <f t="shared" si="3"/>
        <v>0</v>
      </c>
      <c r="AH54" s="267">
        <f t="shared" si="3"/>
        <v>0</v>
      </c>
      <c r="AI54" s="267">
        <f t="shared" si="3"/>
        <v>0</v>
      </c>
      <c r="AJ54" s="267">
        <f t="shared" si="3"/>
        <v>0</v>
      </c>
      <c r="AK54" s="267">
        <f t="shared" si="3"/>
        <v>0</v>
      </c>
    </row>
    <row r="55" spans="1:37" ht="24" customHeight="1" x14ac:dyDescent="0.25">
      <c r="B55" s="190" t="str">
        <f>"TOTAL REPORTED " &amp; C55</f>
        <v>TOTAL REPORTED 2023</v>
      </c>
      <c r="C55" s="126">
        <v>2023</v>
      </c>
      <c r="D55" s="126"/>
      <c r="E55" s="126"/>
      <c r="F55" s="126"/>
      <c r="G55" s="126"/>
      <c r="H55" s="126"/>
      <c r="I55" s="267">
        <f t="shared" ref="I55:I60" si="4">IF(Count_FollowUp,SUMIFS(I$29:I$53,$F$29:$F$53,"Y",$H$29:$H$53,$C55),0)</f>
        <v>0</v>
      </c>
      <c r="J55" s="192" t="s">
        <v>129</v>
      </c>
      <c r="K55" s="192" t="s">
        <v>129</v>
      </c>
      <c r="L55" s="192" t="s">
        <v>129</v>
      </c>
      <c r="M55" s="267">
        <f t="shared" ref="M55:M60" si="5">IF(Count_FollowUp,SUMIFS(M$29:M$53,$F$29:$F$53,"Y",$H$29:$H$53,$C55),0)</f>
        <v>0</v>
      </c>
      <c r="N55" s="192" t="s">
        <v>129</v>
      </c>
      <c r="O55" s="267">
        <f t="shared" ref="O55:O60" si="6">IF(Count_FollowUp,SUMIFS(O$29:O$53,$F$29:$F$53,"Y",$H$29:$H$53,$C55),0)</f>
        <v>0</v>
      </c>
      <c r="P55" s="191">
        <f t="shared" ref="P55:P60" si="7">IF(Count_FollowUp,COUNTIFS($F$29:$F$53,"Y",$H$29:$H$53,$C55,P$29:P$53,"Yes"),0)</f>
        <v>0</v>
      </c>
      <c r="Q55" s="267">
        <f t="shared" ref="Q55:R60" si="8">IF(Count_FollowUp,SUMIFS(Q$29:Q$53,$F$29:$F$53,"Y",$H$29:$H$53,$C55),0)</f>
        <v>0</v>
      </c>
      <c r="R55" s="267">
        <f t="shared" si="8"/>
        <v>0</v>
      </c>
      <c r="S55" s="191">
        <f t="shared" ref="S55:S60" si="9">IF(Count_FollowUp,COUNTIFS($F$29:$F$53,"Y",$H$29:$H$53,$C55,S$29:S$53,"Yes"),0)</f>
        <v>0</v>
      </c>
      <c r="T55" s="191">
        <f t="shared" ref="T55:T60" si="10">IF(Count_FollowUp,SUMIFS(T$29:T$53,$F$29:$F$53,"Y",$H$29:$H$53,$C55,U$29:U$53,"Units"),0)</f>
        <v>0</v>
      </c>
      <c r="U55" s="193">
        <f t="shared" ref="U55:U60" si="11">IF(Count_FollowUp,SUMIFS(T$29:T$53,$F$29:$F$53,"Y",$H$29:$H$53,$C55,U$29:U$53,"Dollars"),0)</f>
        <v>0</v>
      </c>
      <c r="V55" s="192" t="s">
        <v>129</v>
      </c>
      <c r="W55" s="267">
        <f t="shared" ref="W55:W60" si="12">IF(Count_FollowUp,SUMIFS(W$29:W$53,$F$29:$F$53,"Y",$H$29:$H$53,$C55),0)</f>
        <v>0</v>
      </c>
      <c r="X55" s="192" t="s">
        <v>129</v>
      </c>
      <c r="Y55" s="192" t="s">
        <v>129</v>
      </c>
      <c r="Z55" s="191">
        <f t="shared" ref="Z55:Z60" si="13">IF(Count_FollowUp,COUNTIFS($F$29:$F$53,"Y",$H$29:$H$53,$C55,Z$29:Z$53,"Yes"),0)</f>
        <v>0</v>
      </c>
      <c r="AA55" s="218" t="s">
        <v>129</v>
      </c>
      <c r="AB55" s="217">
        <f t="shared" ref="AB55:AB60" si="14">IF(Count_FollowUp,COUNTIFS($F$29:$F$53,"Y",$H$29:$H$53,$C55,AB$29:AB$53,"Y"),0)</f>
        <v>0</v>
      </c>
      <c r="AC55" s="218" t="s">
        <v>129</v>
      </c>
      <c r="AD55" s="266">
        <f t="shared" ref="AD55:AK60" si="15">IF(Count_FollowUp,SUMIFS(AD$29:AD$53,$F$29:$F$53,"Y",$H$29:$H$53,$C55),0)</f>
        <v>0</v>
      </c>
      <c r="AE55" s="266">
        <f t="shared" si="15"/>
        <v>0</v>
      </c>
      <c r="AF55" s="267">
        <f t="shared" si="15"/>
        <v>0</v>
      </c>
      <c r="AG55" s="267">
        <f t="shared" si="15"/>
        <v>0</v>
      </c>
      <c r="AH55" s="267">
        <f t="shared" si="15"/>
        <v>0</v>
      </c>
      <c r="AI55" s="267">
        <f t="shared" si="15"/>
        <v>0</v>
      </c>
      <c r="AJ55" s="267">
        <f t="shared" si="15"/>
        <v>0</v>
      </c>
      <c r="AK55" s="267">
        <f t="shared" si="15"/>
        <v>0</v>
      </c>
    </row>
    <row r="56" spans="1:37" ht="24" customHeight="1" x14ac:dyDescent="0.25">
      <c r="B56" s="190" t="str">
        <f t="shared" ref="B56:B60" si="16">"TOTAL REPORTED " &amp; C56</f>
        <v>TOTAL REPORTED 2024</v>
      </c>
      <c r="C56" s="126">
        <v>2024</v>
      </c>
      <c r="D56" s="126"/>
      <c r="E56" s="126"/>
      <c r="F56" s="126"/>
      <c r="G56" s="126"/>
      <c r="H56" s="126"/>
      <c r="I56" s="267">
        <f t="shared" si="4"/>
        <v>0</v>
      </c>
      <c r="J56" s="192" t="s">
        <v>129</v>
      </c>
      <c r="K56" s="192" t="s">
        <v>129</v>
      </c>
      <c r="L56" s="192" t="s">
        <v>129</v>
      </c>
      <c r="M56" s="267">
        <f t="shared" si="5"/>
        <v>0</v>
      </c>
      <c r="N56" s="192" t="s">
        <v>129</v>
      </c>
      <c r="O56" s="267">
        <f t="shared" si="6"/>
        <v>0</v>
      </c>
      <c r="P56" s="191">
        <f t="shared" si="7"/>
        <v>0</v>
      </c>
      <c r="Q56" s="267">
        <f t="shared" si="8"/>
        <v>0</v>
      </c>
      <c r="R56" s="267">
        <f t="shared" si="8"/>
        <v>0</v>
      </c>
      <c r="S56" s="191">
        <f t="shared" si="9"/>
        <v>0</v>
      </c>
      <c r="T56" s="191">
        <f t="shared" si="10"/>
        <v>0</v>
      </c>
      <c r="U56" s="193">
        <f t="shared" si="11"/>
        <v>0</v>
      </c>
      <c r="V56" s="192" t="s">
        <v>129</v>
      </c>
      <c r="W56" s="267">
        <f t="shared" si="12"/>
        <v>0</v>
      </c>
      <c r="X56" s="192" t="s">
        <v>129</v>
      </c>
      <c r="Y56" s="192" t="s">
        <v>129</v>
      </c>
      <c r="Z56" s="191">
        <f t="shared" si="13"/>
        <v>0</v>
      </c>
      <c r="AA56" s="218" t="s">
        <v>129</v>
      </c>
      <c r="AB56" s="217">
        <f t="shared" si="14"/>
        <v>0</v>
      </c>
      <c r="AC56" s="218" t="s">
        <v>129</v>
      </c>
      <c r="AD56" s="266">
        <f t="shared" si="15"/>
        <v>0</v>
      </c>
      <c r="AE56" s="266">
        <f t="shared" si="15"/>
        <v>0</v>
      </c>
      <c r="AF56" s="267">
        <f t="shared" si="15"/>
        <v>0</v>
      </c>
      <c r="AG56" s="267">
        <f t="shared" si="15"/>
        <v>0</v>
      </c>
      <c r="AH56" s="267">
        <f t="shared" si="15"/>
        <v>0</v>
      </c>
      <c r="AI56" s="267">
        <f t="shared" si="15"/>
        <v>0</v>
      </c>
      <c r="AJ56" s="267">
        <f t="shared" si="15"/>
        <v>0</v>
      </c>
      <c r="AK56" s="267">
        <f t="shared" si="15"/>
        <v>0</v>
      </c>
    </row>
    <row r="57" spans="1:37" ht="24" customHeight="1" x14ac:dyDescent="0.25">
      <c r="B57" s="190" t="str">
        <f t="shared" si="16"/>
        <v>TOTAL REPORTED 2025</v>
      </c>
      <c r="C57" s="126">
        <v>2025</v>
      </c>
      <c r="D57" s="126"/>
      <c r="E57" s="126"/>
      <c r="F57" s="126"/>
      <c r="G57" s="126"/>
      <c r="H57" s="126"/>
      <c r="I57" s="267">
        <f t="shared" si="4"/>
        <v>0</v>
      </c>
      <c r="J57" s="192" t="s">
        <v>129</v>
      </c>
      <c r="K57" s="192" t="s">
        <v>129</v>
      </c>
      <c r="L57" s="192" t="s">
        <v>129</v>
      </c>
      <c r="M57" s="267">
        <f t="shared" si="5"/>
        <v>0</v>
      </c>
      <c r="N57" s="192" t="s">
        <v>129</v>
      </c>
      <c r="O57" s="267">
        <f t="shared" si="6"/>
        <v>0</v>
      </c>
      <c r="P57" s="191">
        <f t="shared" si="7"/>
        <v>0</v>
      </c>
      <c r="Q57" s="267">
        <f t="shared" si="8"/>
        <v>0</v>
      </c>
      <c r="R57" s="267">
        <f t="shared" si="8"/>
        <v>0</v>
      </c>
      <c r="S57" s="191">
        <f t="shared" si="9"/>
        <v>0</v>
      </c>
      <c r="T57" s="191">
        <f t="shared" si="10"/>
        <v>0</v>
      </c>
      <c r="U57" s="193">
        <f t="shared" si="11"/>
        <v>0</v>
      </c>
      <c r="V57" s="192" t="s">
        <v>129</v>
      </c>
      <c r="W57" s="267">
        <f t="shared" si="12"/>
        <v>0</v>
      </c>
      <c r="X57" s="192" t="s">
        <v>129</v>
      </c>
      <c r="Y57" s="192" t="s">
        <v>129</v>
      </c>
      <c r="Z57" s="191">
        <f t="shared" si="13"/>
        <v>0</v>
      </c>
      <c r="AA57" s="218" t="s">
        <v>129</v>
      </c>
      <c r="AB57" s="217">
        <f t="shared" si="14"/>
        <v>0</v>
      </c>
      <c r="AC57" s="218" t="s">
        <v>129</v>
      </c>
      <c r="AD57" s="266">
        <f t="shared" si="15"/>
        <v>0</v>
      </c>
      <c r="AE57" s="266">
        <f t="shared" si="15"/>
        <v>0</v>
      </c>
      <c r="AF57" s="267">
        <f t="shared" si="15"/>
        <v>0</v>
      </c>
      <c r="AG57" s="267">
        <f t="shared" si="15"/>
        <v>0</v>
      </c>
      <c r="AH57" s="267">
        <f t="shared" si="15"/>
        <v>0</v>
      </c>
      <c r="AI57" s="267">
        <f t="shared" si="15"/>
        <v>0</v>
      </c>
      <c r="AJ57" s="267">
        <f t="shared" si="15"/>
        <v>0</v>
      </c>
      <c r="AK57" s="267">
        <f t="shared" si="15"/>
        <v>0</v>
      </c>
    </row>
    <row r="58" spans="1:37" ht="24" customHeight="1" x14ac:dyDescent="0.25">
      <c r="B58" s="190" t="str">
        <f t="shared" si="16"/>
        <v>TOTAL REPORTED 2026</v>
      </c>
      <c r="C58" s="126">
        <v>2026</v>
      </c>
      <c r="D58" s="126"/>
      <c r="E58" s="126"/>
      <c r="F58" s="126"/>
      <c r="G58" s="126"/>
      <c r="H58" s="126"/>
      <c r="I58" s="267">
        <f t="shared" si="4"/>
        <v>0</v>
      </c>
      <c r="J58" s="192" t="s">
        <v>129</v>
      </c>
      <c r="K58" s="192" t="s">
        <v>129</v>
      </c>
      <c r="L58" s="192" t="s">
        <v>129</v>
      </c>
      <c r="M58" s="267">
        <f t="shared" si="5"/>
        <v>0</v>
      </c>
      <c r="N58" s="192" t="s">
        <v>129</v>
      </c>
      <c r="O58" s="267">
        <f t="shared" si="6"/>
        <v>0</v>
      </c>
      <c r="P58" s="191">
        <f t="shared" si="7"/>
        <v>0</v>
      </c>
      <c r="Q58" s="267">
        <f t="shared" si="8"/>
        <v>0</v>
      </c>
      <c r="R58" s="267">
        <f t="shared" si="8"/>
        <v>0</v>
      </c>
      <c r="S58" s="191">
        <f t="shared" si="9"/>
        <v>0</v>
      </c>
      <c r="T58" s="191">
        <f t="shared" si="10"/>
        <v>0</v>
      </c>
      <c r="U58" s="193">
        <f t="shared" si="11"/>
        <v>0</v>
      </c>
      <c r="V58" s="192" t="s">
        <v>129</v>
      </c>
      <c r="W58" s="267">
        <f t="shared" si="12"/>
        <v>0</v>
      </c>
      <c r="X58" s="192" t="s">
        <v>129</v>
      </c>
      <c r="Y58" s="192" t="s">
        <v>129</v>
      </c>
      <c r="Z58" s="191">
        <f t="shared" si="13"/>
        <v>0</v>
      </c>
      <c r="AA58" s="218" t="s">
        <v>129</v>
      </c>
      <c r="AB58" s="217">
        <f t="shared" si="14"/>
        <v>0</v>
      </c>
      <c r="AC58" s="218" t="s">
        <v>129</v>
      </c>
      <c r="AD58" s="266">
        <f t="shared" si="15"/>
        <v>0</v>
      </c>
      <c r="AE58" s="266">
        <f t="shared" si="15"/>
        <v>0</v>
      </c>
      <c r="AF58" s="267">
        <f t="shared" si="15"/>
        <v>0</v>
      </c>
      <c r="AG58" s="267">
        <f t="shared" si="15"/>
        <v>0</v>
      </c>
      <c r="AH58" s="267">
        <f t="shared" si="15"/>
        <v>0</v>
      </c>
      <c r="AI58" s="267">
        <f t="shared" si="15"/>
        <v>0</v>
      </c>
      <c r="AJ58" s="267">
        <f t="shared" si="15"/>
        <v>0</v>
      </c>
      <c r="AK58" s="267">
        <f t="shared" si="15"/>
        <v>0</v>
      </c>
    </row>
    <row r="59" spans="1:37" ht="24" customHeight="1" x14ac:dyDescent="0.25">
      <c r="B59" s="190" t="str">
        <f t="shared" si="16"/>
        <v>TOTAL REPORTED 2027</v>
      </c>
      <c r="C59" s="126">
        <v>2027</v>
      </c>
      <c r="D59" s="126"/>
      <c r="E59" s="126"/>
      <c r="F59" s="126"/>
      <c r="G59" s="126"/>
      <c r="H59" s="126"/>
      <c r="I59" s="267">
        <f t="shared" si="4"/>
        <v>0</v>
      </c>
      <c r="J59" s="192" t="s">
        <v>129</v>
      </c>
      <c r="K59" s="192" t="s">
        <v>129</v>
      </c>
      <c r="L59" s="192" t="s">
        <v>129</v>
      </c>
      <c r="M59" s="267">
        <f t="shared" si="5"/>
        <v>0</v>
      </c>
      <c r="N59" s="192" t="s">
        <v>129</v>
      </c>
      <c r="O59" s="267">
        <f t="shared" si="6"/>
        <v>0</v>
      </c>
      <c r="P59" s="191">
        <f t="shared" si="7"/>
        <v>0</v>
      </c>
      <c r="Q59" s="267">
        <f t="shared" si="8"/>
        <v>0</v>
      </c>
      <c r="R59" s="267">
        <f t="shared" si="8"/>
        <v>0</v>
      </c>
      <c r="S59" s="191">
        <f t="shared" si="9"/>
        <v>0</v>
      </c>
      <c r="T59" s="191">
        <f t="shared" si="10"/>
        <v>0</v>
      </c>
      <c r="U59" s="193">
        <f t="shared" si="11"/>
        <v>0</v>
      </c>
      <c r="V59" s="192" t="s">
        <v>129</v>
      </c>
      <c r="W59" s="267">
        <f t="shared" si="12"/>
        <v>0</v>
      </c>
      <c r="X59" s="192" t="s">
        <v>129</v>
      </c>
      <c r="Y59" s="192" t="s">
        <v>129</v>
      </c>
      <c r="Z59" s="191">
        <f t="shared" si="13"/>
        <v>0</v>
      </c>
      <c r="AA59" s="218" t="s">
        <v>129</v>
      </c>
      <c r="AB59" s="217">
        <f t="shared" si="14"/>
        <v>0</v>
      </c>
      <c r="AC59" s="218" t="s">
        <v>129</v>
      </c>
      <c r="AD59" s="266">
        <f t="shared" si="15"/>
        <v>0</v>
      </c>
      <c r="AE59" s="266">
        <f t="shared" si="15"/>
        <v>0</v>
      </c>
      <c r="AF59" s="267">
        <f t="shared" si="15"/>
        <v>0</v>
      </c>
      <c r="AG59" s="267">
        <f t="shared" si="15"/>
        <v>0</v>
      </c>
      <c r="AH59" s="267">
        <f t="shared" si="15"/>
        <v>0</v>
      </c>
      <c r="AI59" s="267">
        <f t="shared" si="15"/>
        <v>0</v>
      </c>
      <c r="AJ59" s="267">
        <f t="shared" si="15"/>
        <v>0</v>
      </c>
      <c r="AK59" s="267">
        <f t="shared" si="15"/>
        <v>0</v>
      </c>
    </row>
    <row r="60" spans="1:37" ht="24" customHeight="1" x14ac:dyDescent="0.25">
      <c r="B60" s="190" t="str">
        <f t="shared" si="16"/>
        <v>TOTAL REPORTED 2028</v>
      </c>
      <c r="C60" s="126">
        <v>2028</v>
      </c>
      <c r="D60" s="126"/>
      <c r="E60" s="126"/>
      <c r="F60" s="126"/>
      <c r="G60" s="126"/>
      <c r="H60" s="126"/>
      <c r="I60" s="267">
        <f t="shared" si="4"/>
        <v>0</v>
      </c>
      <c r="J60" s="192" t="s">
        <v>129</v>
      </c>
      <c r="K60" s="192" t="s">
        <v>129</v>
      </c>
      <c r="L60" s="192" t="s">
        <v>129</v>
      </c>
      <c r="M60" s="267">
        <f t="shared" si="5"/>
        <v>0</v>
      </c>
      <c r="N60" s="192" t="s">
        <v>129</v>
      </c>
      <c r="O60" s="267">
        <f t="shared" si="6"/>
        <v>0</v>
      </c>
      <c r="P60" s="191">
        <f t="shared" si="7"/>
        <v>0</v>
      </c>
      <c r="Q60" s="267">
        <f t="shared" si="8"/>
        <v>0</v>
      </c>
      <c r="R60" s="267">
        <f t="shared" si="8"/>
        <v>0</v>
      </c>
      <c r="S60" s="191">
        <f t="shared" si="9"/>
        <v>0</v>
      </c>
      <c r="T60" s="191">
        <f t="shared" si="10"/>
        <v>0</v>
      </c>
      <c r="U60" s="193">
        <f t="shared" si="11"/>
        <v>0</v>
      </c>
      <c r="V60" s="192" t="s">
        <v>129</v>
      </c>
      <c r="W60" s="267">
        <f t="shared" si="12"/>
        <v>0</v>
      </c>
      <c r="X60" s="192" t="s">
        <v>129</v>
      </c>
      <c r="Y60" s="192" t="s">
        <v>129</v>
      </c>
      <c r="Z60" s="191">
        <f t="shared" si="13"/>
        <v>0</v>
      </c>
      <c r="AA60" s="218" t="s">
        <v>129</v>
      </c>
      <c r="AB60" s="217">
        <f t="shared" si="14"/>
        <v>0</v>
      </c>
      <c r="AC60" s="218" t="s">
        <v>129</v>
      </c>
      <c r="AD60" s="266">
        <f t="shared" si="15"/>
        <v>0</v>
      </c>
      <c r="AE60" s="266">
        <f t="shared" si="15"/>
        <v>0</v>
      </c>
      <c r="AF60" s="267">
        <f t="shared" si="15"/>
        <v>0</v>
      </c>
      <c r="AG60" s="267">
        <f t="shared" si="15"/>
        <v>0</v>
      </c>
      <c r="AH60" s="267">
        <f t="shared" si="15"/>
        <v>0</v>
      </c>
      <c r="AI60" s="267">
        <f t="shared" si="15"/>
        <v>0</v>
      </c>
      <c r="AJ60" s="267">
        <f t="shared" si="15"/>
        <v>0</v>
      </c>
      <c r="AK60" s="267">
        <f t="shared" si="15"/>
        <v>0</v>
      </c>
    </row>
    <row r="61" spans="1:37" x14ac:dyDescent="0.25">
      <c r="C61" s="137"/>
    </row>
    <row r="62" spans="1:37" x14ac:dyDescent="0.25">
      <c r="C62" s="137"/>
    </row>
  </sheetData>
  <sheetProtection algorithmName="SHA-512" hashValue="Qd7L90BZRsIU8+nB2mUUe2Nc2SMc8q/SGMbSq0SwY209ckMRQ2hwzNk5+Ji+Y2uiH78OX6HdHr5wSHor6vsrig==" saltValue="VYtBOubq3s+Z/5Tuzx389Q==" spinCount="100000" sheet="1" objects="1" scenarios="1" formatCells="0" formatRows="0" insertHyperlinks="0"/>
  <mergeCells count="28">
    <mergeCell ref="Q26:V26"/>
    <mergeCell ref="W26:AA27"/>
    <mergeCell ref="AD26:AK26"/>
    <mergeCell ref="I27:L27"/>
    <mergeCell ref="M27:N27"/>
    <mergeCell ref="O27:P27"/>
    <mergeCell ref="Q27:S27"/>
    <mergeCell ref="T27:V27"/>
    <mergeCell ref="AD27:AE27"/>
    <mergeCell ref="AF27:AK27"/>
    <mergeCell ref="C18:G18"/>
    <mergeCell ref="C20:G20"/>
    <mergeCell ref="C21:G21"/>
    <mergeCell ref="C22:G22"/>
    <mergeCell ref="C23:G23"/>
    <mergeCell ref="I26:P26"/>
    <mergeCell ref="C12:G12"/>
    <mergeCell ref="C13:G13"/>
    <mergeCell ref="C14:G14"/>
    <mergeCell ref="C15:G15"/>
    <mergeCell ref="C16:G16"/>
    <mergeCell ref="C17:G17"/>
    <mergeCell ref="C3:I3"/>
    <mergeCell ref="C6:G6"/>
    <mergeCell ref="C7:G7"/>
    <mergeCell ref="C8:G8"/>
    <mergeCell ref="C10:G10"/>
    <mergeCell ref="C11:G11"/>
  </mergeCells>
  <conditionalFormatting sqref="I29:L53">
    <cfRule type="expression" dxfId="97" priority="4" stopIfTrue="1">
      <formula>AND($C29&lt;&gt;"",$C29&lt;&gt;"Manufacturer (Production)")</formula>
    </cfRule>
  </conditionalFormatting>
  <conditionalFormatting sqref="M29:N53">
    <cfRule type="expression" dxfId="96" priority="5" stopIfTrue="1">
      <formula>AND($C29&lt;&gt;"",$C29&lt;&gt;"Manufacturer (Certification)")</formula>
    </cfRule>
  </conditionalFormatting>
  <conditionalFormatting sqref="O29:O53 M29:M53 I29:J53 Q29:R53 T29:T53 W29:X53">
    <cfRule type="expression" dxfId="95" priority="7">
      <formula>AND(TRIM(I29)&lt;&gt;"",ISNUMBER(I29)=FALSE)</formula>
    </cfRule>
  </conditionalFormatting>
  <conditionalFormatting sqref="O29:P53">
    <cfRule type="expression" dxfId="94" priority="6" stopIfTrue="1">
      <formula>AND($C29&lt;&gt;"",$C29&lt;&gt;"Manufacturer (Marketing)")</formula>
    </cfRule>
  </conditionalFormatting>
  <conditionalFormatting sqref="Q29:V53">
    <cfRule type="expression" dxfId="93" priority="3">
      <formula>AND($C29&lt;&gt;"",$C29&lt;&gt;"Distributor / Retailer")</formula>
    </cfRule>
  </conditionalFormatting>
  <conditionalFormatting sqref="W29:AA53">
    <cfRule type="expression" dxfId="92" priority="2">
      <formula>AND($C29&lt;&gt;"",$C29&lt;&gt;"Purchaser / User")</formula>
    </cfRule>
  </conditionalFormatting>
  <conditionalFormatting sqref="AD29:AK53">
    <cfRule type="expression" dxfId="91" priority="1">
      <formula>AND(TRIM(AD29)&lt;&gt;"",ISNUMBER(AD29)=FALSE)</formula>
    </cfRule>
  </conditionalFormatting>
  <dataValidations count="21">
    <dataValidation allowBlank="1" showInputMessage="1" showErrorMessage="1" prompt="If the case study is online, provide a link for EPA to view, download and share. Otherwise, please include attachments with report submission." sqref="AC28" xr:uid="{46C6F8AF-A6F2-4E95-9090-AFE2882E7EF2}"/>
    <dataValidation allowBlank="1" showInputMessage="1" showErrorMessage="1" prompt="For P2 actions and outcomes to be summarized on the Results Summary tab, this column must contain a Y. Additionally, a Date Implemented must be included and at least one follw-up date must be included in row 19." sqref="F28" xr:uid="{18E1DEED-5D56-4CDB-9BAD-11A359AED149}"/>
    <dataValidation allowBlank="1" showInputMessage="1" showErrorMessage="1" prompt="Either use the facility’s permit methodology or multiply wastewater gallons by 8.35 to get pounds and divide by 10,000 to eliminate water content." sqref="AI28" xr:uid="{91C1435B-B837-4A4A-BB5A-5071707CE4BD}"/>
    <dataValidation allowBlank="1" showInputMessage="1" showErrorMessage="1" prompt="Annualized reductions of green house gas emissions measured in metric tons of carbon dioxide equivalent (MTCO2e)." sqref="AK28" xr:uid="{A454C0D8-58A9-4B11-A796-1E981F883240}"/>
    <dataValidation allowBlank="1" showInputMessage="1" showErrorMessage="1" promptTitle="Products Offered for Sale" prompt="This can include products that are anticipated to be offered for sale._x000a__x000a_Report the number of product formulations/designs, not the number of individual units manufactured/sold. The same formulation in different size containers is considered one product." sqref="O28" xr:uid="{D0628528-AAD6-4E3C-85AF-99790E8CFAC7}"/>
    <dataValidation type="whole" allowBlank="1" showInputMessage="1" showErrorMessage="1" errorTitle="Facility NAICS Code" error="Please enter at least three digits of the NAICS code." promptTitle="Facility NAICS Code" prompt="Enter the NAICS for this facility. The link at left takes you to the NAICS Search website." sqref="C15:G15" xr:uid="{38FEF3EE-8EF6-4903-BAC2-804469D7AD65}">
      <formula1>100</formula1>
      <formula2>999999</formula2>
    </dataValidation>
    <dataValidation allowBlank="1" showInputMessage="1" showErrorMessage="1" promptTitle="Copy-Pasting into Merged Cells" prompt="To copy-paste into merged cells, either double-click the cell to enable the Edit feature OR select the cell and paste into the formula bar above instead of the cell itself." sqref="C10:G10" xr:uid="{C28CEB9C-7948-4057-B426-BE88A5CEFFC5}"/>
    <dataValidation type="list" allowBlank="1" showDropDown="1" showInputMessage="1" showErrorMessage="1" error="Please enter Y or N." sqref="AB29:AB53 F29:F53" xr:uid="{21E77EF6-335F-4D4F-8751-6F55DEE85148}">
      <formula1>Lookup_YesNo</formula1>
    </dataValidation>
    <dataValidation type="date" allowBlank="1" showInputMessage="1" showErrorMessage="1" error="Please enter a valid date (mm/dd/yyyy) _x000a_between 10/01/2022 and 09/30/2028." sqref="G29:G53" xr:uid="{C12B97DB-FA99-4053-9AD2-BD1AE94CA78B}">
      <formula1>44835</formula1>
      <formula2>47026</formula2>
    </dataValidation>
    <dataValidation type="list" allowBlank="1" showDropDown="1" showInputMessage="1" showErrorMessage="1" error="Please enter Yes, No, or Unknown." sqref="C16:G16" xr:uid="{D352BBAC-EC85-465D-ABB2-548BD05B2037}">
      <formula1>Lookup_YesNoUnknown</formula1>
    </dataValidation>
    <dataValidation type="list" allowBlank="1" showInputMessage="1" showErrorMessage="1" sqref="U29:U53" xr:uid="{241BB0F3-125E-4702-992A-5ADDD38A3FFB}">
      <formula1>Lookup_Units_Sales</formula1>
    </dataValidation>
    <dataValidation allowBlank="1" showInputMessage="1" showErrorMessage="1" prompt="Report the number of product formulations or designs, not the number of individual units of that product manufactured or sold. The same formulation sold in different size containers is considered one product" sqref="W28 M28 Q28 I28" xr:uid="{C579B4DF-CDFE-4200-9EBF-E246DDF5AA64}"/>
    <dataValidation type="list" allowBlank="1" showInputMessage="1" showErrorMessage="1" sqref="N29:N53" xr:uid="{2FE432D0-A0F1-4803-8E6E-91D5CDD17209}">
      <formula1>Lookup_CertificationStatus</formula1>
    </dataValidation>
    <dataValidation type="list" allowBlank="1" showInputMessage="1" showErrorMessage="1" sqref="L29:L53 V29:V53" xr:uid="{980239B7-8D6E-453D-B73E-09FB86055E2D}">
      <formula1>Lookup_Type</formula1>
    </dataValidation>
    <dataValidation type="list" allowBlank="1" showInputMessage="1" showErrorMessage="1" sqref="K29:K53" xr:uid="{9743C514-C849-41D6-949C-371AAFEEED51}">
      <formula1>Lookup_Units</formula1>
    </dataValidation>
    <dataValidation type="list" allowBlank="1" showInputMessage="1" showErrorMessage="1" promptTitle="Outreach Activity" prompt="If you made contact with the business establishment through an activity noted on the “Outreach Activities” tab, indicate the activity by choosing it from the drop-down provided at right." sqref="C20" xr:uid="{267739CC-F183-4707-9122-3941DD60C9D2}">
      <formula1>OFFSET(Outreach_Activities_Sorted,0,0,COUNTIF(Outreach_Activities_Sorted,"&lt;&gt;0"))</formula1>
    </dataValidation>
    <dataValidation type="list" allowBlank="1" showInputMessage="1" showErrorMessage="1" sqref="Z29:Z53 S29:S53 P29:P53" xr:uid="{CA19257B-8AE4-464C-AC81-74BCD22D1DC2}">
      <formula1>Lookup_YesNoUnknown</formula1>
    </dataValidation>
    <dataValidation type="list" allowBlank="1" showInputMessage="1" showErrorMessage="1" sqref="C29:C53" xr:uid="{1FC30FF4-A333-41A7-B0FE-AFA98D77F235}">
      <formula1>Lookup_Role</formula1>
    </dataValidation>
    <dataValidation type="date" operator="greaterThan" allowBlank="1" showInputMessage="1" showErrorMessage="1" errorTitle="Date Required" error="Please enter a date in mm/dd/yyyy format." sqref="C19:G19" xr:uid="{C39D868D-086A-46AD-96B4-3C0B8CAF39DE}">
      <formula1>36526</formula1>
    </dataValidation>
    <dataValidation type="list" allowBlank="1" showDropDown="1" showInputMessage="1" showErrorMessage="1" sqref="C14" xr:uid="{2BF948E4-523D-4FDD-A093-3893D20119B3}">
      <formula1>Lookup_States</formula1>
    </dataValidation>
    <dataValidation allowBlank="1" showInputMessage="1" showErrorMessage="1" prompt="If the action listed is for certifying a new product, you can enter the date the process was initiated. For all other actions, this should be the date of actual implementation." sqref="G28" xr:uid="{755B0180-DA32-4AD2-BB68-B15448C72E88}"/>
  </dataValidations>
  <hyperlinks>
    <hyperlink ref="B15" r:id="rId1" xr:uid="{EF1ECDDC-3542-4263-8B16-479F274FE7AD}"/>
    <hyperlink ref="B21" r:id="rId2" display="Description of Funding Mechanism_x000a_EPA is exploring ways to facilitate access to capital for P2 projects. Learn more here: https://www.epa.gov/p2/p2-financing. If known, describe the source of funding this business establishment used (e.g., self-funded, bank loan, external grant, etc.)  in implementing the P2 actions listed in the table below." xr:uid="{B8EAB56C-8A7E-49BC-80B4-F1AC075BAAE5}"/>
  </hyperlinks>
  <printOptions horizontalCentered="1"/>
  <pageMargins left="0.45" right="0.45" top="0.75" bottom="0.75" header="0.3" footer="0.3"/>
  <pageSetup scale="22" fitToHeight="0" orientation="landscape" r:id="rId3"/>
  <headerFooter>
    <oddHeader>&amp;C&amp;16&amp;F</oddHeader>
    <oddFooter>&amp;C&amp;P of &amp;N</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46F4F1-F8EF-4210-A06A-14F072EAD3CA}">
  <sheetPr>
    <tabColor rgb="FF92D050"/>
    <pageSetUpPr fitToPage="1"/>
  </sheetPr>
  <dimension ref="A1:AK62"/>
  <sheetViews>
    <sheetView showGridLines="0" zoomScaleNormal="100" zoomScaleSheetLayoutView="100" workbookViewId="0">
      <pane xSplit="2" ySplit="1" topLeftCell="C2" activePane="bottomRight" state="frozen"/>
      <selection pane="topRight" activeCell="C1" sqref="C1"/>
      <selection pane="bottomLeft" activeCell="A2" sqref="A2"/>
      <selection pane="bottomRight" activeCell="C11" sqref="C11:G11"/>
    </sheetView>
  </sheetViews>
  <sheetFormatPr defaultColWidth="9.140625" defaultRowHeight="15" x14ac:dyDescent="0.25"/>
  <cols>
    <col min="1" max="1" width="4.7109375" style="134" customWidth="1"/>
    <col min="2" max="2" width="56.7109375" style="134" customWidth="1"/>
    <col min="3" max="3" width="20.7109375" style="134" customWidth="1"/>
    <col min="4" max="4" width="32.7109375" style="134" customWidth="1"/>
    <col min="5" max="5" width="20.7109375" style="134" customWidth="1"/>
    <col min="6" max="6" width="15.7109375" style="134" bestFit="1" customWidth="1"/>
    <col min="7" max="7" width="19" style="134" bestFit="1" customWidth="1"/>
    <col min="8" max="8" width="10.28515625" style="134" customWidth="1"/>
    <col min="9" max="9" width="20.28515625" style="134" bestFit="1" customWidth="1"/>
    <col min="10" max="10" width="16.5703125" style="134" bestFit="1" customWidth="1"/>
    <col min="11" max="12" width="10.7109375" style="134" customWidth="1"/>
    <col min="13" max="13" width="20.28515625" style="134" customWidth="1"/>
    <col min="14" max="14" width="10.5703125" style="134" bestFit="1" customWidth="1"/>
    <col min="15" max="15" width="21.7109375" style="134" customWidth="1"/>
    <col min="16" max="16" width="11.5703125" style="134" customWidth="1"/>
    <col min="17" max="17" width="20.28515625" style="134" bestFit="1" customWidth="1"/>
    <col min="18" max="18" width="15" style="134" customWidth="1"/>
    <col min="19" max="19" width="12.7109375" style="134" customWidth="1"/>
    <col min="20" max="20" width="14.7109375" style="134" customWidth="1"/>
    <col min="21" max="22" width="12.7109375" style="134" customWidth="1"/>
    <col min="23" max="23" width="25.140625" style="134" customWidth="1"/>
    <col min="24" max="24" width="17.7109375" style="134" customWidth="1"/>
    <col min="25" max="25" width="14.85546875" style="134" customWidth="1"/>
    <col min="26" max="26" width="16" style="134" bestFit="1" customWidth="1"/>
    <col min="27" max="27" width="60.7109375" style="134" customWidth="1"/>
    <col min="28" max="28" width="10.42578125" style="134" customWidth="1"/>
    <col min="29" max="29" width="30.7109375" style="134" customWidth="1"/>
    <col min="30" max="37" width="13.7109375" style="134" customWidth="1"/>
    <col min="38" max="16384" width="9.140625" style="134"/>
  </cols>
  <sheetData>
    <row r="1" spans="2:30" s="200" customFormat="1" ht="20.100000000000001" customHeight="1" x14ac:dyDescent="0.25">
      <c r="B1" s="199" t="str">
        <f>SUBSTITUTE(TemplateTitle," Reporting Template",": " &amp;B2)</f>
        <v>P2 IIJA Products EJ Grant: Business Establishment 63</v>
      </c>
      <c r="C1" s="199"/>
      <c r="D1" s="199"/>
      <c r="E1" s="199"/>
      <c r="F1" s="199"/>
      <c r="G1" s="199"/>
      <c r="H1" s="199"/>
      <c r="I1" s="199"/>
      <c r="J1" s="201"/>
      <c r="K1" s="201"/>
      <c r="L1" s="201"/>
      <c r="M1" s="201"/>
      <c r="N1" s="201"/>
      <c r="O1" s="201"/>
      <c r="P1" s="201"/>
      <c r="Q1" s="201"/>
      <c r="R1" s="201"/>
      <c r="S1" s="201"/>
      <c r="T1" s="201"/>
      <c r="U1" s="201"/>
      <c r="V1" s="201"/>
      <c r="W1" s="201"/>
      <c r="X1" s="201"/>
      <c r="Y1" s="201"/>
      <c r="Z1" s="201"/>
      <c r="AA1" s="201"/>
    </row>
    <row r="2" spans="2:30" ht="9" customHeight="1" x14ac:dyDescent="0.25">
      <c r="B2" s="244" t="s">
        <v>435</v>
      </c>
      <c r="C2" s="154"/>
      <c r="D2" s="154"/>
      <c r="E2" s="154"/>
      <c r="F2" s="154"/>
      <c r="G2" s="154"/>
      <c r="H2" s="154"/>
      <c r="I2" s="210"/>
      <c r="J2" s="155"/>
    </row>
    <row r="3" spans="2:30" ht="200.1" customHeight="1" x14ac:dyDescent="0.25">
      <c r="B3" s="156" t="s">
        <v>5</v>
      </c>
      <c r="C3" s="355" t="s">
        <v>298</v>
      </c>
      <c r="D3" s="356"/>
      <c r="E3" s="356"/>
      <c r="F3" s="356"/>
      <c r="G3" s="356"/>
      <c r="H3" s="356"/>
      <c r="I3" s="357"/>
      <c r="J3" s="157"/>
    </row>
    <row r="4" spans="2:30" ht="9" customHeight="1" x14ac:dyDescent="0.25">
      <c r="B4" s="158"/>
      <c r="C4" s="159"/>
      <c r="D4" s="159"/>
      <c r="E4" s="159"/>
      <c r="F4" s="159"/>
      <c r="G4" s="159"/>
      <c r="H4" s="159"/>
      <c r="I4" s="211"/>
      <c r="J4" s="160"/>
    </row>
    <row r="5" spans="2:30" ht="15" customHeight="1" x14ac:dyDescent="0.25">
      <c r="B5" s="145"/>
      <c r="C5" s="145"/>
      <c r="D5" s="145"/>
      <c r="E5" s="145"/>
      <c r="F5" s="144"/>
      <c r="G5" s="144"/>
    </row>
    <row r="6" spans="2:30" ht="18.75" x14ac:dyDescent="0.3">
      <c r="B6" s="243" t="s">
        <v>284</v>
      </c>
      <c r="C6" s="358" t="s">
        <v>299</v>
      </c>
      <c r="D6" s="358"/>
      <c r="E6" s="358"/>
      <c r="F6" s="358"/>
      <c r="G6" s="359"/>
    </row>
    <row r="7" spans="2:30" x14ac:dyDescent="0.25">
      <c r="B7" s="161" t="s">
        <v>0</v>
      </c>
      <c r="C7" s="360" t="str">
        <f>IF('Grant Project Data'!D5&lt;&gt;"",'Grant Project Data'!D5,"")</f>
        <v/>
      </c>
      <c r="D7" s="361"/>
      <c r="E7" s="361"/>
      <c r="F7" s="361"/>
      <c r="G7" s="362"/>
    </row>
    <row r="8" spans="2:30" x14ac:dyDescent="0.25">
      <c r="B8" s="163" t="s">
        <v>4</v>
      </c>
      <c r="C8" s="360" t="str">
        <f>IF('Grant Project Data'!D6&lt;&gt;"",'Grant Project Data'!D6,"")</f>
        <v/>
      </c>
      <c r="D8" s="361"/>
      <c r="E8" s="361"/>
      <c r="F8" s="361"/>
      <c r="G8" s="362"/>
    </row>
    <row r="9" spans="2:30" ht="15" customHeight="1" x14ac:dyDescent="0.25">
      <c r="B9" s="145"/>
      <c r="C9" s="145"/>
      <c r="D9" s="145"/>
      <c r="E9" s="145"/>
      <c r="F9" s="144"/>
      <c r="G9" s="144"/>
    </row>
    <row r="10" spans="2:30" ht="18.75" x14ac:dyDescent="0.3">
      <c r="B10" s="243" t="s">
        <v>203</v>
      </c>
      <c r="C10" s="358" t="s">
        <v>355</v>
      </c>
      <c r="D10" s="358"/>
      <c r="E10" s="358"/>
      <c r="F10" s="358"/>
      <c r="G10" s="359"/>
    </row>
    <row r="11" spans="2:30" x14ac:dyDescent="0.25">
      <c r="B11" s="167" t="s">
        <v>236</v>
      </c>
      <c r="C11" s="391"/>
      <c r="D11" s="391"/>
      <c r="E11" s="391"/>
      <c r="F11" s="391"/>
      <c r="G11" s="391"/>
      <c r="H11" s="168"/>
      <c r="I11" s="168"/>
      <c r="J11" s="169"/>
      <c r="K11" s="169"/>
      <c r="L11" s="169"/>
      <c r="M11" s="169"/>
      <c r="N11" s="169"/>
      <c r="O11" s="169"/>
      <c r="P11" s="169"/>
      <c r="Q11" s="169"/>
      <c r="R11" s="169"/>
      <c r="S11" s="169"/>
      <c r="T11" s="169"/>
      <c r="U11" s="169"/>
      <c r="V11" s="169"/>
      <c r="W11" s="169"/>
      <c r="X11" s="169"/>
      <c r="Y11" s="169"/>
      <c r="Z11" s="169"/>
      <c r="AA11" s="169"/>
    </row>
    <row r="12" spans="2:30" ht="15" customHeight="1" x14ac:dyDescent="0.25">
      <c r="B12" s="170" t="s">
        <v>228</v>
      </c>
      <c r="C12" s="391"/>
      <c r="D12" s="391"/>
      <c r="E12" s="391"/>
      <c r="F12" s="391"/>
      <c r="G12" s="391"/>
      <c r="H12" s="168"/>
      <c r="I12" s="168"/>
      <c r="J12" s="169"/>
      <c r="K12" s="169"/>
      <c r="L12" s="169"/>
      <c r="M12" s="169"/>
      <c r="N12" s="169"/>
      <c r="O12" s="169"/>
      <c r="P12" s="169"/>
      <c r="Q12" s="169"/>
      <c r="R12" s="169"/>
      <c r="S12" s="169"/>
      <c r="T12" s="169"/>
      <c r="U12" s="169"/>
      <c r="V12" s="169"/>
      <c r="W12" s="169"/>
      <c r="X12" s="169"/>
      <c r="Y12" s="169"/>
      <c r="Z12" s="169"/>
      <c r="AA12" s="169"/>
    </row>
    <row r="13" spans="2:30" ht="15" customHeight="1" x14ac:dyDescent="0.25">
      <c r="B13" s="170" t="s">
        <v>229</v>
      </c>
      <c r="C13" s="391"/>
      <c r="D13" s="391"/>
      <c r="E13" s="391"/>
      <c r="F13" s="391"/>
      <c r="G13" s="391"/>
      <c r="H13" s="168"/>
      <c r="I13" s="168"/>
      <c r="J13" s="169"/>
      <c r="K13" s="169"/>
      <c r="L13" s="169"/>
      <c r="M13" s="169"/>
      <c r="N13" s="169"/>
      <c r="O13" s="169"/>
      <c r="P13" s="169"/>
      <c r="Q13" s="169"/>
      <c r="R13" s="169"/>
      <c r="S13" s="169"/>
      <c r="T13" s="169"/>
      <c r="U13" s="169"/>
      <c r="V13" s="169"/>
      <c r="W13" s="169"/>
      <c r="X13" s="169"/>
      <c r="Y13" s="169"/>
      <c r="Z13" s="169"/>
      <c r="AA13" s="169"/>
    </row>
    <row r="14" spans="2:30" ht="15" customHeight="1" x14ac:dyDescent="0.25">
      <c r="B14" s="171" t="s">
        <v>230</v>
      </c>
      <c r="C14" s="391"/>
      <c r="D14" s="391"/>
      <c r="E14" s="391"/>
      <c r="F14" s="391"/>
      <c r="G14" s="391"/>
      <c r="H14" s="168"/>
      <c r="I14" s="168"/>
      <c r="J14" s="169"/>
      <c r="K14" s="169"/>
      <c r="L14" s="169"/>
      <c r="M14" s="169"/>
      <c r="N14" s="169"/>
      <c r="O14" s="169"/>
      <c r="P14" s="169"/>
      <c r="Q14" s="169"/>
      <c r="R14" s="169"/>
      <c r="S14" s="169"/>
      <c r="T14" s="169"/>
      <c r="U14" s="169"/>
      <c r="V14" s="169"/>
      <c r="W14" s="169"/>
      <c r="X14" s="169"/>
      <c r="Y14" s="169"/>
      <c r="Z14" s="169"/>
      <c r="AA14" s="169"/>
      <c r="AB14" s="172"/>
    </row>
    <row r="15" spans="2:30" ht="30" x14ac:dyDescent="0.25">
      <c r="B15" s="231" t="s">
        <v>270</v>
      </c>
      <c r="C15" s="392"/>
      <c r="D15" s="392"/>
      <c r="E15" s="392"/>
      <c r="F15" s="392"/>
      <c r="G15" s="392"/>
      <c r="H15" s="173"/>
      <c r="J15" s="169"/>
      <c r="K15" s="169"/>
      <c r="L15" s="169"/>
      <c r="M15" s="169"/>
      <c r="N15" s="169"/>
      <c r="O15" s="169"/>
      <c r="P15" s="169"/>
      <c r="Q15" s="169"/>
      <c r="R15" s="169"/>
      <c r="S15" s="169"/>
      <c r="T15" s="169"/>
      <c r="U15" s="169"/>
      <c r="V15" s="169"/>
      <c r="W15" s="169"/>
      <c r="X15" s="169"/>
      <c r="Y15" s="169"/>
      <c r="Z15" s="169"/>
      <c r="AA15" s="169"/>
      <c r="AB15" s="172"/>
    </row>
    <row r="16" spans="2:30" ht="45" x14ac:dyDescent="0.25">
      <c r="B16" s="203" t="s">
        <v>276</v>
      </c>
      <c r="C16" s="392"/>
      <c r="D16" s="392"/>
      <c r="E16" s="392"/>
      <c r="F16" s="392"/>
      <c r="G16" s="392"/>
      <c r="H16" s="174"/>
      <c r="J16" s="169"/>
      <c r="K16" s="169"/>
      <c r="L16" s="169"/>
      <c r="M16" s="169"/>
      <c r="N16" s="169"/>
      <c r="O16" s="169"/>
      <c r="P16" s="169"/>
      <c r="Q16" s="169"/>
      <c r="R16" s="169"/>
      <c r="S16" s="169"/>
      <c r="T16" s="169"/>
      <c r="U16" s="169"/>
      <c r="V16" s="169"/>
      <c r="W16" s="169"/>
      <c r="X16" s="169"/>
      <c r="Y16" s="169"/>
      <c r="Z16" s="169"/>
      <c r="AA16" s="169"/>
      <c r="AB16" s="162"/>
      <c r="AC16" s="162"/>
      <c r="AD16" s="162"/>
    </row>
    <row r="17" spans="1:37" ht="69.95" customHeight="1" x14ac:dyDescent="0.25">
      <c r="B17" s="127" t="s">
        <v>235</v>
      </c>
      <c r="C17" s="393"/>
      <c r="D17" s="393"/>
      <c r="E17" s="393"/>
      <c r="F17" s="393"/>
      <c r="G17" s="393"/>
      <c r="H17" s="175"/>
      <c r="J17" s="169"/>
      <c r="K17" s="169"/>
      <c r="L17" s="169"/>
      <c r="M17" s="169"/>
      <c r="N17" s="169"/>
      <c r="O17" s="169"/>
      <c r="P17" s="169"/>
      <c r="Q17" s="169"/>
      <c r="R17" s="169"/>
      <c r="S17" s="169"/>
      <c r="T17" s="169"/>
      <c r="U17" s="169"/>
      <c r="V17" s="169"/>
      <c r="W17" s="169"/>
      <c r="X17" s="169"/>
      <c r="Y17" s="169"/>
      <c r="Z17" s="169"/>
      <c r="AA17" s="169"/>
      <c r="AB17" s="162"/>
      <c r="AC17" s="162"/>
      <c r="AD17" s="162"/>
    </row>
    <row r="18" spans="1:37" ht="30" x14ac:dyDescent="0.25">
      <c r="B18" s="127" t="s">
        <v>354</v>
      </c>
      <c r="C18" s="394"/>
      <c r="D18" s="395"/>
      <c r="E18" s="395"/>
      <c r="F18" s="395"/>
      <c r="G18" s="396"/>
      <c r="H18" s="175"/>
      <c r="J18" s="169"/>
      <c r="K18" s="169"/>
      <c r="L18" s="169"/>
      <c r="M18" s="169"/>
      <c r="N18" s="169"/>
      <c r="O18" s="169"/>
      <c r="P18" s="169"/>
      <c r="Q18" s="169"/>
      <c r="R18" s="169"/>
      <c r="S18" s="169"/>
      <c r="T18" s="169"/>
      <c r="U18" s="169"/>
      <c r="V18" s="169"/>
      <c r="W18" s="169"/>
      <c r="X18" s="169"/>
      <c r="Y18" s="169"/>
      <c r="Z18" s="169"/>
      <c r="AA18" s="169"/>
      <c r="AB18" s="162"/>
      <c r="AC18" s="162"/>
      <c r="AD18" s="162"/>
    </row>
    <row r="19" spans="1:37" s="179" customFormat="1" x14ac:dyDescent="0.25">
      <c r="B19" s="176" t="s">
        <v>232</v>
      </c>
      <c r="C19" s="212"/>
      <c r="D19" s="212"/>
      <c r="E19" s="212"/>
      <c r="F19" s="212"/>
      <c r="G19" s="212"/>
      <c r="H19" s="177" t="str">
        <f>IF(AND(E24&gt;0,COUNTA(C19:G19)=0),"&lt;&lt; Your P2 actions below will not be summarized until you enter a date of follow-up.","")</f>
        <v/>
      </c>
      <c r="I19" s="178"/>
      <c r="J19" s="169"/>
      <c r="K19" s="169"/>
      <c r="L19" s="169"/>
      <c r="M19" s="169"/>
      <c r="N19" s="169"/>
      <c r="O19" s="169"/>
      <c r="P19" s="169"/>
      <c r="Q19" s="169"/>
      <c r="R19" s="169"/>
      <c r="S19" s="169"/>
      <c r="T19" s="169"/>
      <c r="U19" s="169"/>
      <c r="V19" s="169"/>
      <c r="W19" s="169"/>
      <c r="X19" s="169"/>
      <c r="Y19" s="169"/>
      <c r="Z19" s="169"/>
      <c r="AA19" s="169"/>
      <c r="AB19" s="96"/>
    </row>
    <row r="20" spans="1:37" ht="53.25" x14ac:dyDescent="0.25">
      <c r="B20" s="213" t="s">
        <v>273</v>
      </c>
      <c r="C20" s="391"/>
      <c r="D20" s="391"/>
      <c r="E20" s="391"/>
      <c r="F20" s="391"/>
      <c r="G20" s="391"/>
      <c r="H20" s="168"/>
      <c r="I20" s="169"/>
      <c r="J20" s="169"/>
      <c r="K20" s="169"/>
      <c r="L20" s="169"/>
      <c r="M20" s="169"/>
      <c r="N20" s="169"/>
      <c r="O20" s="169"/>
      <c r="P20" s="169"/>
      <c r="Q20" s="169"/>
      <c r="R20" s="169"/>
      <c r="S20" s="169"/>
      <c r="T20" s="169"/>
      <c r="U20" s="169"/>
      <c r="V20" s="169"/>
      <c r="W20" s="169"/>
      <c r="X20" s="169"/>
      <c r="Y20" s="169"/>
      <c r="Z20" s="169"/>
      <c r="AA20" s="169"/>
      <c r="AB20" s="162"/>
      <c r="AC20" s="162"/>
      <c r="AD20" s="162"/>
    </row>
    <row r="21" spans="1:37" ht="80.099999999999994" customHeight="1" x14ac:dyDescent="0.25">
      <c r="B21" s="230" t="s">
        <v>271</v>
      </c>
      <c r="C21" s="393"/>
      <c r="D21" s="393"/>
      <c r="E21" s="393"/>
      <c r="F21" s="393"/>
      <c r="G21" s="393"/>
      <c r="H21" s="175"/>
      <c r="J21" s="169"/>
      <c r="K21" s="169"/>
      <c r="L21" s="169"/>
      <c r="M21" s="169"/>
      <c r="N21" s="169"/>
      <c r="O21" s="169"/>
      <c r="P21" s="169"/>
      <c r="Q21" s="169"/>
      <c r="R21" s="169"/>
      <c r="S21" s="169"/>
      <c r="T21" s="169"/>
      <c r="U21" s="169"/>
      <c r="V21" s="169"/>
      <c r="W21" s="169"/>
      <c r="X21" s="169"/>
      <c r="Y21" s="169"/>
      <c r="Z21" s="169"/>
      <c r="AA21" s="169"/>
      <c r="AB21" s="162"/>
      <c r="AC21" s="162"/>
      <c r="AD21" s="162"/>
    </row>
    <row r="22" spans="1:37" ht="69.95" customHeight="1" x14ac:dyDescent="0.25">
      <c r="B22" s="127" t="s">
        <v>272</v>
      </c>
      <c r="C22" s="393"/>
      <c r="D22" s="393"/>
      <c r="E22" s="393"/>
      <c r="F22" s="393"/>
      <c r="G22" s="393"/>
      <c r="H22" s="175"/>
      <c r="J22" s="169"/>
      <c r="K22" s="169"/>
      <c r="L22" s="169"/>
      <c r="M22" s="169"/>
      <c r="N22" s="169"/>
      <c r="O22" s="169"/>
      <c r="P22" s="169"/>
      <c r="Q22" s="169"/>
      <c r="R22" s="169"/>
      <c r="S22" s="169"/>
      <c r="T22" s="169"/>
      <c r="U22" s="169"/>
      <c r="V22" s="169"/>
      <c r="W22" s="169"/>
      <c r="X22" s="169"/>
      <c r="Y22" s="169"/>
      <c r="Z22" s="169"/>
      <c r="AA22" s="169"/>
      <c r="AB22" s="162"/>
      <c r="AC22" s="162"/>
      <c r="AD22" s="162"/>
    </row>
    <row r="23" spans="1:37" ht="69.95" customHeight="1" x14ac:dyDescent="0.25">
      <c r="B23" s="127" t="s">
        <v>274</v>
      </c>
      <c r="C23" s="393"/>
      <c r="D23" s="393"/>
      <c r="E23" s="393"/>
      <c r="F23" s="393"/>
      <c r="G23" s="393"/>
      <c r="H23" s="175"/>
      <c r="J23" s="169"/>
      <c r="K23" s="169"/>
      <c r="L23" s="169"/>
      <c r="M23" s="169"/>
      <c r="N23" s="169"/>
      <c r="O23" s="169"/>
      <c r="P23" s="169"/>
      <c r="Q23" s="169"/>
      <c r="R23" s="169"/>
      <c r="S23" s="169"/>
      <c r="T23" s="169"/>
      <c r="U23" s="169"/>
      <c r="V23" s="169"/>
      <c r="W23" s="169"/>
      <c r="X23" s="169"/>
      <c r="Y23" s="169"/>
      <c r="Z23" s="169"/>
      <c r="AA23" s="169"/>
      <c r="AB23" s="162"/>
      <c r="AC23" s="162"/>
      <c r="AD23" s="162"/>
    </row>
    <row r="24" spans="1:37" ht="15" customHeight="1" x14ac:dyDescent="0.25">
      <c r="C24" s="194">
        <f>IF(COUNTA(C11:G23,B29:G53,I29:AC53)&gt;0,1,0)</f>
        <v>0</v>
      </c>
      <c r="D24" s="194">
        <f>IF(COUNTA(C19:G19)&gt;0,1,0)</f>
        <v>0</v>
      </c>
      <c r="E24" s="194">
        <f>IF(COUNTA(G29:G53)&gt;0,1,0)</f>
        <v>0</v>
      </c>
      <c r="F24" s="268"/>
      <c r="H24" s="144"/>
      <c r="I24" s="144"/>
      <c r="J24" s="169"/>
      <c r="K24" s="169"/>
      <c r="L24" s="169"/>
      <c r="M24" s="169"/>
      <c r="N24" s="169"/>
      <c r="O24" s="169"/>
      <c r="P24" s="169"/>
      <c r="Q24" s="169"/>
      <c r="R24" s="169"/>
      <c r="S24" s="169"/>
      <c r="T24" s="169"/>
      <c r="U24" s="169"/>
      <c r="V24" s="169"/>
      <c r="W24" s="169"/>
      <c r="X24" s="169"/>
      <c r="Y24" s="169"/>
      <c r="Z24" s="169"/>
      <c r="AA24" s="169"/>
    </row>
    <row r="25" spans="1:37" ht="18.75" customHeight="1" x14ac:dyDescent="0.3">
      <c r="B25" s="243" t="s">
        <v>1</v>
      </c>
      <c r="C25" s="164"/>
      <c r="D25" s="164"/>
      <c r="E25" s="164"/>
      <c r="F25" s="164"/>
      <c r="G25" s="164"/>
      <c r="H25" s="164"/>
      <c r="I25" s="165"/>
      <c r="J25" s="165"/>
      <c r="K25" s="165"/>
      <c r="L25" s="165"/>
      <c r="M25" s="165"/>
      <c r="N25" s="165"/>
      <c r="O25" s="165"/>
      <c r="P25" s="165"/>
      <c r="Q25" s="165"/>
      <c r="R25" s="165"/>
      <c r="S25" s="165"/>
      <c r="T25" s="165"/>
      <c r="U25" s="165"/>
      <c r="V25" s="165"/>
      <c r="W25" s="165"/>
      <c r="X25" s="165"/>
      <c r="Y25" s="165"/>
      <c r="Z25" s="165"/>
      <c r="AA25" s="165"/>
      <c r="AB25" s="165"/>
      <c r="AC25" s="165"/>
      <c r="AD25" s="165"/>
      <c r="AE25" s="165"/>
      <c r="AF25" s="165"/>
      <c r="AG25" s="165"/>
      <c r="AH25" s="165"/>
      <c r="AI25" s="165"/>
      <c r="AJ25" s="165"/>
      <c r="AK25" s="166"/>
    </row>
    <row r="26" spans="1:37" ht="39.950000000000003" customHeight="1" x14ac:dyDescent="0.25">
      <c r="B26" s="204"/>
      <c r="C26" s="205"/>
      <c r="D26" s="205"/>
      <c r="E26" s="205"/>
      <c r="F26" s="205"/>
      <c r="G26" s="205"/>
      <c r="H26" s="205"/>
      <c r="I26" s="365" t="s">
        <v>103</v>
      </c>
      <c r="J26" s="366"/>
      <c r="K26" s="366"/>
      <c r="L26" s="366"/>
      <c r="M26" s="366"/>
      <c r="N26" s="366"/>
      <c r="O26" s="366"/>
      <c r="P26" s="367"/>
      <c r="Q26" s="388" t="s">
        <v>104</v>
      </c>
      <c r="R26" s="389"/>
      <c r="S26" s="389"/>
      <c r="T26" s="389"/>
      <c r="U26" s="389"/>
      <c r="V26" s="390"/>
      <c r="W26" s="368" t="s">
        <v>105</v>
      </c>
      <c r="X26" s="369"/>
      <c r="Y26" s="369"/>
      <c r="Z26" s="369"/>
      <c r="AA26" s="370"/>
      <c r="AB26" s="204"/>
      <c r="AC26" s="206"/>
      <c r="AD26" s="401" t="s">
        <v>340</v>
      </c>
      <c r="AE26" s="402"/>
      <c r="AF26" s="402"/>
      <c r="AG26" s="402"/>
      <c r="AH26" s="402"/>
      <c r="AI26" s="402"/>
      <c r="AJ26" s="402"/>
      <c r="AK26" s="403"/>
    </row>
    <row r="27" spans="1:37" ht="15" customHeight="1" x14ac:dyDescent="0.25">
      <c r="B27" s="256" t="s">
        <v>341</v>
      </c>
      <c r="C27" s="208"/>
      <c r="D27" s="208"/>
      <c r="E27" s="208"/>
      <c r="F27" s="208"/>
      <c r="G27" s="208"/>
      <c r="H27" s="208"/>
      <c r="I27" s="377" t="s">
        <v>108</v>
      </c>
      <c r="J27" s="378"/>
      <c r="K27" s="378"/>
      <c r="L27" s="379"/>
      <c r="M27" s="380" t="s">
        <v>109</v>
      </c>
      <c r="N27" s="380"/>
      <c r="O27" s="377" t="s">
        <v>111</v>
      </c>
      <c r="P27" s="379"/>
      <c r="Q27" s="381" t="s">
        <v>111</v>
      </c>
      <c r="R27" s="382"/>
      <c r="S27" s="382"/>
      <c r="T27" s="383" t="s">
        <v>110</v>
      </c>
      <c r="U27" s="383"/>
      <c r="V27" s="383"/>
      <c r="W27" s="371"/>
      <c r="X27" s="372"/>
      <c r="Y27" s="372"/>
      <c r="Z27" s="372"/>
      <c r="AA27" s="373"/>
      <c r="AB27" s="207"/>
      <c r="AC27" s="209"/>
      <c r="AD27" s="397" t="s">
        <v>332</v>
      </c>
      <c r="AE27" s="397"/>
      <c r="AF27" s="398" t="s">
        <v>333</v>
      </c>
      <c r="AG27" s="399"/>
      <c r="AH27" s="399"/>
      <c r="AI27" s="399"/>
      <c r="AJ27" s="399"/>
      <c r="AK27" s="400"/>
    </row>
    <row r="28" spans="1:37" s="189" customFormat="1" ht="51" customHeight="1" x14ac:dyDescent="0.2">
      <c r="B28" s="277" t="s">
        <v>353</v>
      </c>
      <c r="C28" s="180" t="s">
        <v>216</v>
      </c>
      <c r="D28" s="180" t="s">
        <v>99</v>
      </c>
      <c r="E28" s="180" t="s">
        <v>262</v>
      </c>
      <c r="F28" s="269" t="s">
        <v>356</v>
      </c>
      <c r="G28" s="215" t="s">
        <v>357</v>
      </c>
      <c r="H28" s="181" t="s">
        <v>233</v>
      </c>
      <c r="I28" s="182" t="s">
        <v>358</v>
      </c>
      <c r="J28" s="182" t="s">
        <v>251</v>
      </c>
      <c r="K28" s="182" t="s">
        <v>107</v>
      </c>
      <c r="L28" s="182" t="s">
        <v>100</v>
      </c>
      <c r="M28" s="183" t="s">
        <v>359</v>
      </c>
      <c r="N28" s="183" t="s">
        <v>121</v>
      </c>
      <c r="O28" s="182" t="s">
        <v>360</v>
      </c>
      <c r="P28" s="182" t="s">
        <v>127</v>
      </c>
      <c r="Q28" s="184" t="s">
        <v>361</v>
      </c>
      <c r="R28" s="185" t="s">
        <v>126</v>
      </c>
      <c r="S28" s="216" t="s">
        <v>128</v>
      </c>
      <c r="T28" s="187" t="s">
        <v>250</v>
      </c>
      <c r="U28" s="188" t="s">
        <v>107</v>
      </c>
      <c r="V28" s="187" t="s">
        <v>125</v>
      </c>
      <c r="W28" s="183" t="s">
        <v>362</v>
      </c>
      <c r="X28" s="183" t="s">
        <v>252</v>
      </c>
      <c r="Y28" s="183" t="s">
        <v>206</v>
      </c>
      <c r="Z28" s="183" t="s">
        <v>102</v>
      </c>
      <c r="AA28" s="228" t="s">
        <v>263</v>
      </c>
      <c r="AB28" s="214" t="s">
        <v>294</v>
      </c>
      <c r="AC28" s="214" t="s">
        <v>373</v>
      </c>
      <c r="AD28" s="262" t="s">
        <v>334</v>
      </c>
      <c r="AE28" s="262" t="s">
        <v>335</v>
      </c>
      <c r="AF28" s="263" t="s">
        <v>336</v>
      </c>
      <c r="AG28" s="263" t="s">
        <v>337</v>
      </c>
      <c r="AH28" s="263" t="s">
        <v>338</v>
      </c>
      <c r="AI28" s="263" t="s">
        <v>363</v>
      </c>
      <c r="AJ28" s="263" t="s">
        <v>339</v>
      </c>
      <c r="AK28" s="263" t="s">
        <v>364</v>
      </c>
    </row>
    <row r="29" spans="1:37" s="179" customFormat="1" x14ac:dyDescent="0.25">
      <c r="A29" s="71">
        <v>1</v>
      </c>
      <c r="B29" s="89"/>
      <c r="C29" s="82"/>
      <c r="D29" s="89"/>
      <c r="E29" s="82"/>
      <c r="F29" s="122"/>
      <c r="G29" s="202"/>
      <c r="H29" s="198" t="str">
        <f>IF(G29="","",IF(MONTH(G29)&gt;=10,YEAR(G29) + 1,YEAR(G29)))</f>
        <v/>
      </c>
      <c r="I29" s="97"/>
      <c r="J29" s="97"/>
      <c r="K29" s="90"/>
      <c r="L29" s="91"/>
      <c r="M29" s="97"/>
      <c r="N29" s="91"/>
      <c r="O29" s="97"/>
      <c r="P29" s="90"/>
      <c r="Q29" s="97"/>
      <c r="R29" s="97"/>
      <c r="S29" s="90"/>
      <c r="T29" s="97"/>
      <c r="U29" s="147"/>
      <c r="V29" s="91"/>
      <c r="W29" s="97"/>
      <c r="X29" s="97"/>
      <c r="Y29" s="90"/>
      <c r="Z29" s="90"/>
      <c r="AA29" s="229"/>
      <c r="AB29" s="122"/>
      <c r="AC29" s="227"/>
      <c r="AD29" s="264"/>
      <c r="AE29" s="264"/>
      <c r="AF29" s="265"/>
      <c r="AG29" s="265"/>
      <c r="AH29" s="265"/>
      <c r="AI29" s="265"/>
      <c r="AJ29" s="265"/>
      <c r="AK29" s="265"/>
    </row>
    <row r="30" spans="1:37" s="179" customFormat="1" x14ac:dyDescent="0.25">
      <c r="A30" s="71">
        <v>2</v>
      </c>
      <c r="B30" s="89"/>
      <c r="C30" s="82"/>
      <c r="D30" s="89"/>
      <c r="E30" s="82"/>
      <c r="F30" s="122"/>
      <c r="G30" s="202"/>
      <c r="H30" s="198" t="str">
        <f>IF(G30="","",IF(MONTH(G30)&gt;=10,YEAR(G30) + 1,YEAR(G30)))</f>
        <v/>
      </c>
      <c r="I30" s="97"/>
      <c r="J30" s="97"/>
      <c r="K30" s="91"/>
      <c r="L30" s="91"/>
      <c r="M30" s="97"/>
      <c r="N30" s="91"/>
      <c r="O30" s="97"/>
      <c r="P30" s="90"/>
      <c r="Q30" s="97"/>
      <c r="R30" s="97"/>
      <c r="S30" s="90"/>
      <c r="T30" s="97"/>
      <c r="U30" s="147"/>
      <c r="V30" s="91"/>
      <c r="W30" s="97"/>
      <c r="X30" s="97"/>
      <c r="Y30" s="90"/>
      <c r="Z30" s="90"/>
      <c r="AA30" s="229"/>
      <c r="AB30" s="122"/>
      <c r="AC30" s="226"/>
      <c r="AD30" s="264"/>
      <c r="AE30" s="264"/>
      <c r="AF30" s="265"/>
      <c r="AG30" s="265"/>
      <c r="AH30" s="265"/>
      <c r="AI30" s="265"/>
      <c r="AJ30" s="265"/>
      <c r="AK30" s="265"/>
    </row>
    <row r="31" spans="1:37" s="179" customFormat="1" x14ac:dyDescent="0.25">
      <c r="A31" s="71">
        <v>3</v>
      </c>
      <c r="B31" s="89"/>
      <c r="C31" s="82"/>
      <c r="D31" s="89"/>
      <c r="E31" s="82"/>
      <c r="F31" s="122"/>
      <c r="G31" s="202"/>
      <c r="H31" s="198" t="str">
        <f t="shared" ref="H31:H53" si="0">IF(G31="","",IF(MONTH(G31)&gt;=10,YEAR(G31) + 1,YEAR(G31)))</f>
        <v/>
      </c>
      <c r="I31" s="97"/>
      <c r="J31" s="97"/>
      <c r="K31" s="90"/>
      <c r="L31" s="90"/>
      <c r="M31" s="97"/>
      <c r="N31" s="90"/>
      <c r="O31" s="97"/>
      <c r="P31" s="90"/>
      <c r="Q31" s="97"/>
      <c r="R31" s="97"/>
      <c r="S31" s="90"/>
      <c r="T31" s="97"/>
      <c r="U31" s="147"/>
      <c r="V31" s="90"/>
      <c r="W31" s="97"/>
      <c r="X31" s="97"/>
      <c r="Y31" s="90"/>
      <c r="Z31" s="90"/>
      <c r="AA31" s="229"/>
      <c r="AB31" s="122"/>
      <c r="AC31" s="226"/>
      <c r="AD31" s="264"/>
      <c r="AE31" s="264"/>
      <c r="AF31" s="265"/>
      <c r="AG31" s="265"/>
      <c r="AH31" s="265"/>
      <c r="AI31" s="265"/>
      <c r="AJ31" s="265"/>
      <c r="AK31" s="265"/>
    </row>
    <row r="32" spans="1:37" s="179" customFormat="1" x14ac:dyDescent="0.25">
      <c r="A32" s="71">
        <v>4</v>
      </c>
      <c r="B32" s="89"/>
      <c r="C32" s="82"/>
      <c r="D32" s="89"/>
      <c r="E32" s="82"/>
      <c r="F32" s="122"/>
      <c r="G32" s="202"/>
      <c r="H32" s="198" t="str">
        <f t="shared" si="0"/>
        <v/>
      </c>
      <c r="I32" s="97"/>
      <c r="J32" s="97"/>
      <c r="K32" s="91"/>
      <c r="L32" s="91"/>
      <c r="M32" s="97"/>
      <c r="N32" s="91"/>
      <c r="O32" s="97"/>
      <c r="P32" s="90"/>
      <c r="Q32" s="97"/>
      <c r="R32" s="97"/>
      <c r="S32" s="90"/>
      <c r="T32" s="97"/>
      <c r="U32" s="147"/>
      <c r="V32" s="91"/>
      <c r="W32" s="97"/>
      <c r="X32" s="97"/>
      <c r="Y32" s="90"/>
      <c r="Z32" s="90"/>
      <c r="AA32" s="229"/>
      <c r="AB32" s="122"/>
      <c r="AC32" s="226"/>
      <c r="AD32" s="264"/>
      <c r="AE32" s="264"/>
      <c r="AF32" s="265"/>
      <c r="AG32" s="265"/>
      <c r="AH32" s="265"/>
      <c r="AI32" s="265"/>
      <c r="AJ32" s="265"/>
      <c r="AK32" s="265"/>
    </row>
    <row r="33" spans="1:37" s="179" customFormat="1" x14ac:dyDescent="0.25">
      <c r="A33" s="71">
        <v>5</v>
      </c>
      <c r="B33" s="89"/>
      <c r="C33" s="82"/>
      <c r="D33" s="89"/>
      <c r="E33" s="82"/>
      <c r="F33" s="122"/>
      <c r="G33" s="202"/>
      <c r="H33" s="198" t="str">
        <f t="shared" si="0"/>
        <v/>
      </c>
      <c r="I33" s="97"/>
      <c r="J33" s="97"/>
      <c r="K33" s="91"/>
      <c r="L33" s="91"/>
      <c r="M33" s="97"/>
      <c r="N33" s="91"/>
      <c r="O33" s="97"/>
      <c r="P33" s="90"/>
      <c r="Q33" s="97"/>
      <c r="R33" s="97"/>
      <c r="S33" s="90"/>
      <c r="T33" s="97"/>
      <c r="U33" s="147"/>
      <c r="V33" s="91"/>
      <c r="W33" s="97"/>
      <c r="X33" s="97"/>
      <c r="Y33" s="90"/>
      <c r="Z33" s="90"/>
      <c r="AA33" s="229"/>
      <c r="AB33" s="122"/>
      <c r="AC33" s="226"/>
      <c r="AD33" s="264"/>
      <c r="AE33" s="264"/>
      <c r="AF33" s="265"/>
      <c r="AG33" s="265"/>
      <c r="AH33" s="265"/>
      <c r="AI33" s="265"/>
      <c r="AJ33" s="265"/>
      <c r="AK33" s="265"/>
    </row>
    <row r="34" spans="1:37" s="179" customFormat="1" x14ac:dyDescent="0.25">
      <c r="A34" s="71">
        <v>6</v>
      </c>
      <c r="B34" s="89"/>
      <c r="C34" s="82"/>
      <c r="D34" s="89"/>
      <c r="E34" s="82"/>
      <c r="F34" s="122"/>
      <c r="G34" s="202"/>
      <c r="H34" s="198" t="str">
        <f t="shared" si="0"/>
        <v/>
      </c>
      <c r="I34" s="97"/>
      <c r="J34" s="97"/>
      <c r="K34" s="91"/>
      <c r="L34" s="91"/>
      <c r="M34" s="97"/>
      <c r="N34" s="91"/>
      <c r="O34" s="97"/>
      <c r="P34" s="90"/>
      <c r="Q34" s="97"/>
      <c r="R34" s="97"/>
      <c r="S34" s="90"/>
      <c r="T34" s="97"/>
      <c r="U34" s="147"/>
      <c r="V34" s="91"/>
      <c r="W34" s="97"/>
      <c r="X34" s="97"/>
      <c r="Y34" s="90"/>
      <c r="Z34" s="90"/>
      <c r="AA34" s="229"/>
      <c r="AB34" s="122"/>
      <c r="AC34" s="226"/>
      <c r="AD34" s="264"/>
      <c r="AE34" s="264"/>
      <c r="AF34" s="265"/>
      <c r="AG34" s="265"/>
      <c r="AH34" s="265"/>
      <c r="AI34" s="265"/>
      <c r="AJ34" s="265"/>
      <c r="AK34" s="265"/>
    </row>
    <row r="35" spans="1:37" s="179" customFormat="1" x14ac:dyDescent="0.25">
      <c r="A35" s="71">
        <v>7</v>
      </c>
      <c r="B35" s="89"/>
      <c r="C35" s="82"/>
      <c r="D35" s="89"/>
      <c r="E35" s="82"/>
      <c r="F35" s="122"/>
      <c r="G35" s="202"/>
      <c r="H35" s="198" t="str">
        <f t="shared" si="0"/>
        <v/>
      </c>
      <c r="I35" s="97"/>
      <c r="J35" s="97"/>
      <c r="K35" s="91"/>
      <c r="L35" s="91"/>
      <c r="M35" s="97"/>
      <c r="N35" s="91"/>
      <c r="O35" s="97"/>
      <c r="P35" s="90"/>
      <c r="Q35" s="97"/>
      <c r="R35" s="97"/>
      <c r="S35" s="90"/>
      <c r="T35" s="97"/>
      <c r="U35" s="147"/>
      <c r="V35" s="91"/>
      <c r="W35" s="97"/>
      <c r="X35" s="97"/>
      <c r="Y35" s="90"/>
      <c r="Z35" s="90"/>
      <c r="AA35" s="229"/>
      <c r="AB35" s="122"/>
      <c r="AC35" s="226"/>
      <c r="AD35" s="264"/>
      <c r="AE35" s="264"/>
      <c r="AF35" s="265"/>
      <c r="AG35" s="265"/>
      <c r="AH35" s="265"/>
      <c r="AI35" s="265"/>
      <c r="AJ35" s="265"/>
      <c r="AK35" s="265"/>
    </row>
    <row r="36" spans="1:37" s="179" customFormat="1" x14ac:dyDescent="0.25">
      <c r="A36" s="71">
        <v>8</v>
      </c>
      <c r="B36" s="89"/>
      <c r="C36" s="82"/>
      <c r="D36" s="89"/>
      <c r="E36" s="82"/>
      <c r="F36" s="122"/>
      <c r="G36" s="202"/>
      <c r="H36" s="198" t="str">
        <f t="shared" si="0"/>
        <v/>
      </c>
      <c r="I36" s="97"/>
      <c r="J36" s="97"/>
      <c r="K36" s="91"/>
      <c r="L36" s="91"/>
      <c r="M36" s="97"/>
      <c r="N36" s="91"/>
      <c r="O36" s="97"/>
      <c r="P36" s="90"/>
      <c r="Q36" s="97"/>
      <c r="R36" s="97"/>
      <c r="S36" s="90"/>
      <c r="T36" s="97"/>
      <c r="U36" s="147"/>
      <c r="V36" s="91"/>
      <c r="W36" s="97"/>
      <c r="X36" s="97"/>
      <c r="Y36" s="90"/>
      <c r="Z36" s="90"/>
      <c r="AA36" s="229"/>
      <c r="AB36" s="122"/>
      <c r="AC36" s="226"/>
      <c r="AD36" s="264"/>
      <c r="AE36" s="264"/>
      <c r="AF36" s="265"/>
      <c r="AG36" s="265"/>
      <c r="AH36" s="265"/>
      <c r="AI36" s="265"/>
      <c r="AJ36" s="265"/>
      <c r="AK36" s="265"/>
    </row>
    <row r="37" spans="1:37" s="179" customFormat="1" x14ac:dyDescent="0.25">
      <c r="A37" s="71">
        <v>9</v>
      </c>
      <c r="B37" s="89"/>
      <c r="C37" s="82"/>
      <c r="D37" s="89"/>
      <c r="E37" s="82"/>
      <c r="F37" s="122"/>
      <c r="G37" s="202"/>
      <c r="H37" s="198" t="str">
        <f t="shared" si="0"/>
        <v/>
      </c>
      <c r="I37" s="97"/>
      <c r="J37" s="97"/>
      <c r="K37" s="91"/>
      <c r="L37" s="91"/>
      <c r="M37" s="97"/>
      <c r="N37" s="91"/>
      <c r="O37" s="97"/>
      <c r="P37" s="90"/>
      <c r="Q37" s="97"/>
      <c r="R37" s="97"/>
      <c r="S37" s="90"/>
      <c r="T37" s="97"/>
      <c r="U37" s="147"/>
      <c r="V37" s="91"/>
      <c r="W37" s="97"/>
      <c r="X37" s="97"/>
      <c r="Y37" s="90"/>
      <c r="Z37" s="90"/>
      <c r="AA37" s="229"/>
      <c r="AB37" s="122"/>
      <c r="AC37" s="226"/>
      <c r="AD37" s="264"/>
      <c r="AE37" s="264"/>
      <c r="AF37" s="265"/>
      <c r="AG37" s="265"/>
      <c r="AH37" s="265"/>
      <c r="AI37" s="265"/>
      <c r="AJ37" s="265"/>
      <c r="AK37" s="265"/>
    </row>
    <row r="38" spans="1:37" s="179" customFormat="1" x14ac:dyDescent="0.25">
      <c r="A38" s="71">
        <v>10</v>
      </c>
      <c r="B38" s="89"/>
      <c r="C38" s="82"/>
      <c r="D38" s="89"/>
      <c r="E38" s="82"/>
      <c r="F38" s="122"/>
      <c r="G38" s="202"/>
      <c r="H38" s="198" t="str">
        <f t="shared" si="0"/>
        <v/>
      </c>
      <c r="I38" s="97"/>
      <c r="J38" s="97"/>
      <c r="K38" s="91"/>
      <c r="L38" s="91"/>
      <c r="M38" s="97"/>
      <c r="N38" s="91"/>
      <c r="O38" s="97"/>
      <c r="P38" s="90"/>
      <c r="Q38" s="97"/>
      <c r="R38" s="97"/>
      <c r="S38" s="90"/>
      <c r="T38" s="97"/>
      <c r="U38" s="147"/>
      <c r="V38" s="91"/>
      <c r="W38" s="97"/>
      <c r="X38" s="97"/>
      <c r="Y38" s="90"/>
      <c r="Z38" s="90"/>
      <c r="AA38" s="229"/>
      <c r="AB38" s="122"/>
      <c r="AC38" s="226"/>
      <c r="AD38" s="264"/>
      <c r="AE38" s="264"/>
      <c r="AF38" s="265"/>
      <c r="AG38" s="265"/>
      <c r="AH38" s="265"/>
      <c r="AI38" s="265"/>
      <c r="AJ38" s="265"/>
      <c r="AK38" s="265"/>
    </row>
    <row r="39" spans="1:37" s="179" customFormat="1" x14ac:dyDescent="0.25">
      <c r="A39" s="71">
        <v>11</v>
      </c>
      <c r="B39" s="89"/>
      <c r="C39" s="82"/>
      <c r="D39" s="89"/>
      <c r="E39" s="82"/>
      <c r="F39" s="122"/>
      <c r="G39" s="202"/>
      <c r="H39" s="198" t="str">
        <f t="shared" si="0"/>
        <v/>
      </c>
      <c r="I39" s="97"/>
      <c r="J39" s="97"/>
      <c r="K39" s="91"/>
      <c r="L39" s="91"/>
      <c r="M39" s="97"/>
      <c r="N39" s="91"/>
      <c r="O39" s="97"/>
      <c r="P39" s="90"/>
      <c r="Q39" s="97"/>
      <c r="R39" s="97"/>
      <c r="S39" s="90"/>
      <c r="T39" s="97"/>
      <c r="U39" s="147"/>
      <c r="V39" s="91"/>
      <c r="W39" s="97"/>
      <c r="X39" s="97"/>
      <c r="Y39" s="90"/>
      <c r="Z39" s="90"/>
      <c r="AA39" s="229"/>
      <c r="AB39" s="122"/>
      <c r="AC39" s="226"/>
      <c r="AD39" s="264"/>
      <c r="AE39" s="264"/>
      <c r="AF39" s="265"/>
      <c r="AG39" s="265"/>
      <c r="AH39" s="265"/>
      <c r="AI39" s="265"/>
      <c r="AJ39" s="265"/>
      <c r="AK39" s="265"/>
    </row>
    <row r="40" spans="1:37" s="179" customFormat="1" x14ac:dyDescent="0.25">
      <c r="A40" s="71">
        <v>12</v>
      </c>
      <c r="B40" s="89"/>
      <c r="C40" s="82"/>
      <c r="D40" s="89"/>
      <c r="E40" s="82"/>
      <c r="F40" s="122"/>
      <c r="G40" s="202"/>
      <c r="H40" s="198" t="str">
        <f t="shared" si="0"/>
        <v/>
      </c>
      <c r="I40" s="97"/>
      <c r="J40" s="97"/>
      <c r="K40" s="91"/>
      <c r="L40" s="91"/>
      <c r="M40" s="97"/>
      <c r="N40" s="91"/>
      <c r="O40" s="97"/>
      <c r="P40" s="90"/>
      <c r="Q40" s="97"/>
      <c r="R40" s="97"/>
      <c r="S40" s="90"/>
      <c r="T40" s="97"/>
      <c r="U40" s="147"/>
      <c r="V40" s="91"/>
      <c r="W40" s="97"/>
      <c r="X40" s="97"/>
      <c r="Y40" s="90"/>
      <c r="Z40" s="90"/>
      <c r="AA40" s="229"/>
      <c r="AB40" s="122"/>
      <c r="AC40" s="226"/>
      <c r="AD40" s="264"/>
      <c r="AE40" s="264"/>
      <c r="AF40" s="265"/>
      <c r="AG40" s="265"/>
      <c r="AH40" s="265"/>
      <c r="AI40" s="265"/>
      <c r="AJ40" s="265"/>
      <c r="AK40" s="265"/>
    </row>
    <row r="41" spans="1:37" s="179" customFormat="1" x14ac:dyDescent="0.25">
      <c r="A41" s="71">
        <v>13</v>
      </c>
      <c r="B41" s="89"/>
      <c r="C41" s="82"/>
      <c r="D41" s="89"/>
      <c r="E41" s="82"/>
      <c r="F41" s="122"/>
      <c r="G41" s="202"/>
      <c r="H41" s="198" t="str">
        <f t="shared" si="0"/>
        <v/>
      </c>
      <c r="I41" s="97"/>
      <c r="J41" s="97"/>
      <c r="K41" s="91"/>
      <c r="L41" s="91"/>
      <c r="M41" s="97"/>
      <c r="N41" s="91"/>
      <c r="O41" s="97"/>
      <c r="P41" s="90"/>
      <c r="Q41" s="97"/>
      <c r="R41" s="97"/>
      <c r="S41" s="90"/>
      <c r="T41" s="97"/>
      <c r="U41" s="147"/>
      <c r="V41" s="91"/>
      <c r="W41" s="97"/>
      <c r="X41" s="97"/>
      <c r="Y41" s="90"/>
      <c r="Z41" s="90"/>
      <c r="AA41" s="229"/>
      <c r="AB41" s="122"/>
      <c r="AC41" s="226"/>
      <c r="AD41" s="264"/>
      <c r="AE41" s="264"/>
      <c r="AF41" s="265"/>
      <c r="AG41" s="265"/>
      <c r="AH41" s="265"/>
      <c r="AI41" s="265"/>
      <c r="AJ41" s="265"/>
      <c r="AK41" s="265"/>
    </row>
    <row r="42" spans="1:37" s="179" customFormat="1" x14ac:dyDescent="0.25">
      <c r="A42" s="71">
        <v>14</v>
      </c>
      <c r="B42" s="89"/>
      <c r="C42" s="82"/>
      <c r="D42" s="89"/>
      <c r="E42" s="82"/>
      <c r="F42" s="122"/>
      <c r="G42" s="202"/>
      <c r="H42" s="198" t="str">
        <f t="shared" si="0"/>
        <v/>
      </c>
      <c r="I42" s="97"/>
      <c r="J42" s="97"/>
      <c r="K42" s="91"/>
      <c r="L42" s="91"/>
      <c r="M42" s="97"/>
      <c r="N42" s="91"/>
      <c r="O42" s="97"/>
      <c r="P42" s="90"/>
      <c r="Q42" s="97"/>
      <c r="R42" s="97"/>
      <c r="S42" s="90"/>
      <c r="T42" s="97"/>
      <c r="U42" s="147"/>
      <c r="V42" s="91"/>
      <c r="W42" s="97"/>
      <c r="X42" s="97"/>
      <c r="Y42" s="90"/>
      <c r="Z42" s="90"/>
      <c r="AA42" s="229"/>
      <c r="AB42" s="122"/>
      <c r="AC42" s="226"/>
      <c r="AD42" s="264"/>
      <c r="AE42" s="264"/>
      <c r="AF42" s="265"/>
      <c r="AG42" s="265"/>
      <c r="AH42" s="265"/>
      <c r="AI42" s="265"/>
      <c r="AJ42" s="265"/>
      <c r="AK42" s="265"/>
    </row>
    <row r="43" spans="1:37" s="179" customFormat="1" x14ac:dyDescent="0.25">
      <c r="A43" s="71">
        <v>15</v>
      </c>
      <c r="B43" s="89"/>
      <c r="C43" s="82"/>
      <c r="D43" s="89"/>
      <c r="E43" s="82"/>
      <c r="F43" s="122"/>
      <c r="G43" s="202"/>
      <c r="H43" s="198" t="str">
        <f t="shared" si="0"/>
        <v/>
      </c>
      <c r="I43" s="97"/>
      <c r="J43" s="97"/>
      <c r="K43" s="91"/>
      <c r="L43" s="91"/>
      <c r="M43" s="97"/>
      <c r="N43" s="91"/>
      <c r="O43" s="97"/>
      <c r="P43" s="90"/>
      <c r="Q43" s="97"/>
      <c r="R43" s="97"/>
      <c r="S43" s="90"/>
      <c r="T43" s="97"/>
      <c r="U43" s="147"/>
      <c r="V43" s="91"/>
      <c r="W43" s="97"/>
      <c r="X43" s="97"/>
      <c r="Y43" s="90"/>
      <c r="Z43" s="90"/>
      <c r="AA43" s="229"/>
      <c r="AB43" s="122"/>
      <c r="AC43" s="226"/>
      <c r="AD43" s="264"/>
      <c r="AE43" s="264"/>
      <c r="AF43" s="265"/>
      <c r="AG43" s="265"/>
      <c r="AH43" s="265"/>
      <c r="AI43" s="265"/>
      <c r="AJ43" s="265"/>
      <c r="AK43" s="265"/>
    </row>
    <row r="44" spans="1:37" s="179" customFormat="1" x14ac:dyDescent="0.25">
      <c r="A44" s="71">
        <v>16</v>
      </c>
      <c r="B44" s="89"/>
      <c r="C44" s="82"/>
      <c r="D44" s="89"/>
      <c r="E44" s="82"/>
      <c r="F44" s="122"/>
      <c r="G44" s="202"/>
      <c r="H44" s="198" t="str">
        <f t="shared" si="0"/>
        <v/>
      </c>
      <c r="I44" s="97"/>
      <c r="J44" s="97"/>
      <c r="K44" s="91"/>
      <c r="L44" s="91"/>
      <c r="M44" s="97"/>
      <c r="N44" s="91"/>
      <c r="O44" s="97"/>
      <c r="P44" s="90"/>
      <c r="Q44" s="97"/>
      <c r="R44" s="97"/>
      <c r="S44" s="90"/>
      <c r="T44" s="97"/>
      <c r="U44" s="147"/>
      <c r="V44" s="91"/>
      <c r="W44" s="97"/>
      <c r="X44" s="97"/>
      <c r="Y44" s="90"/>
      <c r="Z44" s="90"/>
      <c r="AA44" s="229"/>
      <c r="AB44" s="122"/>
      <c r="AC44" s="226"/>
      <c r="AD44" s="264"/>
      <c r="AE44" s="264"/>
      <c r="AF44" s="265"/>
      <c r="AG44" s="265"/>
      <c r="AH44" s="265"/>
      <c r="AI44" s="265"/>
      <c r="AJ44" s="265"/>
      <c r="AK44" s="265"/>
    </row>
    <row r="45" spans="1:37" s="179" customFormat="1" x14ac:dyDescent="0.25">
      <c r="A45" s="71">
        <v>17</v>
      </c>
      <c r="B45" s="89"/>
      <c r="C45" s="82"/>
      <c r="D45" s="89"/>
      <c r="E45" s="82"/>
      <c r="F45" s="122"/>
      <c r="G45" s="202"/>
      <c r="H45" s="198" t="str">
        <f t="shared" si="0"/>
        <v/>
      </c>
      <c r="I45" s="97"/>
      <c r="J45" s="97"/>
      <c r="K45" s="91"/>
      <c r="L45" s="91"/>
      <c r="M45" s="97"/>
      <c r="N45" s="91"/>
      <c r="O45" s="97"/>
      <c r="P45" s="90"/>
      <c r="Q45" s="97"/>
      <c r="R45" s="97"/>
      <c r="S45" s="90"/>
      <c r="T45" s="97"/>
      <c r="U45" s="147"/>
      <c r="V45" s="91"/>
      <c r="W45" s="97"/>
      <c r="X45" s="97"/>
      <c r="Y45" s="90"/>
      <c r="Z45" s="90"/>
      <c r="AA45" s="229"/>
      <c r="AB45" s="122"/>
      <c r="AC45" s="226"/>
      <c r="AD45" s="264"/>
      <c r="AE45" s="264"/>
      <c r="AF45" s="265"/>
      <c r="AG45" s="265"/>
      <c r="AH45" s="265"/>
      <c r="AI45" s="265"/>
      <c r="AJ45" s="265"/>
      <c r="AK45" s="265"/>
    </row>
    <row r="46" spans="1:37" s="179" customFormat="1" x14ac:dyDescent="0.25">
      <c r="A46" s="71">
        <v>18</v>
      </c>
      <c r="B46" s="89"/>
      <c r="C46" s="82"/>
      <c r="D46" s="89"/>
      <c r="E46" s="82"/>
      <c r="F46" s="122"/>
      <c r="G46" s="202"/>
      <c r="H46" s="198" t="str">
        <f t="shared" si="0"/>
        <v/>
      </c>
      <c r="I46" s="97"/>
      <c r="J46" s="97"/>
      <c r="K46" s="91"/>
      <c r="L46" s="91"/>
      <c r="M46" s="97"/>
      <c r="N46" s="91"/>
      <c r="O46" s="97"/>
      <c r="P46" s="90"/>
      <c r="Q46" s="97"/>
      <c r="R46" s="97"/>
      <c r="S46" s="90"/>
      <c r="T46" s="97"/>
      <c r="U46" s="147"/>
      <c r="V46" s="91"/>
      <c r="W46" s="97"/>
      <c r="X46" s="97"/>
      <c r="Y46" s="90"/>
      <c r="Z46" s="90"/>
      <c r="AA46" s="229"/>
      <c r="AB46" s="122"/>
      <c r="AC46" s="226"/>
      <c r="AD46" s="264"/>
      <c r="AE46" s="264"/>
      <c r="AF46" s="265"/>
      <c r="AG46" s="265"/>
      <c r="AH46" s="265"/>
      <c r="AI46" s="265"/>
      <c r="AJ46" s="265"/>
      <c r="AK46" s="265"/>
    </row>
    <row r="47" spans="1:37" s="179" customFormat="1" x14ac:dyDescent="0.25">
      <c r="A47" s="71">
        <v>19</v>
      </c>
      <c r="B47" s="89"/>
      <c r="C47" s="82"/>
      <c r="D47" s="89"/>
      <c r="E47" s="82"/>
      <c r="F47" s="122"/>
      <c r="G47" s="202"/>
      <c r="H47" s="198" t="str">
        <f t="shared" si="0"/>
        <v/>
      </c>
      <c r="I47" s="97"/>
      <c r="J47" s="97"/>
      <c r="K47" s="91"/>
      <c r="L47" s="91"/>
      <c r="M47" s="97"/>
      <c r="N47" s="91"/>
      <c r="O47" s="97"/>
      <c r="P47" s="90"/>
      <c r="Q47" s="97"/>
      <c r="R47" s="97"/>
      <c r="S47" s="90"/>
      <c r="T47" s="97"/>
      <c r="U47" s="147"/>
      <c r="V47" s="91"/>
      <c r="W47" s="97"/>
      <c r="X47" s="97"/>
      <c r="Y47" s="90"/>
      <c r="Z47" s="90"/>
      <c r="AA47" s="229"/>
      <c r="AB47" s="122"/>
      <c r="AC47" s="226"/>
      <c r="AD47" s="264"/>
      <c r="AE47" s="264"/>
      <c r="AF47" s="265"/>
      <c r="AG47" s="265"/>
      <c r="AH47" s="265"/>
      <c r="AI47" s="265"/>
      <c r="AJ47" s="265"/>
      <c r="AK47" s="265"/>
    </row>
    <row r="48" spans="1:37" s="179" customFormat="1" x14ac:dyDescent="0.25">
      <c r="A48" s="71">
        <v>20</v>
      </c>
      <c r="B48" s="89"/>
      <c r="C48" s="82"/>
      <c r="D48" s="89"/>
      <c r="E48" s="82"/>
      <c r="F48" s="122"/>
      <c r="G48" s="202"/>
      <c r="H48" s="198" t="str">
        <f t="shared" si="0"/>
        <v/>
      </c>
      <c r="I48" s="97"/>
      <c r="J48" s="97"/>
      <c r="K48" s="91"/>
      <c r="L48" s="91"/>
      <c r="M48" s="97"/>
      <c r="N48" s="91"/>
      <c r="O48" s="97"/>
      <c r="P48" s="90"/>
      <c r="Q48" s="97"/>
      <c r="R48" s="97"/>
      <c r="S48" s="90"/>
      <c r="T48" s="97"/>
      <c r="U48" s="147"/>
      <c r="V48" s="91"/>
      <c r="W48" s="97"/>
      <c r="X48" s="97"/>
      <c r="Y48" s="90"/>
      <c r="Z48" s="90"/>
      <c r="AA48" s="229"/>
      <c r="AB48" s="122"/>
      <c r="AC48" s="226"/>
      <c r="AD48" s="264"/>
      <c r="AE48" s="264"/>
      <c r="AF48" s="265"/>
      <c r="AG48" s="265"/>
      <c r="AH48" s="265"/>
      <c r="AI48" s="265"/>
      <c r="AJ48" s="265"/>
      <c r="AK48" s="265"/>
    </row>
    <row r="49" spans="1:37" s="179" customFormat="1" x14ac:dyDescent="0.25">
      <c r="A49" s="71">
        <v>21</v>
      </c>
      <c r="B49" s="89"/>
      <c r="C49" s="82"/>
      <c r="D49" s="89"/>
      <c r="E49" s="82"/>
      <c r="F49" s="122"/>
      <c r="G49" s="202"/>
      <c r="H49" s="198" t="str">
        <f t="shared" si="0"/>
        <v/>
      </c>
      <c r="I49" s="97"/>
      <c r="J49" s="97"/>
      <c r="K49" s="91"/>
      <c r="L49" s="91"/>
      <c r="M49" s="97"/>
      <c r="N49" s="91"/>
      <c r="O49" s="97"/>
      <c r="P49" s="90"/>
      <c r="Q49" s="97"/>
      <c r="R49" s="97"/>
      <c r="S49" s="90"/>
      <c r="T49" s="97"/>
      <c r="U49" s="147"/>
      <c r="V49" s="91"/>
      <c r="W49" s="97"/>
      <c r="X49" s="97"/>
      <c r="Y49" s="90"/>
      <c r="Z49" s="90"/>
      <c r="AA49" s="229"/>
      <c r="AB49" s="122"/>
      <c r="AC49" s="226"/>
      <c r="AD49" s="264"/>
      <c r="AE49" s="264"/>
      <c r="AF49" s="265"/>
      <c r="AG49" s="265"/>
      <c r="AH49" s="265"/>
      <c r="AI49" s="265"/>
      <c r="AJ49" s="265"/>
      <c r="AK49" s="265"/>
    </row>
    <row r="50" spans="1:37" s="179" customFormat="1" x14ac:dyDescent="0.25">
      <c r="A50" s="71">
        <v>22</v>
      </c>
      <c r="B50" s="89"/>
      <c r="C50" s="82"/>
      <c r="D50" s="89"/>
      <c r="E50" s="82"/>
      <c r="F50" s="122"/>
      <c r="G50" s="202"/>
      <c r="H50" s="198" t="str">
        <f t="shared" si="0"/>
        <v/>
      </c>
      <c r="I50" s="97"/>
      <c r="J50" s="97"/>
      <c r="K50" s="91"/>
      <c r="L50" s="91"/>
      <c r="M50" s="97"/>
      <c r="N50" s="91"/>
      <c r="O50" s="97"/>
      <c r="P50" s="90"/>
      <c r="Q50" s="97"/>
      <c r="R50" s="97"/>
      <c r="S50" s="90"/>
      <c r="T50" s="97"/>
      <c r="U50" s="147"/>
      <c r="V50" s="91"/>
      <c r="W50" s="97"/>
      <c r="X50" s="97"/>
      <c r="Y50" s="90"/>
      <c r="Z50" s="90"/>
      <c r="AA50" s="229"/>
      <c r="AB50" s="122"/>
      <c r="AC50" s="226"/>
      <c r="AD50" s="264"/>
      <c r="AE50" s="264"/>
      <c r="AF50" s="265"/>
      <c r="AG50" s="265"/>
      <c r="AH50" s="265"/>
      <c r="AI50" s="265"/>
      <c r="AJ50" s="265"/>
      <c r="AK50" s="265"/>
    </row>
    <row r="51" spans="1:37" s="179" customFormat="1" x14ac:dyDescent="0.25">
      <c r="A51" s="71">
        <v>23</v>
      </c>
      <c r="B51" s="89"/>
      <c r="C51" s="82"/>
      <c r="D51" s="89"/>
      <c r="E51" s="82"/>
      <c r="F51" s="122"/>
      <c r="G51" s="202"/>
      <c r="H51" s="198" t="str">
        <f t="shared" si="0"/>
        <v/>
      </c>
      <c r="I51" s="97"/>
      <c r="J51" s="97"/>
      <c r="K51" s="91"/>
      <c r="L51" s="91"/>
      <c r="M51" s="97"/>
      <c r="N51" s="91"/>
      <c r="O51" s="97"/>
      <c r="P51" s="90"/>
      <c r="Q51" s="97"/>
      <c r="R51" s="97"/>
      <c r="S51" s="90"/>
      <c r="T51" s="97"/>
      <c r="U51" s="147"/>
      <c r="V51" s="91"/>
      <c r="W51" s="97"/>
      <c r="X51" s="97"/>
      <c r="Y51" s="90"/>
      <c r="Z51" s="90"/>
      <c r="AA51" s="229"/>
      <c r="AB51" s="122"/>
      <c r="AC51" s="226"/>
      <c r="AD51" s="264"/>
      <c r="AE51" s="264"/>
      <c r="AF51" s="265"/>
      <c r="AG51" s="265"/>
      <c r="AH51" s="265"/>
      <c r="AI51" s="265"/>
      <c r="AJ51" s="265"/>
      <c r="AK51" s="265"/>
    </row>
    <row r="52" spans="1:37" s="179" customFormat="1" x14ac:dyDescent="0.25">
      <c r="A52" s="71">
        <v>24</v>
      </c>
      <c r="B52" s="89"/>
      <c r="C52" s="82"/>
      <c r="D52" s="89"/>
      <c r="E52" s="82"/>
      <c r="F52" s="122"/>
      <c r="G52" s="202"/>
      <c r="H52" s="198" t="str">
        <f t="shared" si="0"/>
        <v/>
      </c>
      <c r="I52" s="97"/>
      <c r="J52" s="97"/>
      <c r="K52" s="91"/>
      <c r="L52" s="91"/>
      <c r="M52" s="97"/>
      <c r="N52" s="91"/>
      <c r="O52" s="97"/>
      <c r="P52" s="90"/>
      <c r="Q52" s="97"/>
      <c r="R52" s="97"/>
      <c r="S52" s="90"/>
      <c r="T52" s="97"/>
      <c r="U52" s="147"/>
      <c r="V52" s="91"/>
      <c r="W52" s="97"/>
      <c r="X52" s="97"/>
      <c r="Y52" s="90"/>
      <c r="Z52" s="90"/>
      <c r="AA52" s="229"/>
      <c r="AB52" s="122"/>
      <c r="AC52" s="226"/>
      <c r="AD52" s="264"/>
      <c r="AE52" s="264"/>
      <c r="AF52" s="265"/>
      <c r="AG52" s="265"/>
      <c r="AH52" s="265"/>
      <c r="AI52" s="265"/>
      <c r="AJ52" s="265"/>
      <c r="AK52" s="265"/>
    </row>
    <row r="53" spans="1:37" s="179" customFormat="1" x14ac:dyDescent="0.25">
      <c r="A53" s="71">
        <v>25</v>
      </c>
      <c r="B53" s="89"/>
      <c r="C53" s="82"/>
      <c r="D53" s="89"/>
      <c r="E53" s="82"/>
      <c r="F53" s="122"/>
      <c r="G53" s="202"/>
      <c r="H53" s="198" t="str">
        <f t="shared" si="0"/>
        <v/>
      </c>
      <c r="I53" s="97"/>
      <c r="J53" s="97"/>
      <c r="K53" s="91"/>
      <c r="L53" s="91"/>
      <c r="M53" s="97"/>
      <c r="N53" s="91"/>
      <c r="O53" s="97"/>
      <c r="P53" s="90"/>
      <c r="Q53" s="97"/>
      <c r="R53" s="97"/>
      <c r="S53" s="90"/>
      <c r="T53" s="97"/>
      <c r="U53" s="147"/>
      <c r="V53" s="91"/>
      <c r="W53" s="97"/>
      <c r="X53" s="97"/>
      <c r="Y53" s="90"/>
      <c r="Z53" s="90"/>
      <c r="AA53" s="229"/>
      <c r="AB53" s="122"/>
      <c r="AC53" s="226"/>
      <c r="AD53" s="264"/>
      <c r="AE53" s="264"/>
      <c r="AF53" s="265"/>
      <c r="AG53" s="265"/>
      <c r="AH53" s="265"/>
      <c r="AI53" s="265"/>
      <c r="AJ53" s="265"/>
      <c r="AK53" s="265"/>
    </row>
    <row r="54" spans="1:37" ht="24" customHeight="1" x14ac:dyDescent="0.25">
      <c r="B54" s="190" t="s">
        <v>67</v>
      </c>
      <c r="C54" s="126"/>
      <c r="D54" s="126"/>
      <c r="E54" s="126"/>
      <c r="F54" s="126"/>
      <c r="G54" s="126"/>
      <c r="H54" s="259" t="str">
        <f>IF(OR(AND(Count_Implemented, Count_FollowUp=0), AND(Count_Implemented=0,COUNTA(I29:AB53)&gt;0))," To be included here, actions must have a Date Implemented and there must be Date(s) of Follow-up above. &gt;&gt;","")</f>
        <v/>
      </c>
      <c r="I54" s="191">
        <f>SUM(I55:I60)</f>
        <v>0</v>
      </c>
      <c r="J54" s="192" t="s">
        <v>129</v>
      </c>
      <c r="K54" s="192" t="s">
        <v>129</v>
      </c>
      <c r="L54" s="192" t="s">
        <v>129</v>
      </c>
      <c r="M54" s="191">
        <f>SUM(M55:M60)</f>
        <v>0</v>
      </c>
      <c r="N54" s="192" t="s">
        <v>129</v>
      </c>
      <c r="O54" s="191">
        <f>SUM(O55:O60)</f>
        <v>0</v>
      </c>
      <c r="P54" s="191">
        <f>SUM(P55:P60)</f>
        <v>0</v>
      </c>
      <c r="Q54" s="191">
        <f t="shared" ref="Q54:W54" si="1">SUM(Q55:Q60)</f>
        <v>0</v>
      </c>
      <c r="R54" s="191">
        <f t="shared" si="1"/>
        <v>0</v>
      </c>
      <c r="S54" s="191">
        <f t="shared" si="1"/>
        <v>0</v>
      </c>
      <c r="T54" s="191">
        <f t="shared" si="1"/>
        <v>0</v>
      </c>
      <c r="U54" s="193">
        <f t="shared" si="1"/>
        <v>0</v>
      </c>
      <c r="V54" s="192" t="s">
        <v>129</v>
      </c>
      <c r="W54" s="191">
        <f t="shared" si="1"/>
        <v>0</v>
      </c>
      <c r="X54" s="192" t="s">
        <v>129</v>
      </c>
      <c r="Y54" s="192" t="s">
        <v>129</v>
      </c>
      <c r="Z54" s="191">
        <f t="shared" ref="Z54" si="2">SUM(Z55:Z60)</f>
        <v>0</v>
      </c>
      <c r="AA54" s="218" t="s">
        <v>129</v>
      </c>
      <c r="AB54" s="217">
        <f>COUNTIF(AB29:AB53,"Y")</f>
        <v>0</v>
      </c>
      <c r="AC54" s="218" t="s">
        <v>129</v>
      </c>
      <c r="AD54" s="266">
        <f t="shared" ref="AD54:AK54" si="3">SUM(AD55:AD60)</f>
        <v>0</v>
      </c>
      <c r="AE54" s="266">
        <f t="shared" si="3"/>
        <v>0</v>
      </c>
      <c r="AF54" s="267">
        <f t="shared" si="3"/>
        <v>0</v>
      </c>
      <c r="AG54" s="267">
        <f t="shared" si="3"/>
        <v>0</v>
      </c>
      <c r="AH54" s="267">
        <f t="shared" si="3"/>
        <v>0</v>
      </c>
      <c r="AI54" s="267">
        <f t="shared" si="3"/>
        <v>0</v>
      </c>
      <c r="AJ54" s="267">
        <f t="shared" si="3"/>
        <v>0</v>
      </c>
      <c r="AK54" s="267">
        <f t="shared" si="3"/>
        <v>0</v>
      </c>
    </row>
    <row r="55" spans="1:37" ht="24" customHeight="1" x14ac:dyDescent="0.25">
      <c r="B55" s="190" t="str">
        <f>"TOTAL REPORTED " &amp; C55</f>
        <v>TOTAL REPORTED 2023</v>
      </c>
      <c r="C55" s="126">
        <v>2023</v>
      </c>
      <c r="D55" s="126"/>
      <c r="E55" s="126"/>
      <c r="F55" s="126"/>
      <c r="G55" s="126"/>
      <c r="H55" s="126"/>
      <c r="I55" s="267">
        <f t="shared" ref="I55:I60" si="4">IF(Count_FollowUp,SUMIFS(I$29:I$53,$F$29:$F$53,"Y",$H$29:$H$53,$C55),0)</f>
        <v>0</v>
      </c>
      <c r="J55" s="192" t="s">
        <v>129</v>
      </c>
      <c r="K55" s="192" t="s">
        <v>129</v>
      </c>
      <c r="L55" s="192" t="s">
        <v>129</v>
      </c>
      <c r="M55" s="267">
        <f t="shared" ref="M55:M60" si="5">IF(Count_FollowUp,SUMIFS(M$29:M$53,$F$29:$F$53,"Y",$H$29:$H$53,$C55),0)</f>
        <v>0</v>
      </c>
      <c r="N55" s="192" t="s">
        <v>129</v>
      </c>
      <c r="O55" s="267">
        <f t="shared" ref="O55:O60" si="6">IF(Count_FollowUp,SUMIFS(O$29:O$53,$F$29:$F$53,"Y",$H$29:$H$53,$C55),0)</f>
        <v>0</v>
      </c>
      <c r="P55" s="191">
        <f t="shared" ref="P55:P60" si="7">IF(Count_FollowUp,COUNTIFS($F$29:$F$53,"Y",$H$29:$H$53,$C55,P$29:P$53,"Yes"),0)</f>
        <v>0</v>
      </c>
      <c r="Q55" s="267">
        <f t="shared" ref="Q55:R60" si="8">IF(Count_FollowUp,SUMIFS(Q$29:Q$53,$F$29:$F$53,"Y",$H$29:$H$53,$C55),0)</f>
        <v>0</v>
      </c>
      <c r="R55" s="267">
        <f t="shared" si="8"/>
        <v>0</v>
      </c>
      <c r="S55" s="191">
        <f t="shared" ref="S55:S60" si="9">IF(Count_FollowUp,COUNTIFS($F$29:$F$53,"Y",$H$29:$H$53,$C55,S$29:S$53,"Yes"),0)</f>
        <v>0</v>
      </c>
      <c r="T55" s="191">
        <f t="shared" ref="T55:T60" si="10">IF(Count_FollowUp,SUMIFS(T$29:T$53,$F$29:$F$53,"Y",$H$29:$H$53,$C55,U$29:U$53,"Units"),0)</f>
        <v>0</v>
      </c>
      <c r="U55" s="193">
        <f t="shared" ref="U55:U60" si="11">IF(Count_FollowUp,SUMIFS(T$29:T$53,$F$29:$F$53,"Y",$H$29:$H$53,$C55,U$29:U$53,"Dollars"),0)</f>
        <v>0</v>
      </c>
      <c r="V55" s="192" t="s">
        <v>129</v>
      </c>
      <c r="W55" s="267">
        <f t="shared" ref="W55:W60" si="12">IF(Count_FollowUp,SUMIFS(W$29:W$53,$F$29:$F$53,"Y",$H$29:$H$53,$C55),0)</f>
        <v>0</v>
      </c>
      <c r="X55" s="192" t="s">
        <v>129</v>
      </c>
      <c r="Y55" s="192" t="s">
        <v>129</v>
      </c>
      <c r="Z55" s="191">
        <f t="shared" ref="Z55:Z60" si="13">IF(Count_FollowUp,COUNTIFS($F$29:$F$53,"Y",$H$29:$H$53,$C55,Z$29:Z$53,"Yes"),0)</f>
        <v>0</v>
      </c>
      <c r="AA55" s="218" t="s">
        <v>129</v>
      </c>
      <c r="AB55" s="217">
        <f t="shared" ref="AB55:AB60" si="14">IF(Count_FollowUp,COUNTIFS($F$29:$F$53,"Y",$H$29:$H$53,$C55,AB$29:AB$53,"Y"),0)</f>
        <v>0</v>
      </c>
      <c r="AC55" s="218" t="s">
        <v>129</v>
      </c>
      <c r="AD55" s="266">
        <f t="shared" ref="AD55:AK60" si="15">IF(Count_FollowUp,SUMIFS(AD$29:AD$53,$F$29:$F$53,"Y",$H$29:$H$53,$C55),0)</f>
        <v>0</v>
      </c>
      <c r="AE55" s="266">
        <f t="shared" si="15"/>
        <v>0</v>
      </c>
      <c r="AF55" s="267">
        <f t="shared" si="15"/>
        <v>0</v>
      </c>
      <c r="AG55" s="267">
        <f t="shared" si="15"/>
        <v>0</v>
      </c>
      <c r="AH55" s="267">
        <f t="shared" si="15"/>
        <v>0</v>
      </c>
      <c r="AI55" s="267">
        <f t="shared" si="15"/>
        <v>0</v>
      </c>
      <c r="AJ55" s="267">
        <f t="shared" si="15"/>
        <v>0</v>
      </c>
      <c r="AK55" s="267">
        <f t="shared" si="15"/>
        <v>0</v>
      </c>
    </row>
    <row r="56" spans="1:37" ht="24" customHeight="1" x14ac:dyDescent="0.25">
      <c r="B56" s="190" t="str">
        <f t="shared" ref="B56:B60" si="16">"TOTAL REPORTED " &amp; C56</f>
        <v>TOTAL REPORTED 2024</v>
      </c>
      <c r="C56" s="126">
        <v>2024</v>
      </c>
      <c r="D56" s="126"/>
      <c r="E56" s="126"/>
      <c r="F56" s="126"/>
      <c r="G56" s="126"/>
      <c r="H56" s="126"/>
      <c r="I56" s="267">
        <f t="shared" si="4"/>
        <v>0</v>
      </c>
      <c r="J56" s="192" t="s">
        <v>129</v>
      </c>
      <c r="K56" s="192" t="s">
        <v>129</v>
      </c>
      <c r="L56" s="192" t="s">
        <v>129</v>
      </c>
      <c r="M56" s="267">
        <f t="shared" si="5"/>
        <v>0</v>
      </c>
      <c r="N56" s="192" t="s">
        <v>129</v>
      </c>
      <c r="O56" s="267">
        <f t="shared" si="6"/>
        <v>0</v>
      </c>
      <c r="P56" s="191">
        <f t="shared" si="7"/>
        <v>0</v>
      </c>
      <c r="Q56" s="267">
        <f t="shared" si="8"/>
        <v>0</v>
      </c>
      <c r="R56" s="267">
        <f t="shared" si="8"/>
        <v>0</v>
      </c>
      <c r="S56" s="191">
        <f t="shared" si="9"/>
        <v>0</v>
      </c>
      <c r="T56" s="191">
        <f t="shared" si="10"/>
        <v>0</v>
      </c>
      <c r="U56" s="193">
        <f t="shared" si="11"/>
        <v>0</v>
      </c>
      <c r="V56" s="192" t="s">
        <v>129</v>
      </c>
      <c r="W56" s="267">
        <f t="shared" si="12"/>
        <v>0</v>
      </c>
      <c r="X56" s="192" t="s">
        <v>129</v>
      </c>
      <c r="Y56" s="192" t="s">
        <v>129</v>
      </c>
      <c r="Z56" s="191">
        <f t="shared" si="13"/>
        <v>0</v>
      </c>
      <c r="AA56" s="218" t="s">
        <v>129</v>
      </c>
      <c r="AB56" s="217">
        <f t="shared" si="14"/>
        <v>0</v>
      </c>
      <c r="AC56" s="218" t="s">
        <v>129</v>
      </c>
      <c r="AD56" s="266">
        <f t="shared" si="15"/>
        <v>0</v>
      </c>
      <c r="AE56" s="266">
        <f t="shared" si="15"/>
        <v>0</v>
      </c>
      <c r="AF56" s="267">
        <f t="shared" si="15"/>
        <v>0</v>
      </c>
      <c r="AG56" s="267">
        <f t="shared" si="15"/>
        <v>0</v>
      </c>
      <c r="AH56" s="267">
        <f t="shared" si="15"/>
        <v>0</v>
      </c>
      <c r="AI56" s="267">
        <f t="shared" si="15"/>
        <v>0</v>
      </c>
      <c r="AJ56" s="267">
        <f t="shared" si="15"/>
        <v>0</v>
      </c>
      <c r="AK56" s="267">
        <f t="shared" si="15"/>
        <v>0</v>
      </c>
    </row>
    <row r="57" spans="1:37" ht="24" customHeight="1" x14ac:dyDescent="0.25">
      <c r="B57" s="190" t="str">
        <f t="shared" si="16"/>
        <v>TOTAL REPORTED 2025</v>
      </c>
      <c r="C57" s="126">
        <v>2025</v>
      </c>
      <c r="D57" s="126"/>
      <c r="E57" s="126"/>
      <c r="F57" s="126"/>
      <c r="G57" s="126"/>
      <c r="H57" s="126"/>
      <c r="I57" s="267">
        <f t="shared" si="4"/>
        <v>0</v>
      </c>
      <c r="J57" s="192" t="s">
        <v>129</v>
      </c>
      <c r="K57" s="192" t="s">
        <v>129</v>
      </c>
      <c r="L57" s="192" t="s">
        <v>129</v>
      </c>
      <c r="M57" s="267">
        <f t="shared" si="5"/>
        <v>0</v>
      </c>
      <c r="N57" s="192" t="s">
        <v>129</v>
      </c>
      <c r="O57" s="267">
        <f t="shared" si="6"/>
        <v>0</v>
      </c>
      <c r="P57" s="191">
        <f t="shared" si="7"/>
        <v>0</v>
      </c>
      <c r="Q57" s="267">
        <f t="shared" si="8"/>
        <v>0</v>
      </c>
      <c r="R57" s="267">
        <f t="shared" si="8"/>
        <v>0</v>
      </c>
      <c r="S57" s="191">
        <f t="shared" si="9"/>
        <v>0</v>
      </c>
      <c r="T57" s="191">
        <f t="shared" si="10"/>
        <v>0</v>
      </c>
      <c r="U57" s="193">
        <f t="shared" si="11"/>
        <v>0</v>
      </c>
      <c r="V57" s="192" t="s">
        <v>129</v>
      </c>
      <c r="W57" s="267">
        <f t="shared" si="12"/>
        <v>0</v>
      </c>
      <c r="X57" s="192" t="s">
        <v>129</v>
      </c>
      <c r="Y57" s="192" t="s">
        <v>129</v>
      </c>
      <c r="Z57" s="191">
        <f t="shared" si="13"/>
        <v>0</v>
      </c>
      <c r="AA57" s="218" t="s">
        <v>129</v>
      </c>
      <c r="AB57" s="217">
        <f t="shared" si="14"/>
        <v>0</v>
      </c>
      <c r="AC57" s="218" t="s">
        <v>129</v>
      </c>
      <c r="AD57" s="266">
        <f t="shared" si="15"/>
        <v>0</v>
      </c>
      <c r="AE57" s="266">
        <f t="shared" si="15"/>
        <v>0</v>
      </c>
      <c r="AF57" s="267">
        <f t="shared" si="15"/>
        <v>0</v>
      </c>
      <c r="AG57" s="267">
        <f t="shared" si="15"/>
        <v>0</v>
      </c>
      <c r="AH57" s="267">
        <f t="shared" si="15"/>
        <v>0</v>
      </c>
      <c r="AI57" s="267">
        <f t="shared" si="15"/>
        <v>0</v>
      </c>
      <c r="AJ57" s="267">
        <f t="shared" si="15"/>
        <v>0</v>
      </c>
      <c r="AK57" s="267">
        <f t="shared" si="15"/>
        <v>0</v>
      </c>
    </row>
    <row r="58" spans="1:37" ht="24" customHeight="1" x14ac:dyDescent="0.25">
      <c r="B58" s="190" t="str">
        <f t="shared" si="16"/>
        <v>TOTAL REPORTED 2026</v>
      </c>
      <c r="C58" s="126">
        <v>2026</v>
      </c>
      <c r="D58" s="126"/>
      <c r="E58" s="126"/>
      <c r="F58" s="126"/>
      <c r="G58" s="126"/>
      <c r="H58" s="126"/>
      <c r="I58" s="267">
        <f t="shared" si="4"/>
        <v>0</v>
      </c>
      <c r="J58" s="192" t="s">
        <v>129</v>
      </c>
      <c r="K58" s="192" t="s">
        <v>129</v>
      </c>
      <c r="L58" s="192" t="s">
        <v>129</v>
      </c>
      <c r="M58" s="267">
        <f t="shared" si="5"/>
        <v>0</v>
      </c>
      <c r="N58" s="192" t="s">
        <v>129</v>
      </c>
      <c r="O58" s="267">
        <f t="shared" si="6"/>
        <v>0</v>
      </c>
      <c r="P58" s="191">
        <f t="shared" si="7"/>
        <v>0</v>
      </c>
      <c r="Q58" s="267">
        <f t="shared" si="8"/>
        <v>0</v>
      </c>
      <c r="R58" s="267">
        <f t="shared" si="8"/>
        <v>0</v>
      </c>
      <c r="S58" s="191">
        <f t="shared" si="9"/>
        <v>0</v>
      </c>
      <c r="T58" s="191">
        <f t="shared" si="10"/>
        <v>0</v>
      </c>
      <c r="U58" s="193">
        <f t="shared" si="11"/>
        <v>0</v>
      </c>
      <c r="V58" s="192" t="s">
        <v>129</v>
      </c>
      <c r="W58" s="267">
        <f t="shared" si="12"/>
        <v>0</v>
      </c>
      <c r="X58" s="192" t="s">
        <v>129</v>
      </c>
      <c r="Y58" s="192" t="s">
        <v>129</v>
      </c>
      <c r="Z58" s="191">
        <f t="shared" si="13"/>
        <v>0</v>
      </c>
      <c r="AA58" s="218" t="s">
        <v>129</v>
      </c>
      <c r="AB58" s="217">
        <f t="shared" si="14"/>
        <v>0</v>
      </c>
      <c r="AC58" s="218" t="s">
        <v>129</v>
      </c>
      <c r="AD58" s="266">
        <f t="shared" si="15"/>
        <v>0</v>
      </c>
      <c r="AE58" s="266">
        <f t="shared" si="15"/>
        <v>0</v>
      </c>
      <c r="AF58" s="267">
        <f t="shared" si="15"/>
        <v>0</v>
      </c>
      <c r="AG58" s="267">
        <f t="shared" si="15"/>
        <v>0</v>
      </c>
      <c r="AH58" s="267">
        <f t="shared" si="15"/>
        <v>0</v>
      </c>
      <c r="AI58" s="267">
        <f t="shared" si="15"/>
        <v>0</v>
      </c>
      <c r="AJ58" s="267">
        <f t="shared" si="15"/>
        <v>0</v>
      </c>
      <c r="AK58" s="267">
        <f t="shared" si="15"/>
        <v>0</v>
      </c>
    </row>
    <row r="59" spans="1:37" ht="24" customHeight="1" x14ac:dyDescent="0.25">
      <c r="B59" s="190" t="str">
        <f t="shared" si="16"/>
        <v>TOTAL REPORTED 2027</v>
      </c>
      <c r="C59" s="126">
        <v>2027</v>
      </c>
      <c r="D59" s="126"/>
      <c r="E59" s="126"/>
      <c r="F59" s="126"/>
      <c r="G59" s="126"/>
      <c r="H59" s="126"/>
      <c r="I59" s="267">
        <f t="shared" si="4"/>
        <v>0</v>
      </c>
      <c r="J59" s="192" t="s">
        <v>129</v>
      </c>
      <c r="K59" s="192" t="s">
        <v>129</v>
      </c>
      <c r="L59" s="192" t="s">
        <v>129</v>
      </c>
      <c r="M59" s="267">
        <f t="shared" si="5"/>
        <v>0</v>
      </c>
      <c r="N59" s="192" t="s">
        <v>129</v>
      </c>
      <c r="O59" s="267">
        <f t="shared" si="6"/>
        <v>0</v>
      </c>
      <c r="P59" s="191">
        <f t="shared" si="7"/>
        <v>0</v>
      </c>
      <c r="Q59" s="267">
        <f t="shared" si="8"/>
        <v>0</v>
      </c>
      <c r="R59" s="267">
        <f t="shared" si="8"/>
        <v>0</v>
      </c>
      <c r="S59" s="191">
        <f t="shared" si="9"/>
        <v>0</v>
      </c>
      <c r="T59" s="191">
        <f t="shared" si="10"/>
        <v>0</v>
      </c>
      <c r="U59" s="193">
        <f t="shared" si="11"/>
        <v>0</v>
      </c>
      <c r="V59" s="192" t="s">
        <v>129</v>
      </c>
      <c r="W59" s="267">
        <f t="shared" si="12"/>
        <v>0</v>
      </c>
      <c r="X59" s="192" t="s">
        <v>129</v>
      </c>
      <c r="Y59" s="192" t="s">
        <v>129</v>
      </c>
      <c r="Z59" s="191">
        <f t="shared" si="13"/>
        <v>0</v>
      </c>
      <c r="AA59" s="218" t="s">
        <v>129</v>
      </c>
      <c r="AB59" s="217">
        <f t="shared" si="14"/>
        <v>0</v>
      </c>
      <c r="AC59" s="218" t="s">
        <v>129</v>
      </c>
      <c r="AD59" s="266">
        <f t="shared" si="15"/>
        <v>0</v>
      </c>
      <c r="AE59" s="266">
        <f t="shared" si="15"/>
        <v>0</v>
      </c>
      <c r="AF59" s="267">
        <f t="shared" si="15"/>
        <v>0</v>
      </c>
      <c r="AG59" s="267">
        <f t="shared" si="15"/>
        <v>0</v>
      </c>
      <c r="AH59" s="267">
        <f t="shared" si="15"/>
        <v>0</v>
      </c>
      <c r="AI59" s="267">
        <f t="shared" si="15"/>
        <v>0</v>
      </c>
      <c r="AJ59" s="267">
        <f t="shared" si="15"/>
        <v>0</v>
      </c>
      <c r="AK59" s="267">
        <f t="shared" si="15"/>
        <v>0</v>
      </c>
    </row>
    <row r="60" spans="1:37" ht="24" customHeight="1" x14ac:dyDescent="0.25">
      <c r="B60" s="190" t="str">
        <f t="shared" si="16"/>
        <v>TOTAL REPORTED 2028</v>
      </c>
      <c r="C60" s="126">
        <v>2028</v>
      </c>
      <c r="D60" s="126"/>
      <c r="E60" s="126"/>
      <c r="F60" s="126"/>
      <c r="G60" s="126"/>
      <c r="H60" s="126"/>
      <c r="I60" s="267">
        <f t="shared" si="4"/>
        <v>0</v>
      </c>
      <c r="J60" s="192" t="s">
        <v>129</v>
      </c>
      <c r="K60" s="192" t="s">
        <v>129</v>
      </c>
      <c r="L60" s="192" t="s">
        <v>129</v>
      </c>
      <c r="M60" s="267">
        <f t="shared" si="5"/>
        <v>0</v>
      </c>
      <c r="N60" s="192" t="s">
        <v>129</v>
      </c>
      <c r="O60" s="267">
        <f t="shared" si="6"/>
        <v>0</v>
      </c>
      <c r="P60" s="191">
        <f t="shared" si="7"/>
        <v>0</v>
      </c>
      <c r="Q60" s="267">
        <f t="shared" si="8"/>
        <v>0</v>
      </c>
      <c r="R60" s="267">
        <f t="shared" si="8"/>
        <v>0</v>
      </c>
      <c r="S60" s="191">
        <f t="shared" si="9"/>
        <v>0</v>
      </c>
      <c r="T60" s="191">
        <f t="shared" si="10"/>
        <v>0</v>
      </c>
      <c r="U60" s="193">
        <f t="shared" si="11"/>
        <v>0</v>
      </c>
      <c r="V60" s="192" t="s">
        <v>129</v>
      </c>
      <c r="W60" s="267">
        <f t="shared" si="12"/>
        <v>0</v>
      </c>
      <c r="X60" s="192" t="s">
        <v>129</v>
      </c>
      <c r="Y60" s="192" t="s">
        <v>129</v>
      </c>
      <c r="Z60" s="191">
        <f t="shared" si="13"/>
        <v>0</v>
      </c>
      <c r="AA60" s="218" t="s">
        <v>129</v>
      </c>
      <c r="AB60" s="217">
        <f t="shared" si="14"/>
        <v>0</v>
      </c>
      <c r="AC60" s="218" t="s">
        <v>129</v>
      </c>
      <c r="AD60" s="266">
        <f t="shared" si="15"/>
        <v>0</v>
      </c>
      <c r="AE60" s="266">
        <f t="shared" si="15"/>
        <v>0</v>
      </c>
      <c r="AF60" s="267">
        <f t="shared" si="15"/>
        <v>0</v>
      </c>
      <c r="AG60" s="267">
        <f t="shared" si="15"/>
        <v>0</v>
      </c>
      <c r="AH60" s="267">
        <f t="shared" si="15"/>
        <v>0</v>
      </c>
      <c r="AI60" s="267">
        <f t="shared" si="15"/>
        <v>0</v>
      </c>
      <c r="AJ60" s="267">
        <f t="shared" si="15"/>
        <v>0</v>
      </c>
      <c r="AK60" s="267">
        <f t="shared" si="15"/>
        <v>0</v>
      </c>
    </row>
    <row r="61" spans="1:37" x14ac:dyDescent="0.25">
      <c r="C61" s="137"/>
    </row>
    <row r="62" spans="1:37" x14ac:dyDescent="0.25">
      <c r="C62" s="137"/>
    </row>
  </sheetData>
  <sheetProtection algorithmName="SHA-512" hashValue="HkSQPN0JYMm7rteQcrOAhfagPJRju0eMYeoLYZCsgsqATMNNmzphLlpW0ieNLIPGFyEiH9FXsI3i/Zf/K3EOVA==" saltValue="FAVakmKxys3QUbBqoI5Mlw==" spinCount="100000" sheet="1" objects="1" scenarios="1" formatCells="0" formatRows="0" insertHyperlinks="0"/>
  <mergeCells count="28">
    <mergeCell ref="Q26:V26"/>
    <mergeCell ref="W26:AA27"/>
    <mergeCell ref="AD26:AK26"/>
    <mergeCell ref="I27:L27"/>
    <mergeCell ref="M27:N27"/>
    <mergeCell ref="O27:P27"/>
    <mergeCell ref="Q27:S27"/>
    <mergeCell ref="T27:V27"/>
    <mergeCell ref="AD27:AE27"/>
    <mergeCell ref="AF27:AK27"/>
    <mergeCell ref="C18:G18"/>
    <mergeCell ref="C20:G20"/>
    <mergeCell ref="C21:G21"/>
    <mergeCell ref="C22:G22"/>
    <mergeCell ref="C23:G23"/>
    <mergeCell ref="I26:P26"/>
    <mergeCell ref="C12:G12"/>
    <mergeCell ref="C13:G13"/>
    <mergeCell ref="C14:G14"/>
    <mergeCell ref="C15:G15"/>
    <mergeCell ref="C16:G16"/>
    <mergeCell ref="C17:G17"/>
    <mergeCell ref="C3:I3"/>
    <mergeCell ref="C6:G6"/>
    <mergeCell ref="C7:G7"/>
    <mergeCell ref="C8:G8"/>
    <mergeCell ref="C10:G10"/>
    <mergeCell ref="C11:G11"/>
  </mergeCells>
  <conditionalFormatting sqref="I29:L53">
    <cfRule type="expression" dxfId="90" priority="4" stopIfTrue="1">
      <formula>AND($C29&lt;&gt;"",$C29&lt;&gt;"Manufacturer (Production)")</formula>
    </cfRule>
  </conditionalFormatting>
  <conditionalFormatting sqref="M29:N53">
    <cfRule type="expression" dxfId="89" priority="5" stopIfTrue="1">
      <formula>AND($C29&lt;&gt;"",$C29&lt;&gt;"Manufacturer (Certification)")</formula>
    </cfRule>
  </conditionalFormatting>
  <conditionalFormatting sqref="O29:O53 M29:M53 I29:J53 Q29:R53 T29:T53 W29:X53">
    <cfRule type="expression" dxfId="88" priority="7">
      <formula>AND(TRIM(I29)&lt;&gt;"",ISNUMBER(I29)=FALSE)</formula>
    </cfRule>
  </conditionalFormatting>
  <conditionalFormatting sqref="O29:P53">
    <cfRule type="expression" dxfId="87" priority="6" stopIfTrue="1">
      <formula>AND($C29&lt;&gt;"",$C29&lt;&gt;"Manufacturer (Marketing)")</formula>
    </cfRule>
  </conditionalFormatting>
  <conditionalFormatting sqref="Q29:V53">
    <cfRule type="expression" dxfId="86" priority="3">
      <formula>AND($C29&lt;&gt;"",$C29&lt;&gt;"Distributor / Retailer")</formula>
    </cfRule>
  </conditionalFormatting>
  <conditionalFormatting sqref="W29:AA53">
    <cfRule type="expression" dxfId="85" priority="2">
      <formula>AND($C29&lt;&gt;"",$C29&lt;&gt;"Purchaser / User")</formula>
    </cfRule>
  </conditionalFormatting>
  <conditionalFormatting sqref="AD29:AK53">
    <cfRule type="expression" dxfId="84" priority="1">
      <formula>AND(TRIM(AD29)&lt;&gt;"",ISNUMBER(AD29)=FALSE)</formula>
    </cfRule>
  </conditionalFormatting>
  <dataValidations count="21">
    <dataValidation allowBlank="1" showInputMessage="1" showErrorMessage="1" prompt="If the case study is online, provide a link for EPA to view, download and share. Otherwise, please include attachments with report submission." sqref="AC28" xr:uid="{B5EFD182-845F-440C-923D-3DE663766956}"/>
    <dataValidation allowBlank="1" showInputMessage="1" showErrorMessage="1" prompt="For P2 actions and outcomes to be summarized on the Results Summary tab, this column must contain a Y. Additionally, a Date Implemented must be included and at least one follw-up date must be included in row 19." sqref="F28" xr:uid="{C6D44812-9228-4937-A9D8-E98A1087AE96}"/>
    <dataValidation allowBlank="1" showInputMessage="1" showErrorMessage="1" prompt="Either use the facility’s permit methodology or multiply wastewater gallons by 8.35 to get pounds and divide by 10,000 to eliminate water content." sqref="AI28" xr:uid="{26715F17-CA90-4B32-BBE5-1A72C3406281}"/>
    <dataValidation allowBlank="1" showInputMessage="1" showErrorMessage="1" prompt="Annualized reductions of green house gas emissions measured in metric tons of carbon dioxide equivalent (MTCO2e)." sqref="AK28" xr:uid="{6FE2EEF5-B04D-4A33-AA9F-C14C3A6CBFDD}"/>
    <dataValidation allowBlank="1" showInputMessage="1" showErrorMessage="1" promptTitle="Products Offered for Sale" prompt="This can include products that are anticipated to be offered for sale._x000a__x000a_Report the number of product formulations/designs, not the number of individual units manufactured/sold. The same formulation in different size containers is considered one product." sqref="O28" xr:uid="{316757E3-5B40-4EE0-8978-88A6C51A703A}"/>
    <dataValidation type="whole" allowBlank="1" showInputMessage="1" showErrorMessage="1" errorTitle="Facility NAICS Code" error="Please enter at least three digits of the NAICS code." promptTitle="Facility NAICS Code" prompt="Enter the NAICS for this facility. The link at left takes you to the NAICS Search website." sqref="C15:G15" xr:uid="{13E88258-E9F8-4519-9B8E-E1AE25F8BFE5}">
      <formula1>100</formula1>
      <formula2>999999</formula2>
    </dataValidation>
    <dataValidation allowBlank="1" showInputMessage="1" showErrorMessage="1" promptTitle="Copy-Pasting into Merged Cells" prompt="To copy-paste into merged cells, either double-click the cell to enable the Edit feature OR select the cell and paste into the formula bar above instead of the cell itself." sqref="C10:G10" xr:uid="{711CC99E-B452-4059-9AF7-593C9C215B4D}"/>
    <dataValidation type="list" allowBlank="1" showDropDown="1" showInputMessage="1" showErrorMessage="1" error="Please enter Y or N." sqref="AB29:AB53 F29:F53" xr:uid="{01D47876-71D7-45D9-BBE2-88A43BC71545}">
      <formula1>Lookup_YesNo</formula1>
    </dataValidation>
    <dataValidation type="date" allowBlank="1" showInputMessage="1" showErrorMessage="1" error="Please enter a valid date (mm/dd/yyyy) _x000a_between 10/01/2022 and 09/30/2028." sqref="G29:G53" xr:uid="{D08EEDFA-F59F-47EF-949F-8BB08E34AFC1}">
      <formula1>44835</formula1>
      <formula2>47026</formula2>
    </dataValidation>
    <dataValidation type="list" allowBlank="1" showDropDown="1" showInputMessage="1" showErrorMessage="1" error="Please enter Yes, No, or Unknown." sqref="C16:G16" xr:uid="{AE29D7A9-8375-4CC1-BC5F-34B50B308C8D}">
      <formula1>Lookup_YesNoUnknown</formula1>
    </dataValidation>
    <dataValidation type="list" allowBlank="1" showInputMessage="1" showErrorMessage="1" sqref="U29:U53" xr:uid="{E15861EB-ED88-402D-A6D8-055C6DEC4338}">
      <formula1>Lookup_Units_Sales</formula1>
    </dataValidation>
    <dataValidation allowBlank="1" showInputMessage="1" showErrorMessage="1" prompt="Report the number of product formulations or designs, not the number of individual units of that product manufactured or sold. The same formulation sold in different size containers is considered one product" sqref="W28 M28 Q28 I28" xr:uid="{7A98096E-921E-4AA7-9546-3FDCE21D80B3}"/>
    <dataValidation type="list" allowBlank="1" showInputMessage="1" showErrorMessage="1" sqref="N29:N53" xr:uid="{A888C0BA-852E-45C2-84E4-84CDB084317F}">
      <formula1>Lookup_CertificationStatus</formula1>
    </dataValidation>
    <dataValidation type="list" allowBlank="1" showInputMessage="1" showErrorMessage="1" sqref="L29:L53 V29:V53" xr:uid="{FD2D0865-4E3B-4FFF-B5CE-5E6877A51A91}">
      <formula1>Lookup_Type</formula1>
    </dataValidation>
    <dataValidation type="list" allowBlank="1" showInputMessage="1" showErrorMessage="1" sqref="K29:K53" xr:uid="{B9FE883C-C887-4DFF-BD04-8FE337E09D86}">
      <formula1>Lookup_Units</formula1>
    </dataValidation>
    <dataValidation type="list" allowBlank="1" showInputMessage="1" showErrorMessage="1" promptTitle="Outreach Activity" prompt="If you made contact with the business establishment through an activity noted on the “Outreach Activities” tab, indicate the activity by choosing it from the drop-down provided at right." sqref="C20" xr:uid="{C9ACD949-5DB2-4281-BB9D-7619541BB7A6}">
      <formula1>OFFSET(Outreach_Activities_Sorted,0,0,COUNTIF(Outreach_Activities_Sorted,"&lt;&gt;0"))</formula1>
    </dataValidation>
    <dataValidation type="list" allowBlank="1" showInputMessage="1" showErrorMessage="1" sqref="Z29:Z53 S29:S53 P29:P53" xr:uid="{DFE8BA1F-7056-485F-9FD5-C748848E27D1}">
      <formula1>Lookup_YesNoUnknown</formula1>
    </dataValidation>
    <dataValidation type="list" allowBlank="1" showInputMessage="1" showErrorMessage="1" sqref="C29:C53" xr:uid="{9056B9E9-BFF0-40C7-A7DA-36BE1A32AC82}">
      <formula1>Lookup_Role</formula1>
    </dataValidation>
    <dataValidation type="date" operator="greaterThan" allowBlank="1" showInputMessage="1" showErrorMessage="1" errorTitle="Date Required" error="Please enter a date in mm/dd/yyyy format." sqref="C19:G19" xr:uid="{F2AE6653-1090-4EC1-888E-D8C0D0BADD8B}">
      <formula1>36526</formula1>
    </dataValidation>
    <dataValidation type="list" allowBlank="1" showDropDown="1" showInputMessage="1" showErrorMessage="1" sqref="C14" xr:uid="{E94FE662-B1BC-49CE-B42E-818400A1966C}">
      <formula1>Lookup_States</formula1>
    </dataValidation>
    <dataValidation allowBlank="1" showInputMessage="1" showErrorMessage="1" prompt="If the action listed is for certifying a new product, you can enter the date the process was initiated. For all other actions, this should be the date of actual implementation." sqref="G28" xr:uid="{45131DDE-F8AC-4FA4-B12B-5A026FDC31A2}"/>
  </dataValidations>
  <hyperlinks>
    <hyperlink ref="B15" r:id="rId1" xr:uid="{A6F3C79B-662F-42B3-BF76-B40C7F7F8E85}"/>
    <hyperlink ref="B21" r:id="rId2" display="Description of Funding Mechanism_x000a_EPA is exploring ways to facilitate access to capital for P2 projects. Learn more here: https://www.epa.gov/p2/p2-financing. If known, describe the source of funding this business establishment used (e.g., self-funded, bank loan, external grant, etc.)  in implementing the P2 actions listed in the table below." xr:uid="{5D0E0C8E-C789-49E4-9BCB-C609DF351311}"/>
  </hyperlinks>
  <printOptions horizontalCentered="1"/>
  <pageMargins left="0.45" right="0.45" top="0.75" bottom="0.75" header="0.3" footer="0.3"/>
  <pageSetup scale="22" fitToHeight="0" orientation="landscape" r:id="rId3"/>
  <headerFooter>
    <oddHeader>&amp;C&amp;16&amp;F</oddHeader>
    <oddFooter>&amp;C&amp;P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C1C738-7C59-4515-B259-E5238E03991A}">
  <sheetPr codeName="Sheet8">
    <tabColor rgb="FF92D050"/>
    <pageSetUpPr fitToPage="1"/>
  </sheetPr>
  <dimension ref="A1:AK62"/>
  <sheetViews>
    <sheetView showGridLines="0" zoomScaleNormal="100" zoomScaleSheetLayoutView="100" workbookViewId="0">
      <pane xSplit="2" ySplit="1" topLeftCell="C2" activePane="bottomRight" state="frozen"/>
      <selection pane="topRight" activeCell="C1" sqref="C1"/>
      <selection pane="bottomLeft" activeCell="A2" sqref="A2"/>
      <selection pane="bottomRight" activeCell="C11" sqref="C11:G11"/>
    </sheetView>
  </sheetViews>
  <sheetFormatPr defaultColWidth="9.140625" defaultRowHeight="15" x14ac:dyDescent="0.25"/>
  <cols>
    <col min="1" max="1" width="4.7109375" style="134" customWidth="1"/>
    <col min="2" max="2" width="56.7109375" style="134" customWidth="1"/>
    <col min="3" max="3" width="20.7109375" style="134" customWidth="1"/>
    <col min="4" max="4" width="32.7109375" style="134" customWidth="1"/>
    <col min="5" max="5" width="20.7109375" style="134" customWidth="1"/>
    <col min="6" max="6" width="15.7109375" style="134" bestFit="1" customWidth="1"/>
    <col min="7" max="7" width="19" style="134" bestFit="1" customWidth="1"/>
    <col min="8" max="8" width="10.28515625" style="134" customWidth="1"/>
    <col min="9" max="9" width="20.28515625" style="134" bestFit="1" customWidth="1"/>
    <col min="10" max="10" width="16.5703125" style="134" bestFit="1" customWidth="1"/>
    <col min="11" max="12" width="10.7109375" style="134" customWidth="1"/>
    <col min="13" max="13" width="20.28515625" style="134" customWidth="1"/>
    <col min="14" max="14" width="10.5703125" style="134" bestFit="1" customWidth="1"/>
    <col min="15" max="15" width="21.7109375" style="134" customWidth="1"/>
    <col min="16" max="16" width="11.5703125" style="134" customWidth="1"/>
    <col min="17" max="17" width="20.28515625" style="134" bestFit="1" customWidth="1"/>
    <col min="18" max="18" width="15" style="134" customWidth="1"/>
    <col min="19" max="19" width="12.7109375" style="134" customWidth="1"/>
    <col min="20" max="20" width="14.7109375" style="134" customWidth="1"/>
    <col min="21" max="22" width="12.7109375" style="134" customWidth="1"/>
    <col min="23" max="23" width="25.140625" style="134" customWidth="1"/>
    <col min="24" max="24" width="17.7109375" style="134" customWidth="1"/>
    <col min="25" max="25" width="14.85546875" style="134" customWidth="1"/>
    <col min="26" max="26" width="16" style="134" bestFit="1" customWidth="1"/>
    <col min="27" max="27" width="60.7109375" style="134" customWidth="1"/>
    <col min="28" max="28" width="10.42578125" style="134" customWidth="1"/>
    <col min="29" max="29" width="30.7109375" style="134" customWidth="1"/>
    <col min="30" max="37" width="13.7109375" style="134" customWidth="1"/>
    <col min="38" max="16384" width="9.140625" style="134"/>
  </cols>
  <sheetData>
    <row r="1" spans="2:30" s="200" customFormat="1" ht="20.100000000000001" customHeight="1" x14ac:dyDescent="0.25">
      <c r="B1" s="199" t="str">
        <f>SUBSTITUTE(TemplateTitle," Reporting Template",": " &amp;B2)</f>
        <v>P2 IIJA Products EJ Grant: Business Establishment 1</v>
      </c>
      <c r="C1" s="199"/>
      <c r="D1" s="199"/>
      <c r="E1" s="199"/>
      <c r="F1" s="199"/>
      <c r="G1" s="199"/>
      <c r="H1" s="199"/>
      <c r="I1" s="199"/>
      <c r="J1" s="201"/>
      <c r="K1" s="201"/>
      <c r="L1" s="201"/>
      <c r="M1" s="201"/>
      <c r="N1" s="201"/>
      <c r="O1" s="201"/>
      <c r="P1" s="201"/>
      <c r="Q1" s="201"/>
      <c r="R1" s="201"/>
      <c r="S1" s="201"/>
      <c r="T1" s="201"/>
      <c r="U1" s="201"/>
      <c r="V1" s="201"/>
      <c r="W1" s="201"/>
      <c r="X1" s="201"/>
      <c r="Y1" s="201"/>
      <c r="Z1" s="201"/>
      <c r="AA1" s="201"/>
    </row>
    <row r="2" spans="2:30" ht="9" customHeight="1" x14ac:dyDescent="0.25">
      <c r="B2" s="244" t="s">
        <v>260</v>
      </c>
      <c r="C2" s="154"/>
      <c r="D2" s="154"/>
      <c r="E2" s="154"/>
      <c r="F2" s="154"/>
      <c r="G2" s="154"/>
      <c r="H2" s="154"/>
      <c r="I2" s="210"/>
      <c r="J2" s="155"/>
    </row>
    <row r="3" spans="2:30" ht="200.1" customHeight="1" x14ac:dyDescent="0.25">
      <c r="B3" s="156" t="s">
        <v>5</v>
      </c>
      <c r="C3" s="355" t="s">
        <v>298</v>
      </c>
      <c r="D3" s="356"/>
      <c r="E3" s="356"/>
      <c r="F3" s="356"/>
      <c r="G3" s="356"/>
      <c r="H3" s="356"/>
      <c r="I3" s="357"/>
      <c r="J3" s="157"/>
    </row>
    <row r="4" spans="2:30" ht="9" customHeight="1" x14ac:dyDescent="0.25">
      <c r="B4" s="158"/>
      <c r="C4" s="159"/>
      <c r="D4" s="159"/>
      <c r="E4" s="159"/>
      <c r="F4" s="159"/>
      <c r="G4" s="159"/>
      <c r="H4" s="159"/>
      <c r="I4" s="211"/>
      <c r="J4" s="160"/>
    </row>
    <row r="5" spans="2:30" ht="15" customHeight="1" x14ac:dyDescent="0.25">
      <c r="B5" s="145"/>
      <c r="C5" s="145"/>
      <c r="D5" s="145"/>
      <c r="E5" s="145"/>
      <c r="F5" s="144"/>
      <c r="G5" s="144"/>
    </row>
    <row r="6" spans="2:30" ht="18.75" x14ac:dyDescent="0.3">
      <c r="B6" s="243" t="s">
        <v>284</v>
      </c>
      <c r="C6" s="358" t="s">
        <v>299</v>
      </c>
      <c r="D6" s="358"/>
      <c r="E6" s="358"/>
      <c r="F6" s="358"/>
      <c r="G6" s="359"/>
    </row>
    <row r="7" spans="2:30" x14ac:dyDescent="0.25">
      <c r="B7" s="161" t="s">
        <v>0</v>
      </c>
      <c r="C7" s="360" t="str">
        <f>IF('Grant Project Data'!D5&lt;&gt;"",'Grant Project Data'!D5,"")</f>
        <v/>
      </c>
      <c r="D7" s="361"/>
      <c r="E7" s="361"/>
      <c r="F7" s="361"/>
      <c r="G7" s="362"/>
    </row>
    <row r="8" spans="2:30" x14ac:dyDescent="0.25">
      <c r="B8" s="163" t="s">
        <v>4</v>
      </c>
      <c r="C8" s="360" t="str">
        <f>IF('Grant Project Data'!D6&lt;&gt;"",'Grant Project Data'!D6,"")</f>
        <v/>
      </c>
      <c r="D8" s="361"/>
      <c r="E8" s="361"/>
      <c r="F8" s="361"/>
      <c r="G8" s="362"/>
    </row>
    <row r="9" spans="2:30" ht="15" customHeight="1" x14ac:dyDescent="0.25">
      <c r="B9" s="145"/>
      <c r="C9" s="145"/>
      <c r="D9" s="145"/>
      <c r="E9" s="145"/>
      <c r="F9" s="144"/>
      <c r="G9" s="144"/>
    </row>
    <row r="10" spans="2:30" ht="18.75" x14ac:dyDescent="0.3">
      <c r="B10" s="243" t="s">
        <v>203</v>
      </c>
      <c r="C10" s="358" t="s">
        <v>355</v>
      </c>
      <c r="D10" s="358"/>
      <c r="E10" s="358"/>
      <c r="F10" s="358"/>
      <c r="G10" s="359"/>
    </row>
    <row r="11" spans="2:30" x14ac:dyDescent="0.25">
      <c r="B11" s="167" t="s">
        <v>236</v>
      </c>
      <c r="C11" s="391"/>
      <c r="D11" s="391"/>
      <c r="E11" s="391"/>
      <c r="F11" s="391"/>
      <c r="G11" s="391"/>
      <c r="H11" s="168"/>
      <c r="I11" s="168"/>
      <c r="J11" s="169"/>
      <c r="K11" s="169"/>
      <c r="L11" s="169"/>
      <c r="M11" s="169"/>
      <c r="N11" s="169"/>
      <c r="O11" s="169"/>
      <c r="P11" s="169"/>
      <c r="Q11" s="169"/>
      <c r="R11" s="169"/>
      <c r="S11" s="169"/>
      <c r="T11" s="169"/>
      <c r="U11" s="169"/>
      <c r="V11" s="169"/>
      <c r="W11" s="169"/>
      <c r="X11" s="169"/>
      <c r="Y11" s="169"/>
      <c r="Z11" s="169"/>
      <c r="AA11" s="169"/>
    </row>
    <row r="12" spans="2:30" ht="15" customHeight="1" x14ac:dyDescent="0.25">
      <c r="B12" s="170" t="s">
        <v>228</v>
      </c>
      <c r="C12" s="391"/>
      <c r="D12" s="391"/>
      <c r="E12" s="391"/>
      <c r="F12" s="391"/>
      <c r="G12" s="391"/>
      <c r="H12" s="168"/>
      <c r="I12" s="168"/>
      <c r="J12" s="169"/>
      <c r="K12" s="169"/>
      <c r="L12" s="169"/>
      <c r="M12" s="169"/>
      <c r="N12" s="169"/>
      <c r="O12" s="169"/>
      <c r="P12" s="169"/>
      <c r="Q12" s="169"/>
      <c r="R12" s="169"/>
      <c r="S12" s="169"/>
      <c r="T12" s="169"/>
      <c r="U12" s="169"/>
      <c r="V12" s="169"/>
      <c r="W12" s="169"/>
      <c r="X12" s="169"/>
      <c r="Y12" s="169"/>
      <c r="Z12" s="169"/>
      <c r="AA12" s="169"/>
    </row>
    <row r="13" spans="2:30" ht="15" customHeight="1" x14ac:dyDescent="0.25">
      <c r="B13" s="170" t="s">
        <v>229</v>
      </c>
      <c r="C13" s="391"/>
      <c r="D13" s="391"/>
      <c r="E13" s="391"/>
      <c r="F13" s="391"/>
      <c r="G13" s="391"/>
      <c r="H13" s="168"/>
      <c r="I13" s="168"/>
      <c r="J13" s="169"/>
      <c r="K13" s="169"/>
      <c r="L13" s="169"/>
      <c r="M13" s="169"/>
      <c r="N13" s="169"/>
      <c r="O13" s="169"/>
      <c r="P13" s="169"/>
      <c r="Q13" s="169"/>
      <c r="R13" s="169"/>
      <c r="S13" s="169"/>
      <c r="T13" s="169"/>
      <c r="U13" s="169"/>
      <c r="V13" s="169"/>
      <c r="W13" s="169"/>
      <c r="X13" s="169"/>
      <c r="Y13" s="169"/>
      <c r="Z13" s="169"/>
      <c r="AA13" s="169"/>
    </row>
    <row r="14" spans="2:30" ht="15" customHeight="1" x14ac:dyDescent="0.25">
      <c r="B14" s="171" t="s">
        <v>230</v>
      </c>
      <c r="C14" s="391"/>
      <c r="D14" s="391"/>
      <c r="E14" s="391"/>
      <c r="F14" s="391"/>
      <c r="G14" s="391"/>
      <c r="H14" s="168"/>
      <c r="I14" s="168"/>
      <c r="J14" s="169"/>
      <c r="K14" s="169"/>
      <c r="L14" s="169"/>
      <c r="M14" s="169"/>
      <c r="N14" s="169"/>
      <c r="O14" s="169"/>
      <c r="P14" s="169"/>
      <c r="Q14" s="169"/>
      <c r="R14" s="169"/>
      <c r="S14" s="169"/>
      <c r="T14" s="169"/>
      <c r="U14" s="169"/>
      <c r="V14" s="169"/>
      <c r="W14" s="169"/>
      <c r="X14" s="169"/>
      <c r="Y14" s="169"/>
      <c r="Z14" s="169"/>
      <c r="AA14" s="169"/>
      <c r="AB14" s="172"/>
    </row>
    <row r="15" spans="2:30" ht="30" x14ac:dyDescent="0.25">
      <c r="B15" s="231" t="s">
        <v>270</v>
      </c>
      <c r="C15" s="392"/>
      <c r="D15" s="392"/>
      <c r="E15" s="392"/>
      <c r="F15" s="392"/>
      <c r="G15" s="392"/>
      <c r="H15" s="173"/>
      <c r="J15" s="169"/>
      <c r="K15" s="169"/>
      <c r="L15" s="169"/>
      <c r="M15" s="169"/>
      <c r="N15" s="169"/>
      <c r="O15" s="169"/>
      <c r="P15" s="169"/>
      <c r="Q15" s="169"/>
      <c r="R15" s="169"/>
      <c r="S15" s="169"/>
      <c r="T15" s="169"/>
      <c r="U15" s="169"/>
      <c r="V15" s="169"/>
      <c r="W15" s="169"/>
      <c r="X15" s="169"/>
      <c r="Y15" s="169"/>
      <c r="Z15" s="169"/>
      <c r="AA15" s="169"/>
      <c r="AB15" s="172"/>
    </row>
    <row r="16" spans="2:30" ht="45" x14ac:dyDescent="0.25">
      <c r="B16" s="203" t="s">
        <v>276</v>
      </c>
      <c r="C16" s="392"/>
      <c r="D16" s="392"/>
      <c r="E16" s="392"/>
      <c r="F16" s="392"/>
      <c r="G16" s="392"/>
      <c r="H16" s="174"/>
      <c r="J16" s="169"/>
      <c r="K16" s="169"/>
      <c r="L16" s="169"/>
      <c r="M16" s="169"/>
      <c r="N16" s="169"/>
      <c r="O16" s="169"/>
      <c r="P16" s="169"/>
      <c r="Q16" s="169"/>
      <c r="R16" s="169"/>
      <c r="S16" s="169"/>
      <c r="T16" s="169"/>
      <c r="U16" s="169"/>
      <c r="V16" s="169"/>
      <c r="W16" s="169"/>
      <c r="X16" s="169"/>
      <c r="Y16" s="169"/>
      <c r="Z16" s="169"/>
      <c r="AA16" s="169"/>
      <c r="AB16" s="162"/>
      <c r="AC16" s="162"/>
      <c r="AD16" s="162"/>
    </row>
    <row r="17" spans="1:37" ht="69.95" customHeight="1" x14ac:dyDescent="0.25">
      <c r="B17" s="127" t="s">
        <v>235</v>
      </c>
      <c r="C17" s="393"/>
      <c r="D17" s="393"/>
      <c r="E17" s="393"/>
      <c r="F17" s="393"/>
      <c r="G17" s="393"/>
      <c r="H17" s="175"/>
      <c r="J17" s="169"/>
      <c r="K17" s="169"/>
      <c r="L17" s="169"/>
      <c r="M17" s="169"/>
      <c r="N17" s="169"/>
      <c r="O17" s="169"/>
      <c r="P17" s="169"/>
      <c r="Q17" s="169"/>
      <c r="R17" s="169"/>
      <c r="S17" s="169"/>
      <c r="T17" s="169"/>
      <c r="U17" s="169"/>
      <c r="V17" s="169"/>
      <c r="W17" s="169"/>
      <c r="X17" s="169"/>
      <c r="Y17" s="169"/>
      <c r="Z17" s="169"/>
      <c r="AA17" s="169"/>
      <c r="AB17" s="162"/>
      <c r="AC17" s="162"/>
      <c r="AD17" s="162"/>
    </row>
    <row r="18" spans="1:37" ht="30" x14ac:dyDescent="0.25">
      <c r="B18" s="127" t="s">
        <v>354</v>
      </c>
      <c r="C18" s="394"/>
      <c r="D18" s="395"/>
      <c r="E18" s="395"/>
      <c r="F18" s="395"/>
      <c r="G18" s="396"/>
      <c r="H18" s="175"/>
      <c r="J18" s="169"/>
      <c r="K18" s="169"/>
      <c r="L18" s="169"/>
      <c r="M18" s="169"/>
      <c r="N18" s="169"/>
      <c r="O18" s="169"/>
      <c r="P18" s="169"/>
      <c r="Q18" s="169"/>
      <c r="R18" s="169"/>
      <c r="S18" s="169"/>
      <c r="T18" s="169"/>
      <c r="U18" s="169"/>
      <c r="V18" s="169"/>
      <c r="W18" s="169"/>
      <c r="X18" s="169"/>
      <c r="Y18" s="169"/>
      <c r="Z18" s="169"/>
      <c r="AA18" s="169"/>
      <c r="AB18" s="162"/>
      <c r="AC18" s="162"/>
      <c r="AD18" s="162"/>
    </row>
    <row r="19" spans="1:37" s="179" customFormat="1" x14ac:dyDescent="0.25">
      <c r="B19" s="176" t="s">
        <v>232</v>
      </c>
      <c r="C19" s="212"/>
      <c r="D19" s="212"/>
      <c r="E19" s="212"/>
      <c r="F19" s="212"/>
      <c r="G19" s="212"/>
      <c r="H19" s="177" t="str">
        <f>IF(AND(E24&gt;0,COUNTA(C19:G19)=0),"&lt;&lt; Your P2 actions below will not be summarized until you enter a date of follow-up.","")</f>
        <v/>
      </c>
      <c r="I19" s="178"/>
      <c r="J19" s="169"/>
      <c r="K19" s="169"/>
      <c r="L19" s="169"/>
      <c r="M19" s="169"/>
      <c r="N19" s="169"/>
      <c r="O19" s="169"/>
      <c r="P19" s="169"/>
      <c r="Q19" s="169"/>
      <c r="R19" s="169"/>
      <c r="S19" s="169"/>
      <c r="T19" s="169"/>
      <c r="U19" s="169"/>
      <c r="V19" s="169"/>
      <c r="W19" s="169"/>
      <c r="X19" s="169"/>
      <c r="Y19" s="169"/>
      <c r="Z19" s="169"/>
      <c r="AA19" s="169"/>
      <c r="AB19" s="96"/>
    </row>
    <row r="20" spans="1:37" ht="53.25" x14ac:dyDescent="0.25">
      <c r="B20" s="213" t="s">
        <v>273</v>
      </c>
      <c r="C20" s="391"/>
      <c r="D20" s="391"/>
      <c r="E20" s="391"/>
      <c r="F20" s="391"/>
      <c r="G20" s="391"/>
      <c r="H20" s="168"/>
      <c r="I20" s="169"/>
      <c r="J20" s="169"/>
      <c r="K20" s="169"/>
      <c r="L20" s="169"/>
      <c r="M20" s="169"/>
      <c r="N20" s="169"/>
      <c r="O20" s="169"/>
      <c r="P20" s="169"/>
      <c r="Q20" s="169"/>
      <c r="R20" s="169"/>
      <c r="S20" s="169"/>
      <c r="T20" s="169"/>
      <c r="U20" s="169"/>
      <c r="V20" s="169"/>
      <c r="W20" s="169"/>
      <c r="X20" s="169"/>
      <c r="Y20" s="169"/>
      <c r="Z20" s="169"/>
      <c r="AA20" s="169"/>
      <c r="AB20" s="162"/>
      <c r="AC20" s="162"/>
      <c r="AD20" s="162"/>
    </row>
    <row r="21" spans="1:37" ht="80.099999999999994" customHeight="1" x14ac:dyDescent="0.25">
      <c r="B21" s="230" t="s">
        <v>271</v>
      </c>
      <c r="C21" s="393"/>
      <c r="D21" s="393"/>
      <c r="E21" s="393"/>
      <c r="F21" s="393"/>
      <c r="G21" s="393"/>
      <c r="H21" s="175"/>
      <c r="J21" s="169"/>
      <c r="K21" s="169"/>
      <c r="L21" s="169"/>
      <c r="M21" s="169"/>
      <c r="N21" s="169"/>
      <c r="O21" s="169"/>
      <c r="P21" s="169"/>
      <c r="Q21" s="169"/>
      <c r="R21" s="169"/>
      <c r="S21" s="169"/>
      <c r="T21" s="169"/>
      <c r="U21" s="169"/>
      <c r="V21" s="169"/>
      <c r="W21" s="169"/>
      <c r="X21" s="169"/>
      <c r="Y21" s="169"/>
      <c r="Z21" s="169"/>
      <c r="AA21" s="169"/>
      <c r="AB21" s="162"/>
      <c r="AC21" s="162"/>
      <c r="AD21" s="162"/>
    </row>
    <row r="22" spans="1:37" ht="69.95" customHeight="1" x14ac:dyDescent="0.25">
      <c r="B22" s="127" t="s">
        <v>272</v>
      </c>
      <c r="C22" s="393"/>
      <c r="D22" s="393"/>
      <c r="E22" s="393"/>
      <c r="F22" s="393"/>
      <c r="G22" s="393"/>
      <c r="H22" s="175"/>
      <c r="J22" s="169"/>
      <c r="K22" s="169"/>
      <c r="L22" s="169"/>
      <c r="M22" s="169"/>
      <c r="N22" s="169"/>
      <c r="O22" s="169"/>
      <c r="P22" s="169"/>
      <c r="Q22" s="169"/>
      <c r="R22" s="169"/>
      <c r="S22" s="169"/>
      <c r="T22" s="169"/>
      <c r="U22" s="169"/>
      <c r="V22" s="169"/>
      <c r="W22" s="169"/>
      <c r="X22" s="169"/>
      <c r="Y22" s="169"/>
      <c r="Z22" s="169"/>
      <c r="AA22" s="169"/>
      <c r="AB22" s="162"/>
      <c r="AC22" s="162"/>
      <c r="AD22" s="162"/>
    </row>
    <row r="23" spans="1:37" ht="69.95" customHeight="1" x14ac:dyDescent="0.25">
      <c r="B23" s="127" t="s">
        <v>274</v>
      </c>
      <c r="C23" s="393"/>
      <c r="D23" s="393"/>
      <c r="E23" s="393"/>
      <c r="F23" s="393"/>
      <c r="G23" s="393"/>
      <c r="H23" s="175"/>
      <c r="J23" s="169"/>
      <c r="K23" s="169"/>
      <c r="L23" s="169"/>
      <c r="M23" s="169"/>
      <c r="N23" s="169"/>
      <c r="O23" s="169"/>
      <c r="P23" s="169"/>
      <c r="Q23" s="169"/>
      <c r="R23" s="169"/>
      <c r="S23" s="169"/>
      <c r="T23" s="169"/>
      <c r="U23" s="169"/>
      <c r="V23" s="169"/>
      <c r="W23" s="169"/>
      <c r="X23" s="169"/>
      <c r="Y23" s="169"/>
      <c r="Z23" s="169"/>
      <c r="AA23" s="169"/>
      <c r="AB23" s="162"/>
      <c r="AC23" s="162"/>
      <c r="AD23" s="162"/>
    </row>
    <row r="24" spans="1:37" ht="15" customHeight="1" x14ac:dyDescent="0.25">
      <c r="C24" s="194">
        <f>IF(COUNTA(C11:G23,B29:G53,I29:AC53)&gt;0,1,0)</f>
        <v>0</v>
      </c>
      <c r="D24" s="194">
        <f>IF(COUNTA(C19:G19)&gt;0,1,0)</f>
        <v>0</v>
      </c>
      <c r="E24" s="194">
        <f>IF(COUNTA(G29:G53)&gt;0,1,0)</f>
        <v>0</v>
      </c>
      <c r="F24" s="268"/>
      <c r="H24" s="144"/>
      <c r="I24" s="144"/>
      <c r="J24" s="169"/>
      <c r="K24" s="169"/>
      <c r="L24" s="169"/>
      <c r="M24" s="169"/>
      <c r="N24" s="169"/>
      <c r="O24" s="169"/>
      <c r="P24" s="169"/>
      <c r="Q24" s="169"/>
      <c r="R24" s="169"/>
      <c r="S24" s="169"/>
      <c r="T24" s="169"/>
      <c r="U24" s="169"/>
      <c r="V24" s="169"/>
      <c r="W24" s="169"/>
      <c r="X24" s="169"/>
      <c r="Y24" s="169"/>
      <c r="Z24" s="169"/>
      <c r="AA24" s="169"/>
    </row>
    <row r="25" spans="1:37" ht="18.75" customHeight="1" x14ac:dyDescent="0.3">
      <c r="B25" s="243" t="s">
        <v>1</v>
      </c>
      <c r="C25" s="164"/>
      <c r="D25" s="164"/>
      <c r="E25" s="164"/>
      <c r="F25" s="164"/>
      <c r="G25" s="164"/>
      <c r="H25" s="164"/>
      <c r="I25" s="165"/>
      <c r="J25" s="165"/>
      <c r="K25" s="165"/>
      <c r="L25" s="165"/>
      <c r="M25" s="165"/>
      <c r="N25" s="165"/>
      <c r="O25" s="165"/>
      <c r="P25" s="165"/>
      <c r="Q25" s="165"/>
      <c r="R25" s="165"/>
      <c r="S25" s="165"/>
      <c r="T25" s="165"/>
      <c r="U25" s="165"/>
      <c r="V25" s="165"/>
      <c r="W25" s="165"/>
      <c r="X25" s="165"/>
      <c r="Y25" s="165"/>
      <c r="Z25" s="165"/>
      <c r="AA25" s="165"/>
      <c r="AB25" s="165"/>
      <c r="AC25" s="165"/>
      <c r="AD25" s="165"/>
      <c r="AE25" s="165"/>
      <c r="AF25" s="165"/>
      <c r="AG25" s="165"/>
      <c r="AH25" s="165"/>
      <c r="AI25" s="165"/>
      <c r="AJ25" s="165"/>
      <c r="AK25" s="166"/>
    </row>
    <row r="26" spans="1:37" ht="39.950000000000003" customHeight="1" x14ac:dyDescent="0.25">
      <c r="B26" s="204"/>
      <c r="C26" s="205"/>
      <c r="D26" s="205"/>
      <c r="E26" s="205"/>
      <c r="F26" s="205"/>
      <c r="G26" s="205"/>
      <c r="H26" s="205"/>
      <c r="I26" s="365" t="s">
        <v>103</v>
      </c>
      <c r="J26" s="366"/>
      <c r="K26" s="366"/>
      <c r="L26" s="366"/>
      <c r="M26" s="366"/>
      <c r="N26" s="366"/>
      <c r="O26" s="366"/>
      <c r="P26" s="367"/>
      <c r="Q26" s="388" t="s">
        <v>104</v>
      </c>
      <c r="R26" s="389"/>
      <c r="S26" s="389"/>
      <c r="T26" s="389"/>
      <c r="U26" s="389"/>
      <c r="V26" s="390"/>
      <c r="W26" s="368" t="s">
        <v>105</v>
      </c>
      <c r="X26" s="369"/>
      <c r="Y26" s="369"/>
      <c r="Z26" s="369"/>
      <c r="AA26" s="370"/>
      <c r="AB26" s="204"/>
      <c r="AC26" s="206"/>
      <c r="AD26" s="401" t="s">
        <v>340</v>
      </c>
      <c r="AE26" s="402"/>
      <c r="AF26" s="402"/>
      <c r="AG26" s="402"/>
      <c r="AH26" s="402"/>
      <c r="AI26" s="402"/>
      <c r="AJ26" s="402"/>
      <c r="AK26" s="403"/>
    </row>
    <row r="27" spans="1:37" ht="15" customHeight="1" x14ac:dyDescent="0.25">
      <c r="B27" s="256" t="s">
        <v>341</v>
      </c>
      <c r="C27" s="208"/>
      <c r="D27" s="208"/>
      <c r="E27" s="208"/>
      <c r="F27" s="208"/>
      <c r="G27" s="208"/>
      <c r="H27" s="208"/>
      <c r="I27" s="377" t="s">
        <v>108</v>
      </c>
      <c r="J27" s="378"/>
      <c r="K27" s="378"/>
      <c r="L27" s="379"/>
      <c r="M27" s="380" t="s">
        <v>109</v>
      </c>
      <c r="N27" s="380"/>
      <c r="O27" s="377" t="s">
        <v>111</v>
      </c>
      <c r="P27" s="379"/>
      <c r="Q27" s="381" t="s">
        <v>111</v>
      </c>
      <c r="R27" s="382"/>
      <c r="S27" s="382"/>
      <c r="T27" s="383" t="s">
        <v>110</v>
      </c>
      <c r="U27" s="383"/>
      <c r="V27" s="383"/>
      <c r="W27" s="371"/>
      <c r="X27" s="372"/>
      <c r="Y27" s="372"/>
      <c r="Z27" s="372"/>
      <c r="AA27" s="373"/>
      <c r="AB27" s="207"/>
      <c r="AC27" s="209"/>
      <c r="AD27" s="397" t="s">
        <v>332</v>
      </c>
      <c r="AE27" s="397"/>
      <c r="AF27" s="398" t="s">
        <v>333</v>
      </c>
      <c r="AG27" s="399"/>
      <c r="AH27" s="399"/>
      <c r="AI27" s="399"/>
      <c r="AJ27" s="399"/>
      <c r="AK27" s="400"/>
    </row>
    <row r="28" spans="1:37" s="189" customFormat="1" ht="51" customHeight="1" x14ac:dyDescent="0.2">
      <c r="B28" s="277" t="s">
        <v>353</v>
      </c>
      <c r="C28" s="180" t="s">
        <v>216</v>
      </c>
      <c r="D28" s="180" t="s">
        <v>99</v>
      </c>
      <c r="E28" s="180" t="s">
        <v>262</v>
      </c>
      <c r="F28" s="269" t="s">
        <v>356</v>
      </c>
      <c r="G28" s="215" t="s">
        <v>357</v>
      </c>
      <c r="H28" s="181" t="s">
        <v>233</v>
      </c>
      <c r="I28" s="182" t="s">
        <v>358</v>
      </c>
      <c r="J28" s="182" t="s">
        <v>251</v>
      </c>
      <c r="K28" s="182" t="s">
        <v>107</v>
      </c>
      <c r="L28" s="182" t="s">
        <v>100</v>
      </c>
      <c r="M28" s="183" t="s">
        <v>359</v>
      </c>
      <c r="N28" s="183" t="s">
        <v>121</v>
      </c>
      <c r="O28" s="182" t="s">
        <v>360</v>
      </c>
      <c r="P28" s="182" t="s">
        <v>127</v>
      </c>
      <c r="Q28" s="184" t="s">
        <v>361</v>
      </c>
      <c r="R28" s="185" t="s">
        <v>126</v>
      </c>
      <c r="S28" s="216" t="s">
        <v>128</v>
      </c>
      <c r="T28" s="187" t="s">
        <v>250</v>
      </c>
      <c r="U28" s="188" t="s">
        <v>107</v>
      </c>
      <c r="V28" s="187" t="s">
        <v>125</v>
      </c>
      <c r="W28" s="183" t="s">
        <v>362</v>
      </c>
      <c r="X28" s="183" t="s">
        <v>252</v>
      </c>
      <c r="Y28" s="183" t="s">
        <v>206</v>
      </c>
      <c r="Z28" s="183" t="s">
        <v>102</v>
      </c>
      <c r="AA28" s="228" t="s">
        <v>263</v>
      </c>
      <c r="AB28" s="214" t="s">
        <v>294</v>
      </c>
      <c r="AC28" s="214" t="s">
        <v>373</v>
      </c>
      <c r="AD28" s="262" t="s">
        <v>334</v>
      </c>
      <c r="AE28" s="262" t="s">
        <v>335</v>
      </c>
      <c r="AF28" s="263" t="s">
        <v>336</v>
      </c>
      <c r="AG28" s="263" t="s">
        <v>337</v>
      </c>
      <c r="AH28" s="263" t="s">
        <v>338</v>
      </c>
      <c r="AI28" s="263" t="s">
        <v>363</v>
      </c>
      <c r="AJ28" s="263" t="s">
        <v>339</v>
      </c>
      <c r="AK28" s="263" t="s">
        <v>364</v>
      </c>
    </row>
    <row r="29" spans="1:37" s="179" customFormat="1" x14ac:dyDescent="0.25">
      <c r="A29" s="71">
        <v>1</v>
      </c>
      <c r="B29" s="89"/>
      <c r="C29" s="82"/>
      <c r="D29" s="89"/>
      <c r="E29" s="82"/>
      <c r="F29" s="122"/>
      <c r="G29" s="202"/>
      <c r="H29" s="198" t="str">
        <f>IF(G29="","",IF(MONTH(G29)&gt;=10,YEAR(G29) + 1,YEAR(G29)))</f>
        <v/>
      </c>
      <c r="I29" s="97"/>
      <c r="J29" s="97"/>
      <c r="K29" s="90"/>
      <c r="L29" s="91"/>
      <c r="M29" s="97"/>
      <c r="N29" s="91"/>
      <c r="O29" s="97"/>
      <c r="P29" s="90"/>
      <c r="Q29" s="97"/>
      <c r="R29" s="97"/>
      <c r="S29" s="90"/>
      <c r="T29" s="97"/>
      <c r="U29" s="147"/>
      <c r="V29" s="91"/>
      <c r="W29" s="97"/>
      <c r="X29" s="97"/>
      <c r="Y29" s="90"/>
      <c r="Z29" s="90"/>
      <c r="AA29" s="229"/>
      <c r="AB29" s="122"/>
      <c r="AC29" s="227"/>
      <c r="AD29" s="264"/>
      <c r="AE29" s="264"/>
      <c r="AF29" s="265"/>
      <c r="AG29" s="265"/>
      <c r="AH29" s="265"/>
      <c r="AI29" s="265"/>
      <c r="AJ29" s="265"/>
      <c r="AK29" s="265"/>
    </row>
    <row r="30" spans="1:37" s="179" customFormat="1" x14ac:dyDescent="0.25">
      <c r="A30" s="71">
        <v>2</v>
      </c>
      <c r="B30" s="89"/>
      <c r="C30" s="82"/>
      <c r="D30" s="89"/>
      <c r="E30" s="82"/>
      <c r="F30" s="122"/>
      <c r="G30" s="202"/>
      <c r="H30" s="198" t="str">
        <f>IF(G30="","",IF(MONTH(G30)&gt;=10,YEAR(G30) + 1,YEAR(G30)))</f>
        <v/>
      </c>
      <c r="I30" s="97"/>
      <c r="J30" s="97"/>
      <c r="K30" s="91"/>
      <c r="L30" s="91"/>
      <c r="M30" s="97"/>
      <c r="N30" s="91"/>
      <c r="O30" s="97"/>
      <c r="P30" s="90"/>
      <c r="Q30" s="97"/>
      <c r="R30" s="97"/>
      <c r="S30" s="90"/>
      <c r="T30" s="97"/>
      <c r="U30" s="147"/>
      <c r="V30" s="91"/>
      <c r="W30" s="97"/>
      <c r="X30" s="97"/>
      <c r="Y30" s="90"/>
      <c r="Z30" s="90"/>
      <c r="AA30" s="229"/>
      <c r="AB30" s="122"/>
      <c r="AC30" s="226"/>
      <c r="AD30" s="264"/>
      <c r="AE30" s="264"/>
      <c r="AF30" s="265"/>
      <c r="AG30" s="265"/>
      <c r="AH30" s="265"/>
      <c r="AI30" s="265"/>
      <c r="AJ30" s="265"/>
      <c r="AK30" s="265"/>
    </row>
    <row r="31" spans="1:37" s="179" customFormat="1" x14ac:dyDescent="0.25">
      <c r="A31" s="71">
        <v>3</v>
      </c>
      <c r="B31" s="89"/>
      <c r="C31" s="82"/>
      <c r="D31" s="89"/>
      <c r="E31" s="82"/>
      <c r="F31" s="122"/>
      <c r="G31" s="202"/>
      <c r="H31" s="198" t="str">
        <f t="shared" ref="H31:H53" si="0">IF(G31="","",IF(MONTH(G31)&gt;=10,YEAR(G31) + 1,YEAR(G31)))</f>
        <v/>
      </c>
      <c r="I31" s="97"/>
      <c r="J31" s="97"/>
      <c r="K31" s="90"/>
      <c r="L31" s="90"/>
      <c r="M31" s="97"/>
      <c r="N31" s="90"/>
      <c r="O31" s="97"/>
      <c r="P31" s="90"/>
      <c r="Q31" s="97"/>
      <c r="R31" s="97"/>
      <c r="S31" s="90"/>
      <c r="T31" s="97"/>
      <c r="U31" s="147"/>
      <c r="V31" s="90"/>
      <c r="W31" s="97"/>
      <c r="X31" s="97"/>
      <c r="Y31" s="90"/>
      <c r="Z31" s="90"/>
      <c r="AA31" s="229"/>
      <c r="AB31" s="122"/>
      <c r="AC31" s="226"/>
      <c r="AD31" s="264"/>
      <c r="AE31" s="264"/>
      <c r="AF31" s="265"/>
      <c r="AG31" s="265"/>
      <c r="AH31" s="265"/>
      <c r="AI31" s="265"/>
      <c r="AJ31" s="265"/>
      <c r="AK31" s="265"/>
    </row>
    <row r="32" spans="1:37" s="179" customFormat="1" x14ac:dyDescent="0.25">
      <c r="A32" s="71">
        <v>4</v>
      </c>
      <c r="B32" s="89"/>
      <c r="C32" s="82"/>
      <c r="D32" s="89"/>
      <c r="E32" s="82"/>
      <c r="F32" s="122"/>
      <c r="G32" s="202"/>
      <c r="H32" s="198" t="str">
        <f t="shared" si="0"/>
        <v/>
      </c>
      <c r="I32" s="97"/>
      <c r="J32" s="97"/>
      <c r="K32" s="91"/>
      <c r="L32" s="91"/>
      <c r="M32" s="97"/>
      <c r="N32" s="91"/>
      <c r="O32" s="97"/>
      <c r="P32" s="90"/>
      <c r="Q32" s="97"/>
      <c r="R32" s="97"/>
      <c r="S32" s="90"/>
      <c r="T32" s="97"/>
      <c r="U32" s="147"/>
      <c r="V32" s="91"/>
      <c r="W32" s="97"/>
      <c r="X32" s="97"/>
      <c r="Y32" s="90"/>
      <c r="Z32" s="90"/>
      <c r="AA32" s="229"/>
      <c r="AB32" s="122"/>
      <c r="AC32" s="226"/>
      <c r="AD32" s="264"/>
      <c r="AE32" s="264"/>
      <c r="AF32" s="265"/>
      <c r="AG32" s="265"/>
      <c r="AH32" s="265"/>
      <c r="AI32" s="265"/>
      <c r="AJ32" s="265"/>
      <c r="AK32" s="265"/>
    </row>
    <row r="33" spans="1:37" s="179" customFormat="1" x14ac:dyDescent="0.25">
      <c r="A33" s="71">
        <v>5</v>
      </c>
      <c r="B33" s="89"/>
      <c r="C33" s="82"/>
      <c r="D33" s="89"/>
      <c r="E33" s="82"/>
      <c r="F33" s="122"/>
      <c r="G33" s="202"/>
      <c r="H33" s="198" t="str">
        <f t="shared" si="0"/>
        <v/>
      </c>
      <c r="I33" s="97"/>
      <c r="J33" s="97"/>
      <c r="K33" s="91"/>
      <c r="L33" s="91"/>
      <c r="M33" s="97"/>
      <c r="N33" s="91"/>
      <c r="O33" s="97"/>
      <c r="P33" s="90"/>
      <c r="Q33" s="97"/>
      <c r="R33" s="97"/>
      <c r="S33" s="90"/>
      <c r="T33" s="97"/>
      <c r="U33" s="147"/>
      <c r="V33" s="91"/>
      <c r="W33" s="97"/>
      <c r="X33" s="97"/>
      <c r="Y33" s="90"/>
      <c r="Z33" s="90"/>
      <c r="AA33" s="229"/>
      <c r="AB33" s="122"/>
      <c r="AC33" s="226"/>
      <c r="AD33" s="264"/>
      <c r="AE33" s="264"/>
      <c r="AF33" s="265"/>
      <c r="AG33" s="265"/>
      <c r="AH33" s="265"/>
      <c r="AI33" s="265"/>
      <c r="AJ33" s="265"/>
      <c r="AK33" s="265"/>
    </row>
    <row r="34" spans="1:37" s="179" customFormat="1" x14ac:dyDescent="0.25">
      <c r="A34" s="71">
        <v>6</v>
      </c>
      <c r="B34" s="89"/>
      <c r="C34" s="82"/>
      <c r="D34" s="89"/>
      <c r="E34" s="82"/>
      <c r="F34" s="122"/>
      <c r="G34" s="202"/>
      <c r="H34" s="198" t="str">
        <f t="shared" si="0"/>
        <v/>
      </c>
      <c r="I34" s="97"/>
      <c r="J34" s="97"/>
      <c r="K34" s="91"/>
      <c r="L34" s="91"/>
      <c r="M34" s="97"/>
      <c r="N34" s="91"/>
      <c r="O34" s="97"/>
      <c r="P34" s="90"/>
      <c r="Q34" s="97"/>
      <c r="R34" s="97"/>
      <c r="S34" s="90"/>
      <c r="T34" s="97"/>
      <c r="U34" s="147"/>
      <c r="V34" s="91"/>
      <c r="W34" s="97"/>
      <c r="X34" s="97"/>
      <c r="Y34" s="90"/>
      <c r="Z34" s="90"/>
      <c r="AA34" s="229"/>
      <c r="AB34" s="122"/>
      <c r="AC34" s="226"/>
      <c r="AD34" s="264"/>
      <c r="AE34" s="264"/>
      <c r="AF34" s="265"/>
      <c r="AG34" s="265"/>
      <c r="AH34" s="265"/>
      <c r="AI34" s="265"/>
      <c r="AJ34" s="265"/>
      <c r="AK34" s="265"/>
    </row>
    <row r="35" spans="1:37" s="179" customFormat="1" x14ac:dyDescent="0.25">
      <c r="A35" s="71">
        <v>7</v>
      </c>
      <c r="B35" s="89"/>
      <c r="C35" s="82"/>
      <c r="D35" s="89"/>
      <c r="E35" s="82"/>
      <c r="F35" s="122"/>
      <c r="G35" s="202"/>
      <c r="H35" s="198" t="str">
        <f t="shared" si="0"/>
        <v/>
      </c>
      <c r="I35" s="97"/>
      <c r="J35" s="97"/>
      <c r="K35" s="91"/>
      <c r="L35" s="91"/>
      <c r="M35" s="97"/>
      <c r="N35" s="91"/>
      <c r="O35" s="97"/>
      <c r="P35" s="90"/>
      <c r="Q35" s="97"/>
      <c r="R35" s="97"/>
      <c r="S35" s="90"/>
      <c r="T35" s="97"/>
      <c r="U35" s="147"/>
      <c r="V35" s="91"/>
      <c r="W35" s="97"/>
      <c r="X35" s="97"/>
      <c r="Y35" s="90"/>
      <c r="Z35" s="90"/>
      <c r="AA35" s="229"/>
      <c r="AB35" s="122"/>
      <c r="AC35" s="226"/>
      <c r="AD35" s="264"/>
      <c r="AE35" s="264"/>
      <c r="AF35" s="265"/>
      <c r="AG35" s="265"/>
      <c r="AH35" s="265"/>
      <c r="AI35" s="265"/>
      <c r="AJ35" s="265"/>
      <c r="AK35" s="265"/>
    </row>
    <row r="36" spans="1:37" s="179" customFormat="1" x14ac:dyDescent="0.25">
      <c r="A36" s="71">
        <v>8</v>
      </c>
      <c r="B36" s="89"/>
      <c r="C36" s="82"/>
      <c r="D36" s="89"/>
      <c r="E36" s="82"/>
      <c r="F36" s="122"/>
      <c r="G36" s="202"/>
      <c r="H36" s="198" t="str">
        <f t="shared" si="0"/>
        <v/>
      </c>
      <c r="I36" s="97"/>
      <c r="J36" s="97"/>
      <c r="K36" s="91"/>
      <c r="L36" s="91"/>
      <c r="M36" s="97"/>
      <c r="N36" s="91"/>
      <c r="O36" s="97"/>
      <c r="P36" s="90"/>
      <c r="Q36" s="97"/>
      <c r="R36" s="97"/>
      <c r="S36" s="90"/>
      <c r="T36" s="97"/>
      <c r="U36" s="147"/>
      <c r="V36" s="91"/>
      <c r="W36" s="97"/>
      <c r="X36" s="97"/>
      <c r="Y36" s="90"/>
      <c r="Z36" s="90"/>
      <c r="AA36" s="229"/>
      <c r="AB36" s="122"/>
      <c r="AC36" s="226"/>
      <c r="AD36" s="264"/>
      <c r="AE36" s="264"/>
      <c r="AF36" s="265"/>
      <c r="AG36" s="265"/>
      <c r="AH36" s="265"/>
      <c r="AI36" s="265"/>
      <c r="AJ36" s="265"/>
      <c r="AK36" s="265"/>
    </row>
    <row r="37" spans="1:37" s="179" customFormat="1" x14ac:dyDescent="0.25">
      <c r="A37" s="71">
        <v>9</v>
      </c>
      <c r="B37" s="89"/>
      <c r="C37" s="82"/>
      <c r="D37" s="89"/>
      <c r="E37" s="82"/>
      <c r="F37" s="122"/>
      <c r="G37" s="202"/>
      <c r="H37" s="198" t="str">
        <f t="shared" si="0"/>
        <v/>
      </c>
      <c r="I37" s="97"/>
      <c r="J37" s="97"/>
      <c r="K37" s="91"/>
      <c r="L37" s="91"/>
      <c r="M37" s="97"/>
      <c r="N37" s="91"/>
      <c r="O37" s="97"/>
      <c r="P37" s="90"/>
      <c r="Q37" s="97"/>
      <c r="R37" s="97"/>
      <c r="S37" s="90"/>
      <c r="T37" s="97"/>
      <c r="U37" s="147"/>
      <c r="V37" s="91"/>
      <c r="W37" s="97"/>
      <c r="X37" s="97"/>
      <c r="Y37" s="90"/>
      <c r="Z37" s="90"/>
      <c r="AA37" s="229"/>
      <c r="AB37" s="122"/>
      <c r="AC37" s="226"/>
      <c r="AD37" s="264"/>
      <c r="AE37" s="264"/>
      <c r="AF37" s="265"/>
      <c r="AG37" s="265"/>
      <c r="AH37" s="265"/>
      <c r="AI37" s="265"/>
      <c r="AJ37" s="265"/>
      <c r="AK37" s="265"/>
    </row>
    <row r="38" spans="1:37" s="179" customFormat="1" x14ac:dyDescent="0.25">
      <c r="A38" s="71">
        <v>10</v>
      </c>
      <c r="B38" s="89"/>
      <c r="C38" s="82"/>
      <c r="D38" s="89"/>
      <c r="E38" s="82"/>
      <c r="F38" s="122"/>
      <c r="G38" s="202"/>
      <c r="H38" s="198" t="str">
        <f t="shared" si="0"/>
        <v/>
      </c>
      <c r="I38" s="97"/>
      <c r="J38" s="97"/>
      <c r="K38" s="91"/>
      <c r="L38" s="91"/>
      <c r="M38" s="97"/>
      <c r="N38" s="91"/>
      <c r="O38" s="97"/>
      <c r="P38" s="90"/>
      <c r="Q38" s="97"/>
      <c r="R38" s="97"/>
      <c r="S38" s="90"/>
      <c r="T38" s="97"/>
      <c r="U38" s="147"/>
      <c r="V38" s="91"/>
      <c r="W38" s="97"/>
      <c r="X38" s="97"/>
      <c r="Y38" s="90"/>
      <c r="Z38" s="90"/>
      <c r="AA38" s="229"/>
      <c r="AB38" s="122"/>
      <c r="AC38" s="226"/>
      <c r="AD38" s="264"/>
      <c r="AE38" s="264"/>
      <c r="AF38" s="265"/>
      <c r="AG38" s="265"/>
      <c r="AH38" s="265"/>
      <c r="AI38" s="265"/>
      <c r="AJ38" s="265"/>
      <c r="AK38" s="265"/>
    </row>
    <row r="39" spans="1:37" s="179" customFormat="1" x14ac:dyDescent="0.25">
      <c r="A39" s="71">
        <v>11</v>
      </c>
      <c r="B39" s="89"/>
      <c r="C39" s="82"/>
      <c r="D39" s="89"/>
      <c r="E39" s="82"/>
      <c r="F39" s="122"/>
      <c r="G39" s="202"/>
      <c r="H39" s="198" t="str">
        <f t="shared" si="0"/>
        <v/>
      </c>
      <c r="I39" s="97"/>
      <c r="J39" s="97"/>
      <c r="K39" s="91"/>
      <c r="L39" s="91"/>
      <c r="M39" s="97"/>
      <c r="N39" s="91"/>
      <c r="O39" s="97"/>
      <c r="P39" s="90"/>
      <c r="Q39" s="97"/>
      <c r="R39" s="97"/>
      <c r="S39" s="90"/>
      <c r="T39" s="97"/>
      <c r="U39" s="147"/>
      <c r="V39" s="91"/>
      <c r="W39" s="97"/>
      <c r="X39" s="97"/>
      <c r="Y39" s="90"/>
      <c r="Z39" s="90"/>
      <c r="AA39" s="229"/>
      <c r="AB39" s="122"/>
      <c r="AC39" s="226"/>
      <c r="AD39" s="264"/>
      <c r="AE39" s="264"/>
      <c r="AF39" s="265"/>
      <c r="AG39" s="265"/>
      <c r="AH39" s="265"/>
      <c r="AI39" s="265"/>
      <c r="AJ39" s="265"/>
      <c r="AK39" s="265"/>
    </row>
    <row r="40" spans="1:37" s="179" customFormat="1" x14ac:dyDescent="0.25">
      <c r="A40" s="71">
        <v>12</v>
      </c>
      <c r="B40" s="89"/>
      <c r="C40" s="82"/>
      <c r="D40" s="89"/>
      <c r="E40" s="82"/>
      <c r="F40" s="122"/>
      <c r="G40" s="202"/>
      <c r="H40" s="198" t="str">
        <f t="shared" si="0"/>
        <v/>
      </c>
      <c r="I40" s="97"/>
      <c r="J40" s="97"/>
      <c r="K40" s="91"/>
      <c r="L40" s="91"/>
      <c r="M40" s="97"/>
      <c r="N40" s="91"/>
      <c r="O40" s="97"/>
      <c r="P40" s="90"/>
      <c r="Q40" s="97"/>
      <c r="R40" s="97"/>
      <c r="S40" s="90"/>
      <c r="T40" s="97"/>
      <c r="U40" s="147"/>
      <c r="V40" s="91"/>
      <c r="W40" s="97"/>
      <c r="X40" s="97"/>
      <c r="Y40" s="90"/>
      <c r="Z40" s="90"/>
      <c r="AA40" s="229"/>
      <c r="AB40" s="122"/>
      <c r="AC40" s="226"/>
      <c r="AD40" s="264"/>
      <c r="AE40" s="264"/>
      <c r="AF40" s="265"/>
      <c r="AG40" s="265"/>
      <c r="AH40" s="265"/>
      <c r="AI40" s="265"/>
      <c r="AJ40" s="265"/>
      <c r="AK40" s="265"/>
    </row>
    <row r="41" spans="1:37" s="179" customFormat="1" x14ac:dyDescent="0.25">
      <c r="A41" s="71">
        <v>13</v>
      </c>
      <c r="B41" s="89"/>
      <c r="C41" s="82"/>
      <c r="D41" s="89"/>
      <c r="E41" s="82"/>
      <c r="F41" s="122"/>
      <c r="G41" s="202"/>
      <c r="H41" s="198" t="str">
        <f t="shared" si="0"/>
        <v/>
      </c>
      <c r="I41" s="97"/>
      <c r="J41" s="97"/>
      <c r="K41" s="91"/>
      <c r="L41" s="91"/>
      <c r="M41" s="97"/>
      <c r="N41" s="91"/>
      <c r="O41" s="97"/>
      <c r="P41" s="90"/>
      <c r="Q41" s="97"/>
      <c r="R41" s="97"/>
      <c r="S41" s="90"/>
      <c r="T41" s="97"/>
      <c r="U41" s="147"/>
      <c r="V41" s="91"/>
      <c r="W41" s="97"/>
      <c r="X41" s="97"/>
      <c r="Y41" s="90"/>
      <c r="Z41" s="90"/>
      <c r="AA41" s="229"/>
      <c r="AB41" s="122"/>
      <c r="AC41" s="226"/>
      <c r="AD41" s="264"/>
      <c r="AE41" s="264"/>
      <c r="AF41" s="265"/>
      <c r="AG41" s="265"/>
      <c r="AH41" s="265"/>
      <c r="AI41" s="265"/>
      <c r="AJ41" s="265"/>
      <c r="AK41" s="265"/>
    </row>
    <row r="42" spans="1:37" s="179" customFormat="1" x14ac:dyDescent="0.25">
      <c r="A42" s="71">
        <v>14</v>
      </c>
      <c r="B42" s="89"/>
      <c r="C42" s="82"/>
      <c r="D42" s="89"/>
      <c r="E42" s="82"/>
      <c r="F42" s="122"/>
      <c r="G42" s="202"/>
      <c r="H42" s="198" t="str">
        <f t="shared" si="0"/>
        <v/>
      </c>
      <c r="I42" s="97"/>
      <c r="J42" s="97"/>
      <c r="K42" s="91"/>
      <c r="L42" s="91"/>
      <c r="M42" s="97"/>
      <c r="N42" s="91"/>
      <c r="O42" s="97"/>
      <c r="P42" s="90"/>
      <c r="Q42" s="97"/>
      <c r="R42" s="97"/>
      <c r="S42" s="90"/>
      <c r="T42" s="97"/>
      <c r="U42" s="147"/>
      <c r="V42" s="91"/>
      <c r="W42" s="97"/>
      <c r="X42" s="97"/>
      <c r="Y42" s="90"/>
      <c r="Z42" s="90"/>
      <c r="AA42" s="229"/>
      <c r="AB42" s="122"/>
      <c r="AC42" s="226"/>
      <c r="AD42" s="264"/>
      <c r="AE42" s="264"/>
      <c r="AF42" s="265"/>
      <c r="AG42" s="265"/>
      <c r="AH42" s="265"/>
      <c r="AI42" s="265"/>
      <c r="AJ42" s="265"/>
      <c r="AK42" s="265"/>
    </row>
    <row r="43" spans="1:37" s="179" customFormat="1" x14ac:dyDescent="0.25">
      <c r="A43" s="71">
        <v>15</v>
      </c>
      <c r="B43" s="89"/>
      <c r="C43" s="82"/>
      <c r="D43" s="89"/>
      <c r="E43" s="82"/>
      <c r="F43" s="122"/>
      <c r="G43" s="202"/>
      <c r="H43" s="198" t="str">
        <f t="shared" si="0"/>
        <v/>
      </c>
      <c r="I43" s="97"/>
      <c r="J43" s="97"/>
      <c r="K43" s="91"/>
      <c r="L43" s="91"/>
      <c r="M43" s="97"/>
      <c r="N43" s="91"/>
      <c r="O43" s="97"/>
      <c r="P43" s="90"/>
      <c r="Q43" s="97"/>
      <c r="R43" s="97"/>
      <c r="S43" s="90"/>
      <c r="T43" s="97"/>
      <c r="U43" s="147"/>
      <c r="V43" s="91"/>
      <c r="W43" s="97"/>
      <c r="X43" s="97"/>
      <c r="Y43" s="90"/>
      <c r="Z43" s="90"/>
      <c r="AA43" s="229"/>
      <c r="AB43" s="122"/>
      <c r="AC43" s="226"/>
      <c r="AD43" s="264"/>
      <c r="AE43" s="264"/>
      <c r="AF43" s="265"/>
      <c r="AG43" s="265"/>
      <c r="AH43" s="265"/>
      <c r="AI43" s="265"/>
      <c r="AJ43" s="265"/>
      <c r="AK43" s="265"/>
    </row>
    <row r="44" spans="1:37" s="179" customFormat="1" x14ac:dyDescent="0.25">
      <c r="A44" s="71">
        <v>16</v>
      </c>
      <c r="B44" s="89"/>
      <c r="C44" s="82"/>
      <c r="D44" s="89"/>
      <c r="E44" s="82"/>
      <c r="F44" s="122"/>
      <c r="G44" s="202"/>
      <c r="H44" s="198" t="str">
        <f t="shared" si="0"/>
        <v/>
      </c>
      <c r="I44" s="97"/>
      <c r="J44" s="97"/>
      <c r="K44" s="91"/>
      <c r="L44" s="91"/>
      <c r="M44" s="97"/>
      <c r="N44" s="91"/>
      <c r="O44" s="97"/>
      <c r="P44" s="90"/>
      <c r="Q44" s="97"/>
      <c r="R44" s="97"/>
      <c r="S44" s="90"/>
      <c r="T44" s="97"/>
      <c r="U44" s="147"/>
      <c r="V44" s="91"/>
      <c r="W44" s="97"/>
      <c r="X44" s="97"/>
      <c r="Y44" s="90"/>
      <c r="Z44" s="90"/>
      <c r="AA44" s="229"/>
      <c r="AB44" s="122"/>
      <c r="AC44" s="226"/>
      <c r="AD44" s="264"/>
      <c r="AE44" s="264"/>
      <c r="AF44" s="265"/>
      <c r="AG44" s="265"/>
      <c r="AH44" s="265"/>
      <c r="AI44" s="265"/>
      <c r="AJ44" s="265"/>
      <c r="AK44" s="265"/>
    </row>
    <row r="45" spans="1:37" s="179" customFormat="1" x14ac:dyDescent="0.25">
      <c r="A45" s="71">
        <v>17</v>
      </c>
      <c r="B45" s="89"/>
      <c r="C45" s="82"/>
      <c r="D45" s="89"/>
      <c r="E45" s="82"/>
      <c r="F45" s="122"/>
      <c r="G45" s="202"/>
      <c r="H45" s="198" t="str">
        <f t="shared" si="0"/>
        <v/>
      </c>
      <c r="I45" s="97"/>
      <c r="J45" s="97"/>
      <c r="K45" s="91"/>
      <c r="L45" s="91"/>
      <c r="M45" s="97"/>
      <c r="N45" s="91"/>
      <c r="O45" s="97"/>
      <c r="P45" s="90"/>
      <c r="Q45" s="97"/>
      <c r="R45" s="97"/>
      <c r="S45" s="90"/>
      <c r="T45" s="97"/>
      <c r="U45" s="147"/>
      <c r="V45" s="91"/>
      <c r="W45" s="97"/>
      <c r="X45" s="97"/>
      <c r="Y45" s="90"/>
      <c r="Z45" s="90"/>
      <c r="AA45" s="229"/>
      <c r="AB45" s="122"/>
      <c r="AC45" s="226"/>
      <c r="AD45" s="264"/>
      <c r="AE45" s="264"/>
      <c r="AF45" s="265"/>
      <c r="AG45" s="265"/>
      <c r="AH45" s="265"/>
      <c r="AI45" s="265"/>
      <c r="AJ45" s="265"/>
      <c r="AK45" s="265"/>
    </row>
    <row r="46" spans="1:37" s="179" customFormat="1" x14ac:dyDescent="0.25">
      <c r="A46" s="71">
        <v>18</v>
      </c>
      <c r="B46" s="89"/>
      <c r="C46" s="82"/>
      <c r="D46" s="89"/>
      <c r="E46" s="82"/>
      <c r="F46" s="122"/>
      <c r="G46" s="202"/>
      <c r="H46" s="198" t="str">
        <f t="shared" si="0"/>
        <v/>
      </c>
      <c r="I46" s="97"/>
      <c r="J46" s="97"/>
      <c r="K46" s="91"/>
      <c r="L46" s="91"/>
      <c r="M46" s="97"/>
      <c r="N46" s="91"/>
      <c r="O46" s="97"/>
      <c r="P46" s="90"/>
      <c r="Q46" s="97"/>
      <c r="R46" s="97"/>
      <c r="S46" s="90"/>
      <c r="T46" s="97"/>
      <c r="U46" s="147"/>
      <c r="V46" s="91"/>
      <c r="W46" s="97"/>
      <c r="X46" s="97"/>
      <c r="Y46" s="90"/>
      <c r="Z46" s="90"/>
      <c r="AA46" s="229"/>
      <c r="AB46" s="122"/>
      <c r="AC46" s="226"/>
      <c r="AD46" s="264"/>
      <c r="AE46" s="264"/>
      <c r="AF46" s="265"/>
      <c r="AG46" s="265"/>
      <c r="AH46" s="265"/>
      <c r="AI46" s="265"/>
      <c r="AJ46" s="265"/>
      <c r="AK46" s="265"/>
    </row>
    <row r="47" spans="1:37" s="179" customFormat="1" x14ac:dyDescent="0.25">
      <c r="A47" s="71">
        <v>19</v>
      </c>
      <c r="B47" s="89"/>
      <c r="C47" s="82"/>
      <c r="D47" s="89"/>
      <c r="E47" s="82"/>
      <c r="F47" s="122"/>
      <c r="G47" s="202"/>
      <c r="H47" s="198" t="str">
        <f t="shared" si="0"/>
        <v/>
      </c>
      <c r="I47" s="97"/>
      <c r="J47" s="97"/>
      <c r="K47" s="91"/>
      <c r="L47" s="91"/>
      <c r="M47" s="97"/>
      <c r="N47" s="91"/>
      <c r="O47" s="97"/>
      <c r="P47" s="90"/>
      <c r="Q47" s="97"/>
      <c r="R47" s="97"/>
      <c r="S47" s="90"/>
      <c r="T47" s="97"/>
      <c r="U47" s="147"/>
      <c r="V47" s="91"/>
      <c r="W47" s="97"/>
      <c r="X47" s="97"/>
      <c r="Y47" s="90"/>
      <c r="Z47" s="90"/>
      <c r="AA47" s="229"/>
      <c r="AB47" s="122"/>
      <c r="AC47" s="226"/>
      <c r="AD47" s="264"/>
      <c r="AE47" s="264"/>
      <c r="AF47" s="265"/>
      <c r="AG47" s="265"/>
      <c r="AH47" s="265"/>
      <c r="AI47" s="265"/>
      <c r="AJ47" s="265"/>
      <c r="AK47" s="265"/>
    </row>
    <row r="48" spans="1:37" s="179" customFormat="1" x14ac:dyDescent="0.25">
      <c r="A48" s="71">
        <v>20</v>
      </c>
      <c r="B48" s="89"/>
      <c r="C48" s="82"/>
      <c r="D48" s="89"/>
      <c r="E48" s="82"/>
      <c r="F48" s="122"/>
      <c r="G48" s="202"/>
      <c r="H48" s="198" t="str">
        <f t="shared" si="0"/>
        <v/>
      </c>
      <c r="I48" s="97"/>
      <c r="J48" s="97"/>
      <c r="K48" s="91"/>
      <c r="L48" s="91"/>
      <c r="M48" s="97"/>
      <c r="N48" s="91"/>
      <c r="O48" s="97"/>
      <c r="P48" s="90"/>
      <c r="Q48" s="97"/>
      <c r="R48" s="97"/>
      <c r="S48" s="90"/>
      <c r="T48" s="97"/>
      <c r="U48" s="147"/>
      <c r="V48" s="91"/>
      <c r="W48" s="97"/>
      <c r="X48" s="97"/>
      <c r="Y48" s="90"/>
      <c r="Z48" s="90"/>
      <c r="AA48" s="229"/>
      <c r="AB48" s="122"/>
      <c r="AC48" s="226"/>
      <c r="AD48" s="264"/>
      <c r="AE48" s="264"/>
      <c r="AF48" s="265"/>
      <c r="AG48" s="265"/>
      <c r="AH48" s="265"/>
      <c r="AI48" s="265"/>
      <c r="AJ48" s="265"/>
      <c r="AK48" s="265"/>
    </row>
    <row r="49" spans="1:37" s="179" customFormat="1" x14ac:dyDescent="0.25">
      <c r="A49" s="71">
        <v>21</v>
      </c>
      <c r="B49" s="89"/>
      <c r="C49" s="82"/>
      <c r="D49" s="89"/>
      <c r="E49" s="82"/>
      <c r="F49" s="122"/>
      <c r="G49" s="202"/>
      <c r="H49" s="198" t="str">
        <f t="shared" si="0"/>
        <v/>
      </c>
      <c r="I49" s="97"/>
      <c r="J49" s="97"/>
      <c r="K49" s="91"/>
      <c r="L49" s="91"/>
      <c r="M49" s="97"/>
      <c r="N49" s="91"/>
      <c r="O49" s="97"/>
      <c r="P49" s="90"/>
      <c r="Q49" s="97"/>
      <c r="R49" s="97"/>
      <c r="S49" s="90"/>
      <c r="T49" s="97"/>
      <c r="U49" s="147"/>
      <c r="V49" s="91"/>
      <c r="W49" s="97"/>
      <c r="X49" s="97"/>
      <c r="Y49" s="90"/>
      <c r="Z49" s="90"/>
      <c r="AA49" s="229"/>
      <c r="AB49" s="122"/>
      <c r="AC49" s="226"/>
      <c r="AD49" s="264"/>
      <c r="AE49" s="264"/>
      <c r="AF49" s="265"/>
      <c r="AG49" s="265"/>
      <c r="AH49" s="265"/>
      <c r="AI49" s="265"/>
      <c r="AJ49" s="265"/>
      <c r="AK49" s="265"/>
    </row>
    <row r="50" spans="1:37" s="179" customFormat="1" x14ac:dyDescent="0.25">
      <c r="A50" s="71">
        <v>22</v>
      </c>
      <c r="B50" s="89"/>
      <c r="C50" s="82"/>
      <c r="D50" s="89"/>
      <c r="E50" s="82"/>
      <c r="F50" s="122"/>
      <c r="G50" s="202"/>
      <c r="H50" s="198" t="str">
        <f t="shared" si="0"/>
        <v/>
      </c>
      <c r="I50" s="97"/>
      <c r="J50" s="97"/>
      <c r="K50" s="91"/>
      <c r="L50" s="91"/>
      <c r="M50" s="97"/>
      <c r="N50" s="91"/>
      <c r="O50" s="97"/>
      <c r="P50" s="90"/>
      <c r="Q50" s="97"/>
      <c r="R50" s="97"/>
      <c r="S50" s="90"/>
      <c r="T50" s="97"/>
      <c r="U50" s="147"/>
      <c r="V50" s="91"/>
      <c r="W50" s="97"/>
      <c r="X50" s="97"/>
      <c r="Y50" s="90"/>
      <c r="Z50" s="90"/>
      <c r="AA50" s="229"/>
      <c r="AB50" s="122"/>
      <c r="AC50" s="226"/>
      <c r="AD50" s="264"/>
      <c r="AE50" s="264"/>
      <c r="AF50" s="265"/>
      <c r="AG50" s="265"/>
      <c r="AH50" s="265"/>
      <c r="AI50" s="265"/>
      <c r="AJ50" s="265"/>
      <c r="AK50" s="265"/>
    </row>
    <row r="51" spans="1:37" s="179" customFormat="1" x14ac:dyDescent="0.25">
      <c r="A51" s="71">
        <v>23</v>
      </c>
      <c r="B51" s="89"/>
      <c r="C51" s="82"/>
      <c r="D51" s="89"/>
      <c r="E51" s="82"/>
      <c r="F51" s="122"/>
      <c r="G51" s="202"/>
      <c r="H51" s="198" t="str">
        <f t="shared" si="0"/>
        <v/>
      </c>
      <c r="I51" s="97"/>
      <c r="J51" s="97"/>
      <c r="K51" s="91"/>
      <c r="L51" s="91"/>
      <c r="M51" s="97"/>
      <c r="N51" s="91"/>
      <c r="O51" s="97"/>
      <c r="P51" s="90"/>
      <c r="Q51" s="97"/>
      <c r="R51" s="97"/>
      <c r="S51" s="90"/>
      <c r="T51" s="97"/>
      <c r="U51" s="147"/>
      <c r="V51" s="91"/>
      <c r="W51" s="97"/>
      <c r="X51" s="97"/>
      <c r="Y51" s="90"/>
      <c r="Z51" s="90"/>
      <c r="AA51" s="229"/>
      <c r="AB51" s="122"/>
      <c r="AC51" s="226"/>
      <c r="AD51" s="264"/>
      <c r="AE51" s="264"/>
      <c r="AF51" s="265"/>
      <c r="AG51" s="265"/>
      <c r="AH51" s="265"/>
      <c r="AI51" s="265"/>
      <c r="AJ51" s="265"/>
      <c r="AK51" s="265"/>
    </row>
    <row r="52" spans="1:37" s="179" customFormat="1" x14ac:dyDescent="0.25">
      <c r="A52" s="71">
        <v>24</v>
      </c>
      <c r="B52" s="89"/>
      <c r="C52" s="82"/>
      <c r="D52" s="89"/>
      <c r="E52" s="82"/>
      <c r="F52" s="122"/>
      <c r="G52" s="202"/>
      <c r="H52" s="198" t="str">
        <f t="shared" si="0"/>
        <v/>
      </c>
      <c r="I52" s="97"/>
      <c r="J52" s="97"/>
      <c r="K52" s="91"/>
      <c r="L52" s="91"/>
      <c r="M52" s="97"/>
      <c r="N52" s="91"/>
      <c r="O52" s="97"/>
      <c r="P52" s="90"/>
      <c r="Q52" s="97"/>
      <c r="R52" s="97"/>
      <c r="S52" s="90"/>
      <c r="T52" s="97"/>
      <c r="U52" s="147"/>
      <c r="V52" s="91"/>
      <c r="W52" s="97"/>
      <c r="X52" s="97"/>
      <c r="Y52" s="90"/>
      <c r="Z52" s="90"/>
      <c r="AA52" s="229"/>
      <c r="AB52" s="122"/>
      <c r="AC52" s="226"/>
      <c r="AD52" s="264"/>
      <c r="AE52" s="264"/>
      <c r="AF52" s="265"/>
      <c r="AG52" s="265"/>
      <c r="AH52" s="265"/>
      <c r="AI52" s="265"/>
      <c r="AJ52" s="265"/>
      <c r="AK52" s="265"/>
    </row>
    <row r="53" spans="1:37" s="179" customFormat="1" x14ac:dyDescent="0.25">
      <c r="A53" s="71">
        <v>25</v>
      </c>
      <c r="B53" s="89"/>
      <c r="C53" s="82"/>
      <c r="D53" s="89"/>
      <c r="E53" s="82"/>
      <c r="F53" s="122"/>
      <c r="G53" s="202"/>
      <c r="H53" s="198" t="str">
        <f t="shared" si="0"/>
        <v/>
      </c>
      <c r="I53" s="97"/>
      <c r="J53" s="97"/>
      <c r="K53" s="91"/>
      <c r="L53" s="91"/>
      <c r="M53" s="97"/>
      <c r="N53" s="91"/>
      <c r="O53" s="97"/>
      <c r="P53" s="90"/>
      <c r="Q53" s="97"/>
      <c r="R53" s="97"/>
      <c r="S53" s="90"/>
      <c r="T53" s="97"/>
      <c r="U53" s="147"/>
      <c r="V53" s="91"/>
      <c r="W53" s="97"/>
      <c r="X53" s="97"/>
      <c r="Y53" s="90"/>
      <c r="Z53" s="90"/>
      <c r="AA53" s="229"/>
      <c r="AB53" s="122"/>
      <c r="AC53" s="226"/>
      <c r="AD53" s="264"/>
      <c r="AE53" s="264"/>
      <c r="AF53" s="265"/>
      <c r="AG53" s="265"/>
      <c r="AH53" s="265"/>
      <c r="AI53" s="265"/>
      <c r="AJ53" s="265"/>
      <c r="AK53" s="265"/>
    </row>
    <row r="54" spans="1:37" ht="24" customHeight="1" x14ac:dyDescent="0.25">
      <c r="B54" s="190" t="s">
        <v>67</v>
      </c>
      <c r="C54" s="126"/>
      <c r="D54" s="126"/>
      <c r="E54" s="126"/>
      <c r="F54" s="126"/>
      <c r="G54" s="126"/>
      <c r="H54" s="259" t="str">
        <f>IF(OR(AND(Count_Implemented, Count_FollowUp=0), AND(Count_Implemented=0,COUNTA(I29:AB53)&gt;0))," To be included here, actions must have a Date Implemented and there must be Date(s) of Follow-up above. &gt;&gt;","")</f>
        <v/>
      </c>
      <c r="I54" s="191">
        <f>SUM(I55:I60)</f>
        <v>0</v>
      </c>
      <c r="J54" s="192" t="s">
        <v>129</v>
      </c>
      <c r="K54" s="192" t="s">
        <v>129</v>
      </c>
      <c r="L54" s="192" t="s">
        <v>129</v>
      </c>
      <c r="M54" s="191">
        <f>SUM(M55:M60)</f>
        <v>0</v>
      </c>
      <c r="N54" s="192" t="s">
        <v>129</v>
      </c>
      <c r="O54" s="191">
        <f>SUM(O55:O60)</f>
        <v>0</v>
      </c>
      <c r="P54" s="191">
        <f>SUM(P55:P60)</f>
        <v>0</v>
      </c>
      <c r="Q54" s="191">
        <f t="shared" ref="Q54:W54" si="1">SUM(Q55:Q60)</f>
        <v>0</v>
      </c>
      <c r="R54" s="191">
        <f t="shared" si="1"/>
        <v>0</v>
      </c>
      <c r="S54" s="191">
        <f t="shared" si="1"/>
        <v>0</v>
      </c>
      <c r="T54" s="191">
        <f t="shared" si="1"/>
        <v>0</v>
      </c>
      <c r="U54" s="193">
        <f t="shared" si="1"/>
        <v>0</v>
      </c>
      <c r="V54" s="192" t="s">
        <v>129</v>
      </c>
      <c r="W54" s="191">
        <f t="shared" si="1"/>
        <v>0</v>
      </c>
      <c r="X54" s="192" t="s">
        <v>129</v>
      </c>
      <c r="Y54" s="192" t="s">
        <v>129</v>
      </c>
      <c r="Z54" s="191">
        <f t="shared" ref="Z54" si="2">SUM(Z55:Z60)</f>
        <v>0</v>
      </c>
      <c r="AA54" s="218" t="s">
        <v>129</v>
      </c>
      <c r="AB54" s="217">
        <f>COUNTIF(AB29:AB53,"Y")</f>
        <v>0</v>
      </c>
      <c r="AC54" s="218" t="s">
        <v>129</v>
      </c>
      <c r="AD54" s="266">
        <f t="shared" ref="AD54:AK54" si="3">SUM(AD55:AD60)</f>
        <v>0</v>
      </c>
      <c r="AE54" s="266">
        <f t="shared" si="3"/>
        <v>0</v>
      </c>
      <c r="AF54" s="267">
        <f t="shared" si="3"/>
        <v>0</v>
      </c>
      <c r="AG54" s="267">
        <f t="shared" si="3"/>
        <v>0</v>
      </c>
      <c r="AH54" s="267">
        <f t="shared" si="3"/>
        <v>0</v>
      </c>
      <c r="AI54" s="267">
        <f t="shared" si="3"/>
        <v>0</v>
      </c>
      <c r="AJ54" s="267">
        <f t="shared" si="3"/>
        <v>0</v>
      </c>
      <c r="AK54" s="267">
        <f t="shared" si="3"/>
        <v>0</v>
      </c>
    </row>
    <row r="55" spans="1:37" ht="24" customHeight="1" x14ac:dyDescent="0.25">
      <c r="B55" s="190" t="str">
        <f>"TOTAL REPORTED " &amp; C55</f>
        <v>TOTAL REPORTED 2023</v>
      </c>
      <c r="C55" s="126">
        <v>2023</v>
      </c>
      <c r="D55" s="126"/>
      <c r="E55" s="126"/>
      <c r="F55" s="126"/>
      <c r="G55" s="126"/>
      <c r="H55" s="126"/>
      <c r="I55" s="267">
        <f t="shared" ref="I55:I60" si="4">IF(Count_FollowUp,SUMIFS(I$29:I$53,$F$29:$F$53,"Y",$H$29:$H$53,$C55),0)</f>
        <v>0</v>
      </c>
      <c r="J55" s="192" t="s">
        <v>129</v>
      </c>
      <c r="K55" s="192" t="s">
        <v>129</v>
      </c>
      <c r="L55" s="192" t="s">
        <v>129</v>
      </c>
      <c r="M55" s="267">
        <f t="shared" ref="M55:M60" si="5">IF(Count_FollowUp,SUMIFS(M$29:M$53,$F$29:$F$53,"Y",$H$29:$H$53,$C55),0)</f>
        <v>0</v>
      </c>
      <c r="N55" s="192" t="s">
        <v>129</v>
      </c>
      <c r="O55" s="267">
        <f t="shared" ref="O55:O60" si="6">IF(Count_FollowUp,SUMIFS(O$29:O$53,$F$29:$F$53,"Y",$H$29:$H$53,$C55),0)</f>
        <v>0</v>
      </c>
      <c r="P55" s="191">
        <f t="shared" ref="P55:P60" si="7">IF(Count_FollowUp,COUNTIFS($F$29:$F$53,"Y",$H$29:$H$53,$C55,P$29:P$53,"Yes"),0)</f>
        <v>0</v>
      </c>
      <c r="Q55" s="267">
        <f t="shared" ref="Q55:R60" si="8">IF(Count_FollowUp,SUMIFS(Q$29:Q$53,$F$29:$F$53,"Y",$H$29:$H$53,$C55),0)</f>
        <v>0</v>
      </c>
      <c r="R55" s="267">
        <f t="shared" si="8"/>
        <v>0</v>
      </c>
      <c r="S55" s="191">
        <f t="shared" ref="S55:S60" si="9">IF(Count_FollowUp,COUNTIFS($F$29:$F$53,"Y",$H$29:$H$53,$C55,S$29:S$53,"Yes"),0)</f>
        <v>0</v>
      </c>
      <c r="T55" s="191">
        <f t="shared" ref="T55:T60" si="10">IF(Count_FollowUp,SUMIFS(T$29:T$53,$F$29:$F$53,"Y",$H$29:$H$53,$C55,U$29:U$53,"Units"),0)</f>
        <v>0</v>
      </c>
      <c r="U55" s="193">
        <f t="shared" ref="U55:U60" si="11">IF(Count_FollowUp,SUMIFS(T$29:T$53,$F$29:$F$53,"Y",$H$29:$H$53,$C55,U$29:U$53,"Dollars"),0)</f>
        <v>0</v>
      </c>
      <c r="V55" s="192" t="s">
        <v>129</v>
      </c>
      <c r="W55" s="267">
        <f t="shared" ref="W55:W60" si="12">IF(Count_FollowUp,SUMIFS(W$29:W$53,$F$29:$F$53,"Y",$H$29:$H$53,$C55),0)</f>
        <v>0</v>
      </c>
      <c r="X55" s="192" t="s">
        <v>129</v>
      </c>
      <c r="Y55" s="192" t="s">
        <v>129</v>
      </c>
      <c r="Z55" s="191">
        <f t="shared" ref="Z55:Z60" si="13">IF(Count_FollowUp,COUNTIFS($F$29:$F$53,"Y",$H$29:$H$53,$C55,Z$29:Z$53,"Yes"),0)</f>
        <v>0</v>
      </c>
      <c r="AA55" s="218" t="s">
        <v>129</v>
      </c>
      <c r="AB55" s="217">
        <f t="shared" ref="AB55:AB60" si="14">IF(Count_FollowUp,COUNTIFS($F$29:$F$53,"Y",$H$29:$H$53,$C55,AB$29:AB$53,"Y"),0)</f>
        <v>0</v>
      </c>
      <c r="AC55" s="218" t="s">
        <v>129</v>
      </c>
      <c r="AD55" s="266">
        <f t="shared" ref="AD55:AK60" si="15">IF(Count_FollowUp,SUMIFS(AD$29:AD$53,$F$29:$F$53,"Y",$H$29:$H$53,$C55),0)</f>
        <v>0</v>
      </c>
      <c r="AE55" s="266">
        <f t="shared" si="15"/>
        <v>0</v>
      </c>
      <c r="AF55" s="267">
        <f t="shared" si="15"/>
        <v>0</v>
      </c>
      <c r="AG55" s="267">
        <f t="shared" si="15"/>
        <v>0</v>
      </c>
      <c r="AH55" s="267">
        <f t="shared" si="15"/>
        <v>0</v>
      </c>
      <c r="AI55" s="267">
        <f t="shared" si="15"/>
        <v>0</v>
      </c>
      <c r="AJ55" s="267">
        <f t="shared" si="15"/>
        <v>0</v>
      </c>
      <c r="AK55" s="267">
        <f t="shared" si="15"/>
        <v>0</v>
      </c>
    </row>
    <row r="56" spans="1:37" ht="24" customHeight="1" x14ac:dyDescent="0.25">
      <c r="B56" s="190" t="str">
        <f t="shared" ref="B56:B60" si="16">"TOTAL REPORTED " &amp; C56</f>
        <v>TOTAL REPORTED 2024</v>
      </c>
      <c r="C56" s="126">
        <v>2024</v>
      </c>
      <c r="D56" s="126"/>
      <c r="E56" s="126"/>
      <c r="F56" s="126"/>
      <c r="G56" s="126"/>
      <c r="H56" s="126"/>
      <c r="I56" s="267">
        <f t="shared" si="4"/>
        <v>0</v>
      </c>
      <c r="J56" s="192" t="s">
        <v>129</v>
      </c>
      <c r="K56" s="192" t="s">
        <v>129</v>
      </c>
      <c r="L56" s="192" t="s">
        <v>129</v>
      </c>
      <c r="M56" s="267">
        <f t="shared" si="5"/>
        <v>0</v>
      </c>
      <c r="N56" s="192" t="s">
        <v>129</v>
      </c>
      <c r="O56" s="267">
        <f t="shared" si="6"/>
        <v>0</v>
      </c>
      <c r="P56" s="191">
        <f t="shared" si="7"/>
        <v>0</v>
      </c>
      <c r="Q56" s="267">
        <f t="shared" si="8"/>
        <v>0</v>
      </c>
      <c r="R56" s="267">
        <f t="shared" si="8"/>
        <v>0</v>
      </c>
      <c r="S56" s="191">
        <f t="shared" si="9"/>
        <v>0</v>
      </c>
      <c r="T56" s="191">
        <f t="shared" si="10"/>
        <v>0</v>
      </c>
      <c r="U56" s="193">
        <f t="shared" si="11"/>
        <v>0</v>
      </c>
      <c r="V56" s="192" t="s">
        <v>129</v>
      </c>
      <c r="W56" s="267">
        <f t="shared" si="12"/>
        <v>0</v>
      </c>
      <c r="X56" s="192" t="s">
        <v>129</v>
      </c>
      <c r="Y56" s="192" t="s">
        <v>129</v>
      </c>
      <c r="Z56" s="191">
        <f t="shared" si="13"/>
        <v>0</v>
      </c>
      <c r="AA56" s="218" t="s">
        <v>129</v>
      </c>
      <c r="AB56" s="217">
        <f t="shared" si="14"/>
        <v>0</v>
      </c>
      <c r="AC56" s="218" t="s">
        <v>129</v>
      </c>
      <c r="AD56" s="266">
        <f t="shared" si="15"/>
        <v>0</v>
      </c>
      <c r="AE56" s="266">
        <f t="shared" si="15"/>
        <v>0</v>
      </c>
      <c r="AF56" s="267">
        <f t="shared" si="15"/>
        <v>0</v>
      </c>
      <c r="AG56" s="267">
        <f t="shared" si="15"/>
        <v>0</v>
      </c>
      <c r="AH56" s="267">
        <f t="shared" si="15"/>
        <v>0</v>
      </c>
      <c r="AI56" s="267">
        <f t="shared" si="15"/>
        <v>0</v>
      </c>
      <c r="AJ56" s="267">
        <f t="shared" si="15"/>
        <v>0</v>
      </c>
      <c r="AK56" s="267">
        <f t="shared" si="15"/>
        <v>0</v>
      </c>
    </row>
    <row r="57" spans="1:37" ht="24" customHeight="1" x14ac:dyDescent="0.25">
      <c r="B57" s="190" t="str">
        <f t="shared" si="16"/>
        <v>TOTAL REPORTED 2025</v>
      </c>
      <c r="C57" s="126">
        <v>2025</v>
      </c>
      <c r="D57" s="126"/>
      <c r="E57" s="126"/>
      <c r="F57" s="126"/>
      <c r="G57" s="126"/>
      <c r="H57" s="126"/>
      <c r="I57" s="267">
        <f t="shared" si="4"/>
        <v>0</v>
      </c>
      <c r="J57" s="192" t="s">
        <v>129</v>
      </c>
      <c r="K57" s="192" t="s">
        <v>129</v>
      </c>
      <c r="L57" s="192" t="s">
        <v>129</v>
      </c>
      <c r="M57" s="267">
        <f t="shared" si="5"/>
        <v>0</v>
      </c>
      <c r="N57" s="192" t="s">
        <v>129</v>
      </c>
      <c r="O57" s="267">
        <f t="shared" si="6"/>
        <v>0</v>
      </c>
      <c r="P57" s="191">
        <f t="shared" si="7"/>
        <v>0</v>
      </c>
      <c r="Q57" s="267">
        <f t="shared" si="8"/>
        <v>0</v>
      </c>
      <c r="R57" s="267">
        <f t="shared" si="8"/>
        <v>0</v>
      </c>
      <c r="S57" s="191">
        <f t="shared" si="9"/>
        <v>0</v>
      </c>
      <c r="T57" s="191">
        <f t="shared" si="10"/>
        <v>0</v>
      </c>
      <c r="U57" s="193">
        <f t="shared" si="11"/>
        <v>0</v>
      </c>
      <c r="V57" s="192" t="s">
        <v>129</v>
      </c>
      <c r="W57" s="267">
        <f t="shared" si="12"/>
        <v>0</v>
      </c>
      <c r="X57" s="192" t="s">
        <v>129</v>
      </c>
      <c r="Y57" s="192" t="s">
        <v>129</v>
      </c>
      <c r="Z57" s="191">
        <f t="shared" si="13"/>
        <v>0</v>
      </c>
      <c r="AA57" s="218" t="s">
        <v>129</v>
      </c>
      <c r="AB57" s="217">
        <f t="shared" si="14"/>
        <v>0</v>
      </c>
      <c r="AC57" s="218" t="s">
        <v>129</v>
      </c>
      <c r="AD57" s="266">
        <f t="shared" si="15"/>
        <v>0</v>
      </c>
      <c r="AE57" s="266">
        <f t="shared" si="15"/>
        <v>0</v>
      </c>
      <c r="AF57" s="267">
        <f t="shared" si="15"/>
        <v>0</v>
      </c>
      <c r="AG57" s="267">
        <f t="shared" si="15"/>
        <v>0</v>
      </c>
      <c r="AH57" s="267">
        <f t="shared" si="15"/>
        <v>0</v>
      </c>
      <c r="AI57" s="267">
        <f t="shared" si="15"/>
        <v>0</v>
      </c>
      <c r="AJ57" s="267">
        <f t="shared" si="15"/>
        <v>0</v>
      </c>
      <c r="AK57" s="267">
        <f t="shared" si="15"/>
        <v>0</v>
      </c>
    </row>
    <row r="58" spans="1:37" ht="24" customHeight="1" x14ac:dyDescent="0.25">
      <c r="B58" s="190" t="str">
        <f t="shared" si="16"/>
        <v>TOTAL REPORTED 2026</v>
      </c>
      <c r="C58" s="126">
        <v>2026</v>
      </c>
      <c r="D58" s="126"/>
      <c r="E58" s="126"/>
      <c r="F58" s="126"/>
      <c r="G58" s="126"/>
      <c r="H58" s="126"/>
      <c r="I58" s="267">
        <f t="shared" si="4"/>
        <v>0</v>
      </c>
      <c r="J58" s="192" t="s">
        <v>129</v>
      </c>
      <c r="K58" s="192" t="s">
        <v>129</v>
      </c>
      <c r="L58" s="192" t="s">
        <v>129</v>
      </c>
      <c r="M58" s="267">
        <f t="shared" si="5"/>
        <v>0</v>
      </c>
      <c r="N58" s="192" t="s">
        <v>129</v>
      </c>
      <c r="O58" s="267">
        <f t="shared" si="6"/>
        <v>0</v>
      </c>
      <c r="P58" s="191">
        <f t="shared" si="7"/>
        <v>0</v>
      </c>
      <c r="Q58" s="267">
        <f t="shared" si="8"/>
        <v>0</v>
      </c>
      <c r="R58" s="267">
        <f t="shared" si="8"/>
        <v>0</v>
      </c>
      <c r="S58" s="191">
        <f t="shared" si="9"/>
        <v>0</v>
      </c>
      <c r="T58" s="191">
        <f t="shared" si="10"/>
        <v>0</v>
      </c>
      <c r="U58" s="193">
        <f t="shared" si="11"/>
        <v>0</v>
      </c>
      <c r="V58" s="192" t="s">
        <v>129</v>
      </c>
      <c r="W58" s="267">
        <f t="shared" si="12"/>
        <v>0</v>
      </c>
      <c r="X58" s="192" t="s">
        <v>129</v>
      </c>
      <c r="Y58" s="192" t="s">
        <v>129</v>
      </c>
      <c r="Z58" s="191">
        <f t="shared" si="13"/>
        <v>0</v>
      </c>
      <c r="AA58" s="218" t="s">
        <v>129</v>
      </c>
      <c r="AB58" s="217">
        <f t="shared" si="14"/>
        <v>0</v>
      </c>
      <c r="AC58" s="218" t="s">
        <v>129</v>
      </c>
      <c r="AD58" s="266">
        <f t="shared" si="15"/>
        <v>0</v>
      </c>
      <c r="AE58" s="266">
        <f t="shared" si="15"/>
        <v>0</v>
      </c>
      <c r="AF58" s="267">
        <f t="shared" si="15"/>
        <v>0</v>
      </c>
      <c r="AG58" s="267">
        <f t="shared" si="15"/>
        <v>0</v>
      </c>
      <c r="AH58" s="267">
        <f t="shared" si="15"/>
        <v>0</v>
      </c>
      <c r="AI58" s="267">
        <f t="shared" si="15"/>
        <v>0</v>
      </c>
      <c r="AJ58" s="267">
        <f t="shared" si="15"/>
        <v>0</v>
      </c>
      <c r="AK58" s="267">
        <f t="shared" si="15"/>
        <v>0</v>
      </c>
    </row>
    <row r="59" spans="1:37" ht="24" customHeight="1" x14ac:dyDescent="0.25">
      <c r="B59" s="190" t="str">
        <f t="shared" si="16"/>
        <v>TOTAL REPORTED 2027</v>
      </c>
      <c r="C59" s="126">
        <v>2027</v>
      </c>
      <c r="D59" s="126"/>
      <c r="E59" s="126"/>
      <c r="F59" s="126"/>
      <c r="G59" s="126"/>
      <c r="H59" s="126"/>
      <c r="I59" s="267">
        <f t="shared" si="4"/>
        <v>0</v>
      </c>
      <c r="J59" s="192" t="s">
        <v>129</v>
      </c>
      <c r="K59" s="192" t="s">
        <v>129</v>
      </c>
      <c r="L59" s="192" t="s">
        <v>129</v>
      </c>
      <c r="M59" s="267">
        <f t="shared" si="5"/>
        <v>0</v>
      </c>
      <c r="N59" s="192" t="s">
        <v>129</v>
      </c>
      <c r="O59" s="267">
        <f t="shared" si="6"/>
        <v>0</v>
      </c>
      <c r="P59" s="191">
        <f t="shared" si="7"/>
        <v>0</v>
      </c>
      <c r="Q59" s="267">
        <f t="shared" si="8"/>
        <v>0</v>
      </c>
      <c r="R59" s="267">
        <f t="shared" si="8"/>
        <v>0</v>
      </c>
      <c r="S59" s="191">
        <f t="shared" si="9"/>
        <v>0</v>
      </c>
      <c r="T59" s="191">
        <f t="shared" si="10"/>
        <v>0</v>
      </c>
      <c r="U59" s="193">
        <f t="shared" si="11"/>
        <v>0</v>
      </c>
      <c r="V59" s="192" t="s">
        <v>129</v>
      </c>
      <c r="W59" s="267">
        <f t="shared" si="12"/>
        <v>0</v>
      </c>
      <c r="X59" s="192" t="s">
        <v>129</v>
      </c>
      <c r="Y59" s="192" t="s">
        <v>129</v>
      </c>
      <c r="Z59" s="191">
        <f t="shared" si="13"/>
        <v>0</v>
      </c>
      <c r="AA59" s="218" t="s">
        <v>129</v>
      </c>
      <c r="AB59" s="217">
        <f t="shared" si="14"/>
        <v>0</v>
      </c>
      <c r="AC59" s="218" t="s">
        <v>129</v>
      </c>
      <c r="AD59" s="266">
        <f t="shared" si="15"/>
        <v>0</v>
      </c>
      <c r="AE59" s="266">
        <f t="shared" si="15"/>
        <v>0</v>
      </c>
      <c r="AF59" s="267">
        <f t="shared" si="15"/>
        <v>0</v>
      </c>
      <c r="AG59" s="267">
        <f t="shared" si="15"/>
        <v>0</v>
      </c>
      <c r="AH59" s="267">
        <f t="shared" si="15"/>
        <v>0</v>
      </c>
      <c r="AI59" s="267">
        <f t="shared" si="15"/>
        <v>0</v>
      </c>
      <c r="AJ59" s="267">
        <f t="shared" si="15"/>
        <v>0</v>
      </c>
      <c r="AK59" s="267">
        <f t="shared" si="15"/>
        <v>0</v>
      </c>
    </row>
    <row r="60" spans="1:37" ht="24" customHeight="1" x14ac:dyDescent="0.25">
      <c r="B60" s="190" t="str">
        <f t="shared" si="16"/>
        <v>TOTAL REPORTED 2028</v>
      </c>
      <c r="C60" s="126">
        <v>2028</v>
      </c>
      <c r="D60" s="126"/>
      <c r="E60" s="126"/>
      <c r="F60" s="126"/>
      <c r="G60" s="126"/>
      <c r="H60" s="126"/>
      <c r="I60" s="267">
        <f t="shared" si="4"/>
        <v>0</v>
      </c>
      <c r="J60" s="192" t="s">
        <v>129</v>
      </c>
      <c r="K60" s="192" t="s">
        <v>129</v>
      </c>
      <c r="L60" s="192" t="s">
        <v>129</v>
      </c>
      <c r="M60" s="267">
        <f t="shared" si="5"/>
        <v>0</v>
      </c>
      <c r="N60" s="192" t="s">
        <v>129</v>
      </c>
      <c r="O60" s="267">
        <f t="shared" si="6"/>
        <v>0</v>
      </c>
      <c r="P60" s="191">
        <f t="shared" si="7"/>
        <v>0</v>
      </c>
      <c r="Q60" s="267">
        <f t="shared" si="8"/>
        <v>0</v>
      </c>
      <c r="R60" s="267">
        <f t="shared" si="8"/>
        <v>0</v>
      </c>
      <c r="S60" s="191">
        <f t="shared" si="9"/>
        <v>0</v>
      </c>
      <c r="T60" s="191">
        <f t="shared" si="10"/>
        <v>0</v>
      </c>
      <c r="U60" s="193">
        <f t="shared" si="11"/>
        <v>0</v>
      </c>
      <c r="V60" s="192" t="s">
        <v>129</v>
      </c>
      <c r="W60" s="267">
        <f t="shared" si="12"/>
        <v>0</v>
      </c>
      <c r="X60" s="192" t="s">
        <v>129</v>
      </c>
      <c r="Y60" s="192" t="s">
        <v>129</v>
      </c>
      <c r="Z60" s="191">
        <f t="shared" si="13"/>
        <v>0</v>
      </c>
      <c r="AA60" s="218" t="s">
        <v>129</v>
      </c>
      <c r="AB60" s="217">
        <f t="shared" si="14"/>
        <v>0</v>
      </c>
      <c r="AC60" s="218" t="s">
        <v>129</v>
      </c>
      <c r="AD60" s="266">
        <f t="shared" si="15"/>
        <v>0</v>
      </c>
      <c r="AE60" s="266">
        <f t="shared" si="15"/>
        <v>0</v>
      </c>
      <c r="AF60" s="267">
        <f t="shared" si="15"/>
        <v>0</v>
      </c>
      <c r="AG60" s="267">
        <f t="shared" si="15"/>
        <v>0</v>
      </c>
      <c r="AH60" s="267">
        <f t="shared" si="15"/>
        <v>0</v>
      </c>
      <c r="AI60" s="267">
        <f t="shared" si="15"/>
        <v>0</v>
      </c>
      <c r="AJ60" s="267">
        <f t="shared" si="15"/>
        <v>0</v>
      </c>
      <c r="AK60" s="267">
        <f t="shared" si="15"/>
        <v>0</v>
      </c>
    </row>
    <row r="61" spans="1:37" x14ac:dyDescent="0.25">
      <c r="C61" s="137"/>
    </row>
    <row r="62" spans="1:37" x14ac:dyDescent="0.25">
      <c r="C62" s="137"/>
    </row>
  </sheetData>
  <sheetProtection algorithmName="SHA-512" hashValue="uQYAKSZkzwH/u5zBOFzQ/Pw+vPHrZFPSpfqphMPFK8TKuKPU3jl35PdT3gtGwb7OsPzEw6jro01Z4UJjnlUSNA==" saltValue="QhaKgJYgTZZhWQBpQ1hisg==" spinCount="100000" sheet="1" objects="1" scenarios="1" formatCells="0" formatRows="0" insertHyperlinks="0"/>
  <mergeCells count="28">
    <mergeCell ref="AD27:AE27"/>
    <mergeCell ref="AF27:AK27"/>
    <mergeCell ref="AD26:AK26"/>
    <mergeCell ref="C21:G21"/>
    <mergeCell ref="C22:G22"/>
    <mergeCell ref="W26:AA27"/>
    <mergeCell ref="Q26:V26"/>
    <mergeCell ref="I27:L27"/>
    <mergeCell ref="M27:N27"/>
    <mergeCell ref="O27:P27"/>
    <mergeCell ref="Q27:S27"/>
    <mergeCell ref="T27:V27"/>
    <mergeCell ref="I26:P26"/>
    <mergeCell ref="C23:G23"/>
    <mergeCell ref="C14:G14"/>
    <mergeCell ref="C15:G15"/>
    <mergeCell ref="C16:G16"/>
    <mergeCell ref="C17:G17"/>
    <mergeCell ref="C20:G20"/>
    <mergeCell ref="C18:G18"/>
    <mergeCell ref="C13:G13"/>
    <mergeCell ref="C3:I3"/>
    <mergeCell ref="C7:G7"/>
    <mergeCell ref="C8:G8"/>
    <mergeCell ref="C11:G11"/>
    <mergeCell ref="C12:G12"/>
    <mergeCell ref="C6:G6"/>
    <mergeCell ref="C10:G10"/>
  </mergeCells>
  <conditionalFormatting sqref="I29:L53">
    <cfRule type="expression" dxfId="524" priority="4" stopIfTrue="1">
      <formula>AND($C29&lt;&gt;"",$C29&lt;&gt;"Manufacturer (Production)")</formula>
    </cfRule>
  </conditionalFormatting>
  <conditionalFormatting sqref="M29:N53">
    <cfRule type="expression" dxfId="523" priority="5" stopIfTrue="1">
      <formula>AND($C29&lt;&gt;"",$C29&lt;&gt;"Manufacturer (Certification)")</formula>
    </cfRule>
  </conditionalFormatting>
  <conditionalFormatting sqref="O29:O53 M29:M53 I29:J53 Q29:R53 T29:T53 W29:X53">
    <cfRule type="expression" dxfId="522" priority="7">
      <formula>AND(TRIM(I29)&lt;&gt;"",ISNUMBER(I29)=FALSE)</formula>
    </cfRule>
  </conditionalFormatting>
  <conditionalFormatting sqref="O29:P53">
    <cfRule type="expression" dxfId="521" priority="6" stopIfTrue="1">
      <formula>AND($C29&lt;&gt;"",$C29&lt;&gt;"Manufacturer (Marketing)")</formula>
    </cfRule>
  </conditionalFormatting>
  <conditionalFormatting sqref="Q29:V53">
    <cfRule type="expression" dxfId="520" priority="3">
      <formula>AND($C29&lt;&gt;"",$C29&lt;&gt;"Distributor / Retailer")</formula>
    </cfRule>
  </conditionalFormatting>
  <conditionalFormatting sqref="W29:AA53">
    <cfRule type="expression" dxfId="519" priority="2">
      <formula>AND($C29&lt;&gt;"",$C29&lt;&gt;"Purchaser / User")</formula>
    </cfRule>
  </conditionalFormatting>
  <conditionalFormatting sqref="AD29:AK53">
    <cfRule type="expression" dxfId="518" priority="1">
      <formula>AND(TRIM(AD29)&lt;&gt;"",ISNUMBER(AD29)=FALSE)</formula>
    </cfRule>
  </conditionalFormatting>
  <dataValidations count="21">
    <dataValidation allowBlank="1" showInputMessage="1" showErrorMessage="1" prompt="If the action listed is for certifying a new product, you can enter the date the process was initiated. For all other actions, this should be the date of actual implementation." sqref="G28" xr:uid="{079C8639-5C2C-44B8-8DE6-E4B25C529EF5}"/>
    <dataValidation type="list" allowBlank="1" showDropDown="1" showInputMessage="1" showErrorMessage="1" sqref="C14" xr:uid="{911F2194-B9C6-400D-A3EF-6CFE9B8CFCE8}">
      <formula1>Lookup_States</formula1>
    </dataValidation>
    <dataValidation type="date" operator="greaterThan" allowBlank="1" showInputMessage="1" showErrorMessage="1" errorTitle="Date Required" error="Please enter a date in mm/dd/yyyy format." sqref="C19:G19" xr:uid="{2E34911B-472B-443D-B486-71EE30560B24}">
      <formula1>36526</formula1>
    </dataValidation>
    <dataValidation type="list" allowBlank="1" showInputMessage="1" showErrorMessage="1" sqref="C29:C53" xr:uid="{1D7D9A3A-E1FD-4F82-8B63-2671A816D0AE}">
      <formula1>Lookup_Role</formula1>
    </dataValidation>
    <dataValidation type="list" allowBlank="1" showInputMessage="1" showErrorMessage="1" sqref="Z29:Z53 S29:S53 P29:P53" xr:uid="{1D232724-27BE-4C10-949F-CC8C10308A06}">
      <formula1>Lookup_YesNoUnknown</formula1>
    </dataValidation>
    <dataValidation type="list" allowBlank="1" showInputMessage="1" showErrorMessage="1" promptTitle="Outreach Activity" prompt="If you made contact with the business establishment through an activity noted on the “Outreach Activities” tab, indicate the activity by choosing it from the drop-down provided at right." sqref="C20" xr:uid="{1FCC5DD7-38C9-4EA0-A9CE-9688F2125E5B}">
      <formula1>OFFSET(Outreach_Activities_Sorted,0,0,COUNTIF(Outreach_Activities_Sorted,"&lt;&gt;0"))</formula1>
    </dataValidation>
    <dataValidation type="list" allowBlank="1" showInputMessage="1" showErrorMessage="1" sqref="K29:K53" xr:uid="{CA40CDB1-ED74-4E55-A7A1-5703D394A918}">
      <formula1>Lookup_Units</formula1>
    </dataValidation>
    <dataValidation type="list" allowBlank="1" showInputMessage="1" showErrorMessage="1" sqref="L29:L53 V29:V53" xr:uid="{5E9BD41B-10F7-4D97-841C-96D00EF98C61}">
      <formula1>Lookup_Type</formula1>
    </dataValidation>
    <dataValidation type="list" allowBlank="1" showInputMessage="1" showErrorMessage="1" sqref="N29:N53" xr:uid="{D5BFDA34-636C-4AAB-A8D4-6F1D43210044}">
      <formula1>Lookup_CertificationStatus</formula1>
    </dataValidation>
    <dataValidation allowBlank="1" showInputMessage="1" showErrorMessage="1" prompt="Report the number of product formulations or designs, not the number of individual units of that product manufactured or sold. The same formulation sold in different size containers is considered one product" sqref="W28 M28 Q28 I28" xr:uid="{284CE697-9F23-4198-A124-6C85A385E40F}"/>
    <dataValidation type="list" allowBlank="1" showInputMessage="1" showErrorMessage="1" sqref="U29:U53" xr:uid="{E65CFD0B-5953-466D-8481-5C4D85348B9E}">
      <formula1>Lookup_Units_Sales</formula1>
    </dataValidation>
    <dataValidation type="list" allowBlank="1" showDropDown="1" showInputMessage="1" showErrorMessage="1" error="Please enter Yes, No, or Unknown." sqref="C16:G16" xr:uid="{64DB89A2-78B2-4DD5-B3A1-2BB2C94517B5}">
      <formula1>Lookup_YesNoUnknown</formula1>
    </dataValidation>
    <dataValidation type="date" allowBlank="1" showInputMessage="1" showErrorMessage="1" error="Please enter a valid date (mm/dd/yyyy) _x000a_between 10/01/2022 and 09/30/2028." sqref="G29:G53" xr:uid="{C550E207-AF29-47C6-AB80-68484D959946}">
      <formula1>44835</formula1>
      <formula2>47026</formula2>
    </dataValidation>
    <dataValidation type="list" allowBlank="1" showDropDown="1" showInputMessage="1" showErrorMessage="1" error="Please enter Y or N." sqref="AB29:AB53 F29:F53" xr:uid="{32101F60-4D51-4C0E-A0BD-8A84846C904C}">
      <formula1>Lookup_YesNo</formula1>
    </dataValidation>
    <dataValidation allowBlank="1" showInputMessage="1" showErrorMessage="1" promptTitle="Copy-Pasting into Merged Cells" prompt="To copy-paste into merged cells, either double-click the cell to enable the Edit feature OR select the cell and paste into the formula bar above instead of the cell itself." sqref="C10:G10" xr:uid="{74935E2C-1AE2-418F-90FC-36988BFDE6EF}"/>
    <dataValidation type="whole" allowBlank="1" showInputMessage="1" showErrorMessage="1" errorTitle="Facility NAICS Code" error="Please enter at least three digits of the NAICS code." promptTitle="Facility NAICS Code" prompt="Enter the NAICS for this facility. The link at left takes you to the NAICS Search website." sqref="C15:G15" xr:uid="{99CF1C45-6099-47C3-9138-0E1503236DC4}">
      <formula1>100</formula1>
      <formula2>999999</formula2>
    </dataValidation>
    <dataValidation allowBlank="1" showInputMessage="1" showErrorMessage="1" promptTitle="Products Offered for Sale" prompt="This can include products that are anticipated to be offered for sale._x000a__x000a_Report the number of product formulations/designs, not the number of individual units manufactured/sold. The same formulation in different size containers is considered one product." sqref="O28" xr:uid="{A61F4ED1-852F-4177-B30D-25E21D6A1D67}"/>
    <dataValidation allowBlank="1" showInputMessage="1" showErrorMessage="1" prompt="Annualized reductions of green house gas emissions measured in metric tons of carbon dioxide equivalent (MTCO2e)." sqref="AK28" xr:uid="{8A18E7D8-B0F7-4AB6-9817-6E44AF7860AD}"/>
    <dataValidation allowBlank="1" showInputMessage="1" showErrorMessage="1" prompt="Either use the facility’s permit methodology or multiply wastewater gallons by 8.35 to get pounds and divide by 10,000 to eliminate water content." sqref="AI28" xr:uid="{FD070E26-0C5E-4A82-AB37-A9EBEBC52511}"/>
    <dataValidation allowBlank="1" showInputMessage="1" showErrorMessage="1" prompt="For P2 actions and outcomes to be summarized on the Results Summary tab, this column must contain a Y. Additionally, a Date Implemented must be included and at least one follw-up date must be included in row 19." sqref="F28" xr:uid="{0356FF5C-FA78-4CBE-B140-BC099A3F6FC2}"/>
    <dataValidation allowBlank="1" showInputMessage="1" showErrorMessage="1" prompt="If the case study is online, provide a link for EPA to view, download and share. Otherwise, please include attachments with report submission." sqref="AC28" xr:uid="{DD1E1432-1F84-4A0C-9B30-A292EB020215}"/>
  </dataValidations>
  <hyperlinks>
    <hyperlink ref="B15" r:id="rId1" xr:uid="{1297A7CF-0CC8-4443-BFEC-27357ABD079A}"/>
    <hyperlink ref="B21" r:id="rId2" display="Description of Funding Mechanism_x000a_EPA is exploring ways to facilitate access to capital for P2 projects. Learn more here: https://www.epa.gov/p2/p2-financing. If known, describe the source of funding this business establishment used (e.g., self-funded, bank loan, external grant, etc.)  in implementing the P2 actions listed in the table below." xr:uid="{9982C41A-D96A-46AB-88CC-228BDEF316C9}"/>
  </hyperlinks>
  <printOptions horizontalCentered="1"/>
  <pageMargins left="0.45" right="0.45" top="0.75" bottom="0.75" header="0.3" footer="0.3"/>
  <pageSetup scale="22" fitToHeight="0" orientation="landscape" r:id="rId3"/>
  <headerFooter>
    <oddHeader>&amp;C&amp;16&amp;F</oddHeader>
    <oddFooter>&amp;C&amp;P of &amp;N</oddFooter>
  </headerFooter>
  <ignoredErrors>
    <ignoredError sqref="P55:P60" formula="1"/>
  </ignoredError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FA02C5-0B13-465C-A715-36CDC4F41F4D}">
  <sheetPr>
    <tabColor rgb="FF92D050"/>
    <pageSetUpPr fitToPage="1"/>
  </sheetPr>
  <dimension ref="A1:AK62"/>
  <sheetViews>
    <sheetView showGridLines="0" zoomScaleNormal="100" zoomScaleSheetLayoutView="100" workbookViewId="0">
      <pane xSplit="2" ySplit="1" topLeftCell="C2" activePane="bottomRight" state="frozen"/>
      <selection pane="topRight" activeCell="C1" sqref="C1"/>
      <selection pane="bottomLeft" activeCell="A2" sqref="A2"/>
      <selection pane="bottomRight" activeCell="C11" sqref="C11:G11"/>
    </sheetView>
  </sheetViews>
  <sheetFormatPr defaultColWidth="9.140625" defaultRowHeight="15" x14ac:dyDescent="0.25"/>
  <cols>
    <col min="1" max="1" width="4.7109375" style="134" customWidth="1"/>
    <col min="2" max="2" width="56.7109375" style="134" customWidth="1"/>
    <col min="3" max="3" width="20.7109375" style="134" customWidth="1"/>
    <col min="4" max="4" width="32.7109375" style="134" customWidth="1"/>
    <col min="5" max="5" width="20.7109375" style="134" customWidth="1"/>
    <col min="6" max="6" width="15.7109375" style="134" bestFit="1" customWidth="1"/>
    <col min="7" max="7" width="19" style="134" bestFit="1" customWidth="1"/>
    <col min="8" max="8" width="10.28515625" style="134" customWidth="1"/>
    <col min="9" max="9" width="20.28515625" style="134" bestFit="1" customWidth="1"/>
    <col min="10" max="10" width="16.5703125" style="134" bestFit="1" customWidth="1"/>
    <col min="11" max="12" width="10.7109375" style="134" customWidth="1"/>
    <col min="13" max="13" width="20.28515625" style="134" customWidth="1"/>
    <col min="14" max="14" width="10.5703125" style="134" bestFit="1" customWidth="1"/>
    <col min="15" max="15" width="21.7109375" style="134" customWidth="1"/>
    <col min="16" max="16" width="11.5703125" style="134" customWidth="1"/>
    <col min="17" max="17" width="20.28515625" style="134" bestFit="1" customWidth="1"/>
    <col min="18" max="18" width="15" style="134" customWidth="1"/>
    <col min="19" max="19" width="12.7109375" style="134" customWidth="1"/>
    <col min="20" max="20" width="14.7109375" style="134" customWidth="1"/>
    <col min="21" max="22" width="12.7109375" style="134" customWidth="1"/>
    <col min="23" max="23" width="25.140625" style="134" customWidth="1"/>
    <col min="24" max="24" width="17.7109375" style="134" customWidth="1"/>
    <col min="25" max="25" width="14.85546875" style="134" customWidth="1"/>
    <col min="26" max="26" width="16" style="134" bestFit="1" customWidth="1"/>
    <col min="27" max="27" width="60.7109375" style="134" customWidth="1"/>
    <col min="28" max="28" width="10.42578125" style="134" customWidth="1"/>
    <col min="29" max="29" width="30.7109375" style="134" customWidth="1"/>
    <col min="30" max="37" width="13.7109375" style="134" customWidth="1"/>
    <col min="38" max="16384" width="9.140625" style="134"/>
  </cols>
  <sheetData>
    <row r="1" spans="2:30" s="200" customFormat="1" ht="20.100000000000001" customHeight="1" x14ac:dyDescent="0.25">
      <c r="B1" s="199" t="str">
        <f>SUBSTITUTE(TemplateTitle," Reporting Template",": " &amp;B2)</f>
        <v>P2 IIJA Products EJ Grant: Business Establishment 64</v>
      </c>
      <c r="C1" s="199"/>
      <c r="D1" s="199"/>
      <c r="E1" s="199"/>
      <c r="F1" s="199"/>
      <c r="G1" s="199"/>
      <c r="H1" s="199"/>
      <c r="I1" s="199"/>
      <c r="J1" s="201"/>
      <c r="K1" s="201"/>
      <c r="L1" s="201"/>
      <c r="M1" s="201"/>
      <c r="N1" s="201"/>
      <c r="O1" s="201"/>
      <c r="P1" s="201"/>
      <c r="Q1" s="201"/>
      <c r="R1" s="201"/>
      <c r="S1" s="201"/>
      <c r="T1" s="201"/>
      <c r="U1" s="201"/>
      <c r="V1" s="201"/>
      <c r="W1" s="201"/>
      <c r="X1" s="201"/>
      <c r="Y1" s="201"/>
      <c r="Z1" s="201"/>
      <c r="AA1" s="201"/>
    </row>
    <row r="2" spans="2:30" ht="9" customHeight="1" x14ac:dyDescent="0.25">
      <c r="B2" s="244" t="s">
        <v>436</v>
      </c>
      <c r="C2" s="154"/>
      <c r="D2" s="154"/>
      <c r="E2" s="154"/>
      <c r="F2" s="154"/>
      <c r="G2" s="154"/>
      <c r="H2" s="154"/>
      <c r="I2" s="210"/>
      <c r="J2" s="155"/>
    </row>
    <row r="3" spans="2:30" ht="200.1" customHeight="1" x14ac:dyDescent="0.25">
      <c r="B3" s="156" t="s">
        <v>5</v>
      </c>
      <c r="C3" s="355" t="s">
        <v>298</v>
      </c>
      <c r="D3" s="356"/>
      <c r="E3" s="356"/>
      <c r="F3" s="356"/>
      <c r="G3" s="356"/>
      <c r="H3" s="356"/>
      <c r="I3" s="357"/>
      <c r="J3" s="157"/>
    </row>
    <row r="4" spans="2:30" ht="9" customHeight="1" x14ac:dyDescent="0.25">
      <c r="B4" s="158"/>
      <c r="C4" s="159"/>
      <c r="D4" s="159"/>
      <c r="E4" s="159"/>
      <c r="F4" s="159"/>
      <c r="G4" s="159"/>
      <c r="H4" s="159"/>
      <c r="I4" s="211"/>
      <c r="J4" s="160"/>
    </row>
    <row r="5" spans="2:30" ht="15" customHeight="1" x14ac:dyDescent="0.25">
      <c r="B5" s="145"/>
      <c r="C5" s="145"/>
      <c r="D5" s="145"/>
      <c r="E5" s="145"/>
      <c r="F5" s="144"/>
      <c r="G5" s="144"/>
    </row>
    <row r="6" spans="2:30" ht="18.75" x14ac:dyDescent="0.3">
      <c r="B6" s="243" t="s">
        <v>284</v>
      </c>
      <c r="C6" s="358" t="s">
        <v>299</v>
      </c>
      <c r="D6" s="358"/>
      <c r="E6" s="358"/>
      <c r="F6" s="358"/>
      <c r="G6" s="359"/>
    </row>
    <row r="7" spans="2:30" x14ac:dyDescent="0.25">
      <c r="B7" s="161" t="s">
        <v>0</v>
      </c>
      <c r="C7" s="360" t="str">
        <f>IF('Grant Project Data'!D5&lt;&gt;"",'Grant Project Data'!D5,"")</f>
        <v/>
      </c>
      <c r="D7" s="361"/>
      <c r="E7" s="361"/>
      <c r="F7" s="361"/>
      <c r="G7" s="362"/>
    </row>
    <row r="8" spans="2:30" x14ac:dyDescent="0.25">
      <c r="B8" s="163" t="s">
        <v>4</v>
      </c>
      <c r="C8" s="360" t="str">
        <f>IF('Grant Project Data'!D6&lt;&gt;"",'Grant Project Data'!D6,"")</f>
        <v/>
      </c>
      <c r="D8" s="361"/>
      <c r="E8" s="361"/>
      <c r="F8" s="361"/>
      <c r="G8" s="362"/>
    </row>
    <row r="9" spans="2:30" ht="15" customHeight="1" x14ac:dyDescent="0.25">
      <c r="B9" s="145"/>
      <c r="C9" s="145"/>
      <c r="D9" s="145"/>
      <c r="E9" s="145"/>
      <c r="F9" s="144"/>
      <c r="G9" s="144"/>
    </row>
    <row r="10" spans="2:30" ht="18.75" x14ac:dyDescent="0.3">
      <c r="B10" s="243" t="s">
        <v>203</v>
      </c>
      <c r="C10" s="358" t="s">
        <v>355</v>
      </c>
      <c r="D10" s="358"/>
      <c r="E10" s="358"/>
      <c r="F10" s="358"/>
      <c r="G10" s="359"/>
    </row>
    <row r="11" spans="2:30" x14ac:dyDescent="0.25">
      <c r="B11" s="167" t="s">
        <v>236</v>
      </c>
      <c r="C11" s="391"/>
      <c r="D11" s="391"/>
      <c r="E11" s="391"/>
      <c r="F11" s="391"/>
      <c r="G11" s="391"/>
      <c r="H11" s="168"/>
      <c r="I11" s="168"/>
      <c r="J11" s="169"/>
      <c r="K11" s="169"/>
      <c r="L11" s="169"/>
      <c r="M11" s="169"/>
      <c r="N11" s="169"/>
      <c r="O11" s="169"/>
      <c r="P11" s="169"/>
      <c r="Q11" s="169"/>
      <c r="R11" s="169"/>
      <c r="S11" s="169"/>
      <c r="T11" s="169"/>
      <c r="U11" s="169"/>
      <c r="V11" s="169"/>
      <c r="W11" s="169"/>
      <c r="X11" s="169"/>
      <c r="Y11" s="169"/>
      <c r="Z11" s="169"/>
      <c r="AA11" s="169"/>
    </row>
    <row r="12" spans="2:30" ht="15" customHeight="1" x14ac:dyDescent="0.25">
      <c r="B12" s="170" t="s">
        <v>228</v>
      </c>
      <c r="C12" s="391"/>
      <c r="D12" s="391"/>
      <c r="E12" s="391"/>
      <c r="F12" s="391"/>
      <c r="G12" s="391"/>
      <c r="H12" s="168"/>
      <c r="I12" s="168"/>
      <c r="J12" s="169"/>
      <c r="K12" s="169"/>
      <c r="L12" s="169"/>
      <c r="M12" s="169"/>
      <c r="N12" s="169"/>
      <c r="O12" s="169"/>
      <c r="P12" s="169"/>
      <c r="Q12" s="169"/>
      <c r="R12" s="169"/>
      <c r="S12" s="169"/>
      <c r="T12" s="169"/>
      <c r="U12" s="169"/>
      <c r="V12" s="169"/>
      <c r="W12" s="169"/>
      <c r="X12" s="169"/>
      <c r="Y12" s="169"/>
      <c r="Z12" s="169"/>
      <c r="AA12" s="169"/>
    </row>
    <row r="13" spans="2:30" ht="15" customHeight="1" x14ac:dyDescent="0.25">
      <c r="B13" s="170" t="s">
        <v>229</v>
      </c>
      <c r="C13" s="391"/>
      <c r="D13" s="391"/>
      <c r="E13" s="391"/>
      <c r="F13" s="391"/>
      <c r="G13" s="391"/>
      <c r="H13" s="168"/>
      <c r="I13" s="168"/>
      <c r="J13" s="169"/>
      <c r="K13" s="169"/>
      <c r="L13" s="169"/>
      <c r="M13" s="169"/>
      <c r="N13" s="169"/>
      <c r="O13" s="169"/>
      <c r="P13" s="169"/>
      <c r="Q13" s="169"/>
      <c r="R13" s="169"/>
      <c r="S13" s="169"/>
      <c r="T13" s="169"/>
      <c r="U13" s="169"/>
      <c r="V13" s="169"/>
      <c r="W13" s="169"/>
      <c r="X13" s="169"/>
      <c r="Y13" s="169"/>
      <c r="Z13" s="169"/>
      <c r="AA13" s="169"/>
    </row>
    <row r="14" spans="2:30" ht="15" customHeight="1" x14ac:dyDescent="0.25">
      <c r="B14" s="171" t="s">
        <v>230</v>
      </c>
      <c r="C14" s="391"/>
      <c r="D14" s="391"/>
      <c r="E14" s="391"/>
      <c r="F14" s="391"/>
      <c r="G14" s="391"/>
      <c r="H14" s="168"/>
      <c r="I14" s="168"/>
      <c r="J14" s="169"/>
      <c r="K14" s="169"/>
      <c r="L14" s="169"/>
      <c r="M14" s="169"/>
      <c r="N14" s="169"/>
      <c r="O14" s="169"/>
      <c r="P14" s="169"/>
      <c r="Q14" s="169"/>
      <c r="R14" s="169"/>
      <c r="S14" s="169"/>
      <c r="T14" s="169"/>
      <c r="U14" s="169"/>
      <c r="V14" s="169"/>
      <c r="W14" s="169"/>
      <c r="X14" s="169"/>
      <c r="Y14" s="169"/>
      <c r="Z14" s="169"/>
      <c r="AA14" s="169"/>
      <c r="AB14" s="172"/>
    </row>
    <row r="15" spans="2:30" ht="30" x14ac:dyDescent="0.25">
      <c r="B15" s="231" t="s">
        <v>270</v>
      </c>
      <c r="C15" s="392"/>
      <c r="D15" s="392"/>
      <c r="E15" s="392"/>
      <c r="F15" s="392"/>
      <c r="G15" s="392"/>
      <c r="H15" s="173"/>
      <c r="J15" s="169"/>
      <c r="K15" s="169"/>
      <c r="L15" s="169"/>
      <c r="M15" s="169"/>
      <c r="N15" s="169"/>
      <c r="O15" s="169"/>
      <c r="P15" s="169"/>
      <c r="Q15" s="169"/>
      <c r="R15" s="169"/>
      <c r="S15" s="169"/>
      <c r="T15" s="169"/>
      <c r="U15" s="169"/>
      <c r="V15" s="169"/>
      <c r="W15" s="169"/>
      <c r="X15" s="169"/>
      <c r="Y15" s="169"/>
      <c r="Z15" s="169"/>
      <c r="AA15" s="169"/>
      <c r="AB15" s="172"/>
    </row>
    <row r="16" spans="2:30" ht="45" x14ac:dyDescent="0.25">
      <c r="B16" s="203" t="s">
        <v>276</v>
      </c>
      <c r="C16" s="392"/>
      <c r="D16" s="392"/>
      <c r="E16" s="392"/>
      <c r="F16" s="392"/>
      <c r="G16" s="392"/>
      <c r="H16" s="174"/>
      <c r="J16" s="169"/>
      <c r="K16" s="169"/>
      <c r="L16" s="169"/>
      <c r="M16" s="169"/>
      <c r="N16" s="169"/>
      <c r="O16" s="169"/>
      <c r="P16" s="169"/>
      <c r="Q16" s="169"/>
      <c r="R16" s="169"/>
      <c r="S16" s="169"/>
      <c r="T16" s="169"/>
      <c r="U16" s="169"/>
      <c r="V16" s="169"/>
      <c r="W16" s="169"/>
      <c r="X16" s="169"/>
      <c r="Y16" s="169"/>
      <c r="Z16" s="169"/>
      <c r="AA16" s="169"/>
      <c r="AB16" s="162"/>
      <c r="AC16" s="162"/>
      <c r="AD16" s="162"/>
    </row>
    <row r="17" spans="1:37" ht="69.95" customHeight="1" x14ac:dyDescent="0.25">
      <c r="B17" s="127" t="s">
        <v>235</v>
      </c>
      <c r="C17" s="393"/>
      <c r="D17" s="393"/>
      <c r="E17" s="393"/>
      <c r="F17" s="393"/>
      <c r="G17" s="393"/>
      <c r="H17" s="175"/>
      <c r="J17" s="169"/>
      <c r="K17" s="169"/>
      <c r="L17" s="169"/>
      <c r="M17" s="169"/>
      <c r="N17" s="169"/>
      <c r="O17" s="169"/>
      <c r="P17" s="169"/>
      <c r="Q17" s="169"/>
      <c r="R17" s="169"/>
      <c r="S17" s="169"/>
      <c r="T17" s="169"/>
      <c r="U17" s="169"/>
      <c r="V17" s="169"/>
      <c r="W17" s="169"/>
      <c r="X17" s="169"/>
      <c r="Y17" s="169"/>
      <c r="Z17" s="169"/>
      <c r="AA17" s="169"/>
      <c r="AB17" s="162"/>
      <c r="AC17" s="162"/>
      <c r="AD17" s="162"/>
    </row>
    <row r="18" spans="1:37" ht="30" x14ac:dyDescent="0.25">
      <c r="B18" s="127" t="s">
        <v>354</v>
      </c>
      <c r="C18" s="394"/>
      <c r="D18" s="395"/>
      <c r="E18" s="395"/>
      <c r="F18" s="395"/>
      <c r="G18" s="396"/>
      <c r="H18" s="175"/>
      <c r="J18" s="169"/>
      <c r="K18" s="169"/>
      <c r="L18" s="169"/>
      <c r="M18" s="169"/>
      <c r="N18" s="169"/>
      <c r="O18" s="169"/>
      <c r="P18" s="169"/>
      <c r="Q18" s="169"/>
      <c r="R18" s="169"/>
      <c r="S18" s="169"/>
      <c r="T18" s="169"/>
      <c r="U18" s="169"/>
      <c r="V18" s="169"/>
      <c r="W18" s="169"/>
      <c r="X18" s="169"/>
      <c r="Y18" s="169"/>
      <c r="Z18" s="169"/>
      <c r="AA18" s="169"/>
      <c r="AB18" s="162"/>
      <c r="AC18" s="162"/>
      <c r="AD18" s="162"/>
    </row>
    <row r="19" spans="1:37" s="179" customFormat="1" x14ac:dyDescent="0.25">
      <c r="B19" s="176" t="s">
        <v>232</v>
      </c>
      <c r="C19" s="212"/>
      <c r="D19" s="212"/>
      <c r="E19" s="212"/>
      <c r="F19" s="212"/>
      <c r="G19" s="212"/>
      <c r="H19" s="177" t="str">
        <f>IF(AND(E24&gt;0,COUNTA(C19:G19)=0),"&lt;&lt; Your P2 actions below will not be summarized until you enter a date of follow-up.","")</f>
        <v/>
      </c>
      <c r="I19" s="178"/>
      <c r="J19" s="169"/>
      <c r="K19" s="169"/>
      <c r="L19" s="169"/>
      <c r="M19" s="169"/>
      <c r="N19" s="169"/>
      <c r="O19" s="169"/>
      <c r="P19" s="169"/>
      <c r="Q19" s="169"/>
      <c r="R19" s="169"/>
      <c r="S19" s="169"/>
      <c r="T19" s="169"/>
      <c r="U19" s="169"/>
      <c r="V19" s="169"/>
      <c r="W19" s="169"/>
      <c r="X19" s="169"/>
      <c r="Y19" s="169"/>
      <c r="Z19" s="169"/>
      <c r="AA19" s="169"/>
      <c r="AB19" s="96"/>
    </row>
    <row r="20" spans="1:37" ht="53.25" x14ac:dyDescent="0.25">
      <c r="B20" s="213" t="s">
        <v>273</v>
      </c>
      <c r="C20" s="391"/>
      <c r="D20" s="391"/>
      <c r="E20" s="391"/>
      <c r="F20" s="391"/>
      <c r="G20" s="391"/>
      <c r="H20" s="168"/>
      <c r="I20" s="169"/>
      <c r="J20" s="169"/>
      <c r="K20" s="169"/>
      <c r="L20" s="169"/>
      <c r="M20" s="169"/>
      <c r="N20" s="169"/>
      <c r="O20" s="169"/>
      <c r="P20" s="169"/>
      <c r="Q20" s="169"/>
      <c r="R20" s="169"/>
      <c r="S20" s="169"/>
      <c r="T20" s="169"/>
      <c r="U20" s="169"/>
      <c r="V20" s="169"/>
      <c r="W20" s="169"/>
      <c r="X20" s="169"/>
      <c r="Y20" s="169"/>
      <c r="Z20" s="169"/>
      <c r="AA20" s="169"/>
      <c r="AB20" s="162"/>
      <c r="AC20" s="162"/>
      <c r="AD20" s="162"/>
    </row>
    <row r="21" spans="1:37" ht="80.099999999999994" customHeight="1" x14ac:dyDescent="0.25">
      <c r="B21" s="230" t="s">
        <v>271</v>
      </c>
      <c r="C21" s="393"/>
      <c r="D21" s="393"/>
      <c r="E21" s="393"/>
      <c r="F21" s="393"/>
      <c r="G21" s="393"/>
      <c r="H21" s="175"/>
      <c r="J21" s="169"/>
      <c r="K21" s="169"/>
      <c r="L21" s="169"/>
      <c r="M21" s="169"/>
      <c r="N21" s="169"/>
      <c r="O21" s="169"/>
      <c r="P21" s="169"/>
      <c r="Q21" s="169"/>
      <c r="R21" s="169"/>
      <c r="S21" s="169"/>
      <c r="T21" s="169"/>
      <c r="U21" s="169"/>
      <c r="V21" s="169"/>
      <c r="W21" s="169"/>
      <c r="X21" s="169"/>
      <c r="Y21" s="169"/>
      <c r="Z21" s="169"/>
      <c r="AA21" s="169"/>
      <c r="AB21" s="162"/>
      <c r="AC21" s="162"/>
      <c r="AD21" s="162"/>
    </row>
    <row r="22" spans="1:37" ht="69.95" customHeight="1" x14ac:dyDescent="0.25">
      <c r="B22" s="127" t="s">
        <v>272</v>
      </c>
      <c r="C22" s="393"/>
      <c r="D22" s="393"/>
      <c r="E22" s="393"/>
      <c r="F22" s="393"/>
      <c r="G22" s="393"/>
      <c r="H22" s="175"/>
      <c r="J22" s="169"/>
      <c r="K22" s="169"/>
      <c r="L22" s="169"/>
      <c r="M22" s="169"/>
      <c r="N22" s="169"/>
      <c r="O22" s="169"/>
      <c r="P22" s="169"/>
      <c r="Q22" s="169"/>
      <c r="R22" s="169"/>
      <c r="S22" s="169"/>
      <c r="T22" s="169"/>
      <c r="U22" s="169"/>
      <c r="V22" s="169"/>
      <c r="W22" s="169"/>
      <c r="X22" s="169"/>
      <c r="Y22" s="169"/>
      <c r="Z22" s="169"/>
      <c r="AA22" s="169"/>
      <c r="AB22" s="162"/>
      <c r="AC22" s="162"/>
      <c r="AD22" s="162"/>
    </row>
    <row r="23" spans="1:37" ht="69.95" customHeight="1" x14ac:dyDescent="0.25">
      <c r="B23" s="127" t="s">
        <v>274</v>
      </c>
      <c r="C23" s="393"/>
      <c r="D23" s="393"/>
      <c r="E23" s="393"/>
      <c r="F23" s="393"/>
      <c r="G23" s="393"/>
      <c r="H23" s="175"/>
      <c r="J23" s="169"/>
      <c r="K23" s="169"/>
      <c r="L23" s="169"/>
      <c r="M23" s="169"/>
      <c r="N23" s="169"/>
      <c r="O23" s="169"/>
      <c r="P23" s="169"/>
      <c r="Q23" s="169"/>
      <c r="R23" s="169"/>
      <c r="S23" s="169"/>
      <c r="T23" s="169"/>
      <c r="U23" s="169"/>
      <c r="V23" s="169"/>
      <c r="W23" s="169"/>
      <c r="X23" s="169"/>
      <c r="Y23" s="169"/>
      <c r="Z23" s="169"/>
      <c r="AA23" s="169"/>
      <c r="AB23" s="162"/>
      <c r="AC23" s="162"/>
      <c r="AD23" s="162"/>
    </row>
    <row r="24" spans="1:37" ht="15" customHeight="1" x14ac:dyDescent="0.25">
      <c r="C24" s="194">
        <f>IF(COUNTA(C11:G23,B29:G53,I29:AC53)&gt;0,1,0)</f>
        <v>0</v>
      </c>
      <c r="D24" s="194">
        <f>IF(COUNTA(C19:G19)&gt;0,1,0)</f>
        <v>0</v>
      </c>
      <c r="E24" s="194">
        <f>IF(COUNTA(G29:G53)&gt;0,1,0)</f>
        <v>0</v>
      </c>
      <c r="F24" s="268"/>
      <c r="H24" s="144"/>
      <c r="I24" s="144"/>
      <c r="J24" s="169"/>
      <c r="K24" s="169"/>
      <c r="L24" s="169"/>
      <c r="M24" s="169"/>
      <c r="N24" s="169"/>
      <c r="O24" s="169"/>
      <c r="P24" s="169"/>
      <c r="Q24" s="169"/>
      <c r="R24" s="169"/>
      <c r="S24" s="169"/>
      <c r="T24" s="169"/>
      <c r="U24" s="169"/>
      <c r="V24" s="169"/>
      <c r="W24" s="169"/>
      <c r="X24" s="169"/>
      <c r="Y24" s="169"/>
      <c r="Z24" s="169"/>
      <c r="AA24" s="169"/>
    </row>
    <row r="25" spans="1:37" ht="18.75" customHeight="1" x14ac:dyDescent="0.3">
      <c r="B25" s="243" t="s">
        <v>1</v>
      </c>
      <c r="C25" s="164"/>
      <c r="D25" s="164"/>
      <c r="E25" s="164"/>
      <c r="F25" s="164"/>
      <c r="G25" s="164"/>
      <c r="H25" s="164"/>
      <c r="I25" s="165"/>
      <c r="J25" s="165"/>
      <c r="K25" s="165"/>
      <c r="L25" s="165"/>
      <c r="M25" s="165"/>
      <c r="N25" s="165"/>
      <c r="O25" s="165"/>
      <c r="P25" s="165"/>
      <c r="Q25" s="165"/>
      <c r="R25" s="165"/>
      <c r="S25" s="165"/>
      <c r="T25" s="165"/>
      <c r="U25" s="165"/>
      <c r="V25" s="165"/>
      <c r="W25" s="165"/>
      <c r="X25" s="165"/>
      <c r="Y25" s="165"/>
      <c r="Z25" s="165"/>
      <c r="AA25" s="165"/>
      <c r="AB25" s="165"/>
      <c r="AC25" s="165"/>
      <c r="AD25" s="165"/>
      <c r="AE25" s="165"/>
      <c r="AF25" s="165"/>
      <c r="AG25" s="165"/>
      <c r="AH25" s="165"/>
      <c r="AI25" s="165"/>
      <c r="AJ25" s="165"/>
      <c r="AK25" s="166"/>
    </row>
    <row r="26" spans="1:37" ht="39.950000000000003" customHeight="1" x14ac:dyDescent="0.25">
      <c r="B26" s="204"/>
      <c r="C26" s="205"/>
      <c r="D26" s="205"/>
      <c r="E26" s="205"/>
      <c r="F26" s="205"/>
      <c r="G26" s="205"/>
      <c r="H26" s="205"/>
      <c r="I26" s="365" t="s">
        <v>103</v>
      </c>
      <c r="J26" s="366"/>
      <c r="K26" s="366"/>
      <c r="L26" s="366"/>
      <c r="M26" s="366"/>
      <c r="N26" s="366"/>
      <c r="O26" s="366"/>
      <c r="P26" s="367"/>
      <c r="Q26" s="388" t="s">
        <v>104</v>
      </c>
      <c r="R26" s="389"/>
      <c r="S26" s="389"/>
      <c r="T26" s="389"/>
      <c r="U26" s="389"/>
      <c r="V26" s="390"/>
      <c r="W26" s="368" t="s">
        <v>105</v>
      </c>
      <c r="X26" s="369"/>
      <c r="Y26" s="369"/>
      <c r="Z26" s="369"/>
      <c r="AA26" s="370"/>
      <c r="AB26" s="204"/>
      <c r="AC26" s="206"/>
      <c r="AD26" s="401" t="s">
        <v>340</v>
      </c>
      <c r="AE26" s="402"/>
      <c r="AF26" s="402"/>
      <c r="AG26" s="402"/>
      <c r="AH26" s="402"/>
      <c r="AI26" s="402"/>
      <c r="AJ26" s="402"/>
      <c r="AK26" s="403"/>
    </row>
    <row r="27" spans="1:37" ht="15" customHeight="1" x14ac:dyDescent="0.25">
      <c r="B27" s="256" t="s">
        <v>341</v>
      </c>
      <c r="C27" s="208"/>
      <c r="D27" s="208"/>
      <c r="E27" s="208"/>
      <c r="F27" s="208"/>
      <c r="G27" s="208"/>
      <c r="H27" s="208"/>
      <c r="I27" s="377" t="s">
        <v>108</v>
      </c>
      <c r="J27" s="378"/>
      <c r="K27" s="378"/>
      <c r="L27" s="379"/>
      <c r="M27" s="380" t="s">
        <v>109</v>
      </c>
      <c r="N27" s="380"/>
      <c r="O27" s="377" t="s">
        <v>111</v>
      </c>
      <c r="P27" s="379"/>
      <c r="Q27" s="381" t="s">
        <v>111</v>
      </c>
      <c r="R27" s="382"/>
      <c r="S27" s="382"/>
      <c r="T27" s="383" t="s">
        <v>110</v>
      </c>
      <c r="U27" s="383"/>
      <c r="V27" s="383"/>
      <c r="W27" s="371"/>
      <c r="X27" s="372"/>
      <c r="Y27" s="372"/>
      <c r="Z27" s="372"/>
      <c r="AA27" s="373"/>
      <c r="AB27" s="207"/>
      <c r="AC27" s="209"/>
      <c r="AD27" s="397" t="s">
        <v>332</v>
      </c>
      <c r="AE27" s="397"/>
      <c r="AF27" s="398" t="s">
        <v>333</v>
      </c>
      <c r="AG27" s="399"/>
      <c r="AH27" s="399"/>
      <c r="AI27" s="399"/>
      <c r="AJ27" s="399"/>
      <c r="AK27" s="400"/>
    </row>
    <row r="28" spans="1:37" s="189" customFormat="1" ht="51" customHeight="1" x14ac:dyDescent="0.2">
      <c r="B28" s="277" t="s">
        <v>353</v>
      </c>
      <c r="C28" s="180" t="s">
        <v>216</v>
      </c>
      <c r="D28" s="180" t="s">
        <v>99</v>
      </c>
      <c r="E28" s="180" t="s">
        <v>262</v>
      </c>
      <c r="F28" s="269" t="s">
        <v>356</v>
      </c>
      <c r="G28" s="215" t="s">
        <v>357</v>
      </c>
      <c r="H28" s="181" t="s">
        <v>233</v>
      </c>
      <c r="I28" s="182" t="s">
        <v>358</v>
      </c>
      <c r="J28" s="182" t="s">
        <v>251</v>
      </c>
      <c r="K28" s="182" t="s">
        <v>107</v>
      </c>
      <c r="L28" s="182" t="s">
        <v>100</v>
      </c>
      <c r="M28" s="183" t="s">
        <v>359</v>
      </c>
      <c r="N28" s="183" t="s">
        <v>121</v>
      </c>
      <c r="O28" s="182" t="s">
        <v>360</v>
      </c>
      <c r="P28" s="182" t="s">
        <v>127</v>
      </c>
      <c r="Q28" s="184" t="s">
        <v>361</v>
      </c>
      <c r="R28" s="185" t="s">
        <v>126</v>
      </c>
      <c r="S28" s="216" t="s">
        <v>128</v>
      </c>
      <c r="T28" s="187" t="s">
        <v>250</v>
      </c>
      <c r="U28" s="188" t="s">
        <v>107</v>
      </c>
      <c r="V28" s="187" t="s">
        <v>125</v>
      </c>
      <c r="W28" s="183" t="s">
        <v>362</v>
      </c>
      <c r="X28" s="183" t="s">
        <v>252</v>
      </c>
      <c r="Y28" s="183" t="s">
        <v>206</v>
      </c>
      <c r="Z28" s="183" t="s">
        <v>102</v>
      </c>
      <c r="AA28" s="228" t="s">
        <v>263</v>
      </c>
      <c r="AB28" s="214" t="s">
        <v>294</v>
      </c>
      <c r="AC28" s="214" t="s">
        <v>373</v>
      </c>
      <c r="AD28" s="262" t="s">
        <v>334</v>
      </c>
      <c r="AE28" s="262" t="s">
        <v>335</v>
      </c>
      <c r="AF28" s="263" t="s">
        <v>336</v>
      </c>
      <c r="AG28" s="263" t="s">
        <v>337</v>
      </c>
      <c r="AH28" s="263" t="s">
        <v>338</v>
      </c>
      <c r="AI28" s="263" t="s">
        <v>363</v>
      </c>
      <c r="AJ28" s="263" t="s">
        <v>339</v>
      </c>
      <c r="AK28" s="263" t="s">
        <v>364</v>
      </c>
    </row>
    <row r="29" spans="1:37" s="179" customFormat="1" x14ac:dyDescent="0.25">
      <c r="A29" s="71">
        <v>1</v>
      </c>
      <c r="B29" s="89"/>
      <c r="C29" s="82"/>
      <c r="D29" s="89"/>
      <c r="E29" s="82"/>
      <c r="F29" s="122"/>
      <c r="G29" s="202"/>
      <c r="H29" s="198" t="str">
        <f>IF(G29="","",IF(MONTH(G29)&gt;=10,YEAR(G29) + 1,YEAR(G29)))</f>
        <v/>
      </c>
      <c r="I29" s="97"/>
      <c r="J29" s="97"/>
      <c r="K29" s="90"/>
      <c r="L29" s="91"/>
      <c r="M29" s="97"/>
      <c r="N29" s="91"/>
      <c r="O29" s="97"/>
      <c r="P29" s="90"/>
      <c r="Q29" s="97"/>
      <c r="R29" s="97"/>
      <c r="S29" s="90"/>
      <c r="T29" s="97"/>
      <c r="U29" s="147"/>
      <c r="V29" s="91"/>
      <c r="W29" s="97"/>
      <c r="X29" s="97"/>
      <c r="Y29" s="90"/>
      <c r="Z29" s="90"/>
      <c r="AA29" s="229"/>
      <c r="AB29" s="122"/>
      <c r="AC29" s="227"/>
      <c r="AD29" s="264"/>
      <c r="AE29" s="264"/>
      <c r="AF29" s="265"/>
      <c r="AG29" s="265"/>
      <c r="AH29" s="265"/>
      <c r="AI29" s="265"/>
      <c r="AJ29" s="265"/>
      <c r="AK29" s="265"/>
    </row>
    <row r="30" spans="1:37" s="179" customFormat="1" x14ac:dyDescent="0.25">
      <c r="A30" s="71">
        <v>2</v>
      </c>
      <c r="B30" s="89"/>
      <c r="C30" s="82"/>
      <c r="D30" s="89"/>
      <c r="E30" s="82"/>
      <c r="F30" s="122"/>
      <c r="G30" s="202"/>
      <c r="H30" s="198" t="str">
        <f>IF(G30="","",IF(MONTH(G30)&gt;=10,YEAR(G30) + 1,YEAR(G30)))</f>
        <v/>
      </c>
      <c r="I30" s="97"/>
      <c r="J30" s="97"/>
      <c r="K30" s="91"/>
      <c r="L30" s="91"/>
      <c r="M30" s="97"/>
      <c r="N30" s="91"/>
      <c r="O30" s="97"/>
      <c r="P30" s="90"/>
      <c r="Q30" s="97"/>
      <c r="R30" s="97"/>
      <c r="S30" s="90"/>
      <c r="T30" s="97"/>
      <c r="U30" s="147"/>
      <c r="V30" s="91"/>
      <c r="W30" s="97"/>
      <c r="X30" s="97"/>
      <c r="Y30" s="90"/>
      <c r="Z30" s="90"/>
      <c r="AA30" s="229"/>
      <c r="AB30" s="122"/>
      <c r="AC30" s="226"/>
      <c r="AD30" s="264"/>
      <c r="AE30" s="264"/>
      <c r="AF30" s="265"/>
      <c r="AG30" s="265"/>
      <c r="AH30" s="265"/>
      <c r="AI30" s="265"/>
      <c r="AJ30" s="265"/>
      <c r="AK30" s="265"/>
    </row>
    <row r="31" spans="1:37" s="179" customFormat="1" x14ac:dyDescent="0.25">
      <c r="A31" s="71">
        <v>3</v>
      </c>
      <c r="B31" s="89"/>
      <c r="C31" s="82"/>
      <c r="D31" s="89"/>
      <c r="E31" s="82"/>
      <c r="F31" s="122"/>
      <c r="G31" s="202"/>
      <c r="H31" s="198" t="str">
        <f t="shared" ref="H31:H53" si="0">IF(G31="","",IF(MONTH(G31)&gt;=10,YEAR(G31) + 1,YEAR(G31)))</f>
        <v/>
      </c>
      <c r="I31" s="97"/>
      <c r="J31" s="97"/>
      <c r="K31" s="90"/>
      <c r="L31" s="90"/>
      <c r="M31" s="97"/>
      <c r="N31" s="90"/>
      <c r="O31" s="97"/>
      <c r="P31" s="90"/>
      <c r="Q31" s="97"/>
      <c r="R31" s="97"/>
      <c r="S31" s="90"/>
      <c r="T31" s="97"/>
      <c r="U31" s="147"/>
      <c r="V31" s="90"/>
      <c r="W31" s="97"/>
      <c r="X31" s="97"/>
      <c r="Y31" s="90"/>
      <c r="Z31" s="90"/>
      <c r="AA31" s="229"/>
      <c r="AB31" s="122"/>
      <c r="AC31" s="226"/>
      <c r="AD31" s="264"/>
      <c r="AE31" s="264"/>
      <c r="AF31" s="265"/>
      <c r="AG31" s="265"/>
      <c r="AH31" s="265"/>
      <c r="AI31" s="265"/>
      <c r="AJ31" s="265"/>
      <c r="AK31" s="265"/>
    </row>
    <row r="32" spans="1:37" s="179" customFormat="1" x14ac:dyDescent="0.25">
      <c r="A32" s="71">
        <v>4</v>
      </c>
      <c r="B32" s="89"/>
      <c r="C32" s="82"/>
      <c r="D32" s="89"/>
      <c r="E32" s="82"/>
      <c r="F32" s="122"/>
      <c r="G32" s="202"/>
      <c r="H32" s="198" t="str">
        <f t="shared" si="0"/>
        <v/>
      </c>
      <c r="I32" s="97"/>
      <c r="J32" s="97"/>
      <c r="K32" s="91"/>
      <c r="L32" s="91"/>
      <c r="M32" s="97"/>
      <c r="N32" s="91"/>
      <c r="O32" s="97"/>
      <c r="P32" s="90"/>
      <c r="Q32" s="97"/>
      <c r="R32" s="97"/>
      <c r="S32" s="90"/>
      <c r="T32" s="97"/>
      <c r="U32" s="147"/>
      <c r="V32" s="91"/>
      <c r="W32" s="97"/>
      <c r="X32" s="97"/>
      <c r="Y32" s="90"/>
      <c r="Z32" s="90"/>
      <c r="AA32" s="229"/>
      <c r="AB32" s="122"/>
      <c r="AC32" s="226"/>
      <c r="AD32" s="264"/>
      <c r="AE32" s="264"/>
      <c r="AF32" s="265"/>
      <c r="AG32" s="265"/>
      <c r="AH32" s="265"/>
      <c r="AI32" s="265"/>
      <c r="AJ32" s="265"/>
      <c r="AK32" s="265"/>
    </row>
    <row r="33" spans="1:37" s="179" customFormat="1" x14ac:dyDescent="0.25">
      <c r="A33" s="71">
        <v>5</v>
      </c>
      <c r="B33" s="89"/>
      <c r="C33" s="82"/>
      <c r="D33" s="89"/>
      <c r="E33" s="82"/>
      <c r="F33" s="122"/>
      <c r="G33" s="202"/>
      <c r="H33" s="198" t="str">
        <f t="shared" si="0"/>
        <v/>
      </c>
      <c r="I33" s="97"/>
      <c r="J33" s="97"/>
      <c r="K33" s="91"/>
      <c r="L33" s="91"/>
      <c r="M33" s="97"/>
      <c r="N33" s="91"/>
      <c r="O33" s="97"/>
      <c r="P33" s="90"/>
      <c r="Q33" s="97"/>
      <c r="R33" s="97"/>
      <c r="S33" s="90"/>
      <c r="T33" s="97"/>
      <c r="U33" s="147"/>
      <c r="V33" s="91"/>
      <c r="W33" s="97"/>
      <c r="X33" s="97"/>
      <c r="Y33" s="90"/>
      <c r="Z33" s="90"/>
      <c r="AA33" s="229"/>
      <c r="AB33" s="122"/>
      <c r="AC33" s="226"/>
      <c r="AD33" s="264"/>
      <c r="AE33" s="264"/>
      <c r="AF33" s="265"/>
      <c r="AG33" s="265"/>
      <c r="AH33" s="265"/>
      <c r="AI33" s="265"/>
      <c r="AJ33" s="265"/>
      <c r="AK33" s="265"/>
    </row>
    <row r="34" spans="1:37" s="179" customFormat="1" x14ac:dyDescent="0.25">
      <c r="A34" s="71">
        <v>6</v>
      </c>
      <c r="B34" s="89"/>
      <c r="C34" s="82"/>
      <c r="D34" s="89"/>
      <c r="E34" s="82"/>
      <c r="F34" s="122"/>
      <c r="G34" s="202"/>
      <c r="H34" s="198" t="str">
        <f t="shared" si="0"/>
        <v/>
      </c>
      <c r="I34" s="97"/>
      <c r="J34" s="97"/>
      <c r="K34" s="91"/>
      <c r="L34" s="91"/>
      <c r="M34" s="97"/>
      <c r="N34" s="91"/>
      <c r="O34" s="97"/>
      <c r="P34" s="90"/>
      <c r="Q34" s="97"/>
      <c r="R34" s="97"/>
      <c r="S34" s="90"/>
      <c r="T34" s="97"/>
      <c r="U34" s="147"/>
      <c r="V34" s="91"/>
      <c r="W34" s="97"/>
      <c r="X34" s="97"/>
      <c r="Y34" s="90"/>
      <c r="Z34" s="90"/>
      <c r="AA34" s="229"/>
      <c r="AB34" s="122"/>
      <c r="AC34" s="226"/>
      <c r="AD34" s="264"/>
      <c r="AE34" s="264"/>
      <c r="AF34" s="265"/>
      <c r="AG34" s="265"/>
      <c r="AH34" s="265"/>
      <c r="AI34" s="265"/>
      <c r="AJ34" s="265"/>
      <c r="AK34" s="265"/>
    </row>
    <row r="35" spans="1:37" s="179" customFormat="1" x14ac:dyDescent="0.25">
      <c r="A35" s="71">
        <v>7</v>
      </c>
      <c r="B35" s="89"/>
      <c r="C35" s="82"/>
      <c r="D35" s="89"/>
      <c r="E35" s="82"/>
      <c r="F35" s="122"/>
      <c r="G35" s="202"/>
      <c r="H35" s="198" t="str">
        <f t="shared" si="0"/>
        <v/>
      </c>
      <c r="I35" s="97"/>
      <c r="J35" s="97"/>
      <c r="K35" s="91"/>
      <c r="L35" s="91"/>
      <c r="M35" s="97"/>
      <c r="N35" s="91"/>
      <c r="O35" s="97"/>
      <c r="P35" s="90"/>
      <c r="Q35" s="97"/>
      <c r="R35" s="97"/>
      <c r="S35" s="90"/>
      <c r="T35" s="97"/>
      <c r="U35" s="147"/>
      <c r="V35" s="91"/>
      <c r="W35" s="97"/>
      <c r="X35" s="97"/>
      <c r="Y35" s="90"/>
      <c r="Z35" s="90"/>
      <c r="AA35" s="229"/>
      <c r="AB35" s="122"/>
      <c r="AC35" s="226"/>
      <c r="AD35" s="264"/>
      <c r="AE35" s="264"/>
      <c r="AF35" s="265"/>
      <c r="AG35" s="265"/>
      <c r="AH35" s="265"/>
      <c r="AI35" s="265"/>
      <c r="AJ35" s="265"/>
      <c r="AK35" s="265"/>
    </row>
    <row r="36" spans="1:37" s="179" customFormat="1" x14ac:dyDescent="0.25">
      <c r="A36" s="71">
        <v>8</v>
      </c>
      <c r="B36" s="89"/>
      <c r="C36" s="82"/>
      <c r="D36" s="89"/>
      <c r="E36" s="82"/>
      <c r="F36" s="122"/>
      <c r="G36" s="202"/>
      <c r="H36" s="198" t="str">
        <f t="shared" si="0"/>
        <v/>
      </c>
      <c r="I36" s="97"/>
      <c r="J36" s="97"/>
      <c r="K36" s="91"/>
      <c r="L36" s="91"/>
      <c r="M36" s="97"/>
      <c r="N36" s="91"/>
      <c r="O36" s="97"/>
      <c r="P36" s="90"/>
      <c r="Q36" s="97"/>
      <c r="R36" s="97"/>
      <c r="S36" s="90"/>
      <c r="T36" s="97"/>
      <c r="U36" s="147"/>
      <c r="V36" s="91"/>
      <c r="W36" s="97"/>
      <c r="X36" s="97"/>
      <c r="Y36" s="90"/>
      <c r="Z36" s="90"/>
      <c r="AA36" s="229"/>
      <c r="AB36" s="122"/>
      <c r="AC36" s="226"/>
      <c r="AD36" s="264"/>
      <c r="AE36" s="264"/>
      <c r="AF36" s="265"/>
      <c r="AG36" s="265"/>
      <c r="AH36" s="265"/>
      <c r="AI36" s="265"/>
      <c r="AJ36" s="265"/>
      <c r="AK36" s="265"/>
    </row>
    <row r="37" spans="1:37" s="179" customFormat="1" x14ac:dyDescent="0.25">
      <c r="A37" s="71">
        <v>9</v>
      </c>
      <c r="B37" s="89"/>
      <c r="C37" s="82"/>
      <c r="D37" s="89"/>
      <c r="E37" s="82"/>
      <c r="F37" s="122"/>
      <c r="G37" s="202"/>
      <c r="H37" s="198" t="str">
        <f t="shared" si="0"/>
        <v/>
      </c>
      <c r="I37" s="97"/>
      <c r="J37" s="97"/>
      <c r="K37" s="91"/>
      <c r="L37" s="91"/>
      <c r="M37" s="97"/>
      <c r="N37" s="91"/>
      <c r="O37" s="97"/>
      <c r="P37" s="90"/>
      <c r="Q37" s="97"/>
      <c r="R37" s="97"/>
      <c r="S37" s="90"/>
      <c r="T37" s="97"/>
      <c r="U37" s="147"/>
      <c r="V37" s="91"/>
      <c r="W37" s="97"/>
      <c r="X37" s="97"/>
      <c r="Y37" s="90"/>
      <c r="Z37" s="90"/>
      <c r="AA37" s="229"/>
      <c r="AB37" s="122"/>
      <c r="AC37" s="226"/>
      <c r="AD37" s="264"/>
      <c r="AE37" s="264"/>
      <c r="AF37" s="265"/>
      <c r="AG37" s="265"/>
      <c r="AH37" s="265"/>
      <c r="AI37" s="265"/>
      <c r="AJ37" s="265"/>
      <c r="AK37" s="265"/>
    </row>
    <row r="38" spans="1:37" s="179" customFormat="1" x14ac:dyDescent="0.25">
      <c r="A38" s="71">
        <v>10</v>
      </c>
      <c r="B38" s="89"/>
      <c r="C38" s="82"/>
      <c r="D38" s="89"/>
      <c r="E38" s="82"/>
      <c r="F38" s="122"/>
      <c r="G38" s="202"/>
      <c r="H38" s="198" t="str">
        <f t="shared" si="0"/>
        <v/>
      </c>
      <c r="I38" s="97"/>
      <c r="J38" s="97"/>
      <c r="K38" s="91"/>
      <c r="L38" s="91"/>
      <c r="M38" s="97"/>
      <c r="N38" s="91"/>
      <c r="O38" s="97"/>
      <c r="P38" s="90"/>
      <c r="Q38" s="97"/>
      <c r="R38" s="97"/>
      <c r="S38" s="90"/>
      <c r="T38" s="97"/>
      <c r="U38" s="147"/>
      <c r="V38" s="91"/>
      <c r="W38" s="97"/>
      <c r="X38" s="97"/>
      <c r="Y38" s="90"/>
      <c r="Z38" s="90"/>
      <c r="AA38" s="229"/>
      <c r="AB38" s="122"/>
      <c r="AC38" s="226"/>
      <c r="AD38" s="264"/>
      <c r="AE38" s="264"/>
      <c r="AF38" s="265"/>
      <c r="AG38" s="265"/>
      <c r="AH38" s="265"/>
      <c r="AI38" s="265"/>
      <c r="AJ38" s="265"/>
      <c r="AK38" s="265"/>
    </row>
    <row r="39" spans="1:37" s="179" customFormat="1" x14ac:dyDescent="0.25">
      <c r="A39" s="71">
        <v>11</v>
      </c>
      <c r="B39" s="89"/>
      <c r="C39" s="82"/>
      <c r="D39" s="89"/>
      <c r="E39" s="82"/>
      <c r="F39" s="122"/>
      <c r="G39" s="202"/>
      <c r="H39" s="198" t="str">
        <f t="shared" si="0"/>
        <v/>
      </c>
      <c r="I39" s="97"/>
      <c r="J39" s="97"/>
      <c r="K39" s="91"/>
      <c r="L39" s="91"/>
      <c r="M39" s="97"/>
      <c r="N39" s="91"/>
      <c r="O39" s="97"/>
      <c r="P39" s="90"/>
      <c r="Q39" s="97"/>
      <c r="R39" s="97"/>
      <c r="S39" s="90"/>
      <c r="T39" s="97"/>
      <c r="U39" s="147"/>
      <c r="V39" s="91"/>
      <c r="W39" s="97"/>
      <c r="X39" s="97"/>
      <c r="Y39" s="90"/>
      <c r="Z39" s="90"/>
      <c r="AA39" s="229"/>
      <c r="AB39" s="122"/>
      <c r="AC39" s="226"/>
      <c r="AD39" s="264"/>
      <c r="AE39" s="264"/>
      <c r="AF39" s="265"/>
      <c r="AG39" s="265"/>
      <c r="AH39" s="265"/>
      <c r="AI39" s="265"/>
      <c r="AJ39" s="265"/>
      <c r="AK39" s="265"/>
    </row>
    <row r="40" spans="1:37" s="179" customFormat="1" x14ac:dyDescent="0.25">
      <c r="A40" s="71">
        <v>12</v>
      </c>
      <c r="B40" s="89"/>
      <c r="C40" s="82"/>
      <c r="D40" s="89"/>
      <c r="E40" s="82"/>
      <c r="F40" s="122"/>
      <c r="G40" s="202"/>
      <c r="H40" s="198" t="str">
        <f t="shared" si="0"/>
        <v/>
      </c>
      <c r="I40" s="97"/>
      <c r="J40" s="97"/>
      <c r="K40" s="91"/>
      <c r="L40" s="91"/>
      <c r="M40" s="97"/>
      <c r="N40" s="91"/>
      <c r="O40" s="97"/>
      <c r="P40" s="90"/>
      <c r="Q40" s="97"/>
      <c r="R40" s="97"/>
      <c r="S40" s="90"/>
      <c r="T40" s="97"/>
      <c r="U40" s="147"/>
      <c r="V40" s="91"/>
      <c r="W40" s="97"/>
      <c r="X40" s="97"/>
      <c r="Y40" s="90"/>
      <c r="Z40" s="90"/>
      <c r="AA40" s="229"/>
      <c r="AB40" s="122"/>
      <c r="AC40" s="226"/>
      <c r="AD40" s="264"/>
      <c r="AE40" s="264"/>
      <c r="AF40" s="265"/>
      <c r="AG40" s="265"/>
      <c r="AH40" s="265"/>
      <c r="AI40" s="265"/>
      <c r="AJ40" s="265"/>
      <c r="AK40" s="265"/>
    </row>
    <row r="41" spans="1:37" s="179" customFormat="1" x14ac:dyDescent="0.25">
      <c r="A41" s="71">
        <v>13</v>
      </c>
      <c r="B41" s="89"/>
      <c r="C41" s="82"/>
      <c r="D41" s="89"/>
      <c r="E41" s="82"/>
      <c r="F41" s="122"/>
      <c r="G41" s="202"/>
      <c r="H41" s="198" t="str">
        <f t="shared" si="0"/>
        <v/>
      </c>
      <c r="I41" s="97"/>
      <c r="J41" s="97"/>
      <c r="K41" s="91"/>
      <c r="L41" s="91"/>
      <c r="M41" s="97"/>
      <c r="N41" s="91"/>
      <c r="O41" s="97"/>
      <c r="P41" s="90"/>
      <c r="Q41" s="97"/>
      <c r="R41" s="97"/>
      <c r="S41" s="90"/>
      <c r="T41" s="97"/>
      <c r="U41" s="147"/>
      <c r="V41" s="91"/>
      <c r="W41" s="97"/>
      <c r="X41" s="97"/>
      <c r="Y41" s="90"/>
      <c r="Z41" s="90"/>
      <c r="AA41" s="229"/>
      <c r="AB41" s="122"/>
      <c r="AC41" s="226"/>
      <c r="AD41" s="264"/>
      <c r="AE41" s="264"/>
      <c r="AF41" s="265"/>
      <c r="AG41" s="265"/>
      <c r="AH41" s="265"/>
      <c r="AI41" s="265"/>
      <c r="AJ41" s="265"/>
      <c r="AK41" s="265"/>
    </row>
    <row r="42" spans="1:37" s="179" customFormat="1" x14ac:dyDescent="0.25">
      <c r="A42" s="71">
        <v>14</v>
      </c>
      <c r="B42" s="89"/>
      <c r="C42" s="82"/>
      <c r="D42" s="89"/>
      <c r="E42" s="82"/>
      <c r="F42" s="122"/>
      <c r="G42" s="202"/>
      <c r="H42" s="198" t="str">
        <f t="shared" si="0"/>
        <v/>
      </c>
      <c r="I42" s="97"/>
      <c r="J42" s="97"/>
      <c r="K42" s="91"/>
      <c r="L42" s="91"/>
      <c r="M42" s="97"/>
      <c r="N42" s="91"/>
      <c r="O42" s="97"/>
      <c r="P42" s="90"/>
      <c r="Q42" s="97"/>
      <c r="R42" s="97"/>
      <c r="S42" s="90"/>
      <c r="T42" s="97"/>
      <c r="U42" s="147"/>
      <c r="V42" s="91"/>
      <c r="W42" s="97"/>
      <c r="X42" s="97"/>
      <c r="Y42" s="90"/>
      <c r="Z42" s="90"/>
      <c r="AA42" s="229"/>
      <c r="AB42" s="122"/>
      <c r="AC42" s="226"/>
      <c r="AD42" s="264"/>
      <c r="AE42" s="264"/>
      <c r="AF42" s="265"/>
      <c r="AG42" s="265"/>
      <c r="AH42" s="265"/>
      <c r="AI42" s="265"/>
      <c r="AJ42" s="265"/>
      <c r="AK42" s="265"/>
    </row>
    <row r="43" spans="1:37" s="179" customFormat="1" x14ac:dyDescent="0.25">
      <c r="A43" s="71">
        <v>15</v>
      </c>
      <c r="B43" s="89"/>
      <c r="C43" s="82"/>
      <c r="D43" s="89"/>
      <c r="E43" s="82"/>
      <c r="F43" s="122"/>
      <c r="G43" s="202"/>
      <c r="H43" s="198" t="str">
        <f t="shared" si="0"/>
        <v/>
      </c>
      <c r="I43" s="97"/>
      <c r="J43" s="97"/>
      <c r="K43" s="91"/>
      <c r="L43" s="91"/>
      <c r="M43" s="97"/>
      <c r="N43" s="91"/>
      <c r="O43" s="97"/>
      <c r="P43" s="90"/>
      <c r="Q43" s="97"/>
      <c r="R43" s="97"/>
      <c r="S43" s="90"/>
      <c r="T43" s="97"/>
      <c r="U43" s="147"/>
      <c r="V43" s="91"/>
      <c r="W43" s="97"/>
      <c r="X43" s="97"/>
      <c r="Y43" s="90"/>
      <c r="Z43" s="90"/>
      <c r="AA43" s="229"/>
      <c r="AB43" s="122"/>
      <c r="AC43" s="226"/>
      <c r="AD43" s="264"/>
      <c r="AE43" s="264"/>
      <c r="AF43" s="265"/>
      <c r="AG43" s="265"/>
      <c r="AH43" s="265"/>
      <c r="AI43" s="265"/>
      <c r="AJ43" s="265"/>
      <c r="AK43" s="265"/>
    </row>
    <row r="44" spans="1:37" s="179" customFormat="1" x14ac:dyDescent="0.25">
      <c r="A44" s="71">
        <v>16</v>
      </c>
      <c r="B44" s="89"/>
      <c r="C44" s="82"/>
      <c r="D44" s="89"/>
      <c r="E44" s="82"/>
      <c r="F44" s="122"/>
      <c r="G44" s="202"/>
      <c r="H44" s="198" t="str">
        <f t="shared" si="0"/>
        <v/>
      </c>
      <c r="I44" s="97"/>
      <c r="J44" s="97"/>
      <c r="K44" s="91"/>
      <c r="L44" s="91"/>
      <c r="M44" s="97"/>
      <c r="N44" s="91"/>
      <c r="O44" s="97"/>
      <c r="P44" s="90"/>
      <c r="Q44" s="97"/>
      <c r="R44" s="97"/>
      <c r="S44" s="90"/>
      <c r="T44" s="97"/>
      <c r="U44" s="147"/>
      <c r="V44" s="91"/>
      <c r="W44" s="97"/>
      <c r="X44" s="97"/>
      <c r="Y44" s="90"/>
      <c r="Z44" s="90"/>
      <c r="AA44" s="229"/>
      <c r="AB44" s="122"/>
      <c r="AC44" s="226"/>
      <c r="AD44" s="264"/>
      <c r="AE44" s="264"/>
      <c r="AF44" s="265"/>
      <c r="AG44" s="265"/>
      <c r="AH44" s="265"/>
      <c r="AI44" s="265"/>
      <c r="AJ44" s="265"/>
      <c r="AK44" s="265"/>
    </row>
    <row r="45" spans="1:37" s="179" customFormat="1" x14ac:dyDescent="0.25">
      <c r="A45" s="71">
        <v>17</v>
      </c>
      <c r="B45" s="89"/>
      <c r="C45" s="82"/>
      <c r="D45" s="89"/>
      <c r="E45" s="82"/>
      <c r="F45" s="122"/>
      <c r="G45" s="202"/>
      <c r="H45" s="198" t="str">
        <f t="shared" si="0"/>
        <v/>
      </c>
      <c r="I45" s="97"/>
      <c r="J45" s="97"/>
      <c r="K45" s="91"/>
      <c r="L45" s="91"/>
      <c r="M45" s="97"/>
      <c r="N45" s="91"/>
      <c r="O45" s="97"/>
      <c r="P45" s="90"/>
      <c r="Q45" s="97"/>
      <c r="R45" s="97"/>
      <c r="S45" s="90"/>
      <c r="T45" s="97"/>
      <c r="U45" s="147"/>
      <c r="V45" s="91"/>
      <c r="W45" s="97"/>
      <c r="X45" s="97"/>
      <c r="Y45" s="90"/>
      <c r="Z45" s="90"/>
      <c r="AA45" s="229"/>
      <c r="AB45" s="122"/>
      <c r="AC45" s="226"/>
      <c r="AD45" s="264"/>
      <c r="AE45" s="264"/>
      <c r="AF45" s="265"/>
      <c r="AG45" s="265"/>
      <c r="AH45" s="265"/>
      <c r="AI45" s="265"/>
      <c r="AJ45" s="265"/>
      <c r="AK45" s="265"/>
    </row>
    <row r="46" spans="1:37" s="179" customFormat="1" x14ac:dyDescent="0.25">
      <c r="A46" s="71">
        <v>18</v>
      </c>
      <c r="B46" s="89"/>
      <c r="C46" s="82"/>
      <c r="D46" s="89"/>
      <c r="E46" s="82"/>
      <c r="F46" s="122"/>
      <c r="G46" s="202"/>
      <c r="H46" s="198" t="str">
        <f t="shared" si="0"/>
        <v/>
      </c>
      <c r="I46" s="97"/>
      <c r="J46" s="97"/>
      <c r="K46" s="91"/>
      <c r="L46" s="91"/>
      <c r="M46" s="97"/>
      <c r="N46" s="91"/>
      <c r="O46" s="97"/>
      <c r="P46" s="90"/>
      <c r="Q46" s="97"/>
      <c r="R46" s="97"/>
      <c r="S46" s="90"/>
      <c r="T46" s="97"/>
      <c r="U46" s="147"/>
      <c r="V46" s="91"/>
      <c r="W46" s="97"/>
      <c r="X46" s="97"/>
      <c r="Y46" s="90"/>
      <c r="Z46" s="90"/>
      <c r="AA46" s="229"/>
      <c r="AB46" s="122"/>
      <c r="AC46" s="226"/>
      <c r="AD46" s="264"/>
      <c r="AE46" s="264"/>
      <c r="AF46" s="265"/>
      <c r="AG46" s="265"/>
      <c r="AH46" s="265"/>
      <c r="AI46" s="265"/>
      <c r="AJ46" s="265"/>
      <c r="AK46" s="265"/>
    </row>
    <row r="47" spans="1:37" s="179" customFormat="1" x14ac:dyDescent="0.25">
      <c r="A47" s="71">
        <v>19</v>
      </c>
      <c r="B47" s="89"/>
      <c r="C47" s="82"/>
      <c r="D47" s="89"/>
      <c r="E47" s="82"/>
      <c r="F47" s="122"/>
      <c r="G47" s="202"/>
      <c r="H47" s="198" t="str">
        <f t="shared" si="0"/>
        <v/>
      </c>
      <c r="I47" s="97"/>
      <c r="J47" s="97"/>
      <c r="K47" s="91"/>
      <c r="L47" s="91"/>
      <c r="M47" s="97"/>
      <c r="N47" s="91"/>
      <c r="O47" s="97"/>
      <c r="P47" s="90"/>
      <c r="Q47" s="97"/>
      <c r="R47" s="97"/>
      <c r="S47" s="90"/>
      <c r="T47" s="97"/>
      <c r="U47" s="147"/>
      <c r="V47" s="91"/>
      <c r="W47" s="97"/>
      <c r="X47" s="97"/>
      <c r="Y47" s="90"/>
      <c r="Z47" s="90"/>
      <c r="AA47" s="229"/>
      <c r="AB47" s="122"/>
      <c r="AC47" s="226"/>
      <c r="AD47" s="264"/>
      <c r="AE47" s="264"/>
      <c r="AF47" s="265"/>
      <c r="AG47" s="265"/>
      <c r="AH47" s="265"/>
      <c r="AI47" s="265"/>
      <c r="AJ47" s="265"/>
      <c r="AK47" s="265"/>
    </row>
    <row r="48" spans="1:37" s="179" customFormat="1" x14ac:dyDescent="0.25">
      <c r="A48" s="71">
        <v>20</v>
      </c>
      <c r="B48" s="89"/>
      <c r="C48" s="82"/>
      <c r="D48" s="89"/>
      <c r="E48" s="82"/>
      <c r="F48" s="122"/>
      <c r="G48" s="202"/>
      <c r="H48" s="198" t="str">
        <f t="shared" si="0"/>
        <v/>
      </c>
      <c r="I48" s="97"/>
      <c r="J48" s="97"/>
      <c r="K48" s="91"/>
      <c r="L48" s="91"/>
      <c r="M48" s="97"/>
      <c r="N48" s="91"/>
      <c r="O48" s="97"/>
      <c r="P48" s="90"/>
      <c r="Q48" s="97"/>
      <c r="R48" s="97"/>
      <c r="S48" s="90"/>
      <c r="T48" s="97"/>
      <c r="U48" s="147"/>
      <c r="V48" s="91"/>
      <c r="W48" s="97"/>
      <c r="X48" s="97"/>
      <c r="Y48" s="90"/>
      <c r="Z48" s="90"/>
      <c r="AA48" s="229"/>
      <c r="AB48" s="122"/>
      <c r="AC48" s="226"/>
      <c r="AD48" s="264"/>
      <c r="AE48" s="264"/>
      <c r="AF48" s="265"/>
      <c r="AG48" s="265"/>
      <c r="AH48" s="265"/>
      <c r="AI48" s="265"/>
      <c r="AJ48" s="265"/>
      <c r="AK48" s="265"/>
    </row>
    <row r="49" spans="1:37" s="179" customFormat="1" x14ac:dyDescent="0.25">
      <c r="A49" s="71">
        <v>21</v>
      </c>
      <c r="B49" s="89"/>
      <c r="C49" s="82"/>
      <c r="D49" s="89"/>
      <c r="E49" s="82"/>
      <c r="F49" s="122"/>
      <c r="G49" s="202"/>
      <c r="H49" s="198" t="str">
        <f t="shared" si="0"/>
        <v/>
      </c>
      <c r="I49" s="97"/>
      <c r="J49" s="97"/>
      <c r="K49" s="91"/>
      <c r="L49" s="91"/>
      <c r="M49" s="97"/>
      <c r="N49" s="91"/>
      <c r="O49" s="97"/>
      <c r="P49" s="90"/>
      <c r="Q49" s="97"/>
      <c r="R49" s="97"/>
      <c r="S49" s="90"/>
      <c r="T49" s="97"/>
      <c r="U49" s="147"/>
      <c r="V49" s="91"/>
      <c r="W49" s="97"/>
      <c r="X49" s="97"/>
      <c r="Y49" s="90"/>
      <c r="Z49" s="90"/>
      <c r="AA49" s="229"/>
      <c r="AB49" s="122"/>
      <c r="AC49" s="226"/>
      <c r="AD49" s="264"/>
      <c r="AE49" s="264"/>
      <c r="AF49" s="265"/>
      <c r="AG49" s="265"/>
      <c r="AH49" s="265"/>
      <c r="AI49" s="265"/>
      <c r="AJ49" s="265"/>
      <c r="AK49" s="265"/>
    </row>
    <row r="50" spans="1:37" s="179" customFormat="1" x14ac:dyDescent="0.25">
      <c r="A50" s="71">
        <v>22</v>
      </c>
      <c r="B50" s="89"/>
      <c r="C50" s="82"/>
      <c r="D50" s="89"/>
      <c r="E50" s="82"/>
      <c r="F50" s="122"/>
      <c r="G50" s="202"/>
      <c r="H50" s="198" t="str">
        <f t="shared" si="0"/>
        <v/>
      </c>
      <c r="I50" s="97"/>
      <c r="J50" s="97"/>
      <c r="K50" s="91"/>
      <c r="L50" s="91"/>
      <c r="M50" s="97"/>
      <c r="N50" s="91"/>
      <c r="O50" s="97"/>
      <c r="P50" s="90"/>
      <c r="Q50" s="97"/>
      <c r="R50" s="97"/>
      <c r="S50" s="90"/>
      <c r="T50" s="97"/>
      <c r="U50" s="147"/>
      <c r="V50" s="91"/>
      <c r="W50" s="97"/>
      <c r="X50" s="97"/>
      <c r="Y50" s="90"/>
      <c r="Z50" s="90"/>
      <c r="AA50" s="229"/>
      <c r="AB50" s="122"/>
      <c r="AC50" s="226"/>
      <c r="AD50" s="264"/>
      <c r="AE50" s="264"/>
      <c r="AF50" s="265"/>
      <c r="AG50" s="265"/>
      <c r="AH50" s="265"/>
      <c r="AI50" s="265"/>
      <c r="AJ50" s="265"/>
      <c r="AK50" s="265"/>
    </row>
    <row r="51" spans="1:37" s="179" customFormat="1" x14ac:dyDescent="0.25">
      <c r="A51" s="71">
        <v>23</v>
      </c>
      <c r="B51" s="89"/>
      <c r="C51" s="82"/>
      <c r="D51" s="89"/>
      <c r="E51" s="82"/>
      <c r="F51" s="122"/>
      <c r="G51" s="202"/>
      <c r="H51" s="198" t="str">
        <f t="shared" si="0"/>
        <v/>
      </c>
      <c r="I51" s="97"/>
      <c r="J51" s="97"/>
      <c r="K51" s="91"/>
      <c r="L51" s="91"/>
      <c r="M51" s="97"/>
      <c r="N51" s="91"/>
      <c r="O51" s="97"/>
      <c r="P51" s="90"/>
      <c r="Q51" s="97"/>
      <c r="R51" s="97"/>
      <c r="S51" s="90"/>
      <c r="T51" s="97"/>
      <c r="U51" s="147"/>
      <c r="V51" s="91"/>
      <c r="W51" s="97"/>
      <c r="X51" s="97"/>
      <c r="Y51" s="90"/>
      <c r="Z51" s="90"/>
      <c r="AA51" s="229"/>
      <c r="AB51" s="122"/>
      <c r="AC51" s="226"/>
      <c r="AD51" s="264"/>
      <c r="AE51" s="264"/>
      <c r="AF51" s="265"/>
      <c r="AG51" s="265"/>
      <c r="AH51" s="265"/>
      <c r="AI51" s="265"/>
      <c r="AJ51" s="265"/>
      <c r="AK51" s="265"/>
    </row>
    <row r="52" spans="1:37" s="179" customFormat="1" x14ac:dyDescent="0.25">
      <c r="A52" s="71">
        <v>24</v>
      </c>
      <c r="B52" s="89"/>
      <c r="C52" s="82"/>
      <c r="D52" s="89"/>
      <c r="E52" s="82"/>
      <c r="F52" s="122"/>
      <c r="G52" s="202"/>
      <c r="H52" s="198" t="str">
        <f t="shared" si="0"/>
        <v/>
      </c>
      <c r="I52" s="97"/>
      <c r="J52" s="97"/>
      <c r="K52" s="91"/>
      <c r="L52" s="91"/>
      <c r="M52" s="97"/>
      <c r="N52" s="91"/>
      <c r="O52" s="97"/>
      <c r="P52" s="90"/>
      <c r="Q52" s="97"/>
      <c r="R52" s="97"/>
      <c r="S52" s="90"/>
      <c r="T52" s="97"/>
      <c r="U52" s="147"/>
      <c r="V52" s="91"/>
      <c r="W52" s="97"/>
      <c r="X52" s="97"/>
      <c r="Y52" s="90"/>
      <c r="Z52" s="90"/>
      <c r="AA52" s="229"/>
      <c r="AB52" s="122"/>
      <c r="AC52" s="226"/>
      <c r="AD52" s="264"/>
      <c r="AE52" s="264"/>
      <c r="AF52" s="265"/>
      <c r="AG52" s="265"/>
      <c r="AH52" s="265"/>
      <c r="AI52" s="265"/>
      <c r="AJ52" s="265"/>
      <c r="AK52" s="265"/>
    </row>
    <row r="53" spans="1:37" s="179" customFormat="1" x14ac:dyDescent="0.25">
      <c r="A53" s="71">
        <v>25</v>
      </c>
      <c r="B53" s="89"/>
      <c r="C53" s="82"/>
      <c r="D53" s="89"/>
      <c r="E53" s="82"/>
      <c r="F53" s="122"/>
      <c r="G53" s="202"/>
      <c r="H53" s="198" t="str">
        <f t="shared" si="0"/>
        <v/>
      </c>
      <c r="I53" s="97"/>
      <c r="J53" s="97"/>
      <c r="K53" s="91"/>
      <c r="L53" s="91"/>
      <c r="M53" s="97"/>
      <c r="N53" s="91"/>
      <c r="O53" s="97"/>
      <c r="P53" s="90"/>
      <c r="Q53" s="97"/>
      <c r="R53" s="97"/>
      <c r="S53" s="90"/>
      <c r="T53" s="97"/>
      <c r="U53" s="147"/>
      <c r="V53" s="91"/>
      <c r="W53" s="97"/>
      <c r="X53" s="97"/>
      <c r="Y53" s="90"/>
      <c r="Z53" s="90"/>
      <c r="AA53" s="229"/>
      <c r="AB53" s="122"/>
      <c r="AC53" s="226"/>
      <c r="AD53" s="264"/>
      <c r="AE53" s="264"/>
      <c r="AF53" s="265"/>
      <c r="AG53" s="265"/>
      <c r="AH53" s="265"/>
      <c r="AI53" s="265"/>
      <c r="AJ53" s="265"/>
      <c r="AK53" s="265"/>
    </row>
    <row r="54" spans="1:37" ht="24" customHeight="1" x14ac:dyDescent="0.25">
      <c r="B54" s="190" t="s">
        <v>67</v>
      </c>
      <c r="C54" s="126"/>
      <c r="D54" s="126"/>
      <c r="E54" s="126"/>
      <c r="F54" s="126"/>
      <c r="G54" s="126"/>
      <c r="H54" s="259" t="str">
        <f>IF(OR(AND(Count_Implemented, Count_FollowUp=0), AND(Count_Implemented=0,COUNTA(I29:AB53)&gt;0))," To be included here, actions must have a Date Implemented and there must be Date(s) of Follow-up above. &gt;&gt;","")</f>
        <v/>
      </c>
      <c r="I54" s="191">
        <f>SUM(I55:I60)</f>
        <v>0</v>
      </c>
      <c r="J54" s="192" t="s">
        <v>129</v>
      </c>
      <c r="K54" s="192" t="s">
        <v>129</v>
      </c>
      <c r="L54" s="192" t="s">
        <v>129</v>
      </c>
      <c r="M54" s="191">
        <f>SUM(M55:M60)</f>
        <v>0</v>
      </c>
      <c r="N54" s="192" t="s">
        <v>129</v>
      </c>
      <c r="O54" s="191">
        <f>SUM(O55:O60)</f>
        <v>0</v>
      </c>
      <c r="P54" s="191">
        <f>SUM(P55:P60)</f>
        <v>0</v>
      </c>
      <c r="Q54" s="191">
        <f t="shared" ref="Q54:W54" si="1">SUM(Q55:Q60)</f>
        <v>0</v>
      </c>
      <c r="R54" s="191">
        <f t="shared" si="1"/>
        <v>0</v>
      </c>
      <c r="S54" s="191">
        <f t="shared" si="1"/>
        <v>0</v>
      </c>
      <c r="T54" s="191">
        <f t="shared" si="1"/>
        <v>0</v>
      </c>
      <c r="U54" s="193">
        <f t="shared" si="1"/>
        <v>0</v>
      </c>
      <c r="V54" s="192" t="s">
        <v>129</v>
      </c>
      <c r="W54" s="191">
        <f t="shared" si="1"/>
        <v>0</v>
      </c>
      <c r="X54" s="192" t="s">
        <v>129</v>
      </c>
      <c r="Y54" s="192" t="s">
        <v>129</v>
      </c>
      <c r="Z54" s="191">
        <f t="shared" ref="Z54" si="2">SUM(Z55:Z60)</f>
        <v>0</v>
      </c>
      <c r="AA54" s="218" t="s">
        <v>129</v>
      </c>
      <c r="AB54" s="217">
        <f>COUNTIF(AB29:AB53,"Y")</f>
        <v>0</v>
      </c>
      <c r="AC54" s="218" t="s">
        <v>129</v>
      </c>
      <c r="AD54" s="266">
        <f t="shared" ref="AD54:AK54" si="3">SUM(AD55:AD60)</f>
        <v>0</v>
      </c>
      <c r="AE54" s="266">
        <f t="shared" si="3"/>
        <v>0</v>
      </c>
      <c r="AF54" s="267">
        <f t="shared" si="3"/>
        <v>0</v>
      </c>
      <c r="AG54" s="267">
        <f t="shared" si="3"/>
        <v>0</v>
      </c>
      <c r="AH54" s="267">
        <f t="shared" si="3"/>
        <v>0</v>
      </c>
      <c r="AI54" s="267">
        <f t="shared" si="3"/>
        <v>0</v>
      </c>
      <c r="AJ54" s="267">
        <f t="shared" si="3"/>
        <v>0</v>
      </c>
      <c r="AK54" s="267">
        <f t="shared" si="3"/>
        <v>0</v>
      </c>
    </row>
    <row r="55" spans="1:37" ht="24" customHeight="1" x14ac:dyDescent="0.25">
      <c r="B55" s="190" t="str">
        <f>"TOTAL REPORTED " &amp; C55</f>
        <v>TOTAL REPORTED 2023</v>
      </c>
      <c r="C55" s="126">
        <v>2023</v>
      </c>
      <c r="D55" s="126"/>
      <c r="E55" s="126"/>
      <c r="F55" s="126"/>
      <c r="G55" s="126"/>
      <c r="H55" s="126"/>
      <c r="I55" s="267">
        <f t="shared" ref="I55:I60" si="4">IF(Count_FollowUp,SUMIFS(I$29:I$53,$F$29:$F$53,"Y",$H$29:$H$53,$C55),0)</f>
        <v>0</v>
      </c>
      <c r="J55" s="192" t="s">
        <v>129</v>
      </c>
      <c r="K55" s="192" t="s">
        <v>129</v>
      </c>
      <c r="L55" s="192" t="s">
        <v>129</v>
      </c>
      <c r="M55" s="267">
        <f t="shared" ref="M55:M60" si="5">IF(Count_FollowUp,SUMIFS(M$29:M$53,$F$29:$F$53,"Y",$H$29:$H$53,$C55),0)</f>
        <v>0</v>
      </c>
      <c r="N55" s="192" t="s">
        <v>129</v>
      </c>
      <c r="O55" s="267">
        <f t="shared" ref="O55:O60" si="6">IF(Count_FollowUp,SUMIFS(O$29:O$53,$F$29:$F$53,"Y",$H$29:$H$53,$C55),0)</f>
        <v>0</v>
      </c>
      <c r="P55" s="191">
        <f t="shared" ref="P55:P60" si="7">IF(Count_FollowUp,COUNTIFS($F$29:$F$53,"Y",$H$29:$H$53,$C55,P$29:P$53,"Yes"),0)</f>
        <v>0</v>
      </c>
      <c r="Q55" s="267">
        <f t="shared" ref="Q55:R60" si="8">IF(Count_FollowUp,SUMIFS(Q$29:Q$53,$F$29:$F$53,"Y",$H$29:$H$53,$C55),0)</f>
        <v>0</v>
      </c>
      <c r="R55" s="267">
        <f t="shared" si="8"/>
        <v>0</v>
      </c>
      <c r="S55" s="191">
        <f t="shared" ref="S55:S60" si="9">IF(Count_FollowUp,COUNTIFS($F$29:$F$53,"Y",$H$29:$H$53,$C55,S$29:S$53,"Yes"),0)</f>
        <v>0</v>
      </c>
      <c r="T55" s="191">
        <f t="shared" ref="T55:T60" si="10">IF(Count_FollowUp,SUMIFS(T$29:T$53,$F$29:$F$53,"Y",$H$29:$H$53,$C55,U$29:U$53,"Units"),0)</f>
        <v>0</v>
      </c>
      <c r="U55" s="193">
        <f t="shared" ref="U55:U60" si="11">IF(Count_FollowUp,SUMIFS(T$29:T$53,$F$29:$F$53,"Y",$H$29:$H$53,$C55,U$29:U$53,"Dollars"),0)</f>
        <v>0</v>
      </c>
      <c r="V55" s="192" t="s">
        <v>129</v>
      </c>
      <c r="W55" s="267">
        <f t="shared" ref="W55:W60" si="12">IF(Count_FollowUp,SUMIFS(W$29:W$53,$F$29:$F$53,"Y",$H$29:$H$53,$C55),0)</f>
        <v>0</v>
      </c>
      <c r="X55" s="192" t="s">
        <v>129</v>
      </c>
      <c r="Y55" s="192" t="s">
        <v>129</v>
      </c>
      <c r="Z55" s="191">
        <f t="shared" ref="Z55:Z60" si="13">IF(Count_FollowUp,COUNTIFS($F$29:$F$53,"Y",$H$29:$H$53,$C55,Z$29:Z$53,"Yes"),0)</f>
        <v>0</v>
      </c>
      <c r="AA55" s="218" t="s">
        <v>129</v>
      </c>
      <c r="AB55" s="217">
        <f t="shared" ref="AB55:AB60" si="14">IF(Count_FollowUp,COUNTIFS($F$29:$F$53,"Y",$H$29:$H$53,$C55,AB$29:AB$53,"Y"),0)</f>
        <v>0</v>
      </c>
      <c r="AC55" s="218" t="s">
        <v>129</v>
      </c>
      <c r="AD55" s="266">
        <f t="shared" ref="AD55:AK60" si="15">IF(Count_FollowUp,SUMIFS(AD$29:AD$53,$F$29:$F$53,"Y",$H$29:$H$53,$C55),0)</f>
        <v>0</v>
      </c>
      <c r="AE55" s="266">
        <f t="shared" si="15"/>
        <v>0</v>
      </c>
      <c r="AF55" s="267">
        <f t="shared" si="15"/>
        <v>0</v>
      </c>
      <c r="AG55" s="267">
        <f t="shared" si="15"/>
        <v>0</v>
      </c>
      <c r="AH55" s="267">
        <f t="shared" si="15"/>
        <v>0</v>
      </c>
      <c r="AI55" s="267">
        <f t="shared" si="15"/>
        <v>0</v>
      </c>
      <c r="AJ55" s="267">
        <f t="shared" si="15"/>
        <v>0</v>
      </c>
      <c r="AK55" s="267">
        <f t="shared" si="15"/>
        <v>0</v>
      </c>
    </row>
    <row r="56" spans="1:37" ht="24" customHeight="1" x14ac:dyDescent="0.25">
      <c r="B56" s="190" t="str">
        <f t="shared" ref="B56:B60" si="16">"TOTAL REPORTED " &amp; C56</f>
        <v>TOTAL REPORTED 2024</v>
      </c>
      <c r="C56" s="126">
        <v>2024</v>
      </c>
      <c r="D56" s="126"/>
      <c r="E56" s="126"/>
      <c r="F56" s="126"/>
      <c r="G56" s="126"/>
      <c r="H56" s="126"/>
      <c r="I56" s="267">
        <f t="shared" si="4"/>
        <v>0</v>
      </c>
      <c r="J56" s="192" t="s">
        <v>129</v>
      </c>
      <c r="K56" s="192" t="s">
        <v>129</v>
      </c>
      <c r="L56" s="192" t="s">
        <v>129</v>
      </c>
      <c r="M56" s="267">
        <f t="shared" si="5"/>
        <v>0</v>
      </c>
      <c r="N56" s="192" t="s">
        <v>129</v>
      </c>
      <c r="O56" s="267">
        <f t="shared" si="6"/>
        <v>0</v>
      </c>
      <c r="P56" s="191">
        <f t="shared" si="7"/>
        <v>0</v>
      </c>
      <c r="Q56" s="267">
        <f t="shared" si="8"/>
        <v>0</v>
      </c>
      <c r="R56" s="267">
        <f t="shared" si="8"/>
        <v>0</v>
      </c>
      <c r="S56" s="191">
        <f t="shared" si="9"/>
        <v>0</v>
      </c>
      <c r="T56" s="191">
        <f t="shared" si="10"/>
        <v>0</v>
      </c>
      <c r="U56" s="193">
        <f t="shared" si="11"/>
        <v>0</v>
      </c>
      <c r="V56" s="192" t="s">
        <v>129</v>
      </c>
      <c r="W56" s="267">
        <f t="shared" si="12"/>
        <v>0</v>
      </c>
      <c r="X56" s="192" t="s">
        <v>129</v>
      </c>
      <c r="Y56" s="192" t="s">
        <v>129</v>
      </c>
      <c r="Z56" s="191">
        <f t="shared" si="13"/>
        <v>0</v>
      </c>
      <c r="AA56" s="218" t="s">
        <v>129</v>
      </c>
      <c r="AB56" s="217">
        <f t="shared" si="14"/>
        <v>0</v>
      </c>
      <c r="AC56" s="218" t="s">
        <v>129</v>
      </c>
      <c r="AD56" s="266">
        <f t="shared" si="15"/>
        <v>0</v>
      </c>
      <c r="AE56" s="266">
        <f t="shared" si="15"/>
        <v>0</v>
      </c>
      <c r="AF56" s="267">
        <f t="shared" si="15"/>
        <v>0</v>
      </c>
      <c r="AG56" s="267">
        <f t="shared" si="15"/>
        <v>0</v>
      </c>
      <c r="AH56" s="267">
        <f t="shared" si="15"/>
        <v>0</v>
      </c>
      <c r="AI56" s="267">
        <f t="shared" si="15"/>
        <v>0</v>
      </c>
      <c r="AJ56" s="267">
        <f t="shared" si="15"/>
        <v>0</v>
      </c>
      <c r="AK56" s="267">
        <f t="shared" si="15"/>
        <v>0</v>
      </c>
    </row>
    <row r="57" spans="1:37" ht="24" customHeight="1" x14ac:dyDescent="0.25">
      <c r="B57" s="190" t="str">
        <f t="shared" si="16"/>
        <v>TOTAL REPORTED 2025</v>
      </c>
      <c r="C57" s="126">
        <v>2025</v>
      </c>
      <c r="D57" s="126"/>
      <c r="E57" s="126"/>
      <c r="F57" s="126"/>
      <c r="G57" s="126"/>
      <c r="H57" s="126"/>
      <c r="I57" s="267">
        <f t="shared" si="4"/>
        <v>0</v>
      </c>
      <c r="J57" s="192" t="s">
        <v>129</v>
      </c>
      <c r="K57" s="192" t="s">
        <v>129</v>
      </c>
      <c r="L57" s="192" t="s">
        <v>129</v>
      </c>
      <c r="M57" s="267">
        <f t="shared" si="5"/>
        <v>0</v>
      </c>
      <c r="N57" s="192" t="s">
        <v>129</v>
      </c>
      <c r="O57" s="267">
        <f t="shared" si="6"/>
        <v>0</v>
      </c>
      <c r="P57" s="191">
        <f t="shared" si="7"/>
        <v>0</v>
      </c>
      <c r="Q57" s="267">
        <f t="shared" si="8"/>
        <v>0</v>
      </c>
      <c r="R57" s="267">
        <f t="shared" si="8"/>
        <v>0</v>
      </c>
      <c r="S57" s="191">
        <f t="shared" si="9"/>
        <v>0</v>
      </c>
      <c r="T57" s="191">
        <f t="shared" si="10"/>
        <v>0</v>
      </c>
      <c r="U57" s="193">
        <f t="shared" si="11"/>
        <v>0</v>
      </c>
      <c r="V57" s="192" t="s">
        <v>129</v>
      </c>
      <c r="W57" s="267">
        <f t="shared" si="12"/>
        <v>0</v>
      </c>
      <c r="X57" s="192" t="s">
        <v>129</v>
      </c>
      <c r="Y57" s="192" t="s">
        <v>129</v>
      </c>
      <c r="Z57" s="191">
        <f t="shared" si="13"/>
        <v>0</v>
      </c>
      <c r="AA57" s="218" t="s">
        <v>129</v>
      </c>
      <c r="AB57" s="217">
        <f t="shared" si="14"/>
        <v>0</v>
      </c>
      <c r="AC57" s="218" t="s">
        <v>129</v>
      </c>
      <c r="AD57" s="266">
        <f t="shared" si="15"/>
        <v>0</v>
      </c>
      <c r="AE57" s="266">
        <f t="shared" si="15"/>
        <v>0</v>
      </c>
      <c r="AF57" s="267">
        <f t="shared" si="15"/>
        <v>0</v>
      </c>
      <c r="AG57" s="267">
        <f t="shared" si="15"/>
        <v>0</v>
      </c>
      <c r="AH57" s="267">
        <f t="shared" si="15"/>
        <v>0</v>
      </c>
      <c r="AI57" s="267">
        <f t="shared" si="15"/>
        <v>0</v>
      </c>
      <c r="AJ57" s="267">
        <f t="shared" si="15"/>
        <v>0</v>
      </c>
      <c r="AK57" s="267">
        <f t="shared" si="15"/>
        <v>0</v>
      </c>
    </row>
    <row r="58" spans="1:37" ht="24" customHeight="1" x14ac:dyDescent="0.25">
      <c r="B58" s="190" t="str">
        <f t="shared" si="16"/>
        <v>TOTAL REPORTED 2026</v>
      </c>
      <c r="C58" s="126">
        <v>2026</v>
      </c>
      <c r="D58" s="126"/>
      <c r="E58" s="126"/>
      <c r="F58" s="126"/>
      <c r="G58" s="126"/>
      <c r="H58" s="126"/>
      <c r="I58" s="267">
        <f t="shared" si="4"/>
        <v>0</v>
      </c>
      <c r="J58" s="192" t="s">
        <v>129</v>
      </c>
      <c r="K58" s="192" t="s">
        <v>129</v>
      </c>
      <c r="L58" s="192" t="s">
        <v>129</v>
      </c>
      <c r="M58" s="267">
        <f t="shared" si="5"/>
        <v>0</v>
      </c>
      <c r="N58" s="192" t="s">
        <v>129</v>
      </c>
      <c r="O58" s="267">
        <f t="shared" si="6"/>
        <v>0</v>
      </c>
      <c r="P58" s="191">
        <f t="shared" si="7"/>
        <v>0</v>
      </c>
      <c r="Q58" s="267">
        <f t="shared" si="8"/>
        <v>0</v>
      </c>
      <c r="R58" s="267">
        <f t="shared" si="8"/>
        <v>0</v>
      </c>
      <c r="S58" s="191">
        <f t="shared" si="9"/>
        <v>0</v>
      </c>
      <c r="T58" s="191">
        <f t="shared" si="10"/>
        <v>0</v>
      </c>
      <c r="U58" s="193">
        <f t="shared" si="11"/>
        <v>0</v>
      </c>
      <c r="V58" s="192" t="s">
        <v>129</v>
      </c>
      <c r="W58" s="267">
        <f t="shared" si="12"/>
        <v>0</v>
      </c>
      <c r="X58" s="192" t="s">
        <v>129</v>
      </c>
      <c r="Y58" s="192" t="s">
        <v>129</v>
      </c>
      <c r="Z58" s="191">
        <f t="shared" si="13"/>
        <v>0</v>
      </c>
      <c r="AA58" s="218" t="s">
        <v>129</v>
      </c>
      <c r="AB58" s="217">
        <f t="shared" si="14"/>
        <v>0</v>
      </c>
      <c r="AC58" s="218" t="s">
        <v>129</v>
      </c>
      <c r="AD58" s="266">
        <f t="shared" si="15"/>
        <v>0</v>
      </c>
      <c r="AE58" s="266">
        <f t="shared" si="15"/>
        <v>0</v>
      </c>
      <c r="AF58" s="267">
        <f t="shared" si="15"/>
        <v>0</v>
      </c>
      <c r="AG58" s="267">
        <f t="shared" si="15"/>
        <v>0</v>
      </c>
      <c r="AH58" s="267">
        <f t="shared" si="15"/>
        <v>0</v>
      </c>
      <c r="AI58" s="267">
        <f t="shared" si="15"/>
        <v>0</v>
      </c>
      <c r="AJ58" s="267">
        <f t="shared" si="15"/>
        <v>0</v>
      </c>
      <c r="AK58" s="267">
        <f t="shared" si="15"/>
        <v>0</v>
      </c>
    </row>
    <row r="59" spans="1:37" ht="24" customHeight="1" x14ac:dyDescent="0.25">
      <c r="B59" s="190" t="str">
        <f t="shared" si="16"/>
        <v>TOTAL REPORTED 2027</v>
      </c>
      <c r="C59" s="126">
        <v>2027</v>
      </c>
      <c r="D59" s="126"/>
      <c r="E59" s="126"/>
      <c r="F59" s="126"/>
      <c r="G59" s="126"/>
      <c r="H59" s="126"/>
      <c r="I59" s="267">
        <f t="shared" si="4"/>
        <v>0</v>
      </c>
      <c r="J59" s="192" t="s">
        <v>129</v>
      </c>
      <c r="K59" s="192" t="s">
        <v>129</v>
      </c>
      <c r="L59" s="192" t="s">
        <v>129</v>
      </c>
      <c r="M59" s="267">
        <f t="shared" si="5"/>
        <v>0</v>
      </c>
      <c r="N59" s="192" t="s">
        <v>129</v>
      </c>
      <c r="O59" s="267">
        <f t="shared" si="6"/>
        <v>0</v>
      </c>
      <c r="P59" s="191">
        <f t="shared" si="7"/>
        <v>0</v>
      </c>
      <c r="Q59" s="267">
        <f t="shared" si="8"/>
        <v>0</v>
      </c>
      <c r="R59" s="267">
        <f t="shared" si="8"/>
        <v>0</v>
      </c>
      <c r="S59" s="191">
        <f t="shared" si="9"/>
        <v>0</v>
      </c>
      <c r="T59" s="191">
        <f t="shared" si="10"/>
        <v>0</v>
      </c>
      <c r="U59" s="193">
        <f t="shared" si="11"/>
        <v>0</v>
      </c>
      <c r="V59" s="192" t="s">
        <v>129</v>
      </c>
      <c r="W59" s="267">
        <f t="shared" si="12"/>
        <v>0</v>
      </c>
      <c r="X59" s="192" t="s">
        <v>129</v>
      </c>
      <c r="Y59" s="192" t="s">
        <v>129</v>
      </c>
      <c r="Z59" s="191">
        <f t="shared" si="13"/>
        <v>0</v>
      </c>
      <c r="AA59" s="218" t="s">
        <v>129</v>
      </c>
      <c r="AB59" s="217">
        <f t="shared" si="14"/>
        <v>0</v>
      </c>
      <c r="AC59" s="218" t="s">
        <v>129</v>
      </c>
      <c r="AD59" s="266">
        <f t="shared" si="15"/>
        <v>0</v>
      </c>
      <c r="AE59" s="266">
        <f t="shared" si="15"/>
        <v>0</v>
      </c>
      <c r="AF59" s="267">
        <f t="shared" si="15"/>
        <v>0</v>
      </c>
      <c r="AG59" s="267">
        <f t="shared" si="15"/>
        <v>0</v>
      </c>
      <c r="AH59" s="267">
        <f t="shared" si="15"/>
        <v>0</v>
      </c>
      <c r="AI59" s="267">
        <f t="shared" si="15"/>
        <v>0</v>
      </c>
      <c r="AJ59" s="267">
        <f t="shared" si="15"/>
        <v>0</v>
      </c>
      <c r="AK59" s="267">
        <f t="shared" si="15"/>
        <v>0</v>
      </c>
    </row>
    <row r="60" spans="1:37" ht="24" customHeight="1" x14ac:dyDescent="0.25">
      <c r="B60" s="190" t="str">
        <f t="shared" si="16"/>
        <v>TOTAL REPORTED 2028</v>
      </c>
      <c r="C60" s="126">
        <v>2028</v>
      </c>
      <c r="D60" s="126"/>
      <c r="E60" s="126"/>
      <c r="F60" s="126"/>
      <c r="G60" s="126"/>
      <c r="H60" s="126"/>
      <c r="I60" s="267">
        <f t="shared" si="4"/>
        <v>0</v>
      </c>
      <c r="J60" s="192" t="s">
        <v>129</v>
      </c>
      <c r="K60" s="192" t="s">
        <v>129</v>
      </c>
      <c r="L60" s="192" t="s">
        <v>129</v>
      </c>
      <c r="M60" s="267">
        <f t="shared" si="5"/>
        <v>0</v>
      </c>
      <c r="N60" s="192" t="s">
        <v>129</v>
      </c>
      <c r="O60" s="267">
        <f t="shared" si="6"/>
        <v>0</v>
      </c>
      <c r="P60" s="191">
        <f t="shared" si="7"/>
        <v>0</v>
      </c>
      <c r="Q60" s="267">
        <f t="shared" si="8"/>
        <v>0</v>
      </c>
      <c r="R60" s="267">
        <f t="shared" si="8"/>
        <v>0</v>
      </c>
      <c r="S60" s="191">
        <f t="shared" si="9"/>
        <v>0</v>
      </c>
      <c r="T60" s="191">
        <f t="shared" si="10"/>
        <v>0</v>
      </c>
      <c r="U60" s="193">
        <f t="shared" si="11"/>
        <v>0</v>
      </c>
      <c r="V60" s="192" t="s">
        <v>129</v>
      </c>
      <c r="W60" s="267">
        <f t="shared" si="12"/>
        <v>0</v>
      </c>
      <c r="X60" s="192" t="s">
        <v>129</v>
      </c>
      <c r="Y60" s="192" t="s">
        <v>129</v>
      </c>
      <c r="Z60" s="191">
        <f t="shared" si="13"/>
        <v>0</v>
      </c>
      <c r="AA60" s="218" t="s">
        <v>129</v>
      </c>
      <c r="AB60" s="217">
        <f t="shared" si="14"/>
        <v>0</v>
      </c>
      <c r="AC60" s="218" t="s">
        <v>129</v>
      </c>
      <c r="AD60" s="266">
        <f t="shared" si="15"/>
        <v>0</v>
      </c>
      <c r="AE60" s="266">
        <f t="shared" si="15"/>
        <v>0</v>
      </c>
      <c r="AF60" s="267">
        <f t="shared" si="15"/>
        <v>0</v>
      </c>
      <c r="AG60" s="267">
        <f t="shared" si="15"/>
        <v>0</v>
      </c>
      <c r="AH60" s="267">
        <f t="shared" si="15"/>
        <v>0</v>
      </c>
      <c r="AI60" s="267">
        <f t="shared" si="15"/>
        <v>0</v>
      </c>
      <c r="AJ60" s="267">
        <f t="shared" si="15"/>
        <v>0</v>
      </c>
      <c r="AK60" s="267">
        <f t="shared" si="15"/>
        <v>0</v>
      </c>
    </row>
    <row r="61" spans="1:37" x14ac:dyDescent="0.25">
      <c r="C61" s="137"/>
    </row>
    <row r="62" spans="1:37" x14ac:dyDescent="0.25">
      <c r="C62" s="137"/>
    </row>
  </sheetData>
  <sheetProtection algorithmName="SHA-512" hashValue="p9MYw9RNuTBCQ/spRWbJWe0y2Lrk7lTTZG4jjfe3EwjZ9X4omNiB1wym21bMuOjJnEqAdW2N3kwcknRrbwEvjw==" saltValue="qHazZXC74oUSxxucLC4alw==" spinCount="100000" sheet="1" objects="1" scenarios="1" formatCells="0" formatRows="0" insertHyperlinks="0"/>
  <mergeCells count="28">
    <mergeCell ref="Q26:V26"/>
    <mergeCell ref="W26:AA27"/>
    <mergeCell ref="AD26:AK26"/>
    <mergeCell ref="I27:L27"/>
    <mergeCell ref="M27:N27"/>
    <mergeCell ref="O27:P27"/>
    <mergeCell ref="Q27:S27"/>
    <mergeCell ref="T27:V27"/>
    <mergeCell ref="AD27:AE27"/>
    <mergeCell ref="AF27:AK27"/>
    <mergeCell ref="C18:G18"/>
    <mergeCell ref="C20:G20"/>
    <mergeCell ref="C21:G21"/>
    <mergeCell ref="C22:G22"/>
    <mergeCell ref="C23:G23"/>
    <mergeCell ref="I26:P26"/>
    <mergeCell ref="C12:G12"/>
    <mergeCell ref="C13:G13"/>
    <mergeCell ref="C14:G14"/>
    <mergeCell ref="C15:G15"/>
    <mergeCell ref="C16:G16"/>
    <mergeCell ref="C17:G17"/>
    <mergeCell ref="C3:I3"/>
    <mergeCell ref="C6:G6"/>
    <mergeCell ref="C7:G7"/>
    <mergeCell ref="C8:G8"/>
    <mergeCell ref="C10:G10"/>
    <mergeCell ref="C11:G11"/>
  </mergeCells>
  <conditionalFormatting sqref="I29:L53">
    <cfRule type="expression" dxfId="83" priority="4" stopIfTrue="1">
      <formula>AND($C29&lt;&gt;"",$C29&lt;&gt;"Manufacturer (Production)")</formula>
    </cfRule>
  </conditionalFormatting>
  <conditionalFormatting sqref="M29:N53">
    <cfRule type="expression" dxfId="82" priority="5" stopIfTrue="1">
      <formula>AND($C29&lt;&gt;"",$C29&lt;&gt;"Manufacturer (Certification)")</formula>
    </cfRule>
  </conditionalFormatting>
  <conditionalFormatting sqref="O29:O53 M29:M53 I29:J53 Q29:R53 T29:T53 W29:X53">
    <cfRule type="expression" dxfId="81" priority="7">
      <formula>AND(TRIM(I29)&lt;&gt;"",ISNUMBER(I29)=FALSE)</formula>
    </cfRule>
  </conditionalFormatting>
  <conditionalFormatting sqref="O29:P53">
    <cfRule type="expression" dxfId="80" priority="6" stopIfTrue="1">
      <formula>AND($C29&lt;&gt;"",$C29&lt;&gt;"Manufacturer (Marketing)")</formula>
    </cfRule>
  </conditionalFormatting>
  <conditionalFormatting sqref="Q29:V53">
    <cfRule type="expression" dxfId="79" priority="3">
      <formula>AND($C29&lt;&gt;"",$C29&lt;&gt;"Distributor / Retailer")</formula>
    </cfRule>
  </conditionalFormatting>
  <conditionalFormatting sqref="W29:AA53">
    <cfRule type="expression" dxfId="78" priority="2">
      <formula>AND($C29&lt;&gt;"",$C29&lt;&gt;"Purchaser / User")</formula>
    </cfRule>
  </conditionalFormatting>
  <conditionalFormatting sqref="AD29:AK53">
    <cfRule type="expression" dxfId="77" priority="1">
      <formula>AND(TRIM(AD29)&lt;&gt;"",ISNUMBER(AD29)=FALSE)</formula>
    </cfRule>
  </conditionalFormatting>
  <dataValidations count="21">
    <dataValidation allowBlank="1" showInputMessage="1" showErrorMessage="1" prompt="If the case study is online, provide a link for EPA to view, download and share. Otherwise, please include attachments with report submission." sqref="AC28" xr:uid="{C404F6A8-EE10-40B7-8818-0CC889699078}"/>
    <dataValidation allowBlank="1" showInputMessage="1" showErrorMessage="1" prompt="For P2 actions and outcomes to be summarized on the Results Summary tab, this column must contain a Y. Additionally, a Date Implemented must be included and at least one follw-up date must be included in row 19." sqref="F28" xr:uid="{7569982E-0E25-496C-9951-7A0908B50B18}"/>
    <dataValidation allowBlank="1" showInputMessage="1" showErrorMessage="1" prompt="Either use the facility’s permit methodology or multiply wastewater gallons by 8.35 to get pounds and divide by 10,000 to eliminate water content." sqref="AI28" xr:uid="{84CBA7BF-DD35-46D0-B52C-EFFA2B46B8F8}"/>
    <dataValidation allowBlank="1" showInputMessage="1" showErrorMessage="1" prompt="Annualized reductions of green house gas emissions measured in metric tons of carbon dioxide equivalent (MTCO2e)." sqref="AK28" xr:uid="{C3E30498-8EDB-4831-89E4-CCD8D8CE1FAA}"/>
    <dataValidation allowBlank="1" showInputMessage="1" showErrorMessage="1" promptTitle="Products Offered for Sale" prompt="This can include products that are anticipated to be offered for sale._x000a__x000a_Report the number of product formulations/designs, not the number of individual units manufactured/sold. The same formulation in different size containers is considered one product." sqref="O28" xr:uid="{D2FBF727-6862-4EBB-BED4-202D825D8593}"/>
    <dataValidation type="whole" allowBlank="1" showInputMessage="1" showErrorMessage="1" errorTitle="Facility NAICS Code" error="Please enter at least three digits of the NAICS code." promptTitle="Facility NAICS Code" prompt="Enter the NAICS for this facility. The link at left takes you to the NAICS Search website." sqref="C15:G15" xr:uid="{29E32EF9-2E5C-40AD-86B7-EDF911FD0067}">
      <formula1>100</formula1>
      <formula2>999999</formula2>
    </dataValidation>
    <dataValidation allowBlank="1" showInputMessage="1" showErrorMessage="1" promptTitle="Copy-Pasting into Merged Cells" prompt="To copy-paste into merged cells, either double-click the cell to enable the Edit feature OR select the cell and paste into the formula bar above instead of the cell itself." sqref="C10:G10" xr:uid="{06F7703C-FF86-4A01-A4ED-D18C0024896F}"/>
    <dataValidation type="list" allowBlank="1" showDropDown="1" showInputMessage="1" showErrorMessage="1" error="Please enter Y or N." sqref="AB29:AB53 F29:F53" xr:uid="{3AE8A425-CD61-451B-8769-E9C9EE56E672}">
      <formula1>Lookup_YesNo</formula1>
    </dataValidation>
    <dataValidation type="date" allowBlank="1" showInputMessage="1" showErrorMessage="1" error="Please enter a valid date (mm/dd/yyyy) _x000a_between 10/01/2022 and 09/30/2028." sqref="G29:G53" xr:uid="{CFDE9770-E47B-49E4-B350-81A7A0EE480F}">
      <formula1>44835</formula1>
      <formula2>47026</formula2>
    </dataValidation>
    <dataValidation type="list" allowBlank="1" showDropDown="1" showInputMessage="1" showErrorMessage="1" error="Please enter Yes, No, or Unknown." sqref="C16:G16" xr:uid="{1FA56DDD-3BC6-460E-86B7-F8CA6C9A2BBF}">
      <formula1>Lookup_YesNoUnknown</formula1>
    </dataValidation>
    <dataValidation type="list" allowBlank="1" showInputMessage="1" showErrorMessage="1" sqref="U29:U53" xr:uid="{4084047A-20E6-4E3B-9EF5-2DFCA197A57A}">
      <formula1>Lookup_Units_Sales</formula1>
    </dataValidation>
    <dataValidation allowBlank="1" showInputMessage="1" showErrorMessage="1" prompt="Report the number of product formulations or designs, not the number of individual units of that product manufactured or sold. The same formulation sold in different size containers is considered one product" sqref="W28 M28 Q28 I28" xr:uid="{F66D9594-DCD0-4063-8D44-51981E812D86}"/>
    <dataValidation type="list" allowBlank="1" showInputMessage="1" showErrorMessage="1" sqref="N29:N53" xr:uid="{FB79F03C-EBF5-4690-9EE1-DDCD09F9410C}">
      <formula1>Lookup_CertificationStatus</formula1>
    </dataValidation>
    <dataValidation type="list" allowBlank="1" showInputMessage="1" showErrorMessage="1" sqref="L29:L53 V29:V53" xr:uid="{E9801E7A-28FC-4F82-9995-EF4EE2C5355B}">
      <formula1>Lookup_Type</formula1>
    </dataValidation>
    <dataValidation type="list" allowBlank="1" showInputMessage="1" showErrorMessage="1" sqref="K29:K53" xr:uid="{4A9A0A4F-F4D3-41D9-80FF-1A801DE426A2}">
      <formula1>Lookup_Units</formula1>
    </dataValidation>
    <dataValidation type="list" allowBlank="1" showInputMessage="1" showErrorMessage="1" promptTitle="Outreach Activity" prompt="If you made contact with the business establishment through an activity noted on the “Outreach Activities” tab, indicate the activity by choosing it from the drop-down provided at right." sqref="C20" xr:uid="{5803EF53-3A15-4B9A-944D-1C34E613E427}">
      <formula1>OFFSET(Outreach_Activities_Sorted,0,0,COUNTIF(Outreach_Activities_Sorted,"&lt;&gt;0"))</formula1>
    </dataValidation>
    <dataValidation type="list" allowBlank="1" showInputMessage="1" showErrorMessage="1" sqref="Z29:Z53 S29:S53 P29:P53" xr:uid="{D271AA61-4E52-44EE-AECC-915C247F5564}">
      <formula1>Lookup_YesNoUnknown</formula1>
    </dataValidation>
    <dataValidation type="list" allowBlank="1" showInputMessage="1" showErrorMessage="1" sqref="C29:C53" xr:uid="{D83CF7A1-001C-4324-A6B1-2643F6CD37B9}">
      <formula1>Lookup_Role</formula1>
    </dataValidation>
    <dataValidation type="date" operator="greaterThan" allowBlank="1" showInputMessage="1" showErrorMessage="1" errorTitle="Date Required" error="Please enter a date in mm/dd/yyyy format." sqref="C19:G19" xr:uid="{E02F1559-9B49-4740-82D2-9EC7E7404C1F}">
      <formula1>36526</formula1>
    </dataValidation>
    <dataValidation type="list" allowBlank="1" showDropDown="1" showInputMessage="1" showErrorMessage="1" sqref="C14" xr:uid="{D7851270-20F2-4DDC-B047-B3B96048AB5C}">
      <formula1>Lookup_States</formula1>
    </dataValidation>
    <dataValidation allowBlank="1" showInputMessage="1" showErrorMessage="1" prompt="If the action listed is for certifying a new product, you can enter the date the process was initiated. For all other actions, this should be the date of actual implementation." sqref="G28" xr:uid="{D4B26DE3-3580-44AB-9DAE-BCAE36E5FECB}"/>
  </dataValidations>
  <hyperlinks>
    <hyperlink ref="B15" r:id="rId1" xr:uid="{2850746E-2D04-49D8-848B-073251ED50C9}"/>
    <hyperlink ref="B21" r:id="rId2" display="Description of Funding Mechanism_x000a_EPA is exploring ways to facilitate access to capital for P2 projects. Learn more here: https://www.epa.gov/p2/p2-financing. If known, describe the source of funding this business establishment used (e.g., self-funded, bank loan, external grant, etc.)  in implementing the P2 actions listed in the table below." xr:uid="{529E1CC0-A88B-4284-B969-196037C28E38}"/>
  </hyperlinks>
  <printOptions horizontalCentered="1"/>
  <pageMargins left="0.45" right="0.45" top="0.75" bottom="0.75" header="0.3" footer="0.3"/>
  <pageSetup scale="22" fitToHeight="0" orientation="landscape" r:id="rId3"/>
  <headerFooter>
    <oddHeader>&amp;C&amp;16&amp;F</oddHeader>
    <oddFooter>&amp;C&amp;P of &amp;N</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7FE52-93D8-4CB4-8FB5-CA782F5ED57A}">
  <sheetPr>
    <tabColor rgb="FF92D050"/>
    <pageSetUpPr fitToPage="1"/>
  </sheetPr>
  <dimension ref="A1:AK62"/>
  <sheetViews>
    <sheetView showGridLines="0" zoomScaleNormal="100" zoomScaleSheetLayoutView="100" workbookViewId="0">
      <pane xSplit="2" ySplit="1" topLeftCell="C2" activePane="bottomRight" state="frozen"/>
      <selection pane="topRight" activeCell="C1" sqref="C1"/>
      <selection pane="bottomLeft" activeCell="A2" sqref="A2"/>
      <selection pane="bottomRight" activeCell="C11" sqref="C11:G11"/>
    </sheetView>
  </sheetViews>
  <sheetFormatPr defaultColWidth="9.140625" defaultRowHeight="15" x14ac:dyDescent="0.25"/>
  <cols>
    <col min="1" max="1" width="4.7109375" style="134" customWidth="1"/>
    <col min="2" max="2" width="56.7109375" style="134" customWidth="1"/>
    <col min="3" max="3" width="20.7109375" style="134" customWidth="1"/>
    <col min="4" max="4" width="32.7109375" style="134" customWidth="1"/>
    <col min="5" max="5" width="20.7109375" style="134" customWidth="1"/>
    <col min="6" max="6" width="15.7109375" style="134" bestFit="1" customWidth="1"/>
    <col min="7" max="7" width="19" style="134" bestFit="1" customWidth="1"/>
    <col min="8" max="8" width="10.28515625" style="134" customWidth="1"/>
    <col min="9" max="9" width="20.28515625" style="134" bestFit="1" customWidth="1"/>
    <col min="10" max="10" width="16.5703125" style="134" bestFit="1" customWidth="1"/>
    <col min="11" max="12" width="10.7109375" style="134" customWidth="1"/>
    <col min="13" max="13" width="20.28515625" style="134" customWidth="1"/>
    <col min="14" max="14" width="10.5703125" style="134" bestFit="1" customWidth="1"/>
    <col min="15" max="15" width="21.7109375" style="134" customWidth="1"/>
    <col min="16" max="16" width="11.5703125" style="134" customWidth="1"/>
    <col min="17" max="17" width="20.28515625" style="134" bestFit="1" customWidth="1"/>
    <col min="18" max="18" width="15" style="134" customWidth="1"/>
    <col min="19" max="19" width="12.7109375" style="134" customWidth="1"/>
    <col min="20" max="20" width="14.7109375" style="134" customWidth="1"/>
    <col min="21" max="22" width="12.7109375" style="134" customWidth="1"/>
    <col min="23" max="23" width="25.140625" style="134" customWidth="1"/>
    <col min="24" max="24" width="17.7109375" style="134" customWidth="1"/>
    <col min="25" max="25" width="14.85546875" style="134" customWidth="1"/>
    <col min="26" max="26" width="16" style="134" bestFit="1" customWidth="1"/>
    <col min="27" max="27" width="60.7109375" style="134" customWidth="1"/>
    <col min="28" max="28" width="10.42578125" style="134" customWidth="1"/>
    <col min="29" max="29" width="30.7109375" style="134" customWidth="1"/>
    <col min="30" max="37" width="13.7109375" style="134" customWidth="1"/>
    <col min="38" max="16384" width="9.140625" style="134"/>
  </cols>
  <sheetData>
    <row r="1" spans="2:30" s="200" customFormat="1" ht="20.100000000000001" customHeight="1" x14ac:dyDescent="0.25">
      <c r="B1" s="199" t="str">
        <f>SUBSTITUTE(TemplateTitle," Reporting Template",": " &amp;B2)</f>
        <v>P2 IIJA Products EJ Grant: Business Establishment 65</v>
      </c>
      <c r="C1" s="199"/>
      <c r="D1" s="199"/>
      <c r="E1" s="199"/>
      <c r="F1" s="199"/>
      <c r="G1" s="199"/>
      <c r="H1" s="199"/>
      <c r="I1" s="199"/>
      <c r="J1" s="201"/>
      <c r="K1" s="201"/>
      <c r="L1" s="201"/>
      <c r="M1" s="201"/>
      <c r="N1" s="201"/>
      <c r="O1" s="201"/>
      <c r="P1" s="201"/>
      <c r="Q1" s="201"/>
      <c r="R1" s="201"/>
      <c r="S1" s="201"/>
      <c r="T1" s="201"/>
      <c r="U1" s="201"/>
      <c r="V1" s="201"/>
      <c r="W1" s="201"/>
      <c r="X1" s="201"/>
      <c r="Y1" s="201"/>
      <c r="Z1" s="201"/>
      <c r="AA1" s="201"/>
    </row>
    <row r="2" spans="2:30" ht="9" customHeight="1" x14ac:dyDescent="0.25">
      <c r="B2" s="244" t="s">
        <v>437</v>
      </c>
      <c r="C2" s="154"/>
      <c r="D2" s="154"/>
      <c r="E2" s="154"/>
      <c r="F2" s="154"/>
      <c r="G2" s="154"/>
      <c r="H2" s="154"/>
      <c r="I2" s="210"/>
      <c r="J2" s="155"/>
    </row>
    <row r="3" spans="2:30" ht="200.1" customHeight="1" x14ac:dyDescent="0.25">
      <c r="B3" s="156" t="s">
        <v>5</v>
      </c>
      <c r="C3" s="355" t="s">
        <v>298</v>
      </c>
      <c r="D3" s="356"/>
      <c r="E3" s="356"/>
      <c r="F3" s="356"/>
      <c r="G3" s="356"/>
      <c r="H3" s="356"/>
      <c r="I3" s="357"/>
      <c r="J3" s="157"/>
    </row>
    <row r="4" spans="2:30" ht="9" customHeight="1" x14ac:dyDescent="0.25">
      <c r="B4" s="158"/>
      <c r="C4" s="159"/>
      <c r="D4" s="159"/>
      <c r="E4" s="159"/>
      <c r="F4" s="159"/>
      <c r="G4" s="159"/>
      <c r="H4" s="159"/>
      <c r="I4" s="211"/>
      <c r="J4" s="160"/>
    </row>
    <row r="5" spans="2:30" ht="15" customHeight="1" x14ac:dyDescent="0.25">
      <c r="B5" s="145"/>
      <c r="C5" s="145"/>
      <c r="D5" s="145"/>
      <c r="E5" s="145"/>
      <c r="F5" s="144"/>
      <c r="G5" s="144"/>
    </row>
    <row r="6" spans="2:30" ht="18.75" x14ac:dyDescent="0.3">
      <c r="B6" s="243" t="s">
        <v>284</v>
      </c>
      <c r="C6" s="358" t="s">
        <v>299</v>
      </c>
      <c r="D6" s="358"/>
      <c r="E6" s="358"/>
      <c r="F6" s="358"/>
      <c r="G6" s="359"/>
    </row>
    <row r="7" spans="2:30" x14ac:dyDescent="0.25">
      <c r="B7" s="161" t="s">
        <v>0</v>
      </c>
      <c r="C7" s="360" t="str">
        <f>IF('Grant Project Data'!D5&lt;&gt;"",'Grant Project Data'!D5,"")</f>
        <v/>
      </c>
      <c r="D7" s="361"/>
      <c r="E7" s="361"/>
      <c r="F7" s="361"/>
      <c r="G7" s="362"/>
    </row>
    <row r="8" spans="2:30" x14ac:dyDescent="0.25">
      <c r="B8" s="163" t="s">
        <v>4</v>
      </c>
      <c r="C8" s="360" t="str">
        <f>IF('Grant Project Data'!D6&lt;&gt;"",'Grant Project Data'!D6,"")</f>
        <v/>
      </c>
      <c r="D8" s="361"/>
      <c r="E8" s="361"/>
      <c r="F8" s="361"/>
      <c r="G8" s="362"/>
    </row>
    <row r="9" spans="2:30" ht="15" customHeight="1" x14ac:dyDescent="0.25">
      <c r="B9" s="145"/>
      <c r="C9" s="145"/>
      <c r="D9" s="145"/>
      <c r="E9" s="145"/>
      <c r="F9" s="144"/>
      <c r="G9" s="144"/>
    </row>
    <row r="10" spans="2:30" ht="18.75" x14ac:dyDescent="0.3">
      <c r="B10" s="243" t="s">
        <v>203</v>
      </c>
      <c r="C10" s="358" t="s">
        <v>355</v>
      </c>
      <c r="D10" s="358"/>
      <c r="E10" s="358"/>
      <c r="F10" s="358"/>
      <c r="G10" s="359"/>
    </row>
    <row r="11" spans="2:30" x14ac:dyDescent="0.25">
      <c r="B11" s="167" t="s">
        <v>236</v>
      </c>
      <c r="C11" s="391"/>
      <c r="D11" s="391"/>
      <c r="E11" s="391"/>
      <c r="F11" s="391"/>
      <c r="G11" s="391"/>
      <c r="H11" s="168"/>
      <c r="I11" s="168"/>
      <c r="J11" s="169"/>
      <c r="K11" s="169"/>
      <c r="L11" s="169"/>
      <c r="M11" s="169"/>
      <c r="N11" s="169"/>
      <c r="O11" s="169"/>
      <c r="P11" s="169"/>
      <c r="Q11" s="169"/>
      <c r="R11" s="169"/>
      <c r="S11" s="169"/>
      <c r="T11" s="169"/>
      <c r="U11" s="169"/>
      <c r="V11" s="169"/>
      <c r="W11" s="169"/>
      <c r="X11" s="169"/>
      <c r="Y11" s="169"/>
      <c r="Z11" s="169"/>
      <c r="AA11" s="169"/>
    </row>
    <row r="12" spans="2:30" ht="15" customHeight="1" x14ac:dyDescent="0.25">
      <c r="B12" s="170" t="s">
        <v>228</v>
      </c>
      <c r="C12" s="391"/>
      <c r="D12" s="391"/>
      <c r="E12" s="391"/>
      <c r="F12" s="391"/>
      <c r="G12" s="391"/>
      <c r="H12" s="168"/>
      <c r="I12" s="168"/>
      <c r="J12" s="169"/>
      <c r="K12" s="169"/>
      <c r="L12" s="169"/>
      <c r="M12" s="169"/>
      <c r="N12" s="169"/>
      <c r="O12" s="169"/>
      <c r="P12" s="169"/>
      <c r="Q12" s="169"/>
      <c r="R12" s="169"/>
      <c r="S12" s="169"/>
      <c r="T12" s="169"/>
      <c r="U12" s="169"/>
      <c r="V12" s="169"/>
      <c r="W12" s="169"/>
      <c r="X12" s="169"/>
      <c r="Y12" s="169"/>
      <c r="Z12" s="169"/>
      <c r="AA12" s="169"/>
    </row>
    <row r="13" spans="2:30" ht="15" customHeight="1" x14ac:dyDescent="0.25">
      <c r="B13" s="170" t="s">
        <v>229</v>
      </c>
      <c r="C13" s="391"/>
      <c r="D13" s="391"/>
      <c r="E13" s="391"/>
      <c r="F13" s="391"/>
      <c r="G13" s="391"/>
      <c r="H13" s="168"/>
      <c r="I13" s="168"/>
      <c r="J13" s="169"/>
      <c r="K13" s="169"/>
      <c r="L13" s="169"/>
      <c r="M13" s="169"/>
      <c r="N13" s="169"/>
      <c r="O13" s="169"/>
      <c r="P13" s="169"/>
      <c r="Q13" s="169"/>
      <c r="R13" s="169"/>
      <c r="S13" s="169"/>
      <c r="T13" s="169"/>
      <c r="U13" s="169"/>
      <c r="V13" s="169"/>
      <c r="W13" s="169"/>
      <c r="X13" s="169"/>
      <c r="Y13" s="169"/>
      <c r="Z13" s="169"/>
      <c r="AA13" s="169"/>
    </row>
    <row r="14" spans="2:30" ht="15" customHeight="1" x14ac:dyDescent="0.25">
      <c r="B14" s="171" t="s">
        <v>230</v>
      </c>
      <c r="C14" s="391"/>
      <c r="D14" s="391"/>
      <c r="E14" s="391"/>
      <c r="F14" s="391"/>
      <c r="G14" s="391"/>
      <c r="H14" s="168"/>
      <c r="I14" s="168"/>
      <c r="J14" s="169"/>
      <c r="K14" s="169"/>
      <c r="L14" s="169"/>
      <c r="M14" s="169"/>
      <c r="N14" s="169"/>
      <c r="O14" s="169"/>
      <c r="P14" s="169"/>
      <c r="Q14" s="169"/>
      <c r="R14" s="169"/>
      <c r="S14" s="169"/>
      <c r="T14" s="169"/>
      <c r="U14" s="169"/>
      <c r="V14" s="169"/>
      <c r="W14" s="169"/>
      <c r="X14" s="169"/>
      <c r="Y14" s="169"/>
      <c r="Z14" s="169"/>
      <c r="AA14" s="169"/>
      <c r="AB14" s="172"/>
    </row>
    <row r="15" spans="2:30" ht="30" x14ac:dyDescent="0.25">
      <c r="B15" s="231" t="s">
        <v>270</v>
      </c>
      <c r="C15" s="392"/>
      <c r="D15" s="392"/>
      <c r="E15" s="392"/>
      <c r="F15" s="392"/>
      <c r="G15" s="392"/>
      <c r="H15" s="173"/>
      <c r="J15" s="169"/>
      <c r="K15" s="169"/>
      <c r="L15" s="169"/>
      <c r="M15" s="169"/>
      <c r="N15" s="169"/>
      <c r="O15" s="169"/>
      <c r="P15" s="169"/>
      <c r="Q15" s="169"/>
      <c r="R15" s="169"/>
      <c r="S15" s="169"/>
      <c r="T15" s="169"/>
      <c r="U15" s="169"/>
      <c r="V15" s="169"/>
      <c r="W15" s="169"/>
      <c r="X15" s="169"/>
      <c r="Y15" s="169"/>
      <c r="Z15" s="169"/>
      <c r="AA15" s="169"/>
      <c r="AB15" s="172"/>
    </row>
    <row r="16" spans="2:30" ht="45" x14ac:dyDescent="0.25">
      <c r="B16" s="203" t="s">
        <v>276</v>
      </c>
      <c r="C16" s="392"/>
      <c r="D16" s="392"/>
      <c r="E16" s="392"/>
      <c r="F16" s="392"/>
      <c r="G16" s="392"/>
      <c r="H16" s="174"/>
      <c r="J16" s="169"/>
      <c r="K16" s="169"/>
      <c r="L16" s="169"/>
      <c r="M16" s="169"/>
      <c r="N16" s="169"/>
      <c r="O16" s="169"/>
      <c r="P16" s="169"/>
      <c r="Q16" s="169"/>
      <c r="R16" s="169"/>
      <c r="S16" s="169"/>
      <c r="T16" s="169"/>
      <c r="U16" s="169"/>
      <c r="V16" s="169"/>
      <c r="W16" s="169"/>
      <c r="X16" s="169"/>
      <c r="Y16" s="169"/>
      <c r="Z16" s="169"/>
      <c r="AA16" s="169"/>
      <c r="AB16" s="162"/>
      <c r="AC16" s="162"/>
      <c r="AD16" s="162"/>
    </row>
    <row r="17" spans="1:37" ht="69.95" customHeight="1" x14ac:dyDescent="0.25">
      <c r="B17" s="127" t="s">
        <v>235</v>
      </c>
      <c r="C17" s="393"/>
      <c r="D17" s="393"/>
      <c r="E17" s="393"/>
      <c r="F17" s="393"/>
      <c r="G17" s="393"/>
      <c r="H17" s="175"/>
      <c r="J17" s="169"/>
      <c r="K17" s="169"/>
      <c r="L17" s="169"/>
      <c r="M17" s="169"/>
      <c r="N17" s="169"/>
      <c r="O17" s="169"/>
      <c r="P17" s="169"/>
      <c r="Q17" s="169"/>
      <c r="R17" s="169"/>
      <c r="S17" s="169"/>
      <c r="T17" s="169"/>
      <c r="U17" s="169"/>
      <c r="V17" s="169"/>
      <c r="W17" s="169"/>
      <c r="X17" s="169"/>
      <c r="Y17" s="169"/>
      <c r="Z17" s="169"/>
      <c r="AA17" s="169"/>
      <c r="AB17" s="162"/>
      <c r="AC17" s="162"/>
      <c r="AD17" s="162"/>
    </row>
    <row r="18" spans="1:37" ht="30" x14ac:dyDescent="0.25">
      <c r="B18" s="127" t="s">
        <v>354</v>
      </c>
      <c r="C18" s="394"/>
      <c r="D18" s="395"/>
      <c r="E18" s="395"/>
      <c r="F18" s="395"/>
      <c r="G18" s="396"/>
      <c r="H18" s="175"/>
      <c r="J18" s="169"/>
      <c r="K18" s="169"/>
      <c r="L18" s="169"/>
      <c r="M18" s="169"/>
      <c r="N18" s="169"/>
      <c r="O18" s="169"/>
      <c r="P18" s="169"/>
      <c r="Q18" s="169"/>
      <c r="R18" s="169"/>
      <c r="S18" s="169"/>
      <c r="T18" s="169"/>
      <c r="U18" s="169"/>
      <c r="V18" s="169"/>
      <c r="W18" s="169"/>
      <c r="X18" s="169"/>
      <c r="Y18" s="169"/>
      <c r="Z18" s="169"/>
      <c r="AA18" s="169"/>
      <c r="AB18" s="162"/>
      <c r="AC18" s="162"/>
      <c r="AD18" s="162"/>
    </row>
    <row r="19" spans="1:37" s="179" customFormat="1" x14ac:dyDescent="0.25">
      <c r="B19" s="176" t="s">
        <v>232</v>
      </c>
      <c r="C19" s="212"/>
      <c r="D19" s="212"/>
      <c r="E19" s="212"/>
      <c r="F19" s="212"/>
      <c r="G19" s="212"/>
      <c r="H19" s="177" t="str">
        <f>IF(AND(E24&gt;0,COUNTA(C19:G19)=0),"&lt;&lt; Your P2 actions below will not be summarized until you enter a date of follow-up.","")</f>
        <v/>
      </c>
      <c r="I19" s="178"/>
      <c r="J19" s="169"/>
      <c r="K19" s="169"/>
      <c r="L19" s="169"/>
      <c r="M19" s="169"/>
      <c r="N19" s="169"/>
      <c r="O19" s="169"/>
      <c r="P19" s="169"/>
      <c r="Q19" s="169"/>
      <c r="R19" s="169"/>
      <c r="S19" s="169"/>
      <c r="T19" s="169"/>
      <c r="U19" s="169"/>
      <c r="V19" s="169"/>
      <c r="W19" s="169"/>
      <c r="X19" s="169"/>
      <c r="Y19" s="169"/>
      <c r="Z19" s="169"/>
      <c r="AA19" s="169"/>
      <c r="AB19" s="96"/>
    </row>
    <row r="20" spans="1:37" ht="53.25" x14ac:dyDescent="0.25">
      <c r="B20" s="213" t="s">
        <v>273</v>
      </c>
      <c r="C20" s="391"/>
      <c r="D20" s="391"/>
      <c r="E20" s="391"/>
      <c r="F20" s="391"/>
      <c r="G20" s="391"/>
      <c r="H20" s="168"/>
      <c r="I20" s="169"/>
      <c r="J20" s="169"/>
      <c r="K20" s="169"/>
      <c r="L20" s="169"/>
      <c r="M20" s="169"/>
      <c r="N20" s="169"/>
      <c r="O20" s="169"/>
      <c r="P20" s="169"/>
      <c r="Q20" s="169"/>
      <c r="R20" s="169"/>
      <c r="S20" s="169"/>
      <c r="T20" s="169"/>
      <c r="U20" s="169"/>
      <c r="V20" s="169"/>
      <c r="W20" s="169"/>
      <c r="X20" s="169"/>
      <c r="Y20" s="169"/>
      <c r="Z20" s="169"/>
      <c r="AA20" s="169"/>
      <c r="AB20" s="162"/>
      <c r="AC20" s="162"/>
      <c r="AD20" s="162"/>
    </row>
    <row r="21" spans="1:37" ht="80.099999999999994" customHeight="1" x14ac:dyDescent="0.25">
      <c r="B21" s="230" t="s">
        <v>271</v>
      </c>
      <c r="C21" s="393"/>
      <c r="D21" s="393"/>
      <c r="E21" s="393"/>
      <c r="F21" s="393"/>
      <c r="G21" s="393"/>
      <c r="H21" s="175"/>
      <c r="J21" s="169"/>
      <c r="K21" s="169"/>
      <c r="L21" s="169"/>
      <c r="M21" s="169"/>
      <c r="N21" s="169"/>
      <c r="O21" s="169"/>
      <c r="P21" s="169"/>
      <c r="Q21" s="169"/>
      <c r="R21" s="169"/>
      <c r="S21" s="169"/>
      <c r="T21" s="169"/>
      <c r="U21" s="169"/>
      <c r="V21" s="169"/>
      <c r="W21" s="169"/>
      <c r="X21" s="169"/>
      <c r="Y21" s="169"/>
      <c r="Z21" s="169"/>
      <c r="AA21" s="169"/>
      <c r="AB21" s="162"/>
      <c r="AC21" s="162"/>
      <c r="AD21" s="162"/>
    </row>
    <row r="22" spans="1:37" ht="69.95" customHeight="1" x14ac:dyDescent="0.25">
      <c r="B22" s="127" t="s">
        <v>272</v>
      </c>
      <c r="C22" s="393"/>
      <c r="D22" s="393"/>
      <c r="E22" s="393"/>
      <c r="F22" s="393"/>
      <c r="G22" s="393"/>
      <c r="H22" s="175"/>
      <c r="J22" s="169"/>
      <c r="K22" s="169"/>
      <c r="L22" s="169"/>
      <c r="M22" s="169"/>
      <c r="N22" s="169"/>
      <c r="O22" s="169"/>
      <c r="P22" s="169"/>
      <c r="Q22" s="169"/>
      <c r="R22" s="169"/>
      <c r="S22" s="169"/>
      <c r="T22" s="169"/>
      <c r="U22" s="169"/>
      <c r="V22" s="169"/>
      <c r="W22" s="169"/>
      <c r="X22" s="169"/>
      <c r="Y22" s="169"/>
      <c r="Z22" s="169"/>
      <c r="AA22" s="169"/>
      <c r="AB22" s="162"/>
      <c r="AC22" s="162"/>
      <c r="AD22" s="162"/>
    </row>
    <row r="23" spans="1:37" ht="69.95" customHeight="1" x14ac:dyDescent="0.25">
      <c r="B23" s="127" t="s">
        <v>274</v>
      </c>
      <c r="C23" s="393"/>
      <c r="D23" s="393"/>
      <c r="E23" s="393"/>
      <c r="F23" s="393"/>
      <c r="G23" s="393"/>
      <c r="H23" s="175"/>
      <c r="J23" s="169"/>
      <c r="K23" s="169"/>
      <c r="L23" s="169"/>
      <c r="M23" s="169"/>
      <c r="N23" s="169"/>
      <c r="O23" s="169"/>
      <c r="P23" s="169"/>
      <c r="Q23" s="169"/>
      <c r="R23" s="169"/>
      <c r="S23" s="169"/>
      <c r="T23" s="169"/>
      <c r="U23" s="169"/>
      <c r="V23" s="169"/>
      <c r="W23" s="169"/>
      <c r="X23" s="169"/>
      <c r="Y23" s="169"/>
      <c r="Z23" s="169"/>
      <c r="AA23" s="169"/>
      <c r="AB23" s="162"/>
      <c r="AC23" s="162"/>
      <c r="AD23" s="162"/>
    </row>
    <row r="24" spans="1:37" ht="15" customHeight="1" x14ac:dyDescent="0.25">
      <c r="C24" s="194">
        <f>IF(COUNTA(C11:G23,B29:G53,I29:AC53)&gt;0,1,0)</f>
        <v>0</v>
      </c>
      <c r="D24" s="194">
        <f>IF(COUNTA(C19:G19)&gt;0,1,0)</f>
        <v>0</v>
      </c>
      <c r="E24" s="194">
        <f>IF(COUNTA(G29:G53)&gt;0,1,0)</f>
        <v>0</v>
      </c>
      <c r="F24" s="268"/>
      <c r="H24" s="144"/>
      <c r="I24" s="144"/>
      <c r="J24" s="169"/>
      <c r="K24" s="169"/>
      <c r="L24" s="169"/>
      <c r="M24" s="169"/>
      <c r="N24" s="169"/>
      <c r="O24" s="169"/>
      <c r="P24" s="169"/>
      <c r="Q24" s="169"/>
      <c r="R24" s="169"/>
      <c r="S24" s="169"/>
      <c r="T24" s="169"/>
      <c r="U24" s="169"/>
      <c r="V24" s="169"/>
      <c r="W24" s="169"/>
      <c r="X24" s="169"/>
      <c r="Y24" s="169"/>
      <c r="Z24" s="169"/>
      <c r="AA24" s="169"/>
    </row>
    <row r="25" spans="1:37" ht="18.75" customHeight="1" x14ac:dyDescent="0.3">
      <c r="B25" s="243" t="s">
        <v>1</v>
      </c>
      <c r="C25" s="164"/>
      <c r="D25" s="164"/>
      <c r="E25" s="164"/>
      <c r="F25" s="164"/>
      <c r="G25" s="164"/>
      <c r="H25" s="164"/>
      <c r="I25" s="165"/>
      <c r="J25" s="165"/>
      <c r="K25" s="165"/>
      <c r="L25" s="165"/>
      <c r="M25" s="165"/>
      <c r="N25" s="165"/>
      <c r="O25" s="165"/>
      <c r="P25" s="165"/>
      <c r="Q25" s="165"/>
      <c r="R25" s="165"/>
      <c r="S25" s="165"/>
      <c r="T25" s="165"/>
      <c r="U25" s="165"/>
      <c r="V25" s="165"/>
      <c r="W25" s="165"/>
      <c r="X25" s="165"/>
      <c r="Y25" s="165"/>
      <c r="Z25" s="165"/>
      <c r="AA25" s="165"/>
      <c r="AB25" s="165"/>
      <c r="AC25" s="165"/>
      <c r="AD25" s="165"/>
      <c r="AE25" s="165"/>
      <c r="AF25" s="165"/>
      <c r="AG25" s="165"/>
      <c r="AH25" s="165"/>
      <c r="AI25" s="165"/>
      <c r="AJ25" s="165"/>
      <c r="AK25" s="166"/>
    </row>
    <row r="26" spans="1:37" ht="39.950000000000003" customHeight="1" x14ac:dyDescent="0.25">
      <c r="B26" s="204"/>
      <c r="C26" s="205"/>
      <c r="D26" s="205"/>
      <c r="E26" s="205"/>
      <c r="F26" s="205"/>
      <c r="G26" s="205"/>
      <c r="H26" s="205"/>
      <c r="I26" s="365" t="s">
        <v>103</v>
      </c>
      <c r="J26" s="366"/>
      <c r="K26" s="366"/>
      <c r="L26" s="366"/>
      <c r="M26" s="366"/>
      <c r="N26" s="366"/>
      <c r="O26" s="366"/>
      <c r="P26" s="367"/>
      <c r="Q26" s="388" t="s">
        <v>104</v>
      </c>
      <c r="R26" s="389"/>
      <c r="S26" s="389"/>
      <c r="T26" s="389"/>
      <c r="U26" s="389"/>
      <c r="V26" s="390"/>
      <c r="W26" s="368" t="s">
        <v>105</v>
      </c>
      <c r="X26" s="369"/>
      <c r="Y26" s="369"/>
      <c r="Z26" s="369"/>
      <c r="AA26" s="370"/>
      <c r="AB26" s="204"/>
      <c r="AC26" s="206"/>
      <c r="AD26" s="401" t="s">
        <v>340</v>
      </c>
      <c r="AE26" s="402"/>
      <c r="AF26" s="402"/>
      <c r="AG26" s="402"/>
      <c r="AH26" s="402"/>
      <c r="AI26" s="402"/>
      <c r="AJ26" s="402"/>
      <c r="AK26" s="403"/>
    </row>
    <row r="27" spans="1:37" ht="15" customHeight="1" x14ac:dyDescent="0.25">
      <c r="B27" s="256" t="s">
        <v>341</v>
      </c>
      <c r="C27" s="208"/>
      <c r="D27" s="208"/>
      <c r="E27" s="208"/>
      <c r="F27" s="208"/>
      <c r="G27" s="208"/>
      <c r="H27" s="208"/>
      <c r="I27" s="377" t="s">
        <v>108</v>
      </c>
      <c r="J27" s="378"/>
      <c r="K27" s="378"/>
      <c r="L27" s="379"/>
      <c r="M27" s="380" t="s">
        <v>109</v>
      </c>
      <c r="N27" s="380"/>
      <c r="O27" s="377" t="s">
        <v>111</v>
      </c>
      <c r="P27" s="379"/>
      <c r="Q27" s="381" t="s">
        <v>111</v>
      </c>
      <c r="R27" s="382"/>
      <c r="S27" s="382"/>
      <c r="T27" s="383" t="s">
        <v>110</v>
      </c>
      <c r="U27" s="383"/>
      <c r="V27" s="383"/>
      <c r="W27" s="371"/>
      <c r="X27" s="372"/>
      <c r="Y27" s="372"/>
      <c r="Z27" s="372"/>
      <c r="AA27" s="373"/>
      <c r="AB27" s="207"/>
      <c r="AC27" s="209"/>
      <c r="AD27" s="397" t="s">
        <v>332</v>
      </c>
      <c r="AE27" s="397"/>
      <c r="AF27" s="398" t="s">
        <v>333</v>
      </c>
      <c r="AG27" s="399"/>
      <c r="AH27" s="399"/>
      <c r="AI27" s="399"/>
      <c r="AJ27" s="399"/>
      <c r="AK27" s="400"/>
    </row>
    <row r="28" spans="1:37" s="189" customFormat="1" ht="51" customHeight="1" x14ac:dyDescent="0.2">
      <c r="B28" s="277" t="s">
        <v>353</v>
      </c>
      <c r="C28" s="180" t="s">
        <v>216</v>
      </c>
      <c r="D28" s="180" t="s">
        <v>99</v>
      </c>
      <c r="E28" s="180" t="s">
        <v>262</v>
      </c>
      <c r="F28" s="269" t="s">
        <v>356</v>
      </c>
      <c r="G28" s="215" t="s">
        <v>357</v>
      </c>
      <c r="H28" s="181" t="s">
        <v>233</v>
      </c>
      <c r="I28" s="182" t="s">
        <v>358</v>
      </c>
      <c r="J28" s="182" t="s">
        <v>251</v>
      </c>
      <c r="K28" s="182" t="s">
        <v>107</v>
      </c>
      <c r="L28" s="182" t="s">
        <v>100</v>
      </c>
      <c r="M28" s="183" t="s">
        <v>359</v>
      </c>
      <c r="N28" s="183" t="s">
        <v>121</v>
      </c>
      <c r="O28" s="182" t="s">
        <v>360</v>
      </c>
      <c r="P28" s="182" t="s">
        <v>127</v>
      </c>
      <c r="Q28" s="184" t="s">
        <v>361</v>
      </c>
      <c r="R28" s="185" t="s">
        <v>126</v>
      </c>
      <c r="S28" s="216" t="s">
        <v>128</v>
      </c>
      <c r="T28" s="187" t="s">
        <v>250</v>
      </c>
      <c r="U28" s="188" t="s">
        <v>107</v>
      </c>
      <c r="V28" s="187" t="s">
        <v>125</v>
      </c>
      <c r="W28" s="183" t="s">
        <v>362</v>
      </c>
      <c r="X28" s="183" t="s">
        <v>252</v>
      </c>
      <c r="Y28" s="183" t="s">
        <v>206</v>
      </c>
      <c r="Z28" s="183" t="s">
        <v>102</v>
      </c>
      <c r="AA28" s="228" t="s">
        <v>263</v>
      </c>
      <c r="AB28" s="214" t="s">
        <v>294</v>
      </c>
      <c r="AC28" s="214" t="s">
        <v>373</v>
      </c>
      <c r="AD28" s="262" t="s">
        <v>334</v>
      </c>
      <c r="AE28" s="262" t="s">
        <v>335</v>
      </c>
      <c r="AF28" s="263" t="s">
        <v>336</v>
      </c>
      <c r="AG28" s="263" t="s">
        <v>337</v>
      </c>
      <c r="AH28" s="263" t="s">
        <v>338</v>
      </c>
      <c r="AI28" s="263" t="s">
        <v>363</v>
      </c>
      <c r="AJ28" s="263" t="s">
        <v>339</v>
      </c>
      <c r="AK28" s="263" t="s">
        <v>364</v>
      </c>
    </row>
    <row r="29" spans="1:37" s="179" customFormat="1" x14ac:dyDescent="0.25">
      <c r="A29" s="71">
        <v>1</v>
      </c>
      <c r="B29" s="89"/>
      <c r="C29" s="82"/>
      <c r="D29" s="89"/>
      <c r="E29" s="82"/>
      <c r="F29" s="122"/>
      <c r="G29" s="202"/>
      <c r="H29" s="198" t="str">
        <f>IF(G29="","",IF(MONTH(G29)&gt;=10,YEAR(G29) + 1,YEAR(G29)))</f>
        <v/>
      </c>
      <c r="I29" s="97"/>
      <c r="J29" s="97"/>
      <c r="K29" s="90"/>
      <c r="L29" s="91"/>
      <c r="M29" s="97"/>
      <c r="N29" s="91"/>
      <c r="O29" s="97"/>
      <c r="P29" s="90"/>
      <c r="Q29" s="97"/>
      <c r="R29" s="97"/>
      <c r="S29" s="90"/>
      <c r="T29" s="97"/>
      <c r="U29" s="147"/>
      <c r="V29" s="91"/>
      <c r="W29" s="97"/>
      <c r="X29" s="97"/>
      <c r="Y29" s="90"/>
      <c r="Z29" s="90"/>
      <c r="AA29" s="229"/>
      <c r="AB29" s="122"/>
      <c r="AC29" s="227"/>
      <c r="AD29" s="264"/>
      <c r="AE29" s="264"/>
      <c r="AF29" s="265"/>
      <c r="AG29" s="265"/>
      <c r="AH29" s="265"/>
      <c r="AI29" s="265"/>
      <c r="AJ29" s="265"/>
      <c r="AK29" s="265"/>
    </row>
    <row r="30" spans="1:37" s="179" customFormat="1" x14ac:dyDescent="0.25">
      <c r="A30" s="71">
        <v>2</v>
      </c>
      <c r="B30" s="89"/>
      <c r="C30" s="82"/>
      <c r="D30" s="89"/>
      <c r="E30" s="82"/>
      <c r="F30" s="122"/>
      <c r="G30" s="202"/>
      <c r="H30" s="198" t="str">
        <f>IF(G30="","",IF(MONTH(G30)&gt;=10,YEAR(G30) + 1,YEAR(G30)))</f>
        <v/>
      </c>
      <c r="I30" s="97"/>
      <c r="J30" s="97"/>
      <c r="K30" s="91"/>
      <c r="L30" s="91"/>
      <c r="M30" s="97"/>
      <c r="N30" s="91"/>
      <c r="O30" s="97"/>
      <c r="P30" s="90"/>
      <c r="Q30" s="97"/>
      <c r="R30" s="97"/>
      <c r="S30" s="90"/>
      <c r="T30" s="97"/>
      <c r="U30" s="147"/>
      <c r="V30" s="91"/>
      <c r="W30" s="97"/>
      <c r="X30" s="97"/>
      <c r="Y30" s="90"/>
      <c r="Z30" s="90"/>
      <c r="AA30" s="229"/>
      <c r="AB30" s="122"/>
      <c r="AC30" s="226"/>
      <c r="AD30" s="264"/>
      <c r="AE30" s="264"/>
      <c r="AF30" s="265"/>
      <c r="AG30" s="265"/>
      <c r="AH30" s="265"/>
      <c r="AI30" s="265"/>
      <c r="AJ30" s="265"/>
      <c r="AK30" s="265"/>
    </row>
    <row r="31" spans="1:37" s="179" customFormat="1" x14ac:dyDescent="0.25">
      <c r="A31" s="71">
        <v>3</v>
      </c>
      <c r="B31" s="89"/>
      <c r="C31" s="82"/>
      <c r="D31" s="89"/>
      <c r="E31" s="82"/>
      <c r="F31" s="122"/>
      <c r="G31" s="202"/>
      <c r="H31" s="198" t="str">
        <f t="shared" ref="H31:H53" si="0">IF(G31="","",IF(MONTH(G31)&gt;=10,YEAR(G31) + 1,YEAR(G31)))</f>
        <v/>
      </c>
      <c r="I31" s="97"/>
      <c r="J31" s="97"/>
      <c r="K31" s="90"/>
      <c r="L31" s="90"/>
      <c r="M31" s="97"/>
      <c r="N31" s="90"/>
      <c r="O31" s="97"/>
      <c r="P31" s="90"/>
      <c r="Q31" s="97"/>
      <c r="R31" s="97"/>
      <c r="S31" s="90"/>
      <c r="T31" s="97"/>
      <c r="U31" s="147"/>
      <c r="V31" s="90"/>
      <c r="W31" s="97"/>
      <c r="X31" s="97"/>
      <c r="Y31" s="90"/>
      <c r="Z31" s="90"/>
      <c r="AA31" s="229"/>
      <c r="AB31" s="122"/>
      <c r="AC31" s="226"/>
      <c r="AD31" s="264"/>
      <c r="AE31" s="264"/>
      <c r="AF31" s="265"/>
      <c r="AG31" s="265"/>
      <c r="AH31" s="265"/>
      <c r="AI31" s="265"/>
      <c r="AJ31" s="265"/>
      <c r="AK31" s="265"/>
    </row>
    <row r="32" spans="1:37" s="179" customFormat="1" x14ac:dyDescent="0.25">
      <c r="A32" s="71">
        <v>4</v>
      </c>
      <c r="B32" s="89"/>
      <c r="C32" s="82"/>
      <c r="D32" s="89"/>
      <c r="E32" s="82"/>
      <c r="F32" s="122"/>
      <c r="G32" s="202"/>
      <c r="H32" s="198" t="str">
        <f t="shared" si="0"/>
        <v/>
      </c>
      <c r="I32" s="97"/>
      <c r="J32" s="97"/>
      <c r="K32" s="91"/>
      <c r="L32" s="91"/>
      <c r="M32" s="97"/>
      <c r="N32" s="91"/>
      <c r="O32" s="97"/>
      <c r="P32" s="90"/>
      <c r="Q32" s="97"/>
      <c r="R32" s="97"/>
      <c r="S32" s="90"/>
      <c r="T32" s="97"/>
      <c r="U32" s="147"/>
      <c r="V32" s="91"/>
      <c r="W32" s="97"/>
      <c r="X32" s="97"/>
      <c r="Y32" s="90"/>
      <c r="Z32" s="90"/>
      <c r="AA32" s="229"/>
      <c r="AB32" s="122"/>
      <c r="AC32" s="226"/>
      <c r="AD32" s="264"/>
      <c r="AE32" s="264"/>
      <c r="AF32" s="265"/>
      <c r="AG32" s="265"/>
      <c r="AH32" s="265"/>
      <c r="AI32" s="265"/>
      <c r="AJ32" s="265"/>
      <c r="AK32" s="265"/>
    </row>
    <row r="33" spans="1:37" s="179" customFormat="1" x14ac:dyDescent="0.25">
      <c r="A33" s="71">
        <v>5</v>
      </c>
      <c r="B33" s="89"/>
      <c r="C33" s="82"/>
      <c r="D33" s="89"/>
      <c r="E33" s="82"/>
      <c r="F33" s="122"/>
      <c r="G33" s="202"/>
      <c r="H33" s="198" t="str">
        <f t="shared" si="0"/>
        <v/>
      </c>
      <c r="I33" s="97"/>
      <c r="J33" s="97"/>
      <c r="K33" s="91"/>
      <c r="L33" s="91"/>
      <c r="M33" s="97"/>
      <c r="N33" s="91"/>
      <c r="O33" s="97"/>
      <c r="P33" s="90"/>
      <c r="Q33" s="97"/>
      <c r="R33" s="97"/>
      <c r="S33" s="90"/>
      <c r="T33" s="97"/>
      <c r="U33" s="147"/>
      <c r="V33" s="91"/>
      <c r="W33" s="97"/>
      <c r="X33" s="97"/>
      <c r="Y33" s="90"/>
      <c r="Z33" s="90"/>
      <c r="AA33" s="229"/>
      <c r="AB33" s="122"/>
      <c r="AC33" s="226"/>
      <c r="AD33" s="264"/>
      <c r="AE33" s="264"/>
      <c r="AF33" s="265"/>
      <c r="AG33" s="265"/>
      <c r="AH33" s="265"/>
      <c r="AI33" s="265"/>
      <c r="AJ33" s="265"/>
      <c r="AK33" s="265"/>
    </row>
    <row r="34" spans="1:37" s="179" customFormat="1" x14ac:dyDescent="0.25">
      <c r="A34" s="71">
        <v>6</v>
      </c>
      <c r="B34" s="89"/>
      <c r="C34" s="82"/>
      <c r="D34" s="89"/>
      <c r="E34" s="82"/>
      <c r="F34" s="122"/>
      <c r="G34" s="202"/>
      <c r="H34" s="198" t="str">
        <f t="shared" si="0"/>
        <v/>
      </c>
      <c r="I34" s="97"/>
      <c r="J34" s="97"/>
      <c r="K34" s="91"/>
      <c r="L34" s="91"/>
      <c r="M34" s="97"/>
      <c r="N34" s="91"/>
      <c r="O34" s="97"/>
      <c r="P34" s="90"/>
      <c r="Q34" s="97"/>
      <c r="R34" s="97"/>
      <c r="S34" s="90"/>
      <c r="T34" s="97"/>
      <c r="U34" s="147"/>
      <c r="V34" s="91"/>
      <c r="W34" s="97"/>
      <c r="X34" s="97"/>
      <c r="Y34" s="90"/>
      <c r="Z34" s="90"/>
      <c r="AA34" s="229"/>
      <c r="AB34" s="122"/>
      <c r="AC34" s="226"/>
      <c r="AD34" s="264"/>
      <c r="AE34" s="264"/>
      <c r="AF34" s="265"/>
      <c r="AG34" s="265"/>
      <c r="AH34" s="265"/>
      <c r="AI34" s="265"/>
      <c r="AJ34" s="265"/>
      <c r="AK34" s="265"/>
    </row>
    <row r="35" spans="1:37" s="179" customFormat="1" x14ac:dyDescent="0.25">
      <c r="A35" s="71">
        <v>7</v>
      </c>
      <c r="B35" s="89"/>
      <c r="C35" s="82"/>
      <c r="D35" s="89"/>
      <c r="E35" s="82"/>
      <c r="F35" s="122"/>
      <c r="G35" s="202"/>
      <c r="H35" s="198" t="str">
        <f t="shared" si="0"/>
        <v/>
      </c>
      <c r="I35" s="97"/>
      <c r="J35" s="97"/>
      <c r="K35" s="91"/>
      <c r="L35" s="91"/>
      <c r="M35" s="97"/>
      <c r="N35" s="91"/>
      <c r="O35" s="97"/>
      <c r="P35" s="90"/>
      <c r="Q35" s="97"/>
      <c r="R35" s="97"/>
      <c r="S35" s="90"/>
      <c r="T35" s="97"/>
      <c r="U35" s="147"/>
      <c r="V35" s="91"/>
      <c r="W35" s="97"/>
      <c r="X35" s="97"/>
      <c r="Y35" s="90"/>
      <c r="Z35" s="90"/>
      <c r="AA35" s="229"/>
      <c r="AB35" s="122"/>
      <c r="AC35" s="226"/>
      <c r="AD35" s="264"/>
      <c r="AE35" s="264"/>
      <c r="AF35" s="265"/>
      <c r="AG35" s="265"/>
      <c r="AH35" s="265"/>
      <c r="AI35" s="265"/>
      <c r="AJ35" s="265"/>
      <c r="AK35" s="265"/>
    </row>
    <row r="36" spans="1:37" s="179" customFormat="1" x14ac:dyDescent="0.25">
      <c r="A36" s="71">
        <v>8</v>
      </c>
      <c r="B36" s="89"/>
      <c r="C36" s="82"/>
      <c r="D36" s="89"/>
      <c r="E36" s="82"/>
      <c r="F36" s="122"/>
      <c r="G36" s="202"/>
      <c r="H36" s="198" t="str">
        <f t="shared" si="0"/>
        <v/>
      </c>
      <c r="I36" s="97"/>
      <c r="J36" s="97"/>
      <c r="K36" s="91"/>
      <c r="L36" s="91"/>
      <c r="M36" s="97"/>
      <c r="N36" s="91"/>
      <c r="O36" s="97"/>
      <c r="P36" s="90"/>
      <c r="Q36" s="97"/>
      <c r="R36" s="97"/>
      <c r="S36" s="90"/>
      <c r="T36" s="97"/>
      <c r="U36" s="147"/>
      <c r="V36" s="91"/>
      <c r="W36" s="97"/>
      <c r="X36" s="97"/>
      <c r="Y36" s="90"/>
      <c r="Z36" s="90"/>
      <c r="AA36" s="229"/>
      <c r="AB36" s="122"/>
      <c r="AC36" s="226"/>
      <c r="AD36" s="264"/>
      <c r="AE36" s="264"/>
      <c r="AF36" s="265"/>
      <c r="AG36" s="265"/>
      <c r="AH36" s="265"/>
      <c r="AI36" s="265"/>
      <c r="AJ36" s="265"/>
      <c r="AK36" s="265"/>
    </row>
    <row r="37" spans="1:37" s="179" customFormat="1" x14ac:dyDescent="0.25">
      <c r="A37" s="71">
        <v>9</v>
      </c>
      <c r="B37" s="89"/>
      <c r="C37" s="82"/>
      <c r="D37" s="89"/>
      <c r="E37" s="82"/>
      <c r="F37" s="122"/>
      <c r="G37" s="202"/>
      <c r="H37" s="198" t="str">
        <f t="shared" si="0"/>
        <v/>
      </c>
      <c r="I37" s="97"/>
      <c r="J37" s="97"/>
      <c r="K37" s="91"/>
      <c r="L37" s="91"/>
      <c r="M37" s="97"/>
      <c r="N37" s="91"/>
      <c r="O37" s="97"/>
      <c r="P37" s="90"/>
      <c r="Q37" s="97"/>
      <c r="R37" s="97"/>
      <c r="S37" s="90"/>
      <c r="T37" s="97"/>
      <c r="U37" s="147"/>
      <c r="V37" s="91"/>
      <c r="W37" s="97"/>
      <c r="X37" s="97"/>
      <c r="Y37" s="90"/>
      <c r="Z37" s="90"/>
      <c r="AA37" s="229"/>
      <c r="AB37" s="122"/>
      <c r="AC37" s="226"/>
      <c r="AD37" s="264"/>
      <c r="AE37" s="264"/>
      <c r="AF37" s="265"/>
      <c r="AG37" s="265"/>
      <c r="AH37" s="265"/>
      <c r="AI37" s="265"/>
      <c r="AJ37" s="265"/>
      <c r="AK37" s="265"/>
    </row>
    <row r="38" spans="1:37" s="179" customFormat="1" x14ac:dyDescent="0.25">
      <c r="A38" s="71">
        <v>10</v>
      </c>
      <c r="B38" s="89"/>
      <c r="C38" s="82"/>
      <c r="D38" s="89"/>
      <c r="E38" s="82"/>
      <c r="F38" s="122"/>
      <c r="G38" s="202"/>
      <c r="H38" s="198" t="str">
        <f t="shared" si="0"/>
        <v/>
      </c>
      <c r="I38" s="97"/>
      <c r="J38" s="97"/>
      <c r="K38" s="91"/>
      <c r="L38" s="91"/>
      <c r="M38" s="97"/>
      <c r="N38" s="91"/>
      <c r="O38" s="97"/>
      <c r="P38" s="90"/>
      <c r="Q38" s="97"/>
      <c r="R38" s="97"/>
      <c r="S38" s="90"/>
      <c r="T38" s="97"/>
      <c r="U38" s="147"/>
      <c r="V38" s="91"/>
      <c r="W38" s="97"/>
      <c r="X38" s="97"/>
      <c r="Y38" s="90"/>
      <c r="Z38" s="90"/>
      <c r="AA38" s="229"/>
      <c r="AB38" s="122"/>
      <c r="AC38" s="226"/>
      <c r="AD38" s="264"/>
      <c r="AE38" s="264"/>
      <c r="AF38" s="265"/>
      <c r="AG38" s="265"/>
      <c r="AH38" s="265"/>
      <c r="AI38" s="265"/>
      <c r="AJ38" s="265"/>
      <c r="AK38" s="265"/>
    </row>
    <row r="39" spans="1:37" s="179" customFormat="1" x14ac:dyDescent="0.25">
      <c r="A39" s="71">
        <v>11</v>
      </c>
      <c r="B39" s="89"/>
      <c r="C39" s="82"/>
      <c r="D39" s="89"/>
      <c r="E39" s="82"/>
      <c r="F39" s="122"/>
      <c r="G39" s="202"/>
      <c r="H39" s="198" t="str">
        <f t="shared" si="0"/>
        <v/>
      </c>
      <c r="I39" s="97"/>
      <c r="J39" s="97"/>
      <c r="K39" s="91"/>
      <c r="L39" s="91"/>
      <c r="M39" s="97"/>
      <c r="N39" s="91"/>
      <c r="O39" s="97"/>
      <c r="P39" s="90"/>
      <c r="Q39" s="97"/>
      <c r="R39" s="97"/>
      <c r="S39" s="90"/>
      <c r="T39" s="97"/>
      <c r="U39" s="147"/>
      <c r="V39" s="91"/>
      <c r="W39" s="97"/>
      <c r="X39" s="97"/>
      <c r="Y39" s="90"/>
      <c r="Z39" s="90"/>
      <c r="AA39" s="229"/>
      <c r="AB39" s="122"/>
      <c r="AC39" s="226"/>
      <c r="AD39" s="264"/>
      <c r="AE39" s="264"/>
      <c r="AF39" s="265"/>
      <c r="AG39" s="265"/>
      <c r="AH39" s="265"/>
      <c r="AI39" s="265"/>
      <c r="AJ39" s="265"/>
      <c r="AK39" s="265"/>
    </row>
    <row r="40" spans="1:37" s="179" customFormat="1" x14ac:dyDescent="0.25">
      <c r="A40" s="71">
        <v>12</v>
      </c>
      <c r="B40" s="89"/>
      <c r="C40" s="82"/>
      <c r="D40" s="89"/>
      <c r="E40" s="82"/>
      <c r="F40" s="122"/>
      <c r="G40" s="202"/>
      <c r="H40" s="198" t="str">
        <f t="shared" si="0"/>
        <v/>
      </c>
      <c r="I40" s="97"/>
      <c r="J40" s="97"/>
      <c r="K40" s="91"/>
      <c r="L40" s="91"/>
      <c r="M40" s="97"/>
      <c r="N40" s="91"/>
      <c r="O40" s="97"/>
      <c r="P40" s="90"/>
      <c r="Q40" s="97"/>
      <c r="R40" s="97"/>
      <c r="S40" s="90"/>
      <c r="T40" s="97"/>
      <c r="U40" s="147"/>
      <c r="V40" s="91"/>
      <c r="W40" s="97"/>
      <c r="X40" s="97"/>
      <c r="Y40" s="90"/>
      <c r="Z40" s="90"/>
      <c r="AA40" s="229"/>
      <c r="AB40" s="122"/>
      <c r="AC40" s="226"/>
      <c r="AD40" s="264"/>
      <c r="AE40" s="264"/>
      <c r="AF40" s="265"/>
      <c r="AG40" s="265"/>
      <c r="AH40" s="265"/>
      <c r="AI40" s="265"/>
      <c r="AJ40" s="265"/>
      <c r="AK40" s="265"/>
    </row>
    <row r="41" spans="1:37" s="179" customFormat="1" x14ac:dyDescent="0.25">
      <c r="A41" s="71">
        <v>13</v>
      </c>
      <c r="B41" s="89"/>
      <c r="C41" s="82"/>
      <c r="D41" s="89"/>
      <c r="E41" s="82"/>
      <c r="F41" s="122"/>
      <c r="G41" s="202"/>
      <c r="H41" s="198" t="str">
        <f t="shared" si="0"/>
        <v/>
      </c>
      <c r="I41" s="97"/>
      <c r="J41" s="97"/>
      <c r="K41" s="91"/>
      <c r="L41" s="91"/>
      <c r="M41" s="97"/>
      <c r="N41" s="91"/>
      <c r="O41" s="97"/>
      <c r="P41" s="90"/>
      <c r="Q41" s="97"/>
      <c r="R41" s="97"/>
      <c r="S41" s="90"/>
      <c r="T41" s="97"/>
      <c r="U41" s="147"/>
      <c r="V41" s="91"/>
      <c r="W41" s="97"/>
      <c r="X41" s="97"/>
      <c r="Y41" s="90"/>
      <c r="Z41" s="90"/>
      <c r="AA41" s="229"/>
      <c r="AB41" s="122"/>
      <c r="AC41" s="226"/>
      <c r="AD41" s="264"/>
      <c r="AE41" s="264"/>
      <c r="AF41" s="265"/>
      <c r="AG41" s="265"/>
      <c r="AH41" s="265"/>
      <c r="AI41" s="265"/>
      <c r="AJ41" s="265"/>
      <c r="AK41" s="265"/>
    </row>
    <row r="42" spans="1:37" s="179" customFormat="1" x14ac:dyDescent="0.25">
      <c r="A42" s="71">
        <v>14</v>
      </c>
      <c r="B42" s="89"/>
      <c r="C42" s="82"/>
      <c r="D42" s="89"/>
      <c r="E42" s="82"/>
      <c r="F42" s="122"/>
      <c r="G42" s="202"/>
      <c r="H42" s="198" t="str">
        <f t="shared" si="0"/>
        <v/>
      </c>
      <c r="I42" s="97"/>
      <c r="J42" s="97"/>
      <c r="K42" s="91"/>
      <c r="L42" s="91"/>
      <c r="M42" s="97"/>
      <c r="N42" s="91"/>
      <c r="O42" s="97"/>
      <c r="P42" s="90"/>
      <c r="Q42" s="97"/>
      <c r="R42" s="97"/>
      <c r="S42" s="90"/>
      <c r="T42" s="97"/>
      <c r="U42" s="147"/>
      <c r="V42" s="91"/>
      <c r="W42" s="97"/>
      <c r="X42" s="97"/>
      <c r="Y42" s="90"/>
      <c r="Z42" s="90"/>
      <c r="AA42" s="229"/>
      <c r="AB42" s="122"/>
      <c r="AC42" s="226"/>
      <c r="AD42" s="264"/>
      <c r="AE42" s="264"/>
      <c r="AF42" s="265"/>
      <c r="AG42" s="265"/>
      <c r="AH42" s="265"/>
      <c r="AI42" s="265"/>
      <c r="AJ42" s="265"/>
      <c r="AK42" s="265"/>
    </row>
    <row r="43" spans="1:37" s="179" customFormat="1" x14ac:dyDescent="0.25">
      <c r="A43" s="71">
        <v>15</v>
      </c>
      <c r="B43" s="89"/>
      <c r="C43" s="82"/>
      <c r="D43" s="89"/>
      <c r="E43" s="82"/>
      <c r="F43" s="122"/>
      <c r="G43" s="202"/>
      <c r="H43" s="198" t="str">
        <f t="shared" si="0"/>
        <v/>
      </c>
      <c r="I43" s="97"/>
      <c r="J43" s="97"/>
      <c r="K43" s="91"/>
      <c r="L43" s="91"/>
      <c r="M43" s="97"/>
      <c r="N43" s="91"/>
      <c r="O43" s="97"/>
      <c r="P43" s="90"/>
      <c r="Q43" s="97"/>
      <c r="R43" s="97"/>
      <c r="S43" s="90"/>
      <c r="T43" s="97"/>
      <c r="U43" s="147"/>
      <c r="V43" s="91"/>
      <c r="W43" s="97"/>
      <c r="X43" s="97"/>
      <c r="Y43" s="90"/>
      <c r="Z43" s="90"/>
      <c r="AA43" s="229"/>
      <c r="AB43" s="122"/>
      <c r="AC43" s="226"/>
      <c r="AD43" s="264"/>
      <c r="AE43" s="264"/>
      <c r="AF43" s="265"/>
      <c r="AG43" s="265"/>
      <c r="AH43" s="265"/>
      <c r="AI43" s="265"/>
      <c r="AJ43" s="265"/>
      <c r="AK43" s="265"/>
    </row>
    <row r="44" spans="1:37" s="179" customFormat="1" x14ac:dyDescent="0.25">
      <c r="A44" s="71">
        <v>16</v>
      </c>
      <c r="B44" s="89"/>
      <c r="C44" s="82"/>
      <c r="D44" s="89"/>
      <c r="E44" s="82"/>
      <c r="F44" s="122"/>
      <c r="G44" s="202"/>
      <c r="H44" s="198" t="str">
        <f t="shared" si="0"/>
        <v/>
      </c>
      <c r="I44" s="97"/>
      <c r="J44" s="97"/>
      <c r="K44" s="91"/>
      <c r="L44" s="91"/>
      <c r="M44" s="97"/>
      <c r="N44" s="91"/>
      <c r="O44" s="97"/>
      <c r="P44" s="90"/>
      <c r="Q44" s="97"/>
      <c r="R44" s="97"/>
      <c r="S44" s="90"/>
      <c r="T44" s="97"/>
      <c r="U44" s="147"/>
      <c r="V44" s="91"/>
      <c r="W44" s="97"/>
      <c r="X44" s="97"/>
      <c r="Y44" s="90"/>
      <c r="Z44" s="90"/>
      <c r="AA44" s="229"/>
      <c r="AB44" s="122"/>
      <c r="AC44" s="226"/>
      <c r="AD44" s="264"/>
      <c r="AE44" s="264"/>
      <c r="AF44" s="265"/>
      <c r="AG44" s="265"/>
      <c r="AH44" s="265"/>
      <c r="AI44" s="265"/>
      <c r="AJ44" s="265"/>
      <c r="AK44" s="265"/>
    </row>
    <row r="45" spans="1:37" s="179" customFormat="1" x14ac:dyDescent="0.25">
      <c r="A45" s="71">
        <v>17</v>
      </c>
      <c r="B45" s="89"/>
      <c r="C45" s="82"/>
      <c r="D45" s="89"/>
      <c r="E45" s="82"/>
      <c r="F45" s="122"/>
      <c r="G45" s="202"/>
      <c r="H45" s="198" t="str">
        <f t="shared" si="0"/>
        <v/>
      </c>
      <c r="I45" s="97"/>
      <c r="J45" s="97"/>
      <c r="K45" s="91"/>
      <c r="L45" s="91"/>
      <c r="M45" s="97"/>
      <c r="N45" s="91"/>
      <c r="O45" s="97"/>
      <c r="P45" s="90"/>
      <c r="Q45" s="97"/>
      <c r="R45" s="97"/>
      <c r="S45" s="90"/>
      <c r="T45" s="97"/>
      <c r="U45" s="147"/>
      <c r="V45" s="91"/>
      <c r="W45" s="97"/>
      <c r="X45" s="97"/>
      <c r="Y45" s="90"/>
      <c r="Z45" s="90"/>
      <c r="AA45" s="229"/>
      <c r="AB45" s="122"/>
      <c r="AC45" s="226"/>
      <c r="AD45" s="264"/>
      <c r="AE45" s="264"/>
      <c r="AF45" s="265"/>
      <c r="AG45" s="265"/>
      <c r="AH45" s="265"/>
      <c r="AI45" s="265"/>
      <c r="AJ45" s="265"/>
      <c r="AK45" s="265"/>
    </row>
    <row r="46" spans="1:37" s="179" customFormat="1" x14ac:dyDescent="0.25">
      <c r="A46" s="71">
        <v>18</v>
      </c>
      <c r="B46" s="89"/>
      <c r="C46" s="82"/>
      <c r="D46" s="89"/>
      <c r="E46" s="82"/>
      <c r="F46" s="122"/>
      <c r="G46" s="202"/>
      <c r="H46" s="198" t="str">
        <f t="shared" si="0"/>
        <v/>
      </c>
      <c r="I46" s="97"/>
      <c r="J46" s="97"/>
      <c r="K46" s="91"/>
      <c r="L46" s="91"/>
      <c r="M46" s="97"/>
      <c r="N46" s="91"/>
      <c r="O46" s="97"/>
      <c r="P46" s="90"/>
      <c r="Q46" s="97"/>
      <c r="R46" s="97"/>
      <c r="S46" s="90"/>
      <c r="T46" s="97"/>
      <c r="U46" s="147"/>
      <c r="V46" s="91"/>
      <c r="W46" s="97"/>
      <c r="X46" s="97"/>
      <c r="Y46" s="90"/>
      <c r="Z46" s="90"/>
      <c r="AA46" s="229"/>
      <c r="AB46" s="122"/>
      <c r="AC46" s="226"/>
      <c r="AD46" s="264"/>
      <c r="AE46" s="264"/>
      <c r="AF46" s="265"/>
      <c r="AG46" s="265"/>
      <c r="AH46" s="265"/>
      <c r="AI46" s="265"/>
      <c r="AJ46" s="265"/>
      <c r="AK46" s="265"/>
    </row>
    <row r="47" spans="1:37" s="179" customFormat="1" x14ac:dyDescent="0.25">
      <c r="A47" s="71">
        <v>19</v>
      </c>
      <c r="B47" s="89"/>
      <c r="C47" s="82"/>
      <c r="D47" s="89"/>
      <c r="E47" s="82"/>
      <c r="F47" s="122"/>
      <c r="G47" s="202"/>
      <c r="H47" s="198" t="str">
        <f t="shared" si="0"/>
        <v/>
      </c>
      <c r="I47" s="97"/>
      <c r="J47" s="97"/>
      <c r="K47" s="91"/>
      <c r="L47" s="91"/>
      <c r="M47" s="97"/>
      <c r="N47" s="91"/>
      <c r="O47" s="97"/>
      <c r="P47" s="90"/>
      <c r="Q47" s="97"/>
      <c r="R47" s="97"/>
      <c r="S47" s="90"/>
      <c r="T47" s="97"/>
      <c r="U47" s="147"/>
      <c r="V47" s="91"/>
      <c r="W47" s="97"/>
      <c r="X47" s="97"/>
      <c r="Y47" s="90"/>
      <c r="Z47" s="90"/>
      <c r="AA47" s="229"/>
      <c r="AB47" s="122"/>
      <c r="AC47" s="226"/>
      <c r="AD47" s="264"/>
      <c r="AE47" s="264"/>
      <c r="AF47" s="265"/>
      <c r="AG47" s="265"/>
      <c r="AH47" s="265"/>
      <c r="AI47" s="265"/>
      <c r="AJ47" s="265"/>
      <c r="AK47" s="265"/>
    </row>
    <row r="48" spans="1:37" s="179" customFormat="1" x14ac:dyDescent="0.25">
      <c r="A48" s="71">
        <v>20</v>
      </c>
      <c r="B48" s="89"/>
      <c r="C48" s="82"/>
      <c r="D48" s="89"/>
      <c r="E48" s="82"/>
      <c r="F48" s="122"/>
      <c r="G48" s="202"/>
      <c r="H48" s="198" t="str">
        <f t="shared" si="0"/>
        <v/>
      </c>
      <c r="I48" s="97"/>
      <c r="J48" s="97"/>
      <c r="K48" s="91"/>
      <c r="L48" s="91"/>
      <c r="M48" s="97"/>
      <c r="N48" s="91"/>
      <c r="O48" s="97"/>
      <c r="P48" s="90"/>
      <c r="Q48" s="97"/>
      <c r="R48" s="97"/>
      <c r="S48" s="90"/>
      <c r="T48" s="97"/>
      <c r="U48" s="147"/>
      <c r="V48" s="91"/>
      <c r="W48" s="97"/>
      <c r="X48" s="97"/>
      <c r="Y48" s="90"/>
      <c r="Z48" s="90"/>
      <c r="AA48" s="229"/>
      <c r="AB48" s="122"/>
      <c r="AC48" s="226"/>
      <c r="AD48" s="264"/>
      <c r="AE48" s="264"/>
      <c r="AF48" s="265"/>
      <c r="AG48" s="265"/>
      <c r="AH48" s="265"/>
      <c r="AI48" s="265"/>
      <c r="AJ48" s="265"/>
      <c r="AK48" s="265"/>
    </row>
    <row r="49" spans="1:37" s="179" customFormat="1" x14ac:dyDescent="0.25">
      <c r="A49" s="71">
        <v>21</v>
      </c>
      <c r="B49" s="89"/>
      <c r="C49" s="82"/>
      <c r="D49" s="89"/>
      <c r="E49" s="82"/>
      <c r="F49" s="122"/>
      <c r="G49" s="202"/>
      <c r="H49" s="198" t="str">
        <f t="shared" si="0"/>
        <v/>
      </c>
      <c r="I49" s="97"/>
      <c r="J49" s="97"/>
      <c r="K49" s="91"/>
      <c r="L49" s="91"/>
      <c r="M49" s="97"/>
      <c r="N49" s="91"/>
      <c r="O49" s="97"/>
      <c r="P49" s="90"/>
      <c r="Q49" s="97"/>
      <c r="R49" s="97"/>
      <c r="S49" s="90"/>
      <c r="T49" s="97"/>
      <c r="U49" s="147"/>
      <c r="V49" s="91"/>
      <c r="W49" s="97"/>
      <c r="X49" s="97"/>
      <c r="Y49" s="90"/>
      <c r="Z49" s="90"/>
      <c r="AA49" s="229"/>
      <c r="AB49" s="122"/>
      <c r="AC49" s="226"/>
      <c r="AD49" s="264"/>
      <c r="AE49" s="264"/>
      <c r="AF49" s="265"/>
      <c r="AG49" s="265"/>
      <c r="AH49" s="265"/>
      <c r="AI49" s="265"/>
      <c r="AJ49" s="265"/>
      <c r="AK49" s="265"/>
    </row>
    <row r="50" spans="1:37" s="179" customFormat="1" x14ac:dyDescent="0.25">
      <c r="A50" s="71">
        <v>22</v>
      </c>
      <c r="B50" s="89"/>
      <c r="C50" s="82"/>
      <c r="D50" s="89"/>
      <c r="E50" s="82"/>
      <c r="F50" s="122"/>
      <c r="G50" s="202"/>
      <c r="H50" s="198" t="str">
        <f t="shared" si="0"/>
        <v/>
      </c>
      <c r="I50" s="97"/>
      <c r="J50" s="97"/>
      <c r="K50" s="91"/>
      <c r="L50" s="91"/>
      <c r="M50" s="97"/>
      <c r="N50" s="91"/>
      <c r="O50" s="97"/>
      <c r="P50" s="90"/>
      <c r="Q50" s="97"/>
      <c r="R50" s="97"/>
      <c r="S50" s="90"/>
      <c r="T50" s="97"/>
      <c r="U50" s="147"/>
      <c r="V50" s="91"/>
      <c r="W50" s="97"/>
      <c r="X50" s="97"/>
      <c r="Y50" s="90"/>
      <c r="Z50" s="90"/>
      <c r="AA50" s="229"/>
      <c r="AB50" s="122"/>
      <c r="AC50" s="226"/>
      <c r="AD50" s="264"/>
      <c r="AE50" s="264"/>
      <c r="AF50" s="265"/>
      <c r="AG50" s="265"/>
      <c r="AH50" s="265"/>
      <c r="AI50" s="265"/>
      <c r="AJ50" s="265"/>
      <c r="AK50" s="265"/>
    </row>
    <row r="51" spans="1:37" s="179" customFormat="1" x14ac:dyDescent="0.25">
      <c r="A51" s="71">
        <v>23</v>
      </c>
      <c r="B51" s="89"/>
      <c r="C51" s="82"/>
      <c r="D51" s="89"/>
      <c r="E51" s="82"/>
      <c r="F51" s="122"/>
      <c r="G51" s="202"/>
      <c r="H51" s="198" t="str">
        <f t="shared" si="0"/>
        <v/>
      </c>
      <c r="I51" s="97"/>
      <c r="J51" s="97"/>
      <c r="K51" s="91"/>
      <c r="L51" s="91"/>
      <c r="M51" s="97"/>
      <c r="N51" s="91"/>
      <c r="O51" s="97"/>
      <c r="P51" s="90"/>
      <c r="Q51" s="97"/>
      <c r="R51" s="97"/>
      <c r="S51" s="90"/>
      <c r="T51" s="97"/>
      <c r="U51" s="147"/>
      <c r="V51" s="91"/>
      <c r="W51" s="97"/>
      <c r="X51" s="97"/>
      <c r="Y51" s="90"/>
      <c r="Z51" s="90"/>
      <c r="AA51" s="229"/>
      <c r="AB51" s="122"/>
      <c r="AC51" s="226"/>
      <c r="AD51" s="264"/>
      <c r="AE51" s="264"/>
      <c r="AF51" s="265"/>
      <c r="AG51" s="265"/>
      <c r="AH51" s="265"/>
      <c r="AI51" s="265"/>
      <c r="AJ51" s="265"/>
      <c r="AK51" s="265"/>
    </row>
    <row r="52" spans="1:37" s="179" customFormat="1" x14ac:dyDescent="0.25">
      <c r="A52" s="71">
        <v>24</v>
      </c>
      <c r="B52" s="89"/>
      <c r="C52" s="82"/>
      <c r="D52" s="89"/>
      <c r="E52" s="82"/>
      <c r="F52" s="122"/>
      <c r="G52" s="202"/>
      <c r="H52" s="198" t="str">
        <f t="shared" si="0"/>
        <v/>
      </c>
      <c r="I52" s="97"/>
      <c r="J52" s="97"/>
      <c r="K52" s="91"/>
      <c r="L52" s="91"/>
      <c r="M52" s="97"/>
      <c r="N52" s="91"/>
      <c r="O52" s="97"/>
      <c r="P52" s="90"/>
      <c r="Q52" s="97"/>
      <c r="R52" s="97"/>
      <c r="S52" s="90"/>
      <c r="T52" s="97"/>
      <c r="U52" s="147"/>
      <c r="V52" s="91"/>
      <c r="W52" s="97"/>
      <c r="X52" s="97"/>
      <c r="Y52" s="90"/>
      <c r="Z52" s="90"/>
      <c r="AA52" s="229"/>
      <c r="AB52" s="122"/>
      <c r="AC52" s="226"/>
      <c r="AD52" s="264"/>
      <c r="AE52" s="264"/>
      <c r="AF52" s="265"/>
      <c r="AG52" s="265"/>
      <c r="AH52" s="265"/>
      <c r="AI52" s="265"/>
      <c r="AJ52" s="265"/>
      <c r="AK52" s="265"/>
    </row>
    <row r="53" spans="1:37" s="179" customFormat="1" x14ac:dyDescent="0.25">
      <c r="A53" s="71">
        <v>25</v>
      </c>
      <c r="B53" s="89"/>
      <c r="C53" s="82"/>
      <c r="D53" s="89"/>
      <c r="E53" s="82"/>
      <c r="F53" s="122"/>
      <c r="G53" s="202"/>
      <c r="H53" s="198" t="str">
        <f t="shared" si="0"/>
        <v/>
      </c>
      <c r="I53" s="97"/>
      <c r="J53" s="97"/>
      <c r="K53" s="91"/>
      <c r="L53" s="91"/>
      <c r="M53" s="97"/>
      <c r="N53" s="91"/>
      <c r="O53" s="97"/>
      <c r="P53" s="90"/>
      <c r="Q53" s="97"/>
      <c r="R53" s="97"/>
      <c r="S53" s="90"/>
      <c r="T53" s="97"/>
      <c r="U53" s="147"/>
      <c r="V53" s="91"/>
      <c r="W53" s="97"/>
      <c r="X53" s="97"/>
      <c r="Y53" s="90"/>
      <c r="Z53" s="90"/>
      <c r="AA53" s="229"/>
      <c r="AB53" s="122"/>
      <c r="AC53" s="226"/>
      <c r="AD53" s="264"/>
      <c r="AE53" s="264"/>
      <c r="AF53" s="265"/>
      <c r="AG53" s="265"/>
      <c r="AH53" s="265"/>
      <c r="AI53" s="265"/>
      <c r="AJ53" s="265"/>
      <c r="AK53" s="265"/>
    </row>
    <row r="54" spans="1:37" ht="24" customHeight="1" x14ac:dyDescent="0.25">
      <c r="B54" s="190" t="s">
        <v>67</v>
      </c>
      <c r="C54" s="126"/>
      <c r="D54" s="126"/>
      <c r="E54" s="126"/>
      <c r="F54" s="126"/>
      <c r="G54" s="126"/>
      <c r="H54" s="259" t="str">
        <f>IF(OR(AND(Count_Implemented, Count_FollowUp=0), AND(Count_Implemented=0,COUNTA(I29:AB53)&gt;0))," To be included here, actions must have a Date Implemented and there must be Date(s) of Follow-up above. &gt;&gt;","")</f>
        <v/>
      </c>
      <c r="I54" s="191">
        <f>SUM(I55:I60)</f>
        <v>0</v>
      </c>
      <c r="J54" s="192" t="s">
        <v>129</v>
      </c>
      <c r="K54" s="192" t="s">
        <v>129</v>
      </c>
      <c r="L54" s="192" t="s">
        <v>129</v>
      </c>
      <c r="M54" s="191">
        <f>SUM(M55:M60)</f>
        <v>0</v>
      </c>
      <c r="N54" s="192" t="s">
        <v>129</v>
      </c>
      <c r="O54" s="191">
        <f>SUM(O55:O60)</f>
        <v>0</v>
      </c>
      <c r="P54" s="191">
        <f>SUM(P55:P60)</f>
        <v>0</v>
      </c>
      <c r="Q54" s="191">
        <f t="shared" ref="Q54:W54" si="1">SUM(Q55:Q60)</f>
        <v>0</v>
      </c>
      <c r="R54" s="191">
        <f t="shared" si="1"/>
        <v>0</v>
      </c>
      <c r="S54" s="191">
        <f t="shared" si="1"/>
        <v>0</v>
      </c>
      <c r="T54" s="191">
        <f t="shared" si="1"/>
        <v>0</v>
      </c>
      <c r="U54" s="193">
        <f t="shared" si="1"/>
        <v>0</v>
      </c>
      <c r="V54" s="192" t="s">
        <v>129</v>
      </c>
      <c r="W54" s="191">
        <f t="shared" si="1"/>
        <v>0</v>
      </c>
      <c r="X54" s="192" t="s">
        <v>129</v>
      </c>
      <c r="Y54" s="192" t="s">
        <v>129</v>
      </c>
      <c r="Z54" s="191">
        <f t="shared" ref="Z54" si="2">SUM(Z55:Z60)</f>
        <v>0</v>
      </c>
      <c r="AA54" s="218" t="s">
        <v>129</v>
      </c>
      <c r="AB54" s="217">
        <f>COUNTIF(AB29:AB53,"Y")</f>
        <v>0</v>
      </c>
      <c r="AC54" s="218" t="s">
        <v>129</v>
      </c>
      <c r="AD54" s="266">
        <f t="shared" ref="AD54:AK54" si="3">SUM(AD55:AD60)</f>
        <v>0</v>
      </c>
      <c r="AE54" s="266">
        <f t="shared" si="3"/>
        <v>0</v>
      </c>
      <c r="AF54" s="267">
        <f t="shared" si="3"/>
        <v>0</v>
      </c>
      <c r="AG54" s="267">
        <f t="shared" si="3"/>
        <v>0</v>
      </c>
      <c r="AH54" s="267">
        <f t="shared" si="3"/>
        <v>0</v>
      </c>
      <c r="AI54" s="267">
        <f t="shared" si="3"/>
        <v>0</v>
      </c>
      <c r="AJ54" s="267">
        <f t="shared" si="3"/>
        <v>0</v>
      </c>
      <c r="AK54" s="267">
        <f t="shared" si="3"/>
        <v>0</v>
      </c>
    </row>
    <row r="55" spans="1:37" ht="24" customHeight="1" x14ac:dyDescent="0.25">
      <c r="B55" s="190" t="str">
        <f>"TOTAL REPORTED " &amp; C55</f>
        <v>TOTAL REPORTED 2023</v>
      </c>
      <c r="C55" s="126">
        <v>2023</v>
      </c>
      <c r="D55" s="126"/>
      <c r="E55" s="126"/>
      <c r="F55" s="126"/>
      <c r="G55" s="126"/>
      <c r="H55" s="126"/>
      <c r="I55" s="267">
        <f t="shared" ref="I55:I60" si="4">IF(Count_FollowUp,SUMIFS(I$29:I$53,$F$29:$F$53,"Y",$H$29:$H$53,$C55),0)</f>
        <v>0</v>
      </c>
      <c r="J55" s="192" t="s">
        <v>129</v>
      </c>
      <c r="K55" s="192" t="s">
        <v>129</v>
      </c>
      <c r="L55" s="192" t="s">
        <v>129</v>
      </c>
      <c r="M55" s="267">
        <f t="shared" ref="M55:M60" si="5">IF(Count_FollowUp,SUMIFS(M$29:M$53,$F$29:$F$53,"Y",$H$29:$H$53,$C55),0)</f>
        <v>0</v>
      </c>
      <c r="N55" s="192" t="s">
        <v>129</v>
      </c>
      <c r="O55" s="267">
        <f t="shared" ref="O55:O60" si="6">IF(Count_FollowUp,SUMIFS(O$29:O$53,$F$29:$F$53,"Y",$H$29:$H$53,$C55),0)</f>
        <v>0</v>
      </c>
      <c r="P55" s="191">
        <f t="shared" ref="P55:P60" si="7">IF(Count_FollowUp,COUNTIFS($F$29:$F$53,"Y",$H$29:$H$53,$C55,P$29:P$53,"Yes"),0)</f>
        <v>0</v>
      </c>
      <c r="Q55" s="267">
        <f t="shared" ref="Q55:R60" si="8">IF(Count_FollowUp,SUMIFS(Q$29:Q$53,$F$29:$F$53,"Y",$H$29:$H$53,$C55),0)</f>
        <v>0</v>
      </c>
      <c r="R55" s="267">
        <f t="shared" si="8"/>
        <v>0</v>
      </c>
      <c r="S55" s="191">
        <f t="shared" ref="S55:S60" si="9">IF(Count_FollowUp,COUNTIFS($F$29:$F$53,"Y",$H$29:$H$53,$C55,S$29:S$53,"Yes"),0)</f>
        <v>0</v>
      </c>
      <c r="T55" s="191">
        <f t="shared" ref="T55:T60" si="10">IF(Count_FollowUp,SUMIFS(T$29:T$53,$F$29:$F$53,"Y",$H$29:$H$53,$C55,U$29:U$53,"Units"),0)</f>
        <v>0</v>
      </c>
      <c r="U55" s="193">
        <f t="shared" ref="U55:U60" si="11">IF(Count_FollowUp,SUMIFS(T$29:T$53,$F$29:$F$53,"Y",$H$29:$H$53,$C55,U$29:U$53,"Dollars"),0)</f>
        <v>0</v>
      </c>
      <c r="V55" s="192" t="s">
        <v>129</v>
      </c>
      <c r="W55" s="267">
        <f t="shared" ref="W55:W60" si="12">IF(Count_FollowUp,SUMIFS(W$29:W$53,$F$29:$F$53,"Y",$H$29:$H$53,$C55),0)</f>
        <v>0</v>
      </c>
      <c r="X55" s="192" t="s">
        <v>129</v>
      </c>
      <c r="Y55" s="192" t="s">
        <v>129</v>
      </c>
      <c r="Z55" s="191">
        <f t="shared" ref="Z55:Z60" si="13">IF(Count_FollowUp,COUNTIFS($F$29:$F$53,"Y",$H$29:$H$53,$C55,Z$29:Z$53,"Yes"),0)</f>
        <v>0</v>
      </c>
      <c r="AA55" s="218" t="s">
        <v>129</v>
      </c>
      <c r="AB55" s="217">
        <f t="shared" ref="AB55:AB60" si="14">IF(Count_FollowUp,COUNTIFS($F$29:$F$53,"Y",$H$29:$H$53,$C55,AB$29:AB$53,"Y"),0)</f>
        <v>0</v>
      </c>
      <c r="AC55" s="218" t="s">
        <v>129</v>
      </c>
      <c r="AD55" s="266">
        <f t="shared" ref="AD55:AK60" si="15">IF(Count_FollowUp,SUMIFS(AD$29:AD$53,$F$29:$F$53,"Y",$H$29:$H$53,$C55),0)</f>
        <v>0</v>
      </c>
      <c r="AE55" s="266">
        <f t="shared" si="15"/>
        <v>0</v>
      </c>
      <c r="AF55" s="267">
        <f t="shared" si="15"/>
        <v>0</v>
      </c>
      <c r="AG55" s="267">
        <f t="shared" si="15"/>
        <v>0</v>
      </c>
      <c r="AH55" s="267">
        <f t="shared" si="15"/>
        <v>0</v>
      </c>
      <c r="AI55" s="267">
        <f t="shared" si="15"/>
        <v>0</v>
      </c>
      <c r="AJ55" s="267">
        <f t="shared" si="15"/>
        <v>0</v>
      </c>
      <c r="AK55" s="267">
        <f t="shared" si="15"/>
        <v>0</v>
      </c>
    </row>
    <row r="56" spans="1:37" ht="24" customHeight="1" x14ac:dyDescent="0.25">
      <c r="B56" s="190" t="str">
        <f t="shared" ref="B56:B60" si="16">"TOTAL REPORTED " &amp; C56</f>
        <v>TOTAL REPORTED 2024</v>
      </c>
      <c r="C56" s="126">
        <v>2024</v>
      </c>
      <c r="D56" s="126"/>
      <c r="E56" s="126"/>
      <c r="F56" s="126"/>
      <c r="G56" s="126"/>
      <c r="H56" s="126"/>
      <c r="I56" s="267">
        <f t="shared" si="4"/>
        <v>0</v>
      </c>
      <c r="J56" s="192" t="s">
        <v>129</v>
      </c>
      <c r="K56" s="192" t="s">
        <v>129</v>
      </c>
      <c r="L56" s="192" t="s">
        <v>129</v>
      </c>
      <c r="M56" s="267">
        <f t="shared" si="5"/>
        <v>0</v>
      </c>
      <c r="N56" s="192" t="s">
        <v>129</v>
      </c>
      <c r="O56" s="267">
        <f t="shared" si="6"/>
        <v>0</v>
      </c>
      <c r="P56" s="191">
        <f t="shared" si="7"/>
        <v>0</v>
      </c>
      <c r="Q56" s="267">
        <f t="shared" si="8"/>
        <v>0</v>
      </c>
      <c r="R56" s="267">
        <f t="shared" si="8"/>
        <v>0</v>
      </c>
      <c r="S56" s="191">
        <f t="shared" si="9"/>
        <v>0</v>
      </c>
      <c r="T56" s="191">
        <f t="shared" si="10"/>
        <v>0</v>
      </c>
      <c r="U56" s="193">
        <f t="shared" si="11"/>
        <v>0</v>
      </c>
      <c r="V56" s="192" t="s">
        <v>129</v>
      </c>
      <c r="W56" s="267">
        <f t="shared" si="12"/>
        <v>0</v>
      </c>
      <c r="X56" s="192" t="s">
        <v>129</v>
      </c>
      <c r="Y56" s="192" t="s">
        <v>129</v>
      </c>
      <c r="Z56" s="191">
        <f t="shared" si="13"/>
        <v>0</v>
      </c>
      <c r="AA56" s="218" t="s">
        <v>129</v>
      </c>
      <c r="AB56" s="217">
        <f t="shared" si="14"/>
        <v>0</v>
      </c>
      <c r="AC56" s="218" t="s">
        <v>129</v>
      </c>
      <c r="AD56" s="266">
        <f t="shared" si="15"/>
        <v>0</v>
      </c>
      <c r="AE56" s="266">
        <f t="shared" si="15"/>
        <v>0</v>
      </c>
      <c r="AF56" s="267">
        <f t="shared" si="15"/>
        <v>0</v>
      </c>
      <c r="AG56" s="267">
        <f t="shared" si="15"/>
        <v>0</v>
      </c>
      <c r="AH56" s="267">
        <f t="shared" si="15"/>
        <v>0</v>
      </c>
      <c r="AI56" s="267">
        <f t="shared" si="15"/>
        <v>0</v>
      </c>
      <c r="AJ56" s="267">
        <f t="shared" si="15"/>
        <v>0</v>
      </c>
      <c r="AK56" s="267">
        <f t="shared" si="15"/>
        <v>0</v>
      </c>
    </row>
    <row r="57" spans="1:37" ht="24" customHeight="1" x14ac:dyDescent="0.25">
      <c r="B57" s="190" t="str">
        <f t="shared" si="16"/>
        <v>TOTAL REPORTED 2025</v>
      </c>
      <c r="C57" s="126">
        <v>2025</v>
      </c>
      <c r="D57" s="126"/>
      <c r="E57" s="126"/>
      <c r="F57" s="126"/>
      <c r="G57" s="126"/>
      <c r="H57" s="126"/>
      <c r="I57" s="267">
        <f t="shared" si="4"/>
        <v>0</v>
      </c>
      <c r="J57" s="192" t="s">
        <v>129</v>
      </c>
      <c r="K57" s="192" t="s">
        <v>129</v>
      </c>
      <c r="L57" s="192" t="s">
        <v>129</v>
      </c>
      <c r="M57" s="267">
        <f t="shared" si="5"/>
        <v>0</v>
      </c>
      <c r="N57" s="192" t="s">
        <v>129</v>
      </c>
      <c r="O57" s="267">
        <f t="shared" si="6"/>
        <v>0</v>
      </c>
      <c r="P57" s="191">
        <f t="shared" si="7"/>
        <v>0</v>
      </c>
      <c r="Q57" s="267">
        <f t="shared" si="8"/>
        <v>0</v>
      </c>
      <c r="R57" s="267">
        <f t="shared" si="8"/>
        <v>0</v>
      </c>
      <c r="S57" s="191">
        <f t="shared" si="9"/>
        <v>0</v>
      </c>
      <c r="T57" s="191">
        <f t="shared" si="10"/>
        <v>0</v>
      </c>
      <c r="U57" s="193">
        <f t="shared" si="11"/>
        <v>0</v>
      </c>
      <c r="V57" s="192" t="s">
        <v>129</v>
      </c>
      <c r="W57" s="267">
        <f t="shared" si="12"/>
        <v>0</v>
      </c>
      <c r="X57" s="192" t="s">
        <v>129</v>
      </c>
      <c r="Y57" s="192" t="s">
        <v>129</v>
      </c>
      <c r="Z57" s="191">
        <f t="shared" si="13"/>
        <v>0</v>
      </c>
      <c r="AA57" s="218" t="s">
        <v>129</v>
      </c>
      <c r="AB57" s="217">
        <f t="shared" si="14"/>
        <v>0</v>
      </c>
      <c r="AC57" s="218" t="s">
        <v>129</v>
      </c>
      <c r="AD57" s="266">
        <f t="shared" si="15"/>
        <v>0</v>
      </c>
      <c r="AE57" s="266">
        <f t="shared" si="15"/>
        <v>0</v>
      </c>
      <c r="AF57" s="267">
        <f t="shared" si="15"/>
        <v>0</v>
      </c>
      <c r="AG57" s="267">
        <f t="shared" si="15"/>
        <v>0</v>
      </c>
      <c r="AH57" s="267">
        <f t="shared" si="15"/>
        <v>0</v>
      </c>
      <c r="AI57" s="267">
        <f t="shared" si="15"/>
        <v>0</v>
      </c>
      <c r="AJ57" s="267">
        <f t="shared" si="15"/>
        <v>0</v>
      </c>
      <c r="AK57" s="267">
        <f t="shared" si="15"/>
        <v>0</v>
      </c>
    </row>
    <row r="58" spans="1:37" ht="24" customHeight="1" x14ac:dyDescent="0.25">
      <c r="B58" s="190" t="str">
        <f t="shared" si="16"/>
        <v>TOTAL REPORTED 2026</v>
      </c>
      <c r="C58" s="126">
        <v>2026</v>
      </c>
      <c r="D58" s="126"/>
      <c r="E58" s="126"/>
      <c r="F58" s="126"/>
      <c r="G58" s="126"/>
      <c r="H58" s="126"/>
      <c r="I58" s="267">
        <f t="shared" si="4"/>
        <v>0</v>
      </c>
      <c r="J58" s="192" t="s">
        <v>129</v>
      </c>
      <c r="K58" s="192" t="s">
        <v>129</v>
      </c>
      <c r="L58" s="192" t="s">
        <v>129</v>
      </c>
      <c r="M58" s="267">
        <f t="shared" si="5"/>
        <v>0</v>
      </c>
      <c r="N58" s="192" t="s">
        <v>129</v>
      </c>
      <c r="O58" s="267">
        <f t="shared" si="6"/>
        <v>0</v>
      </c>
      <c r="P58" s="191">
        <f t="shared" si="7"/>
        <v>0</v>
      </c>
      <c r="Q58" s="267">
        <f t="shared" si="8"/>
        <v>0</v>
      </c>
      <c r="R58" s="267">
        <f t="shared" si="8"/>
        <v>0</v>
      </c>
      <c r="S58" s="191">
        <f t="shared" si="9"/>
        <v>0</v>
      </c>
      <c r="T58" s="191">
        <f t="shared" si="10"/>
        <v>0</v>
      </c>
      <c r="U58" s="193">
        <f t="shared" si="11"/>
        <v>0</v>
      </c>
      <c r="V58" s="192" t="s">
        <v>129</v>
      </c>
      <c r="W58" s="267">
        <f t="shared" si="12"/>
        <v>0</v>
      </c>
      <c r="X58" s="192" t="s">
        <v>129</v>
      </c>
      <c r="Y58" s="192" t="s">
        <v>129</v>
      </c>
      <c r="Z58" s="191">
        <f t="shared" si="13"/>
        <v>0</v>
      </c>
      <c r="AA58" s="218" t="s">
        <v>129</v>
      </c>
      <c r="AB58" s="217">
        <f t="shared" si="14"/>
        <v>0</v>
      </c>
      <c r="AC58" s="218" t="s">
        <v>129</v>
      </c>
      <c r="AD58" s="266">
        <f t="shared" si="15"/>
        <v>0</v>
      </c>
      <c r="AE58" s="266">
        <f t="shared" si="15"/>
        <v>0</v>
      </c>
      <c r="AF58" s="267">
        <f t="shared" si="15"/>
        <v>0</v>
      </c>
      <c r="AG58" s="267">
        <f t="shared" si="15"/>
        <v>0</v>
      </c>
      <c r="AH58" s="267">
        <f t="shared" si="15"/>
        <v>0</v>
      </c>
      <c r="AI58" s="267">
        <f t="shared" si="15"/>
        <v>0</v>
      </c>
      <c r="AJ58" s="267">
        <f t="shared" si="15"/>
        <v>0</v>
      </c>
      <c r="AK58" s="267">
        <f t="shared" si="15"/>
        <v>0</v>
      </c>
    </row>
    <row r="59" spans="1:37" ht="24" customHeight="1" x14ac:dyDescent="0.25">
      <c r="B59" s="190" t="str">
        <f t="shared" si="16"/>
        <v>TOTAL REPORTED 2027</v>
      </c>
      <c r="C59" s="126">
        <v>2027</v>
      </c>
      <c r="D59" s="126"/>
      <c r="E59" s="126"/>
      <c r="F59" s="126"/>
      <c r="G59" s="126"/>
      <c r="H59" s="126"/>
      <c r="I59" s="267">
        <f t="shared" si="4"/>
        <v>0</v>
      </c>
      <c r="J59" s="192" t="s">
        <v>129</v>
      </c>
      <c r="K59" s="192" t="s">
        <v>129</v>
      </c>
      <c r="L59" s="192" t="s">
        <v>129</v>
      </c>
      <c r="M59" s="267">
        <f t="shared" si="5"/>
        <v>0</v>
      </c>
      <c r="N59" s="192" t="s">
        <v>129</v>
      </c>
      <c r="O59" s="267">
        <f t="shared" si="6"/>
        <v>0</v>
      </c>
      <c r="P59" s="191">
        <f t="shared" si="7"/>
        <v>0</v>
      </c>
      <c r="Q59" s="267">
        <f t="shared" si="8"/>
        <v>0</v>
      </c>
      <c r="R59" s="267">
        <f t="shared" si="8"/>
        <v>0</v>
      </c>
      <c r="S59" s="191">
        <f t="shared" si="9"/>
        <v>0</v>
      </c>
      <c r="T59" s="191">
        <f t="shared" si="10"/>
        <v>0</v>
      </c>
      <c r="U59" s="193">
        <f t="shared" si="11"/>
        <v>0</v>
      </c>
      <c r="V59" s="192" t="s">
        <v>129</v>
      </c>
      <c r="W59" s="267">
        <f t="shared" si="12"/>
        <v>0</v>
      </c>
      <c r="X59" s="192" t="s">
        <v>129</v>
      </c>
      <c r="Y59" s="192" t="s">
        <v>129</v>
      </c>
      <c r="Z59" s="191">
        <f t="shared" si="13"/>
        <v>0</v>
      </c>
      <c r="AA59" s="218" t="s">
        <v>129</v>
      </c>
      <c r="AB59" s="217">
        <f t="shared" si="14"/>
        <v>0</v>
      </c>
      <c r="AC59" s="218" t="s">
        <v>129</v>
      </c>
      <c r="AD59" s="266">
        <f t="shared" si="15"/>
        <v>0</v>
      </c>
      <c r="AE59" s="266">
        <f t="shared" si="15"/>
        <v>0</v>
      </c>
      <c r="AF59" s="267">
        <f t="shared" si="15"/>
        <v>0</v>
      </c>
      <c r="AG59" s="267">
        <f t="shared" si="15"/>
        <v>0</v>
      </c>
      <c r="AH59" s="267">
        <f t="shared" si="15"/>
        <v>0</v>
      </c>
      <c r="AI59" s="267">
        <f t="shared" si="15"/>
        <v>0</v>
      </c>
      <c r="AJ59" s="267">
        <f t="shared" si="15"/>
        <v>0</v>
      </c>
      <c r="AK59" s="267">
        <f t="shared" si="15"/>
        <v>0</v>
      </c>
    </row>
    <row r="60" spans="1:37" ht="24" customHeight="1" x14ac:dyDescent="0.25">
      <c r="B60" s="190" t="str">
        <f t="shared" si="16"/>
        <v>TOTAL REPORTED 2028</v>
      </c>
      <c r="C60" s="126">
        <v>2028</v>
      </c>
      <c r="D60" s="126"/>
      <c r="E60" s="126"/>
      <c r="F60" s="126"/>
      <c r="G60" s="126"/>
      <c r="H60" s="126"/>
      <c r="I60" s="267">
        <f t="shared" si="4"/>
        <v>0</v>
      </c>
      <c r="J60" s="192" t="s">
        <v>129</v>
      </c>
      <c r="K60" s="192" t="s">
        <v>129</v>
      </c>
      <c r="L60" s="192" t="s">
        <v>129</v>
      </c>
      <c r="M60" s="267">
        <f t="shared" si="5"/>
        <v>0</v>
      </c>
      <c r="N60" s="192" t="s">
        <v>129</v>
      </c>
      <c r="O60" s="267">
        <f t="shared" si="6"/>
        <v>0</v>
      </c>
      <c r="P60" s="191">
        <f t="shared" si="7"/>
        <v>0</v>
      </c>
      <c r="Q60" s="267">
        <f t="shared" si="8"/>
        <v>0</v>
      </c>
      <c r="R60" s="267">
        <f t="shared" si="8"/>
        <v>0</v>
      </c>
      <c r="S60" s="191">
        <f t="shared" si="9"/>
        <v>0</v>
      </c>
      <c r="T60" s="191">
        <f t="shared" si="10"/>
        <v>0</v>
      </c>
      <c r="U60" s="193">
        <f t="shared" si="11"/>
        <v>0</v>
      </c>
      <c r="V60" s="192" t="s">
        <v>129</v>
      </c>
      <c r="W60" s="267">
        <f t="shared" si="12"/>
        <v>0</v>
      </c>
      <c r="X60" s="192" t="s">
        <v>129</v>
      </c>
      <c r="Y60" s="192" t="s">
        <v>129</v>
      </c>
      <c r="Z60" s="191">
        <f t="shared" si="13"/>
        <v>0</v>
      </c>
      <c r="AA60" s="218" t="s">
        <v>129</v>
      </c>
      <c r="AB60" s="217">
        <f t="shared" si="14"/>
        <v>0</v>
      </c>
      <c r="AC60" s="218" t="s">
        <v>129</v>
      </c>
      <c r="AD60" s="266">
        <f t="shared" si="15"/>
        <v>0</v>
      </c>
      <c r="AE60" s="266">
        <f t="shared" si="15"/>
        <v>0</v>
      </c>
      <c r="AF60" s="267">
        <f t="shared" si="15"/>
        <v>0</v>
      </c>
      <c r="AG60" s="267">
        <f t="shared" si="15"/>
        <v>0</v>
      </c>
      <c r="AH60" s="267">
        <f t="shared" si="15"/>
        <v>0</v>
      </c>
      <c r="AI60" s="267">
        <f t="shared" si="15"/>
        <v>0</v>
      </c>
      <c r="AJ60" s="267">
        <f t="shared" si="15"/>
        <v>0</v>
      </c>
      <c r="AK60" s="267">
        <f t="shared" si="15"/>
        <v>0</v>
      </c>
    </row>
    <row r="61" spans="1:37" x14ac:dyDescent="0.25">
      <c r="C61" s="137"/>
    </row>
    <row r="62" spans="1:37" x14ac:dyDescent="0.25">
      <c r="C62" s="137"/>
    </row>
  </sheetData>
  <sheetProtection algorithmName="SHA-512" hashValue="bHod+i7jPP88OtllvnTsFlNOhfsC3qXDjMvQ6liR/7GD+9zaBxmUbDBLJKju/GHEwL+xKJyxtxSlUSCeGQNL4w==" saltValue="H57ao4KId6vsYf+85dJguw==" spinCount="100000" sheet="1" objects="1" scenarios="1" formatCells="0" formatRows="0" insertHyperlinks="0"/>
  <mergeCells count="28">
    <mergeCell ref="Q26:V26"/>
    <mergeCell ref="W26:AA27"/>
    <mergeCell ref="AD26:AK26"/>
    <mergeCell ref="I27:L27"/>
    <mergeCell ref="M27:N27"/>
    <mergeCell ref="O27:P27"/>
    <mergeCell ref="Q27:S27"/>
    <mergeCell ref="T27:V27"/>
    <mergeCell ref="AD27:AE27"/>
    <mergeCell ref="AF27:AK27"/>
    <mergeCell ref="C18:G18"/>
    <mergeCell ref="C20:G20"/>
    <mergeCell ref="C21:G21"/>
    <mergeCell ref="C22:G22"/>
    <mergeCell ref="C23:G23"/>
    <mergeCell ref="I26:P26"/>
    <mergeCell ref="C12:G12"/>
    <mergeCell ref="C13:G13"/>
    <mergeCell ref="C14:G14"/>
    <mergeCell ref="C15:G15"/>
    <mergeCell ref="C16:G16"/>
    <mergeCell ref="C17:G17"/>
    <mergeCell ref="C3:I3"/>
    <mergeCell ref="C6:G6"/>
    <mergeCell ref="C7:G7"/>
    <mergeCell ref="C8:G8"/>
    <mergeCell ref="C10:G10"/>
    <mergeCell ref="C11:G11"/>
  </mergeCells>
  <conditionalFormatting sqref="I29:L53">
    <cfRule type="expression" dxfId="76" priority="4" stopIfTrue="1">
      <formula>AND($C29&lt;&gt;"",$C29&lt;&gt;"Manufacturer (Production)")</formula>
    </cfRule>
  </conditionalFormatting>
  <conditionalFormatting sqref="M29:N53">
    <cfRule type="expression" dxfId="75" priority="5" stopIfTrue="1">
      <formula>AND($C29&lt;&gt;"",$C29&lt;&gt;"Manufacturer (Certification)")</formula>
    </cfRule>
  </conditionalFormatting>
  <conditionalFormatting sqref="O29:O53 M29:M53 I29:J53 Q29:R53 T29:T53 W29:X53">
    <cfRule type="expression" dxfId="74" priority="7">
      <formula>AND(TRIM(I29)&lt;&gt;"",ISNUMBER(I29)=FALSE)</formula>
    </cfRule>
  </conditionalFormatting>
  <conditionalFormatting sqref="O29:P53">
    <cfRule type="expression" dxfId="73" priority="6" stopIfTrue="1">
      <formula>AND($C29&lt;&gt;"",$C29&lt;&gt;"Manufacturer (Marketing)")</formula>
    </cfRule>
  </conditionalFormatting>
  <conditionalFormatting sqref="Q29:V53">
    <cfRule type="expression" dxfId="72" priority="3">
      <formula>AND($C29&lt;&gt;"",$C29&lt;&gt;"Distributor / Retailer")</formula>
    </cfRule>
  </conditionalFormatting>
  <conditionalFormatting sqref="W29:AA53">
    <cfRule type="expression" dxfId="71" priority="2">
      <formula>AND($C29&lt;&gt;"",$C29&lt;&gt;"Purchaser / User")</formula>
    </cfRule>
  </conditionalFormatting>
  <conditionalFormatting sqref="AD29:AK53">
    <cfRule type="expression" dxfId="70" priority="1">
      <formula>AND(TRIM(AD29)&lt;&gt;"",ISNUMBER(AD29)=FALSE)</formula>
    </cfRule>
  </conditionalFormatting>
  <dataValidations count="21">
    <dataValidation allowBlank="1" showInputMessage="1" showErrorMessage="1" prompt="If the case study is online, provide a link for EPA to view, download and share. Otherwise, please include attachments with report submission." sqref="AC28" xr:uid="{FCC774D0-232F-4F68-9331-11EB181EDE2C}"/>
    <dataValidation allowBlank="1" showInputMessage="1" showErrorMessage="1" prompt="For P2 actions and outcomes to be summarized on the Results Summary tab, this column must contain a Y. Additionally, a Date Implemented must be included and at least one follw-up date must be included in row 19." sqref="F28" xr:uid="{8FD447D3-6841-426B-8A07-7192467E3FB0}"/>
    <dataValidation allowBlank="1" showInputMessage="1" showErrorMessage="1" prompt="Either use the facility’s permit methodology or multiply wastewater gallons by 8.35 to get pounds and divide by 10,000 to eliminate water content." sqref="AI28" xr:uid="{FFE7C040-FBFB-48D5-AFBB-C7298D7DC7C9}"/>
    <dataValidation allowBlank="1" showInputMessage="1" showErrorMessage="1" prompt="Annualized reductions of green house gas emissions measured in metric tons of carbon dioxide equivalent (MTCO2e)." sqref="AK28" xr:uid="{D7FB0620-9134-4864-92A1-A4B9FDE746E8}"/>
    <dataValidation allowBlank="1" showInputMessage="1" showErrorMessage="1" promptTitle="Products Offered for Sale" prompt="This can include products that are anticipated to be offered for sale._x000a__x000a_Report the number of product formulations/designs, not the number of individual units manufactured/sold. The same formulation in different size containers is considered one product." sqref="O28" xr:uid="{7E6673B6-3C1D-441B-B5DA-6ABA884B5F96}"/>
    <dataValidation type="whole" allowBlank="1" showInputMessage="1" showErrorMessage="1" errorTitle="Facility NAICS Code" error="Please enter at least three digits of the NAICS code." promptTitle="Facility NAICS Code" prompt="Enter the NAICS for this facility. The link at left takes you to the NAICS Search website." sqref="C15:G15" xr:uid="{4603D732-F870-4369-BA7E-FFCFA9DD1722}">
      <formula1>100</formula1>
      <formula2>999999</formula2>
    </dataValidation>
    <dataValidation allowBlank="1" showInputMessage="1" showErrorMessage="1" promptTitle="Copy-Pasting into Merged Cells" prompt="To copy-paste into merged cells, either double-click the cell to enable the Edit feature OR select the cell and paste into the formula bar above instead of the cell itself." sqref="C10:G10" xr:uid="{D0D6CF3A-0FB5-417C-979E-8D5518C3EFA6}"/>
    <dataValidation type="list" allowBlank="1" showDropDown="1" showInputMessage="1" showErrorMessage="1" error="Please enter Y or N." sqref="AB29:AB53 F29:F53" xr:uid="{8F7AEFE9-4CD7-48C0-9AF0-F8D60C61F3E7}">
      <formula1>Lookup_YesNo</formula1>
    </dataValidation>
    <dataValidation type="date" allowBlank="1" showInputMessage="1" showErrorMessage="1" error="Please enter a valid date (mm/dd/yyyy) _x000a_between 10/01/2022 and 09/30/2028." sqref="G29:G53" xr:uid="{401EF0A2-C7E9-4DE3-AA72-0C0D85913AAC}">
      <formula1>44835</formula1>
      <formula2>47026</formula2>
    </dataValidation>
    <dataValidation type="list" allowBlank="1" showDropDown="1" showInputMessage="1" showErrorMessage="1" error="Please enter Yes, No, or Unknown." sqref="C16:G16" xr:uid="{17A04B5C-E0D4-4D15-A57F-814E94DD230B}">
      <formula1>Lookup_YesNoUnknown</formula1>
    </dataValidation>
    <dataValidation type="list" allowBlank="1" showInputMessage="1" showErrorMessage="1" sqref="U29:U53" xr:uid="{0CC6CA3B-D42E-4CE7-BDF3-AF99948B8969}">
      <formula1>Lookup_Units_Sales</formula1>
    </dataValidation>
    <dataValidation allowBlank="1" showInputMessage="1" showErrorMessage="1" prompt="Report the number of product formulations or designs, not the number of individual units of that product manufactured or sold. The same formulation sold in different size containers is considered one product" sqref="W28 M28 Q28 I28" xr:uid="{00B0401D-D1E7-46C9-9527-9DD20193B689}"/>
    <dataValidation type="list" allowBlank="1" showInputMessage="1" showErrorMessage="1" sqref="N29:N53" xr:uid="{3679550E-3823-426F-A7F0-B8A44F547EE7}">
      <formula1>Lookup_CertificationStatus</formula1>
    </dataValidation>
    <dataValidation type="list" allowBlank="1" showInputMessage="1" showErrorMessage="1" sqref="L29:L53 V29:V53" xr:uid="{A7410F00-C3F9-4435-8B2C-1C7C73382CA0}">
      <formula1>Lookup_Type</formula1>
    </dataValidation>
    <dataValidation type="list" allowBlank="1" showInputMessage="1" showErrorMessage="1" sqref="K29:K53" xr:uid="{2F92B246-6F21-488E-9A89-FF2726F92347}">
      <formula1>Lookup_Units</formula1>
    </dataValidation>
    <dataValidation type="list" allowBlank="1" showInputMessage="1" showErrorMessage="1" promptTitle="Outreach Activity" prompt="If you made contact with the business establishment through an activity noted on the “Outreach Activities” tab, indicate the activity by choosing it from the drop-down provided at right." sqref="C20" xr:uid="{7DB57151-2D36-4F38-A881-2E9AA29B53BC}">
      <formula1>OFFSET(Outreach_Activities_Sorted,0,0,COUNTIF(Outreach_Activities_Sorted,"&lt;&gt;0"))</formula1>
    </dataValidation>
    <dataValidation type="list" allowBlank="1" showInputMessage="1" showErrorMessage="1" sqref="Z29:Z53 S29:S53 P29:P53" xr:uid="{D9488FA8-9640-4B12-9F5C-5DC012A3DE8B}">
      <formula1>Lookup_YesNoUnknown</formula1>
    </dataValidation>
    <dataValidation type="list" allowBlank="1" showInputMessage="1" showErrorMessage="1" sqref="C29:C53" xr:uid="{C66271E7-E776-418B-A090-952A2A95BFAB}">
      <formula1>Lookup_Role</formula1>
    </dataValidation>
    <dataValidation type="date" operator="greaterThan" allowBlank="1" showInputMessage="1" showErrorMessage="1" errorTitle="Date Required" error="Please enter a date in mm/dd/yyyy format." sqref="C19:G19" xr:uid="{CBB4379E-D0DB-4B1F-849C-CAAD5341D89B}">
      <formula1>36526</formula1>
    </dataValidation>
    <dataValidation type="list" allowBlank="1" showDropDown="1" showInputMessage="1" showErrorMessage="1" sqref="C14" xr:uid="{07C01D0A-B141-4170-9484-2BB9F63BF1B6}">
      <formula1>Lookup_States</formula1>
    </dataValidation>
    <dataValidation allowBlank="1" showInputMessage="1" showErrorMessage="1" prompt="If the action listed is for certifying a new product, you can enter the date the process was initiated. For all other actions, this should be the date of actual implementation." sqref="G28" xr:uid="{381B9A85-1430-4497-B309-4A5B981946D7}"/>
  </dataValidations>
  <hyperlinks>
    <hyperlink ref="B15" r:id="rId1" xr:uid="{2AFA8C72-4D7B-4939-B23C-BC5F77261B32}"/>
    <hyperlink ref="B21" r:id="rId2" display="Description of Funding Mechanism_x000a_EPA is exploring ways to facilitate access to capital for P2 projects. Learn more here: https://www.epa.gov/p2/p2-financing. If known, describe the source of funding this business establishment used (e.g., self-funded, bank loan, external grant, etc.)  in implementing the P2 actions listed in the table below." xr:uid="{E912DDF3-EECD-4670-A026-1EFDF85231F6}"/>
  </hyperlinks>
  <printOptions horizontalCentered="1"/>
  <pageMargins left="0.45" right="0.45" top="0.75" bottom="0.75" header="0.3" footer="0.3"/>
  <pageSetup scale="22" fitToHeight="0" orientation="landscape" r:id="rId3"/>
  <headerFooter>
    <oddHeader>&amp;C&amp;16&amp;F</oddHeader>
    <oddFooter>&amp;C&amp;P of &amp;N</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8B7E53-91AC-4332-B46A-77107FD6D448}">
  <sheetPr>
    <tabColor rgb="FF92D050"/>
    <pageSetUpPr fitToPage="1"/>
  </sheetPr>
  <dimension ref="A1:AK62"/>
  <sheetViews>
    <sheetView showGridLines="0" zoomScaleNormal="100" zoomScaleSheetLayoutView="100" workbookViewId="0">
      <pane xSplit="2" ySplit="1" topLeftCell="C2" activePane="bottomRight" state="frozen"/>
      <selection pane="topRight" activeCell="C1" sqref="C1"/>
      <selection pane="bottomLeft" activeCell="A2" sqref="A2"/>
      <selection pane="bottomRight" activeCell="C11" sqref="C11:G11"/>
    </sheetView>
  </sheetViews>
  <sheetFormatPr defaultColWidth="9.140625" defaultRowHeight="15" x14ac:dyDescent="0.25"/>
  <cols>
    <col min="1" max="1" width="4.7109375" style="134" customWidth="1"/>
    <col min="2" max="2" width="56.7109375" style="134" customWidth="1"/>
    <col min="3" max="3" width="20.7109375" style="134" customWidth="1"/>
    <col min="4" max="4" width="32.7109375" style="134" customWidth="1"/>
    <col min="5" max="5" width="20.7109375" style="134" customWidth="1"/>
    <col min="6" max="6" width="15.7109375" style="134" bestFit="1" customWidth="1"/>
    <col min="7" max="7" width="19" style="134" bestFit="1" customWidth="1"/>
    <col min="8" max="8" width="10.28515625" style="134" customWidth="1"/>
    <col min="9" max="9" width="20.28515625" style="134" bestFit="1" customWidth="1"/>
    <col min="10" max="10" width="16.5703125" style="134" bestFit="1" customWidth="1"/>
    <col min="11" max="12" width="10.7109375" style="134" customWidth="1"/>
    <col min="13" max="13" width="20.28515625" style="134" customWidth="1"/>
    <col min="14" max="14" width="10.5703125" style="134" bestFit="1" customWidth="1"/>
    <col min="15" max="15" width="21.7109375" style="134" customWidth="1"/>
    <col min="16" max="16" width="11.5703125" style="134" customWidth="1"/>
    <col min="17" max="17" width="20.28515625" style="134" bestFit="1" customWidth="1"/>
    <col min="18" max="18" width="15" style="134" customWidth="1"/>
    <col min="19" max="19" width="12.7109375" style="134" customWidth="1"/>
    <col min="20" max="20" width="14.7109375" style="134" customWidth="1"/>
    <col min="21" max="22" width="12.7109375" style="134" customWidth="1"/>
    <col min="23" max="23" width="25.140625" style="134" customWidth="1"/>
    <col min="24" max="24" width="17.7109375" style="134" customWidth="1"/>
    <col min="25" max="25" width="14.85546875" style="134" customWidth="1"/>
    <col min="26" max="26" width="16" style="134" bestFit="1" customWidth="1"/>
    <col min="27" max="27" width="60.7109375" style="134" customWidth="1"/>
    <col min="28" max="28" width="10.42578125" style="134" customWidth="1"/>
    <col min="29" max="29" width="30.7109375" style="134" customWidth="1"/>
    <col min="30" max="37" width="13.7109375" style="134" customWidth="1"/>
    <col min="38" max="16384" width="9.140625" style="134"/>
  </cols>
  <sheetData>
    <row r="1" spans="2:30" s="200" customFormat="1" ht="20.100000000000001" customHeight="1" x14ac:dyDescent="0.25">
      <c r="B1" s="199" t="str">
        <f>SUBSTITUTE(TemplateTitle," Reporting Template",": " &amp;B2)</f>
        <v>P2 IIJA Products EJ Grant: Business Establishment 66</v>
      </c>
      <c r="C1" s="199"/>
      <c r="D1" s="199"/>
      <c r="E1" s="199"/>
      <c r="F1" s="199"/>
      <c r="G1" s="199"/>
      <c r="H1" s="199"/>
      <c r="I1" s="199"/>
      <c r="J1" s="201"/>
      <c r="K1" s="201"/>
      <c r="L1" s="201"/>
      <c r="M1" s="201"/>
      <c r="N1" s="201"/>
      <c r="O1" s="201"/>
      <c r="P1" s="201"/>
      <c r="Q1" s="201"/>
      <c r="R1" s="201"/>
      <c r="S1" s="201"/>
      <c r="T1" s="201"/>
      <c r="U1" s="201"/>
      <c r="V1" s="201"/>
      <c r="W1" s="201"/>
      <c r="X1" s="201"/>
      <c r="Y1" s="201"/>
      <c r="Z1" s="201"/>
      <c r="AA1" s="201"/>
    </row>
    <row r="2" spans="2:30" ht="9" customHeight="1" x14ac:dyDescent="0.25">
      <c r="B2" s="244" t="s">
        <v>438</v>
      </c>
      <c r="C2" s="154"/>
      <c r="D2" s="154"/>
      <c r="E2" s="154"/>
      <c r="F2" s="154"/>
      <c r="G2" s="154"/>
      <c r="H2" s="154"/>
      <c r="I2" s="210"/>
      <c r="J2" s="155"/>
    </row>
    <row r="3" spans="2:30" ht="200.1" customHeight="1" x14ac:dyDescent="0.25">
      <c r="B3" s="156" t="s">
        <v>5</v>
      </c>
      <c r="C3" s="355" t="s">
        <v>298</v>
      </c>
      <c r="D3" s="356"/>
      <c r="E3" s="356"/>
      <c r="F3" s="356"/>
      <c r="G3" s="356"/>
      <c r="H3" s="356"/>
      <c r="I3" s="357"/>
      <c r="J3" s="157"/>
    </row>
    <row r="4" spans="2:30" ht="9" customHeight="1" x14ac:dyDescent="0.25">
      <c r="B4" s="158"/>
      <c r="C4" s="159"/>
      <c r="D4" s="159"/>
      <c r="E4" s="159"/>
      <c r="F4" s="159"/>
      <c r="G4" s="159"/>
      <c r="H4" s="159"/>
      <c r="I4" s="211"/>
      <c r="J4" s="160"/>
    </row>
    <row r="5" spans="2:30" ht="15" customHeight="1" x14ac:dyDescent="0.25">
      <c r="B5" s="145"/>
      <c r="C5" s="145"/>
      <c r="D5" s="145"/>
      <c r="E5" s="145"/>
      <c r="F5" s="144"/>
      <c r="G5" s="144"/>
    </row>
    <row r="6" spans="2:30" ht="18.75" x14ac:dyDescent="0.3">
      <c r="B6" s="243" t="s">
        <v>284</v>
      </c>
      <c r="C6" s="358" t="s">
        <v>299</v>
      </c>
      <c r="D6" s="358"/>
      <c r="E6" s="358"/>
      <c r="F6" s="358"/>
      <c r="G6" s="359"/>
    </row>
    <row r="7" spans="2:30" x14ac:dyDescent="0.25">
      <c r="B7" s="161" t="s">
        <v>0</v>
      </c>
      <c r="C7" s="360" t="str">
        <f>IF('Grant Project Data'!D5&lt;&gt;"",'Grant Project Data'!D5,"")</f>
        <v/>
      </c>
      <c r="D7" s="361"/>
      <c r="E7" s="361"/>
      <c r="F7" s="361"/>
      <c r="G7" s="362"/>
    </row>
    <row r="8" spans="2:30" x14ac:dyDescent="0.25">
      <c r="B8" s="163" t="s">
        <v>4</v>
      </c>
      <c r="C8" s="360" t="str">
        <f>IF('Grant Project Data'!D6&lt;&gt;"",'Grant Project Data'!D6,"")</f>
        <v/>
      </c>
      <c r="D8" s="361"/>
      <c r="E8" s="361"/>
      <c r="F8" s="361"/>
      <c r="G8" s="362"/>
    </row>
    <row r="9" spans="2:30" ht="15" customHeight="1" x14ac:dyDescent="0.25">
      <c r="B9" s="145"/>
      <c r="C9" s="145"/>
      <c r="D9" s="145"/>
      <c r="E9" s="145"/>
      <c r="F9" s="144"/>
      <c r="G9" s="144"/>
    </row>
    <row r="10" spans="2:30" ht="18.75" x14ac:dyDescent="0.3">
      <c r="B10" s="243" t="s">
        <v>203</v>
      </c>
      <c r="C10" s="358" t="s">
        <v>355</v>
      </c>
      <c r="D10" s="358"/>
      <c r="E10" s="358"/>
      <c r="F10" s="358"/>
      <c r="G10" s="359"/>
    </row>
    <row r="11" spans="2:30" x14ac:dyDescent="0.25">
      <c r="B11" s="167" t="s">
        <v>236</v>
      </c>
      <c r="C11" s="391"/>
      <c r="D11" s="391"/>
      <c r="E11" s="391"/>
      <c r="F11" s="391"/>
      <c r="G11" s="391"/>
      <c r="H11" s="168"/>
      <c r="I11" s="168"/>
      <c r="J11" s="169"/>
      <c r="K11" s="169"/>
      <c r="L11" s="169"/>
      <c r="M11" s="169"/>
      <c r="N11" s="169"/>
      <c r="O11" s="169"/>
      <c r="P11" s="169"/>
      <c r="Q11" s="169"/>
      <c r="R11" s="169"/>
      <c r="S11" s="169"/>
      <c r="T11" s="169"/>
      <c r="U11" s="169"/>
      <c r="V11" s="169"/>
      <c r="W11" s="169"/>
      <c r="X11" s="169"/>
      <c r="Y11" s="169"/>
      <c r="Z11" s="169"/>
      <c r="AA11" s="169"/>
    </row>
    <row r="12" spans="2:30" ht="15" customHeight="1" x14ac:dyDescent="0.25">
      <c r="B12" s="170" t="s">
        <v>228</v>
      </c>
      <c r="C12" s="391"/>
      <c r="D12" s="391"/>
      <c r="E12" s="391"/>
      <c r="F12" s="391"/>
      <c r="G12" s="391"/>
      <c r="H12" s="168"/>
      <c r="I12" s="168"/>
      <c r="J12" s="169"/>
      <c r="K12" s="169"/>
      <c r="L12" s="169"/>
      <c r="M12" s="169"/>
      <c r="N12" s="169"/>
      <c r="O12" s="169"/>
      <c r="P12" s="169"/>
      <c r="Q12" s="169"/>
      <c r="R12" s="169"/>
      <c r="S12" s="169"/>
      <c r="T12" s="169"/>
      <c r="U12" s="169"/>
      <c r="V12" s="169"/>
      <c r="W12" s="169"/>
      <c r="X12" s="169"/>
      <c r="Y12" s="169"/>
      <c r="Z12" s="169"/>
      <c r="AA12" s="169"/>
    </row>
    <row r="13" spans="2:30" ht="15" customHeight="1" x14ac:dyDescent="0.25">
      <c r="B13" s="170" t="s">
        <v>229</v>
      </c>
      <c r="C13" s="391"/>
      <c r="D13" s="391"/>
      <c r="E13" s="391"/>
      <c r="F13" s="391"/>
      <c r="G13" s="391"/>
      <c r="H13" s="168"/>
      <c r="I13" s="168"/>
      <c r="J13" s="169"/>
      <c r="K13" s="169"/>
      <c r="L13" s="169"/>
      <c r="M13" s="169"/>
      <c r="N13" s="169"/>
      <c r="O13" s="169"/>
      <c r="P13" s="169"/>
      <c r="Q13" s="169"/>
      <c r="R13" s="169"/>
      <c r="S13" s="169"/>
      <c r="T13" s="169"/>
      <c r="U13" s="169"/>
      <c r="V13" s="169"/>
      <c r="W13" s="169"/>
      <c r="X13" s="169"/>
      <c r="Y13" s="169"/>
      <c r="Z13" s="169"/>
      <c r="AA13" s="169"/>
    </row>
    <row r="14" spans="2:30" ht="15" customHeight="1" x14ac:dyDescent="0.25">
      <c r="B14" s="171" t="s">
        <v>230</v>
      </c>
      <c r="C14" s="391"/>
      <c r="D14" s="391"/>
      <c r="E14" s="391"/>
      <c r="F14" s="391"/>
      <c r="G14" s="391"/>
      <c r="H14" s="168"/>
      <c r="I14" s="168"/>
      <c r="J14" s="169"/>
      <c r="K14" s="169"/>
      <c r="L14" s="169"/>
      <c r="M14" s="169"/>
      <c r="N14" s="169"/>
      <c r="O14" s="169"/>
      <c r="P14" s="169"/>
      <c r="Q14" s="169"/>
      <c r="R14" s="169"/>
      <c r="S14" s="169"/>
      <c r="T14" s="169"/>
      <c r="U14" s="169"/>
      <c r="V14" s="169"/>
      <c r="W14" s="169"/>
      <c r="X14" s="169"/>
      <c r="Y14" s="169"/>
      <c r="Z14" s="169"/>
      <c r="AA14" s="169"/>
      <c r="AB14" s="172"/>
    </row>
    <row r="15" spans="2:30" ht="30" x14ac:dyDescent="0.25">
      <c r="B15" s="231" t="s">
        <v>270</v>
      </c>
      <c r="C15" s="392"/>
      <c r="D15" s="392"/>
      <c r="E15" s="392"/>
      <c r="F15" s="392"/>
      <c r="G15" s="392"/>
      <c r="H15" s="173"/>
      <c r="J15" s="169"/>
      <c r="K15" s="169"/>
      <c r="L15" s="169"/>
      <c r="M15" s="169"/>
      <c r="N15" s="169"/>
      <c r="O15" s="169"/>
      <c r="P15" s="169"/>
      <c r="Q15" s="169"/>
      <c r="R15" s="169"/>
      <c r="S15" s="169"/>
      <c r="T15" s="169"/>
      <c r="U15" s="169"/>
      <c r="V15" s="169"/>
      <c r="W15" s="169"/>
      <c r="X15" s="169"/>
      <c r="Y15" s="169"/>
      <c r="Z15" s="169"/>
      <c r="AA15" s="169"/>
      <c r="AB15" s="172"/>
    </row>
    <row r="16" spans="2:30" ht="45" x14ac:dyDescent="0.25">
      <c r="B16" s="203" t="s">
        <v>276</v>
      </c>
      <c r="C16" s="392"/>
      <c r="D16" s="392"/>
      <c r="E16" s="392"/>
      <c r="F16" s="392"/>
      <c r="G16" s="392"/>
      <c r="H16" s="174"/>
      <c r="J16" s="169"/>
      <c r="K16" s="169"/>
      <c r="L16" s="169"/>
      <c r="M16" s="169"/>
      <c r="N16" s="169"/>
      <c r="O16" s="169"/>
      <c r="P16" s="169"/>
      <c r="Q16" s="169"/>
      <c r="R16" s="169"/>
      <c r="S16" s="169"/>
      <c r="T16" s="169"/>
      <c r="U16" s="169"/>
      <c r="V16" s="169"/>
      <c r="W16" s="169"/>
      <c r="X16" s="169"/>
      <c r="Y16" s="169"/>
      <c r="Z16" s="169"/>
      <c r="AA16" s="169"/>
      <c r="AB16" s="162"/>
      <c r="AC16" s="162"/>
      <c r="AD16" s="162"/>
    </row>
    <row r="17" spans="1:37" ht="69.95" customHeight="1" x14ac:dyDescent="0.25">
      <c r="B17" s="127" t="s">
        <v>235</v>
      </c>
      <c r="C17" s="393"/>
      <c r="D17" s="393"/>
      <c r="E17" s="393"/>
      <c r="F17" s="393"/>
      <c r="G17" s="393"/>
      <c r="H17" s="175"/>
      <c r="J17" s="169"/>
      <c r="K17" s="169"/>
      <c r="L17" s="169"/>
      <c r="M17" s="169"/>
      <c r="N17" s="169"/>
      <c r="O17" s="169"/>
      <c r="P17" s="169"/>
      <c r="Q17" s="169"/>
      <c r="R17" s="169"/>
      <c r="S17" s="169"/>
      <c r="T17" s="169"/>
      <c r="U17" s="169"/>
      <c r="V17" s="169"/>
      <c r="W17" s="169"/>
      <c r="X17" s="169"/>
      <c r="Y17" s="169"/>
      <c r="Z17" s="169"/>
      <c r="AA17" s="169"/>
      <c r="AB17" s="162"/>
      <c r="AC17" s="162"/>
      <c r="AD17" s="162"/>
    </row>
    <row r="18" spans="1:37" ht="30" x14ac:dyDescent="0.25">
      <c r="B18" s="127" t="s">
        <v>354</v>
      </c>
      <c r="C18" s="394"/>
      <c r="D18" s="395"/>
      <c r="E18" s="395"/>
      <c r="F18" s="395"/>
      <c r="G18" s="396"/>
      <c r="H18" s="175"/>
      <c r="J18" s="169"/>
      <c r="K18" s="169"/>
      <c r="L18" s="169"/>
      <c r="M18" s="169"/>
      <c r="N18" s="169"/>
      <c r="O18" s="169"/>
      <c r="P18" s="169"/>
      <c r="Q18" s="169"/>
      <c r="R18" s="169"/>
      <c r="S18" s="169"/>
      <c r="T18" s="169"/>
      <c r="U18" s="169"/>
      <c r="V18" s="169"/>
      <c r="W18" s="169"/>
      <c r="X18" s="169"/>
      <c r="Y18" s="169"/>
      <c r="Z18" s="169"/>
      <c r="AA18" s="169"/>
      <c r="AB18" s="162"/>
      <c r="AC18" s="162"/>
      <c r="AD18" s="162"/>
    </row>
    <row r="19" spans="1:37" s="179" customFormat="1" x14ac:dyDescent="0.25">
      <c r="B19" s="176" t="s">
        <v>232</v>
      </c>
      <c r="C19" s="212"/>
      <c r="D19" s="212"/>
      <c r="E19" s="212"/>
      <c r="F19" s="212"/>
      <c r="G19" s="212"/>
      <c r="H19" s="177" t="str">
        <f>IF(AND(E24&gt;0,COUNTA(C19:G19)=0),"&lt;&lt; Your P2 actions below will not be summarized until you enter a date of follow-up.","")</f>
        <v/>
      </c>
      <c r="I19" s="178"/>
      <c r="J19" s="169"/>
      <c r="K19" s="169"/>
      <c r="L19" s="169"/>
      <c r="M19" s="169"/>
      <c r="N19" s="169"/>
      <c r="O19" s="169"/>
      <c r="P19" s="169"/>
      <c r="Q19" s="169"/>
      <c r="R19" s="169"/>
      <c r="S19" s="169"/>
      <c r="T19" s="169"/>
      <c r="U19" s="169"/>
      <c r="V19" s="169"/>
      <c r="W19" s="169"/>
      <c r="X19" s="169"/>
      <c r="Y19" s="169"/>
      <c r="Z19" s="169"/>
      <c r="AA19" s="169"/>
      <c r="AB19" s="96"/>
    </row>
    <row r="20" spans="1:37" ht="53.25" x14ac:dyDescent="0.25">
      <c r="B20" s="213" t="s">
        <v>273</v>
      </c>
      <c r="C20" s="391"/>
      <c r="D20" s="391"/>
      <c r="E20" s="391"/>
      <c r="F20" s="391"/>
      <c r="G20" s="391"/>
      <c r="H20" s="168"/>
      <c r="I20" s="169"/>
      <c r="J20" s="169"/>
      <c r="K20" s="169"/>
      <c r="L20" s="169"/>
      <c r="M20" s="169"/>
      <c r="N20" s="169"/>
      <c r="O20" s="169"/>
      <c r="P20" s="169"/>
      <c r="Q20" s="169"/>
      <c r="R20" s="169"/>
      <c r="S20" s="169"/>
      <c r="T20" s="169"/>
      <c r="U20" s="169"/>
      <c r="V20" s="169"/>
      <c r="W20" s="169"/>
      <c r="X20" s="169"/>
      <c r="Y20" s="169"/>
      <c r="Z20" s="169"/>
      <c r="AA20" s="169"/>
      <c r="AB20" s="162"/>
      <c r="AC20" s="162"/>
      <c r="AD20" s="162"/>
    </row>
    <row r="21" spans="1:37" ht="80.099999999999994" customHeight="1" x14ac:dyDescent="0.25">
      <c r="B21" s="230" t="s">
        <v>271</v>
      </c>
      <c r="C21" s="393"/>
      <c r="D21" s="393"/>
      <c r="E21" s="393"/>
      <c r="F21" s="393"/>
      <c r="G21" s="393"/>
      <c r="H21" s="175"/>
      <c r="J21" s="169"/>
      <c r="K21" s="169"/>
      <c r="L21" s="169"/>
      <c r="M21" s="169"/>
      <c r="N21" s="169"/>
      <c r="O21" s="169"/>
      <c r="P21" s="169"/>
      <c r="Q21" s="169"/>
      <c r="R21" s="169"/>
      <c r="S21" s="169"/>
      <c r="T21" s="169"/>
      <c r="U21" s="169"/>
      <c r="V21" s="169"/>
      <c r="W21" s="169"/>
      <c r="X21" s="169"/>
      <c r="Y21" s="169"/>
      <c r="Z21" s="169"/>
      <c r="AA21" s="169"/>
      <c r="AB21" s="162"/>
      <c r="AC21" s="162"/>
      <c r="AD21" s="162"/>
    </row>
    <row r="22" spans="1:37" ht="69.95" customHeight="1" x14ac:dyDescent="0.25">
      <c r="B22" s="127" t="s">
        <v>272</v>
      </c>
      <c r="C22" s="393"/>
      <c r="D22" s="393"/>
      <c r="E22" s="393"/>
      <c r="F22" s="393"/>
      <c r="G22" s="393"/>
      <c r="H22" s="175"/>
      <c r="J22" s="169"/>
      <c r="K22" s="169"/>
      <c r="L22" s="169"/>
      <c r="M22" s="169"/>
      <c r="N22" s="169"/>
      <c r="O22" s="169"/>
      <c r="P22" s="169"/>
      <c r="Q22" s="169"/>
      <c r="R22" s="169"/>
      <c r="S22" s="169"/>
      <c r="T22" s="169"/>
      <c r="U22" s="169"/>
      <c r="V22" s="169"/>
      <c r="W22" s="169"/>
      <c r="X22" s="169"/>
      <c r="Y22" s="169"/>
      <c r="Z22" s="169"/>
      <c r="AA22" s="169"/>
      <c r="AB22" s="162"/>
      <c r="AC22" s="162"/>
      <c r="AD22" s="162"/>
    </row>
    <row r="23" spans="1:37" ht="69.95" customHeight="1" x14ac:dyDescent="0.25">
      <c r="B23" s="127" t="s">
        <v>274</v>
      </c>
      <c r="C23" s="393"/>
      <c r="D23" s="393"/>
      <c r="E23" s="393"/>
      <c r="F23" s="393"/>
      <c r="G23" s="393"/>
      <c r="H23" s="175"/>
      <c r="J23" s="169"/>
      <c r="K23" s="169"/>
      <c r="L23" s="169"/>
      <c r="M23" s="169"/>
      <c r="N23" s="169"/>
      <c r="O23" s="169"/>
      <c r="P23" s="169"/>
      <c r="Q23" s="169"/>
      <c r="R23" s="169"/>
      <c r="S23" s="169"/>
      <c r="T23" s="169"/>
      <c r="U23" s="169"/>
      <c r="V23" s="169"/>
      <c r="W23" s="169"/>
      <c r="X23" s="169"/>
      <c r="Y23" s="169"/>
      <c r="Z23" s="169"/>
      <c r="AA23" s="169"/>
      <c r="AB23" s="162"/>
      <c r="AC23" s="162"/>
      <c r="AD23" s="162"/>
    </row>
    <row r="24" spans="1:37" ht="15" customHeight="1" x14ac:dyDescent="0.25">
      <c r="C24" s="194">
        <f>IF(COUNTA(C11:G23,B29:G53,I29:AC53)&gt;0,1,0)</f>
        <v>0</v>
      </c>
      <c r="D24" s="194">
        <f>IF(COUNTA(C19:G19)&gt;0,1,0)</f>
        <v>0</v>
      </c>
      <c r="E24" s="194">
        <f>IF(COUNTA(G29:G53)&gt;0,1,0)</f>
        <v>0</v>
      </c>
      <c r="F24" s="268"/>
      <c r="H24" s="144"/>
      <c r="I24" s="144"/>
      <c r="J24" s="169"/>
      <c r="K24" s="169"/>
      <c r="L24" s="169"/>
      <c r="M24" s="169"/>
      <c r="N24" s="169"/>
      <c r="O24" s="169"/>
      <c r="P24" s="169"/>
      <c r="Q24" s="169"/>
      <c r="R24" s="169"/>
      <c r="S24" s="169"/>
      <c r="T24" s="169"/>
      <c r="U24" s="169"/>
      <c r="V24" s="169"/>
      <c r="W24" s="169"/>
      <c r="X24" s="169"/>
      <c r="Y24" s="169"/>
      <c r="Z24" s="169"/>
      <c r="AA24" s="169"/>
    </row>
    <row r="25" spans="1:37" ht="18.75" customHeight="1" x14ac:dyDescent="0.3">
      <c r="B25" s="243" t="s">
        <v>1</v>
      </c>
      <c r="C25" s="164"/>
      <c r="D25" s="164"/>
      <c r="E25" s="164"/>
      <c r="F25" s="164"/>
      <c r="G25" s="164"/>
      <c r="H25" s="164"/>
      <c r="I25" s="165"/>
      <c r="J25" s="165"/>
      <c r="K25" s="165"/>
      <c r="L25" s="165"/>
      <c r="M25" s="165"/>
      <c r="N25" s="165"/>
      <c r="O25" s="165"/>
      <c r="P25" s="165"/>
      <c r="Q25" s="165"/>
      <c r="R25" s="165"/>
      <c r="S25" s="165"/>
      <c r="T25" s="165"/>
      <c r="U25" s="165"/>
      <c r="V25" s="165"/>
      <c r="W25" s="165"/>
      <c r="X25" s="165"/>
      <c r="Y25" s="165"/>
      <c r="Z25" s="165"/>
      <c r="AA25" s="165"/>
      <c r="AB25" s="165"/>
      <c r="AC25" s="165"/>
      <c r="AD25" s="165"/>
      <c r="AE25" s="165"/>
      <c r="AF25" s="165"/>
      <c r="AG25" s="165"/>
      <c r="AH25" s="165"/>
      <c r="AI25" s="165"/>
      <c r="AJ25" s="165"/>
      <c r="AK25" s="166"/>
    </row>
    <row r="26" spans="1:37" ht="39.950000000000003" customHeight="1" x14ac:dyDescent="0.25">
      <c r="B26" s="204"/>
      <c r="C26" s="205"/>
      <c r="D26" s="205"/>
      <c r="E26" s="205"/>
      <c r="F26" s="205"/>
      <c r="G26" s="205"/>
      <c r="H26" s="205"/>
      <c r="I26" s="365" t="s">
        <v>103</v>
      </c>
      <c r="J26" s="366"/>
      <c r="K26" s="366"/>
      <c r="L26" s="366"/>
      <c r="M26" s="366"/>
      <c r="N26" s="366"/>
      <c r="O26" s="366"/>
      <c r="P26" s="367"/>
      <c r="Q26" s="388" t="s">
        <v>104</v>
      </c>
      <c r="R26" s="389"/>
      <c r="S26" s="389"/>
      <c r="T26" s="389"/>
      <c r="U26" s="389"/>
      <c r="V26" s="390"/>
      <c r="W26" s="368" t="s">
        <v>105</v>
      </c>
      <c r="X26" s="369"/>
      <c r="Y26" s="369"/>
      <c r="Z26" s="369"/>
      <c r="AA26" s="370"/>
      <c r="AB26" s="204"/>
      <c r="AC26" s="206"/>
      <c r="AD26" s="401" t="s">
        <v>340</v>
      </c>
      <c r="AE26" s="402"/>
      <c r="AF26" s="402"/>
      <c r="AG26" s="402"/>
      <c r="AH26" s="402"/>
      <c r="AI26" s="402"/>
      <c r="AJ26" s="402"/>
      <c r="AK26" s="403"/>
    </row>
    <row r="27" spans="1:37" ht="15" customHeight="1" x14ac:dyDescent="0.25">
      <c r="B27" s="256" t="s">
        <v>341</v>
      </c>
      <c r="C27" s="208"/>
      <c r="D27" s="208"/>
      <c r="E27" s="208"/>
      <c r="F27" s="208"/>
      <c r="G27" s="208"/>
      <c r="H27" s="208"/>
      <c r="I27" s="377" t="s">
        <v>108</v>
      </c>
      <c r="J27" s="378"/>
      <c r="K27" s="378"/>
      <c r="L27" s="379"/>
      <c r="M27" s="380" t="s">
        <v>109</v>
      </c>
      <c r="N27" s="380"/>
      <c r="O27" s="377" t="s">
        <v>111</v>
      </c>
      <c r="P27" s="379"/>
      <c r="Q27" s="381" t="s">
        <v>111</v>
      </c>
      <c r="R27" s="382"/>
      <c r="S27" s="382"/>
      <c r="T27" s="383" t="s">
        <v>110</v>
      </c>
      <c r="U27" s="383"/>
      <c r="V27" s="383"/>
      <c r="W27" s="371"/>
      <c r="X27" s="372"/>
      <c r="Y27" s="372"/>
      <c r="Z27" s="372"/>
      <c r="AA27" s="373"/>
      <c r="AB27" s="207"/>
      <c r="AC27" s="209"/>
      <c r="AD27" s="397" t="s">
        <v>332</v>
      </c>
      <c r="AE27" s="397"/>
      <c r="AF27" s="398" t="s">
        <v>333</v>
      </c>
      <c r="AG27" s="399"/>
      <c r="AH27" s="399"/>
      <c r="AI27" s="399"/>
      <c r="AJ27" s="399"/>
      <c r="AK27" s="400"/>
    </row>
    <row r="28" spans="1:37" s="189" customFormat="1" ht="51" customHeight="1" x14ac:dyDescent="0.2">
      <c r="B28" s="277" t="s">
        <v>353</v>
      </c>
      <c r="C28" s="180" t="s">
        <v>216</v>
      </c>
      <c r="D28" s="180" t="s">
        <v>99</v>
      </c>
      <c r="E28" s="180" t="s">
        <v>262</v>
      </c>
      <c r="F28" s="269" t="s">
        <v>356</v>
      </c>
      <c r="G28" s="215" t="s">
        <v>357</v>
      </c>
      <c r="H28" s="181" t="s">
        <v>233</v>
      </c>
      <c r="I28" s="182" t="s">
        <v>358</v>
      </c>
      <c r="J28" s="182" t="s">
        <v>251</v>
      </c>
      <c r="K28" s="182" t="s">
        <v>107</v>
      </c>
      <c r="L28" s="182" t="s">
        <v>100</v>
      </c>
      <c r="M28" s="183" t="s">
        <v>359</v>
      </c>
      <c r="N28" s="183" t="s">
        <v>121</v>
      </c>
      <c r="O28" s="182" t="s">
        <v>360</v>
      </c>
      <c r="P28" s="182" t="s">
        <v>127</v>
      </c>
      <c r="Q28" s="184" t="s">
        <v>361</v>
      </c>
      <c r="R28" s="185" t="s">
        <v>126</v>
      </c>
      <c r="S28" s="216" t="s">
        <v>128</v>
      </c>
      <c r="T28" s="187" t="s">
        <v>250</v>
      </c>
      <c r="U28" s="188" t="s">
        <v>107</v>
      </c>
      <c r="V28" s="187" t="s">
        <v>125</v>
      </c>
      <c r="W28" s="183" t="s">
        <v>362</v>
      </c>
      <c r="X28" s="183" t="s">
        <v>252</v>
      </c>
      <c r="Y28" s="183" t="s">
        <v>206</v>
      </c>
      <c r="Z28" s="183" t="s">
        <v>102</v>
      </c>
      <c r="AA28" s="228" t="s">
        <v>263</v>
      </c>
      <c r="AB28" s="214" t="s">
        <v>294</v>
      </c>
      <c r="AC28" s="214" t="s">
        <v>373</v>
      </c>
      <c r="AD28" s="262" t="s">
        <v>334</v>
      </c>
      <c r="AE28" s="262" t="s">
        <v>335</v>
      </c>
      <c r="AF28" s="263" t="s">
        <v>336</v>
      </c>
      <c r="AG28" s="263" t="s">
        <v>337</v>
      </c>
      <c r="AH28" s="263" t="s">
        <v>338</v>
      </c>
      <c r="AI28" s="263" t="s">
        <v>363</v>
      </c>
      <c r="AJ28" s="263" t="s">
        <v>339</v>
      </c>
      <c r="AK28" s="263" t="s">
        <v>364</v>
      </c>
    </row>
    <row r="29" spans="1:37" s="179" customFormat="1" x14ac:dyDescent="0.25">
      <c r="A29" s="71">
        <v>1</v>
      </c>
      <c r="B29" s="89"/>
      <c r="C29" s="82"/>
      <c r="D29" s="89"/>
      <c r="E29" s="82"/>
      <c r="F29" s="122"/>
      <c r="G29" s="202"/>
      <c r="H29" s="198" t="str">
        <f>IF(G29="","",IF(MONTH(G29)&gt;=10,YEAR(G29) + 1,YEAR(G29)))</f>
        <v/>
      </c>
      <c r="I29" s="97"/>
      <c r="J29" s="97"/>
      <c r="K29" s="90"/>
      <c r="L29" s="91"/>
      <c r="M29" s="97"/>
      <c r="N29" s="91"/>
      <c r="O29" s="97"/>
      <c r="P29" s="90"/>
      <c r="Q29" s="97"/>
      <c r="R29" s="97"/>
      <c r="S29" s="90"/>
      <c r="T29" s="97"/>
      <c r="U29" s="147"/>
      <c r="V29" s="91"/>
      <c r="W29" s="97"/>
      <c r="X29" s="97"/>
      <c r="Y29" s="90"/>
      <c r="Z29" s="90"/>
      <c r="AA29" s="229"/>
      <c r="AB29" s="122"/>
      <c r="AC29" s="227"/>
      <c r="AD29" s="264"/>
      <c r="AE29" s="264"/>
      <c r="AF29" s="265"/>
      <c r="AG29" s="265"/>
      <c r="AH29" s="265"/>
      <c r="AI29" s="265"/>
      <c r="AJ29" s="265"/>
      <c r="AK29" s="265"/>
    </row>
    <row r="30" spans="1:37" s="179" customFormat="1" x14ac:dyDescent="0.25">
      <c r="A30" s="71">
        <v>2</v>
      </c>
      <c r="B30" s="89"/>
      <c r="C30" s="82"/>
      <c r="D30" s="89"/>
      <c r="E30" s="82"/>
      <c r="F30" s="122"/>
      <c r="G30" s="202"/>
      <c r="H30" s="198" t="str">
        <f>IF(G30="","",IF(MONTH(G30)&gt;=10,YEAR(G30) + 1,YEAR(G30)))</f>
        <v/>
      </c>
      <c r="I30" s="97"/>
      <c r="J30" s="97"/>
      <c r="K30" s="91"/>
      <c r="L30" s="91"/>
      <c r="M30" s="97"/>
      <c r="N30" s="91"/>
      <c r="O30" s="97"/>
      <c r="P30" s="90"/>
      <c r="Q30" s="97"/>
      <c r="R30" s="97"/>
      <c r="S30" s="90"/>
      <c r="T30" s="97"/>
      <c r="U30" s="147"/>
      <c r="V30" s="91"/>
      <c r="W30" s="97"/>
      <c r="X30" s="97"/>
      <c r="Y30" s="90"/>
      <c r="Z30" s="90"/>
      <c r="AA30" s="229"/>
      <c r="AB30" s="122"/>
      <c r="AC30" s="226"/>
      <c r="AD30" s="264"/>
      <c r="AE30" s="264"/>
      <c r="AF30" s="265"/>
      <c r="AG30" s="265"/>
      <c r="AH30" s="265"/>
      <c r="AI30" s="265"/>
      <c r="AJ30" s="265"/>
      <c r="AK30" s="265"/>
    </row>
    <row r="31" spans="1:37" s="179" customFormat="1" x14ac:dyDescent="0.25">
      <c r="A31" s="71">
        <v>3</v>
      </c>
      <c r="B31" s="89"/>
      <c r="C31" s="82"/>
      <c r="D31" s="89"/>
      <c r="E31" s="82"/>
      <c r="F31" s="122"/>
      <c r="G31" s="202"/>
      <c r="H31" s="198" t="str">
        <f t="shared" ref="H31:H53" si="0">IF(G31="","",IF(MONTH(G31)&gt;=10,YEAR(G31) + 1,YEAR(G31)))</f>
        <v/>
      </c>
      <c r="I31" s="97"/>
      <c r="J31" s="97"/>
      <c r="K31" s="90"/>
      <c r="L31" s="90"/>
      <c r="M31" s="97"/>
      <c r="N31" s="90"/>
      <c r="O31" s="97"/>
      <c r="P31" s="90"/>
      <c r="Q31" s="97"/>
      <c r="R31" s="97"/>
      <c r="S31" s="90"/>
      <c r="T31" s="97"/>
      <c r="U31" s="147"/>
      <c r="V31" s="90"/>
      <c r="W31" s="97"/>
      <c r="X31" s="97"/>
      <c r="Y31" s="90"/>
      <c r="Z31" s="90"/>
      <c r="AA31" s="229"/>
      <c r="AB31" s="122"/>
      <c r="AC31" s="226"/>
      <c r="AD31" s="264"/>
      <c r="AE31" s="264"/>
      <c r="AF31" s="265"/>
      <c r="AG31" s="265"/>
      <c r="AH31" s="265"/>
      <c r="AI31" s="265"/>
      <c r="AJ31" s="265"/>
      <c r="AK31" s="265"/>
    </row>
    <row r="32" spans="1:37" s="179" customFormat="1" x14ac:dyDescent="0.25">
      <c r="A32" s="71">
        <v>4</v>
      </c>
      <c r="B32" s="89"/>
      <c r="C32" s="82"/>
      <c r="D32" s="89"/>
      <c r="E32" s="82"/>
      <c r="F32" s="122"/>
      <c r="G32" s="202"/>
      <c r="H32" s="198" t="str">
        <f t="shared" si="0"/>
        <v/>
      </c>
      <c r="I32" s="97"/>
      <c r="J32" s="97"/>
      <c r="K32" s="91"/>
      <c r="L32" s="91"/>
      <c r="M32" s="97"/>
      <c r="N32" s="91"/>
      <c r="O32" s="97"/>
      <c r="P32" s="90"/>
      <c r="Q32" s="97"/>
      <c r="R32" s="97"/>
      <c r="S32" s="90"/>
      <c r="T32" s="97"/>
      <c r="U32" s="147"/>
      <c r="V32" s="91"/>
      <c r="W32" s="97"/>
      <c r="X32" s="97"/>
      <c r="Y32" s="90"/>
      <c r="Z32" s="90"/>
      <c r="AA32" s="229"/>
      <c r="AB32" s="122"/>
      <c r="AC32" s="226"/>
      <c r="AD32" s="264"/>
      <c r="AE32" s="264"/>
      <c r="AF32" s="265"/>
      <c r="AG32" s="265"/>
      <c r="AH32" s="265"/>
      <c r="AI32" s="265"/>
      <c r="AJ32" s="265"/>
      <c r="AK32" s="265"/>
    </row>
    <row r="33" spans="1:37" s="179" customFormat="1" x14ac:dyDescent="0.25">
      <c r="A33" s="71">
        <v>5</v>
      </c>
      <c r="B33" s="89"/>
      <c r="C33" s="82"/>
      <c r="D33" s="89"/>
      <c r="E33" s="82"/>
      <c r="F33" s="122"/>
      <c r="G33" s="202"/>
      <c r="H33" s="198" t="str">
        <f t="shared" si="0"/>
        <v/>
      </c>
      <c r="I33" s="97"/>
      <c r="J33" s="97"/>
      <c r="K33" s="91"/>
      <c r="L33" s="91"/>
      <c r="M33" s="97"/>
      <c r="N33" s="91"/>
      <c r="O33" s="97"/>
      <c r="P33" s="90"/>
      <c r="Q33" s="97"/>
      <c r="R33" s="97"/>
      <c r="S33" s="90"/>
      <c r="T33" s="97"/>
      <c r="U33" s="147"/>
      <c r="V33" s="91"/>
      <c r="W33" s="97"/>
      <c r="X33" s="97"/>
      <c r="Y33" s="90"/>
      <c r="Z33" s="90"/>
      <c r="AA33" s="229"/>
      <c r="AB33" s="122"/>
      <c r="AC33" s="226"/>
      <c r="AD33" s="264"/>
      <c r="AE33" s="264"/>
      <c r="AF33" s="265"/>
      <c r="AG33" s="265"/>
      <c r="AH33" s="265"/>
      <c r="AI33" s="265"/>
      <c r="AJ33" s="265"/>
      <c r="AK33" s="265"/>
    </row>
    <row r="34" spans="1:37" s="179" customFormat="1" x14ac:dyDescent="0.25">
      <c r="A34" s="71">
        <v>6</v>
      </c>
      <c r="B34" s="89"/>
      <c r="C34" s="82"/>
      <c r="D34" s="89"/>
      <c r="E34" s="82"/>
      <c r="F34" s="122"/>
      <c r="G34" s="202"/>
      <c r="H34" s="198" t="str">
        <f t="shared" si="0"/>
        <v/>
      </c>
      <c r="I34" s="97"/>
      <c r="J34" s="97"/>
      <c r="K34" s="91"/>
      <c r="L34" s="91"/>
      <c r="M34" s="97"/>
      <c r="N34" s="91"/>
      <c r="O34" s="97"/>
      <c r="P34" s="90"/>
      <c r="Q34" s="97"/>
      <c r="R34" s="97"/>
      <c r="S34" s="90"/>
      <c r="T34" s="97"/>
      <c r="U34" s="147"/>
      <c r="V34" s="91"/>
      <c r="W34" s="97"/>
      <c r="X34" s="97"/>
      <c r="Y34" s="90"/>
      <c r="Z34" s="90"/>
      <c r="AA34" s="229"/>
      <c r="AB34" s="122"/>
      <c r="AC34" s="226"/>
      <c r="AD34" s="264"/>
      <c r="AE34" s="264"/>
      <c r="AF34" s="265"/>
      <c r="AG34" s="265"/>
      <c r="AH34" s="265"/>
      <c r="AI34" s="265"/>
      <c r="AJ34" s="265"/>
      <c r="AK34" s="265"/>
    </row>
    <row r="35" spans="1:37" s="179" customFormat="1" x14ac:dyDescent="0.25">
      <c r="A35" s="71">
        <v>7</v>
      </c>
      <c r="B35" s="89"/>
      <c r="C35" s="82"/>
      <c r="D35" s="89"/>
      <c r="E35" s="82"/>
      <c r="F35" s="122"/>
      <c r="G35" s="202"/>
      <c r="H35" s="198" t="str">
        <f t="shared" si="0"/>
        <v/>
      </c>
      <c r="I35" s="97"/>
      <c r="J35" s="97"/>
      <c r="K35" s="91"/>
      <c r="L35" s="91"/>
      <c r="M35" s="97"/>
      <c r="N35" s="91"/>
      <c r="O35" s="97"/>
      <c r="P35" s="90"/>
      <c r="Q35" s="97"/>
      <c r="R35" s="97"/>
      <c r="S35" s="90"/>
      <c r="T35" s="97"/>
      <c r="U35" s="147"/>
      <c r="V35" s="91"/>
      <c r="W35" s="97"/>
      <c r="X35" s="97"/>
      <c r="Y35" s="90"/>
      <c r="Z35" s="90"/>
      <c r="AA35" s="229"/>
      <c r="AB35" s="122"/>
      <c r="AC35" s="226"/>
      <c r="AD35" s="264"/>
      <c r="AE35" s="264"/>
      <c r="AF35" s="265"/>
      <c r="AG35" s="265"/>
      <c r="AH35" s="265"/>
      <c r="AI35" s="265"/>
      <c r="AJ35" s="265"/>
      <c r="AK35" s="265"/>
    </row>
    <row r="36" spans="1:37" s="179" customFormat="1" x14ac:dyDescent="0.25">
      <c r="A36" s="71">
        <v>8</v>
      </c>
      <c r="B36" s="89"/>
      <c r="C36" s="82"/>
      <c r="D36" s="89"/>
      <c r="E36" s="82"/>
      <c r="F36" s="122"/>
      <c r="G36" s="202"/>
      <c r="H36" s="198" t="str">
        <f t="shared" si="0"/>
        <v/>
      </c>
      <c r="I36" s="97"/>
      <c r="J36" s="97"/>
      <c r="K36" s="91"/>
      <c r="L36" s="91"/>
      <c r="M36" s="97"/>
      <c r="N36" s="91"/>
      <c r="O36" s="97"/>
      <c r="P36" s="90"/>
      <c r="Q36" s="97"/>
      <c r="R36" s="97"/>
      <c r="S36" s="90"/>
      <c r="T36" s="97"/>
      <c r="U36" s="147"/>
      <c r="V36" s="91"/>
      <c r="W36" s="97"/>
      <c r="X36" s="97"/>
      <c r="Y36" s="90"/>
      <c r="Z36" s="90"/>
      <c r="AA36" s="229"/>
      <c r="AB36" s="122"/>
      <c r="AC36" s="226"/>
      <c r="AD36" s="264"/>
      <c r="AE36" s="264"/>
      <c r="AF36" s="265"/>
      <c r="AG36" s="265"/>
      <c r="AH36" s="265"/>
      <c r="AI36" s="265"/>
      <c r="AJ36" s="265"/>
      <c r="AK36" s="265"/>
    </row>
    <row r="37" spans="1:37" s="179" customFormat="1" x14ac:dyDescent="0.25">
      <c r="A37" s="71">
        <v>9</v>
      </c>
      <c r="B37" s="89"/>
      <c r="C37" s="82"/>
      <c r="D37" s="89"/>
      <c r="E37" s="82"/>
      <c r="F37" s="122"/>
      <c r="G37" s="202"/>
      <c r="H37" s="198" t="str">
        <f t="shared" si="0"/>
        <v/>
      </c>
      <c r="I37" s="97"/>
      <c r="J37" s="97"/>
      <c r="K37" s="91"/>
      <c r="L37" s="91"/>
      <c r="M37" s="97"/>
      <c r="N37" s="91"/>
      <c r="O37" s="97"/>
      <c r="P37" s="90"/>
      <c r="Q37" s="97"/>
      <c r="R37" s="97"/>
      <c r="S37" s="90"/>
      <c r="T37" s="97"/>
      <c r="U37" s="147"/>
      <c r="V37" s="91"/>
      <c r="W37" s="97"/>
      <c r="X37" s="97"/>
      <c r="Y37" s="90"/>
      <c r="Z37" s="90"/>
      <c r="AA37" s="229"/>
      <c r="AB37" s="122"/>
      <c r="AC37" s="226"/>
      <c r="AD37" s="264"/>
      <c r="AE37" s="264"/>
      <c r="AF37" s="265"/>
      <c r="AG37" s="265"/>
      <c r="AH37" s="265"/>
      <c r="AI37" s="265"/>
      <c r="AJ37" s="265"/>
      <c r="AK37" s="265"/>
    </row>
    <row r="38" spans="1:37" s="179" customFormat="1" x14ac:dyDescent="0.25">
      <c r="A38" s="71">
        <v>10</v>
      </c>
      <c r="B38" s="89"/>
      <c r="C38" s="82"/>
      <c r="D38" s="89"/>
      <c r="E38" s="82"/>
      <c r="F38" s="122"/>
      <c r="G38" s="202"/>
      <c r="H38" s="198" t="str">
        <f t="shared" si="0"/>
        <v/>
      </c>
      <c r="I38" s="97"/>
      <c r="J38" s="97"/>
      <c r="K38" s="91"/>
      <c r="L38" s="91"/>
      <c r="M38" s="97"/>
      <c r="N38" s="91"/>
      <c r="O38" s="97"/>
      <c r="P38" s="90"/>
      <c r="Q38" s="97"/>
      <c r="R38" s="97"/>
      <c r="S38" s="90"/>
      <c r="T38" s="97"/>
      <c r="U38" s="147"/>
      <c r="V38" s="91"/>
      <c r="W38" s="97"/>
      <c r="X38" s="97"/>
      <c r="Y38" s="90"/>
      <c r="Z38" s="90"/>
      <c r="AA38" s="229"/>
      <c r="AB38" s="122"/>
      <c r="AC38" s="226"/>
      <c r="AD38" s="264"/>
      <c r="AE38" s="264"/>
      <c r="AF38" s="265"/>
      <c r="AG38" s="265"/>
      <c r="AH38" s="265"/>
      <c r="AI38" s="265"/>
      <c r="AJ38" s="265"/>
      <c r="AK38" s="265"/>
    </row>
    <row r="39" spans="1:37" s="179" customFormat="1" x14ac:dyDescent="0.25">
      <c r="A39" s="71">
        <v>11</v>
      </c>
      <c r="B39" s="89"/>
      <c r="C39" s="82"/>
      <c r="D39" s="89"/>
      <c r="E39" s="82"/>
      <c r="F39" s="122"/>
      <c r="G39" s="202"/>
      <c r="H39" s="198" t="str">
        <f t="shared" si="0"/>
        <v/>
      </c>
      <c r="I39" s="97"/>
      <c r="J39" s="97"/>
      <c r="K39" s="91"/>
      <c r="L39" s="91"/>
      <c r="M39" s="97"/>
      <c r="N39" s="91"/>
      <c r="O39" s="97"/>
      <c r="P39" s="90"/>
      <c r="Q39" s="97"/>
      <c r="R39" s="97"/>
      <c r="S39" s="90"/>
      <c r="T39" s="97"/>
      <c r="U39" s="147"/>
      <c r="V39" s="91"/>
      <c r="W39" s="97"/>
      <c r="X39" s="97"/>
      <c r="Y39" s="90"/>
      <c r="Z39" s="90"/>
      <c r="AA39" s="229"/>
      <c r="AB39" s="122"/>
      <c r="AC39" s="226"/>
      <c r="AD39" s="264"/>
      <c r="AE39" s="264"/>
      <c r="AF39" s="265"/>
      <c r="AG39" s="265"/>
      <c r="AH39" s="265"/>
      <c r="AI39" s="265"/>
      <c r="AJ39" s="265"/>
      <c r="AK39" s="265"/>
    </row>
    <row r="40" spans="1:37" s="179" customFormat="1" x14ac:dyDescent="0.25">
      <c r="A40" s="71">
        <v>12</v>
      </c>
      <c r="B40" s="89"/>
      <c r="C40" s="82"/>
      <c r="D40" s="89"/>
      <c r="E40" s="82"/>
      <c r="F40" s="122"/>
      <c r="G40" s="202"/>
      <c r="H40" s="198" t="str">
        <f t="shared" si="0"/>
        <v/>
      </c>
      <c r="I40" s="97"/>
      <c r="J40" s="97"/>
      <c r="K40" s="91"/>
      <c r="L40" s="91"/>
      <c r="M40" s="97"/>
      <c r="N40" s="91"/>
      <c r="O40" s="97"/>
      <c r="P40" s="90"/>
      <c r="Q40" s="97"/>
      <c r="R40" s="97"/>
      <c r="S40" s="90"/>
      <c r="T40" s="97"/>
      <c r="U40" s="147"/>
      <c r="V40" s="91"/>
      <c r="W40" s="97"/>
      <c r="X40" s="97"/>
      <c r="Y40" s="90"/>
      <c r="Z40" s="90"/>
      <c r="AA40" s="229"/>
      <c r="AB40" s="122"/>
      <c r="AC40" s="226"/>
      <c r="AD40" s="264"/>
      <c r="AE40" s="264"/>
      <c r="AF40" s="265"/>
      <c r="AG40" s="265"/>
      <c r="AH40" s="265"/>
      <c r="AI40" s="265"/>
      <c r="AJ40" s="265"/>
      <c r="AK40" s="265"/>
    </row>
    <row r="41" spans="1:37" s="179" customFormat="1" x14ac:dyDescent="0.25">
      <c r="A41" s="71">
        <v>13</v>
      </c>
      <c r="B41" s="89"/>
      <c r="C41" s="82"/>
      <c r="D41" s="89"/>
      <c r="E41" s="82"/>
      <c r="F41" s="122"/>
      <c r="G41" s="202"/>
      <c r="H41" s="198" t="str">
        <f t="shared" si="0"/>
        <v/>
      </c>
      <c r="I41" s="97"/>
      <c r="J41" s="97"/>
      <c r="K41" s="91"/>
      <c r="L41" s="91"/>
      <c r="M41" s="97"/>
      <c r="N41" s="91"/>
      <c r="O41" s="97"/>
      <c r="P41" s="90"/>
      <c r="Q41" s="97"/>
      <c r="R41" s="97"/>
      <c r="S41" s="90"/>
      <c r="T41" s="97"/>
      <c r="U41" s="147"/>
      <c r="V41" s="91"/>
      <c r="W41" s="97"/>
      <c r="X41" s="97"/>
      <c r="Y41" s="90"/>
      <c r="Z41" s="90"/>
      <c r="AA41" s="229"/>
      <c r="AB41" s="122"/>
      <c r="AC41" s="226"/>
      <c r="AD41" s="264"/>
      <c r="AE41" s="264"/>
      <c r="AF41" s="265"/>
      <c r="AG41" s="265"/>
      <c r="AH41" s="265"/>
      <c r="AI41" s="265"/>
      <c r="AJ41" s="265"/>
      <c r="AK41" s="265"/>
    </row>
    <row r="42" spans="1:37" s="179" customFormat="1" x14ac:dyDescent="0.25">
      <c r="A42" s="71">
        <v>14</v>
      </c>
      <c r="B42" s="89"/>
      <c r="C42" s="82"/>
      <c r="D42" s="89"/>
      <c r="E42" s="82"/>
      <c r="F42" s="122"/>
      <c r="G42" s="202"/>
      <c r="H42" s="198" t="str">
        <f t="shared" si="0"/>
        <v/>
      </c>
      <c r="I42" s="97"/>
      <c r="J42" s="97"/>
      <c r="K42" s="91"/>
      <c r="L42" s="91"/>
      <c r="M42" s="97"/>
      <c r="N42" s="91"/>
      <c r="O42" s="97"/>
      <c r="P42" s="90"/>
      <c r="Q42" s="97"/>
      <c r="R42" s="97"/>
      <c r="S42" s="90"/>
      <c r="T42" s="97"/>
      <c r="U42" s="147"/>
      <c r="V42" s="91"/>
      <c r="W42" s="97"/>
      <c r="X42" s="97"/>
      <c r="Y42" s="90"/>
      <c r="Z42" s="90"/>
      <c r="AA42" s="229"/>
      <c r="AB42" s="122"/>
      <c r="AC42" s="226"/>
      <c r="AD42" s="264"/>
      <c r="AE42" s="264"/>
      <c r="AF42" s="265"/>
      <c r="AG42" s="265"/>
      <c r="AH42" s="265"/>
      <c r="AI42" s="265"/>
      <c r="AJ42" s="265"/>
      <c r="AK42" s="265"/>
    </row>
    <row r="43" spans="1:37" s="179" customFormat="1" x14ac:dyDescent="0.25">
      <c r="A43" s="71">
        <v>15</v>
      </c>
      <c r="B43" s="89"/>
      <c r="C43" s="82"/>
      <c r="D43" s="89"/>
      <c r="E43" s="82"/>
      <c r="F43" s="122"/>
      <c r="G43" s="202"/>
      <c r="H43" s="198" t="str">
        <f t="shared" si="0"/>
        <v/>
      </c>
      <c r="I43" s="97"/>
      <c r="J43" s="97"/>
      <c r="K43" s="91"/>
      <c r="L43" s="91"/>
      <c r="M43" s="97"/>
      <c r="N43" s="91"/>
      <c r="O43" s="97"/>
      <c r="P43" s="90"/>
      <c r="Q43" s="97"/>
      <c r="R43" s="97"/>
      <c r="S43" s="90"/>
      <c r="T43" s="97"/>
      <c r="U43" s="147"/>
      <c r="V43" s="91"/>
      <c r="W43" s="97"/>
      <c r="X43" s="97"/>
      <c r="Y43" s="90"/>
      <c r="Z43" s="90"/>
      <c r="AA43" s="229"/>
      <c r="AB43" s="122"/>
      <c r="AC43" s="226"/>
      <c r="AD43" s="264"/>
      <c r="AE43" s="264"/>
      <c r="AF43" s="265"/>
      <c r="AG43" s="265"/>
      <c r="AH43" s="265"/>
      <c r="AI43" s="265"/>
      <c r="AJ43" s="265"/>
      <c r="AK43" s="265"/>
    </row>
    <row r="44" spans="1:37" s="179" customFormat="1" x14ac:dyDescent="0.25">
      <c r="A44" s="71">
        <v>16</v>
      </c>
      <c r="B44" s="89"/>
      <c r="C44" s="82"/>
      <c r="D44" s="89"/>
      <c r="E44" s="82"/>
      <c r="F44" s="122"/>
      <c r="G44" s="202"/>
      <c r="H44" s="198" t="str">
        <f t="shared" si="0"/>
        <v/>
      </c>
      <c r="I44" s="97"/>
      <c r="J44" s="97"/>
      <c r="K44" s="91"/>
      <c r="L44" s="91"/>
      <c r="M44" s="97"/>
      <c r="N44" s="91"/>
      <c r="O44" s="97"/>
      <c r="P44" s="90"/>
      <c r="Q44" s="97"/>
      <c r="R44" s="97"/>
      <c r="S44" s="90"/>
      <c r="T44" s="97"/>
      <c r="U44" s="147"/>
      <c r="V44" s="91"/>
      <c r="W44" s="97"/>
      <c r="X44" s="97"/>
      <c r="Y44" s="90"/>
      <c r="Z44" s="90"/>
      <c r="AA44" s="229"/>
      <c r="AB44" s="122"/>
      <c r="AC44" s="226"/>
      <c r="AD44" s="264"/>
      <c r="AE44" s="264"/>
      <c r="AF44" s="265"/>
      <c r="AG44" s="265"/>
      <c r="AH44" s="265"/>
      <c r="AI44" s="265"/>
      <c r="AJ44" s="265"/>
      <c r="AK44" s="265"/>
    </row>
    <row r="45" spans="1:37" s="179" customFormat="1" x14ac:dyDescent="0.25">
      <c r="A45" s="71">
        <v>17</v>
      </c>
      <c r="B45" s="89"/>
      <c r="C45" s="82"/>
      <c r="D45" s="89"/>
      <c r="E45" s="82"/>
      <c r="F45" s="122"/>
      <c r="G45" s="202"/>
      <c r="H45" s="198" t="str">
        <f t="shared" si="0"/>
        <v/>
      </c>
      <c r="I45" s="97"/>
      <c r="J45" s="97"/>
      <c r="K45" s="91"/>
      <c r="L45" s="91"/>
      <c r="M45" s="97"/>
      <c r="N45" s="91"/>
      <c r="O45" s="97"/>
      <c r="P45" s="90"/>
      <c r="Q45" s="97"/>
      <c r="R45" s="97"/>
      <c r="S45" s="90"/>
      <c r="T45" s="97"/>
      <c r="U45" s="147"/>
      <c r="V45" s="91"/>
      <c r="W45" s="97"/>
      <c r="X45" s="97"/>
      <c r="Y45" s="90"/>
      <c r="Z45" s="90"/>
      <c r="AA45" s="229"/>
      <c r="AB45" s="122"/>
      <c r="AC45" s="226"/>
      <c r="AD45" s="264"/>
      <c r="AE45" s="264"/>
      <c r="AF45" s="265"/>
      <c r="AG45" s="265"/>
      <c r="AH45" s="265"/>
      <c r="AI45" s="265"/>
      <c r="AJ45" s="265"/>
      <c r="AK45" s="265"/>
    </row>
    <row r="46" spans="1:37" s="179" customFormat="1" x14ac:dyDescent="0.25">
      <c r="A46" s="71">
        <v>18</v>
      </c>
      <c r="B46" s="89"/>
      <c r="C46" s="82"/>
      <c r="D46" s="89"/>
      <c r="E46" s="82"/>
      <c r="F46" s="122"/>
      <c r="G46" s="202"/>
      <c r="H46" s="198" t="str">
        <f t="shared" si="0"/>
        <v/>
      </c>
      <c r="I46" s="97"/>
      <c r="J46" s="97"/>
      <c r="K46" s="91"/>
      <c r="L46" s="91"/>
      <c r="M46" s="97"/>
      <c r="N46" s="91"/>
      <c r="O46" s="97"/>
      <c r="P46" s="90"/>
      <c r="Q46" s="97"/>
      <c r="R46" s="97"/>
      <c r="S46" s="90"/>
      <c r="T46" s="97"/>
      <c r="U46" s="147"/>
      <c r="V46" s="91"/>
      <c r="W46" s="97"/>
      <c r="X46" s="97"/>
      <c r="Y46" s="90"/>
      <c r="Z46" s="90"/>
      <c r="AA46" s="229"/>
      <c r="AB46" s="122"/>
      <c r="AC46" s="226"/>
      <c r="AD46" s="264"/>
      <c r="AE46" s="264"/>
      <c r="AF46" s="265"/>
      <c r="AG46" s="265"/>
      <c r="AH46" s="265"/>
      <c r="AI46" s="265"/>
      <c r="AJ46" s="265"/>
      <c r="AK46" s="265"/>
    </row>
    <row r="47" spans="1:37" s="179" customFormat="1" x14ac:dyDescent="0.25">
      <c r="A47" s="71">
        <v>19</v>
      </c>
      <c r="B47" s="89"/>
      <c r="C47" s="82"/>
      <c r="D47" s="89"/>
      <c r="E47" s="82"/>
      <c r="F47" s="122"/>
      <c r="G47" s="202"/>
      <c r="H47" s="198" t="str">
        <f t="shared" si="0"/>
        <v/>
      </c>
      <c r="I47" s="97"/>
      <c r="J47" s="97"/>
      <c r="K47" s="91"/>
      <c r="L47" s="91"/>
      <c r="M47" s="97"/>
      <c r="N47" s="91"/>
      <c r="O47" s="97"/>
      <c r="P47" s="90"/>
      <c r="Q47" s="97"/>
      <c r="R47" s="97"/>
      <c r="S47" s="90"/>
      <c r="T47" s="97"/>
      <c r="U47" s="147"/>
      <c r="V47" s="91"/>
      <c r="W47" s="97"/>
      <c r="X47" s="97"/>
      <c r="Y47" s="90"/>
      <c r="Z47" s="90"/>
      <c r="AA47" s="229"/>
      <c r="AB47" s="122"/>
      <c r="AC47" s="226"/>
      <c r="AD47" s="264"/>
      <c r="AE47" s="264"/>
      <c r="AF47" s="265"/>
      <c r="AG47" s="265"/>
      <c r="AH47" s="265"/>
      <c r="AI47" s="265"/>
      <c r="AJ47" s="265"/>
      <c r="AK47" s="265"/>
    </row>
    <row r="48" spans="1:37" s="179" customFormat="1" x14ac:dyDescent="0.25">
      <c r="A48" s="71">
        <v>20</v>
      </c>
      <c r="B48" s="89"/>
      <c r="C48" s="82"/>
      <c r="D48" s="89"/>
      <c r="E48" s="82"/>
      <c r="F48" s="122"/>
      <c r="G48" s="202"/>
      <c r="H48" s="198" t="str">
        <f t="shared" si="0"/>
        <v/>
      </c>
      <c r="I48" s="97"/>
      <c r="J48" s="97"/>
      <c r="K48" s="91"/>
      <c r="L48" s="91"/>
      <c r="M48" s="97"/>
      <c r="N48" s="91"/>
      <c r="O48" s="97"/>
      <c r="P48" s="90"/>
      <c r="Q48" s="97"/>
      <c r="R48" s="97"/>
      <c r="S48" s="90"/>
      <c r="T48" s="97"/>
      <c r="U48" s="147"/>
      <c r="V48" s="91"/>
      <c r="W48" s="97"/>
      <c r="X48" s="97"/>
      <c r="Y48" s="90"/>
      <c r="Z48" s="90"/>
      <c r="AA48" s="229"/>
      <c r="AB48" s="122"/>
      <c r="AC48" s="226"/>
      <c r="AD48" s="264"/>
      <c r="AE48" s="264"/>
      <c r="AF48" s="265"/>
      <c r="AG48" s="265"/>
      <c r="AH48" s="265"/>
      <c r="AI48" s="265"/>
      <c r="AJ48" s="265"/>
      <c r="AK48" s="265"/>
    </row>
    <row r="49" spans="1:37" s="179" customFormat="1" x14ac:dyDescent="0.25">
      <c r="A49" s="71">
        <v>21</v>
      </c>
      <c r="B49" s="89"/>
      <c r="C49" s="82"/>
      <c r="D49" s="89"/>
      <c r="E49" s="82"/>
      <c r="F49" s="122"/>
      <c r="G49" s="202"/>
      <c r="H49" s="198" t="str">
        <f t="shared" si="0"/>
        <v/>
      </c>
      <c r="I49" s="97"/>
      <c r="J49" s="97"/>
      <c r="K49" s="91"/>
      <c r="L49" s="91"/>
      <c r="M49" s="97"/>
      <c r="N49" s="91"/>
      <c r="O49" s="97"/>
      <c r="P49" s="90"/>
      <c r="Q49" s="97"/>
      <c r="R49" s="97"/>
      <c r="S49" s="90"/>
      <c r="T49" s="97"/>
      <c r="U49" s="147"/>
      <c r="V49" s="91"/>
      <c r="W49" s="97"/>
      <c r="X49" s="97"/>
      <c r="Y49" s="90"/>
      <c r="Z49" s="90"/>
      <c r="AA49" s="229"/>
      <c r="AB49" s="122"/>
      <c r="AC49" s="226"/>
      <c r="AD49" s="264"/>
      <c r="AE49" s="264"/>
      <c r="AF49" s="265"/>
      <c r="AG49" s="265"/>
      <c r="AH49" s="265"/>
      <c r="AI49" s="265"/>
      <c r="AJ49" s="265"/>
      <c r="AK49" s="265"/>
    </row>
    <row r="50" spans="1:37" s="179" customFormat="1" x14ac:dyDescent="0.25">
      <c r="A50" s="71">
        <v>22</v>
      </c>
      <c r="B50" s="89"/>
      <c r="C50" s="82"/>
      <c r="D50" s="89"/>
      <c r="E50" s="82"/>
      <c r="F50" s="122"/>
      <c r="G50" s="202"/>
      <c r="H50" s="198" t="str">
        <f t="shared" si="0"/>
        <v/>
      </c>
      <c r="I50" s="97"/>
      <c r="J50" s="97"/>
      <c r="K50" s="91"/>
      <c r="L50" s="91"/>
      <c r="M50" s="97"/>
      <c r="N50" s="91"/>
      <c r="O50" s="97"/>
      <c r="P50" s="90"/>
      <c r="Q50" s="97"/>
      <c r="R50" s="97"/>
      <c r="S50" s="90"/>
      <c r="T50" s="97"/>
      <c r="U50" s="147"/>
      <c r="V50" s="91"/>
      <c r="W50" s="97"/>
      <c r="X50" s="97"/>
      <c r="Y50" s="90"/>
      <c r="Z50" s="90"/>
      <c r="AA50" s="229"/>
      <c r="AB50" s="122"/>
      <c r="AC50" s="226"/>
      <c r="AD50" s="264"/>
      <c r="AE50" s="264"/>
      <c r="AF50" s="265"/>
      <c r="AG50" s="265"/>
      <c r="AH50" s="265"/>
      <c r="AI50" s="265"/>
      <c r="AJ50" s="265"/>
      <c r="AK50" s="265"/>
    </row>
    <row r="51" spans="1:37" s="179" customFormat="1" x14ac:dyDescent="0.25">
      <c r="A51" s="71">
        <v>23</v>
      </c>
      <c r="B51" s="89"/>
      <c r="C51" s="82"/>
      <c r="D51" s="89"/>
      <c r="E51" s="82"/>
      <c r="F51" s="122"/>
      <c r="G51" s="202"/>
      <c r="H51" s="198" t="str">
        <f t="shared" si="0"/>
        <v/>
      </c>
      <c r="I51" s="97"/>
      <c r="J51" s="97"/>
      <c r="K51" s="91"/>
      <c r="L51" s="91"/>
      <c r="M51" s="97"/>
      <c r="N51" s="91"/>
      <c r="O51" s="97"/>
      <c r="P51" s="90"/>
      <c r="Q51" s="97"/>
      <c r="R51" s="97"/>
      <c r="S51" s="90"/>
      <c r="T51" s="97"/>
      <c r="U51" s="147"/>
      <c r="V51" s="91"/>
      <c r="W51" s="97"/>
      <c r="X51" s="97"/>
      <c r="Y51" s="90"/>
      <c r="Z51" s="90"/>
      <c r="AA51" s="229"/>
      <c r="AB51" s="122"/>
      <c r="AC51" s="226"/>
      <c r="AD51" s="264"/>
      <c r="AE51" s="264"/>
      <c r="AF51" s="265"/>
      <c r="AG51" s="265"/>
      <c r="AH51" s="265"/>
      <c r="AI51" s="265"/>
      <c r="AJ51" s="265"/>
      <c r="AK51" s="265"/>
    </row>
    <row r="52" spans="1:37" s="179" customFormat="1" x14ac:dyDescent="0.25">
      <c r="A52" s="71">
        <v>24</v>
      </c>
      <c r="B52" s="89"/>
      <c r="C52" s="82"/>
      <c r="D52" s="89"/>
      <c r="E52" s="82"/>
      <c r="F52" s="122"/>
      <c r="G52" s="202"/>
      <c r="H52" s="198" t="str">
        <f t="shared" si="0"/>
        <v/>
      </c>
      <c r="I52" s="97"/>
      <c r="J52" s="97"/>
      <c r="K52" s="91"/>
      <c r="L52" s="91"/>
      <c r="M52" s="97"/>
      <c r="N52" s="91"/>
      <c r="O52" s="97"/>
      <c r="P52" s="90"/>
      <c r="Q52" s="97"/>
      <c r="R52" s="97"/>
      <c r="S52" s="90"/>
      <c r="T52" s="97"/>
      <c r="U52" s="147"/>
      <c r="V52" s="91"/>
      <c r="W52" s="97"/>
      <c r="X52" s="97"/>
      <c r="Y52" s="90"/>
      <c r="Z52" s="90"/>
      <c r="AA52" s="229"/>
      <c r="AB52" s="122"/>
      <c r="AC52" s="226"/>
      <c r="AD52" s="264"/>
      <c r="AE52" s="264"/>
      <c r="AF52" s="265"/>
      <c r="AG52" s="265"/>
      <c r="AH52" s="265"/>
      <c r="AI52" s="265"/>
      <c r="AJ52" s="265"/>
      <c r="AK52" s="265"/>
    </row>
    <row r="53" spans="1:37" s="179" customFormat="1" x14ac:dyDescent="0.25">
      <c r="A53" s="71">
        <v>25</v>
      </c>
      <c r="B53" s="89"/>
      <c r="C53" s="82"/>
      <c r="D53" s="89"/>
      <c r="E53" s="82"/>
      <c r="F53" s="122"/>
      <c r="G53" s="202"/>
      <c r="H53" s="198" t="str">
        <f t="shared" si="0"/>
        <v/>
      </c>
      <c r="I53" s="97"/>
      <c r="J53" s="97"/>
      <c r="K53" s="91"/>
      <c r="L53" s="91"/>
      <c r="M53" s="97"/>
      <c r="N53" s="91"/>
      <c r="O53" s="97"/>
      <c r="P53" s="90"/>
      <c r="Q53" s="97"/>
      <c r="R53" s="97"/>
      <c r="S53" s="90"/>
      <c r="T53" s="97"/>
      <c r="U53" s="147"/>
      <c r="V53" s="91"/>
      <c r="W53" s="97"/>
      <c r="X53" s="97"/>
      <c r="Y53" s="90"/>
      <c r="Z53" s="90"/>
      <c r="AA53" s="229"/>
      <c r="AB53" s="122"/>
      <c r="AC53" s="226"/>
      <c r="AD53" s="264"/>
      <c r="AE53" s="264"/>
      <c r="AF53" s="265"/>
      <c r="AG53" s="265"/>
      <c r="AH53" s="265"/>
      <c r="AI53" s="265"/>
      <c r="AJ53" s="265"/>
      <c r="AK53" s="265"/>
    </row>
    <row r="54" spans="1:37" ht="24" customHeight="1" x14ac:dyDescent="0.25">
      <c r="B54" s="190" t="s">
        <v>67</v>
      </c>
      <c r="C54" s="126"/>
      <c r="D54" s="126"/>
      <c r="E54" s="126"/>
      <c r="F54" s="126"/>
      <c r="G54" s="126"/>
      <c r="H54" s="259" t="str">
        <f>IF(OR(AND(Count_Implemented, Count_FollowUp=0), AND(Count_Implemented=0,COUNTA(I29:AB53)&gt;0))," To be included here, actions must have a Date Implemented and there must be Date(s) of Follow-up above. &gt;&gt;","")</f>
        <v/>
      </c>
      <c r="I54" s="191">
        <f>SUM(I55:I60)</f>
        <v>0</v>
      </c>
      <c r="J54" s="192" t="s">
        <v>129</v>
      </c>
      <c r="K54" s="192" t="s">
        <v>129</v>
      </c>
      <c r="L54" s="192" t="s">
        <v>129</v>
      </c>
      <c r="M54" s="191">
        <f>SUM(M55:M60)</f>
        <v>0</v>
      </c>
      <c r="N54" s="192" t="s">
        <v>129</v>
      </c>
      <c r="O54" s="191">
        <f>SUM(O55:O60)</f>
        <v>0</v>
      </c>
      <c r="P54" s="191">
        <f>SUM(P55:P60)</f>
        <v>0</v>
      </c>
      <c r="Q54" s="191">
        <f t="shared" ref="Q54:W54" si="1">SUM(Q55:Q60)</f>
        <v>0</v>
      </c>
      <c r="R54" s="191">
        <f t="shared" si="1"/>
        <v>0</v>
      </c>
      <c r="S54" s="191">
        <f t="shared" si="1"/>
        <v>0</v>
      </c>
      <c r="T54" s="191">
        <f t="shared" si="1"/>
        <v>0</v>
      </c>
      <c r="U54" s="193">
        <f t="shared" si="1"/>
        <v>0</v>
      </c>
      <c r="V54" s="192" t="s">
        <v>129</v>
      </c>
      <c r="W54" s="191">
        <f t="shared" si="1"/>
        <v>0</v>
      </c>
      <c r="X54" s="192" t="s">
        <v>129</v>
      </c>
      <c r="Y54" s="192" t="s">
        <v>129</v>
      </c>
      <c r="Z54" s="191">
        <f t="shared" ref="Z54" si="2">SUM(Z55:Z60)</f>
        <v>0</v>
      </c>
      <c r="AA54" s="218" t="s">
        <v>129</v>
      </c>
      <c r="AB54" s="217">
        <f>COUNTIF(AB29:AB53,"Y")</f>
        <v>0</v>
      </c>
      <c r="AC54" s="218" t="s">
        <v>129</v>
      </c>
      <c r="AD54" s="266">
        <f t="shared" ref="AD54:AK54" si="3">SUM(AD55:AD60)</f>
        <v>0</v>
      </c>
      <c r="AE54" s="266">
        <f t="shared" si="3"/>
        <v>0</v>
      </c>
      <c r="AF54" s="267">
        <f t="shared" si="3"/>
        <v>0</v>
      </c>
      <c r="AG54" s="267">
        <f t="shared" si="3"/>
        <v>0</v>
      </c>
      <c r="AH54" s="267">
        <f t="shared" si="3"/>
        <v>0</v>
      </c>
      <c r="AI54" s="267">
        <f t="shared" si="3"/>
        <v>0</v>
      </c>
      <c r="AJ54" s="267">
        <f t="shared" si="3"/>
        <v>0</v>
      </c>
      <c r="AK54" s="267">
        <f t="shared" si="3"/>
        <v>0</v>
      </c>
    </row>
    <row r="55" spans="1:37" ht="24" customHeight="1" x14ac:dyDescent="0.25">
      <c r="B55" s="190" t="str">
        <f>"TOTAL REPORTED " &amp; C55</f>
        <v>TOTAL REPORTED 2023</v>
      </c>
      <c r="C55" s="126">
        <v>2023</v>
      </c>
      <c r="D55" s="126"/>
      <c r="E55" s="126"/>
      <c r="F55" s="126"/>
      <c r="G55" s="126"/>
      <c r="H55" s="126"/>
      <c r="I55" s="267">
        <f t="shared" ref="I55:I60" si="4">IF(Count_FollowUp,SUMIFS(I$29:I$53,$F$29:$F$53,"Y",$H$29:$H$53,$C55),0)</f>
        <v>0</v>
      </c>
      <c r="J55" s="192" t="s">
        <v>129</v>
      </c>
      <c r="K55" s="192" t="s">
        <v>129</v>
      </c>
      <c r="L55" s="192" t="s">
        <v>129</v>
      </c>
      <c r="M55" s="267">
        <f t="shared" ref="M55:M60" si="5">IF(Count_FollowUp,SUMIFS(M$29:M$53,$F$29:$F$53,"Y",$H$29:$H$53,$C55),0)</f>
        <v>0</v>
      </c>
      <c r="N55" s="192" t="s">
        <v>129</v>
      </c>
      <c r="O55" s="267">
        <f t="shared" ref="O55:O60" si="6">IF(Count_FollowUp,SUMIFS(O$29:O$53,$F$29:$F$53,"Y",$H$29:$H$53,$C55),0)</f>
        <v>0</v>
      </c>
      <c r="P55" s="191">
        <f t="shared" ref="P55:P60" si="7">IF(Count_FollowUp,COUNTIFS($F$29:$F$53,"Y",$H$29:$H$53,$C55,P$29:P$53,"Yes"),0)</f>
        <v>0</v>
      </c>
      <c r="Q55" s="267">
        <f t="shared" ref="Q55:R60" si="8">IF(Count_FollowUp,SUMIFS(Q$29:Q$53,$F$29:$F$53,"Y",$H$29:$H$53,$C55),0)</f>
        <v>0</v>
      </c>
      <c r="R55" s="267">
        <f t="shared" si="8"/>
        <v>0</v>
      </c>
      <c r="S55" s="191">
        <f t="shared" ref="S55:S60" si="9">IF(Count_FollowUp,COUNTIFS($F$29:$F$53,"Y",$H$29:$H$53,$C55,S$29:S$53,"Yes"),0)</f>
        <v>0</v>
      </c>
      <c r="T55" s="191">
        <f t="shared" ref="T55:T60" si="10">IF(Count_FollowUp,SUMIFS(T$29:T$53,$F$29:$F$53,"Y",$H$29:$H$53,$C55,U$29:U$53,"Units"),0)</f>
        <v>0</v>
      </c>
      <c r="U55" s="193">
        <f t="shared" ref="U55:U60" si="11">IF(Count_FollowUp,SUMIFS(T$29:T$53,$F$29:$F$53,"Y",$H$29:$H$53,$C55,U$29:U$53,"Dollars"),0)</f>
        <v>0</v>
      </c>
      <c r="V55" s="192" t="s">
        <v>129</v>
      </c>
      <c r="W55" s="267">
        <f t="shared" ref="W55:W60" si="12">IF(Count_FollowUp,SUMIFS(W$29:W$53,$F$29:$F$53,"Y",$H$29:$H$53,$C55),0)</f>
        <v>0</v>
      </c>
      <c r="X55" s="192" t="s">
        <v>129</v>
      </c>
      <c r="Y55" s="192" t="s">
        <v>129</v>
      </c>
      <c r="Z55" s="191">
        <f t="shared" ref="Z55:Z60" si="13">IF(Count_FollowUp,COUNTIFS($F$29:$F$53,"Y",$H$29:$H$53,$C55,Z$29:Z$53,"Yes"),0)</f>
        <v>0</v>
      </c>
      <c r="AA55" s="218" t="s">
        <v>129</v>
      </c>
      <c r="AB55" s="217">
        <f t="shared" ref="AB55:AB60" si="14">IF(Count_FollowUp,COUNTIFS($F$29:$F$53,"Y",$H$29:$H$53,$C55,AB$29:AB$53,"Y"),0)</f>
        <v>0</v>
      </c>
      <c r="AC55" s="218" t="s">
        <v>129</v>
      </c>
      <c r="AD55" s="266">
        <f t="shared" ref="AD55:AK60" si="15">IF(Count_FollowUp,SUMIFS(AD$29:AD$53,$F$29:$F$53,"Y",$H$29:$H$53,$C55),0)</f>
        <v>0</v>
      </c>
      <c r="AE55" s="266">
        <f t="shared" si="15"/>
        <v>0</v>
      </c>
      <c r="AF55" s="267">
        <f t="shared" si="15"/>
        <v>0</v>
      </c>
      <c r="AG55" s="267">
        <f t="shared" si="15"/>
        <v>0</v>
      </c>
      <c r="AH55" s="267">
        <f t="shared" si="15"/>
        <v>0</v>
      </c>
      <c r="AI55" s="267">
        <f t="shared" si="15"/>
        <v>0</v>
      </c>
      <c r="AJ55" s="267">
        <f t="shared" si="15"/>
        <v>0</v>
      </c>
      <c r="AK55" s="267">
        <f t="shared" si="15"/>
        <v>0</v>
      </c>
    </row>
    <row r="56" spans="1:37" ht="24" customHeight="1" x14ac:dyDescent="0.25">
      <c r="B56" s="190" t="str">
        <f t="shared" ref="B56:B60" si="16">"TOTAL REPORTED " &amp; C56</f>
        <v>TOTAL REPORTED 2024</v>
      </c>
      <c r="C56" s="126">
        <v>2024</v>
      </c>
      <c r="D56" s="126"/>
      <c r="E56" s="126"/>
      <c r="F56" s="126"/>
      <c r="G56" s="126"/>
      <c r="H56" s="126"/>
      <c r="I56" s="267">
        <f t="shared" si="4"/>
        <v>0</v>
      </c>
      <c r="J56" s="192" t="s">
        <v>129</v>
      </c>
      <c r="K56" s="192" t="s">
        <v>129</v>
      </c>
      <c r="L56" s="192" t="s">
        <v>129</v>
      </c>
      <c r="M56" s="267">
        <f t="shared" si="5"/>
        <v>0</v>
      </c>
      <c r="N56" s="192" t="s">
        <v>129</v>
      </c>
      <c r="O56" s="267">
        <f t="shared" si="6"/>
        <v>0</v>
      </c>
      <c r="P56" s="191">
        <f t="shared" si="7"/>
        <v>0</v>
      </c>
      <c r="Q56" s="267">
        <f t="shared" si="8"/>
        <v>0</v>
      </c>
      <c r="R56" s="267">
        <f t="shared" si="8"/>
        <v>0</v>
      </c>
      <c r="S56" s="191">
        <f t="shared" si="9"/>
        <v>0</v>
      </c>
      <c r="T56" s="191">
        <f t="shared" si="10"/>
        <v>0</v>
      </c>
      <c r="U56" s="193">
        <f t="shared" si="11"/>
        <v>0</v>
      </c>
      <c r="V56" s="192" t="s">
        <v>129</v>
      </c>
      <c r="W56" s="267">
        <f t="shared" si="12"/>
        <v>0</v>
      </c>
      <c r="X56" s="192" t="s">
        <v>129</v>
      </c>
      <c r="Y56" s="192" t="s">
        <v>129</v>
      </c>
      <c r="Z56" s="191">
        <f t="shared" si="13"/>
        <v>0</v>
      </c>
      <c r="AA56" s="218" t="s">
        <v>129</v>
      </c>
      <c r="AB56" s="217">
        <f t="shared" si="14"/>
        <v>0</v>
      </c>
      <c r="AC56" s="218" t="s">
        <v>129</v>
      </c>
      <c r="AD56" s="266">
        <f t="shared" si="15"/>
        <v>0</v>
      </c>
      <c r="AE56" s="266">
        <f t="shared" si="15"/>
        <v>0</v>
      </c>
      <c r="AF56" s="267">
        <f t="shared" si="15"/>
        <v>0</v>
      </c>
      <c r="AG56" s="267">
        <f t="shared" si="15"/>
        <v>0</v>
      </c>
      <c r="AH56" s="267">
        <f t="shared" si="15"/>
        <v>0</v>
      </c>
      <c r="AI56" s="267">
        <f t="shared" si="15"/>
        <v>0</v>
      </c>
      <c r="AJ56" s="267">
        <f t="shared" si="15"/>
        <v>0</v>
      </c>
      <c r="AK56" s="267">
        <f t="shared" si="15"/>
        <v>0</v>
      </c>
    </row>
    <row r="57" spans="1:37" ht="24" customHeight="1" x14ac:dyDescent="0.25">
      <c r="B57" s="190" t="str">
        <f t="shared" si="16"/>
        <v>TOTAL REPORTED 2025</v>
      </c>
      <c r="C57" s="126">
        <v>2025</v>
      </c>
      <c r="D57" s="126"/>
      <c r="E57" s="126"/>
      <c r="F57" s="126"/>
      <c r="G57" s="126"/>
      <c r="H57" s="126"/>
      <c r="I57" s="267">
        <f t="shared" si="4"/>
        <v>0</v>
      </c>
      <c r="J57" s="192" t="s">
        <v>129</v>
      </c>
      <c r="K57" s="192" t="s">
        <v>129</v>
      </c>
      <c r="L57" s="192" t="s">
        <v>129</v>
      </c>
      <c r="M57" s="267">
        <f t="shared" si="5"/>
        <v>0</v>
      </c>
      <c r="N57" s="192" t="s">
        <v>129</v>
      </c>
      <c r="O57" s="267">
        <f t="shared" si="6"/>
        <v>0</v>
      </c>
      <c r="P57" s="191">
        <f t="shared" si="7"/>
        <v>0</v>
      </c>
      <c r="Q57" s="267">
        <f t="shared" si="8"/>
        <v>0</v>
      </c>
      <c r="R57" s="267">
        <f t="shared" si="8"/>
        <v>0</v>
      </c>
      <c r="S57" s="191">
        <f t="shared" si="9"/>
        <v>0</v>
      </c>
      <c r="T57" s="191">
        <f t="shared" si="10"/>
        <v>0</v>
      </c>
      <c r="U57" s="193">
        <f t="shared" si="11"/>
        <v>0</v>
      </c>
      <c r="V57" s="192" t="s">
        <v>129</v>
      </c>
      <c r="W57" s="267">
        <f t="shared" si="12"/>
        <v>0</v>
      </c>
      <c r="X57" s="192" t="s">
        <v>129</v>
      </c>
      <c r="Y57" s="192" t="s">
        <v>129</v>
      </c>
      <c r="Z57" s="191">
        <f t="shared" si="13"/>
        <v>0</v>
      </c>
      <c r="AA57" s="218" t="s">
        <v>129</v>
      </c>
      <c r="AB57" s="217">
        <f t="shared" si="14"/>
        <v>0</v>
      </c>
      <c r="AC57" s="218" t="s">
        <v>129</v>
      </c>
      <c r="AD57" s="266">
        <f t="shared" si="15"/>
        <v>0</v>
      </c>
      <c r="AE57" s="266">
        <f t="shared" si="15"/>
        <v>0</v>
      </c>
      <c r="AF57" s="267">
        <f t="shared" si="15"/>
        <v>0</v>
      </c>
      <c r="AG57" s="267">
        <f t="shared" si="15"/>
        <v>0</v>
      </c>
      <c r="AH57" s="267">
        <f t="shared" si="15"/>
        <v>0</v>
      </c>
      <c r="AI57" s="267">
        <f t="shared" si="15"/>
        <v>0</v>
      </c>
      <c r="AJ57" s="267">
        <f t="shared" si="15"/>
        <v>0</v>
      </c>
      <c r="AK57" s="267">
        <f t="shared" si="15"/>
        <v>0</v>
      </c>
    </row>
    <row r="58" spans="1:37" ht="24" customHeight="1" x14ac:dyDescent="0.25">
      <c r="B58" s="190" t="str">
        <f t="shared" si="16"/>
        <v>TOTAL REPORTED 2026</v>
      </c>
      <c r="C58" s="126">
        <v>2026</v>
      </c>
      <c r="D58" s="126"/>
      <c r="E58" s="126"/>
      <c r="F58" s="126"/>
      <c r="G58" s="126"/>
      <c r="H58" s="126"/>
      <c r="I58" s="267">
        <f t="shared" si="4"/>
        <v>0</v>
      </c>
      <c r="J58" s="192" t="s">
        <v>129</v>
      </c>
      <c r="K58" s="192" t="s">
        <v>129</v>
      </c>
      <c r="L58" s="192" t="s">
        <v>129</v>
      </c>
      <c r="M58" s="267">
        <f t="shared" si="5"/>
        <v>0</v>
      </c>
      <c r="N58" s="192" t="s">
        <v>129</v>
      </c>
      <c r="O58" s="267">
        <f t="shared" si="6"/>
        <v>0</v>
      </c>
      <c r="P58" s="191">
        <f t="shared" si="7"/>
        <v>0</v>
      </c>
      <c r="Q58" s="267">
        <f t="shared" si="8"/>
        <v>0</v>
      </c>
      <c r="R58" s="267">
        <f t="shared" si="8"/>
        <v>0</v>
      </c>
      <c r="S58" s="191">
        <f t="shared" si="9"/>
        <v>0</v>
      </c>
      <c r="T58" s="191">
        <f t="shared" si="10"/>
        <v>0</v>
      </c>
      <c r="U58" s="193">
        <f t="shared" si="11"/>
        <v>0</v>
      </c>
      <c r="V58" s="192" t="s">
        <v>129</v>
      </c>
      <c r="W58" s="267">
        <f t="shared" si="12"/>
        <v>0</v>
      </c>
      <c r="X58" s="192" t="s">
        <v>129</v>
      </c>
      <c r="Y58" s="192" t="s">
        <v>129</v>
      </c>
      <c r="Z58" s="191">
        <f t="shared" si="13"/>
        <v>0</v>
      </c>
      <c r="AA58" s="218" t="s">
        <v>129</v>
      </c>
      <c r="AB58" s="217">
        <f t="shared" si="14"/>
        <v>0</v>
      </c>
      <c r="AC58" s="218" t="s">
        <v>129</v>
      </c>
      <c r="AD58" s="266">
        <f t="shared" si="15"/>
        <v>0</v>
      </c>
      <c r="AE58" s="266">
        <f t="shared" si="15"/>
        <v>0</v>
      </c>
      <c r="AF58" s="267">
        <f t="shared" si="15"/>
        <v>0</v>
      </c>
      <c r="AG58" s="267">
        <f t="shared" si="15"/>
        <v>0</v>
      </c>
      <c r="AH58" s="267">
        <f t="shared" si="15"/>
        <v>0</v>
      </c>
      <c r="AI58" s="267">
        <f t="shared" si="15"/>
        <v>0</v>
      </c>
      <c r="AJ58" s="267">
        <f t="shared" si="15"/>
        <v>0</v>
      </c>
      <c r="AK58" s="267">
        <f t="shared" si="15"/>
        <v>0</v>
      </c>
    </row>
    <row r="59" spans="1:37" ht="24" customHeight="1" x14ac:dyDescent="0.25">
      <c r="B59" s="190" t="str">
        <f t="shared" si="16"/>
        <v>TOTAL REPORTED 2027</v>
      </c>
      <c r="C59" s="126">
        <v>2027</v>
      </c>
      <c r="D59" s="126"/>
      <c r="E59" s="126"/>
      <c r="F59" s="126"/>
      <c r="G59" s="126"/>
      <c r="H59" s="126"/>
      <c r="I59" s="267">
        <f t="shared" si="4"/>
        <v>0</v>
      </c>
      <c r="J59" s="192" t="s">
        <v>129</v>
      </c>
      <c r="K59" s="192" t="s">
        <v>129</v>
      </c>
      <c r="L59" s="192" t="s">
        <v>129</v>
      </c>
      <c r="M59" s="267">
        <f t="shared" si="5"/>
        <v>0</v>
      </c>
      <c r="N59" s="192" t="s">
        <v>129</v>
      </c>
      <c r="O59" s="267">
        <f t="shared" si="6"/>
        <v>0</v>
      </c>
      <c r="P59" s="191">
        <f t="shared" si="7"/>
        <v>0</v>
      </c>
      <c r="Q59" s="267">
        <f t="shared" si="8"/>
        <v>0</v>
      </c>
      <c r="R59" s="267">
        <f t="shared" si="8"/>
        <v>0</v>
      </c>
      <c r="S59" s="191">
        <f t="shared" si="9"/>
        <v>0</v>
      </c>
      <c r="T59" s="191">
        <f t="shared" si="10"/>
        <v>0</v>
      </c>
      <c r="U59" s="193">
        <f t="shared" si="11"/>
        <v>0</v>
      </c>
      <c r="V59" s="192" t="s">
        <v>129</v>
      </c>
      <c r="W59" s="267">
        <f t="shared" si="12"/>
        <v>0</v>
      </c>
      <c r="X59" s="192" t="s">
        <v>129</v>
      </c>
      <c r="Y59" s="192" t="s">
        <v>129</v>
      </c>
      <c r="Z59" s="191">
        <f t="shared" si="13"/>
        <v>0</v>
      </c>
      <c r="AA59" s="218" t="s">
        <v>129</v>
      </c>
      <c r="AB59" s="217">
        <f t="shared" si="14"/>
        <v>0</v>
      </c>
      <c r="AC59" s="218" t="s">
        <v>129</v>
      </c>
      <c r="AD59" s="266">
        <f t="shared" si="15"/>
        <v>0</v>
      </c>
      <c r="AE59" s="266">
        <f t="shared" si="15"/>
        <v>0</v>
      </c>
      <c r="AF59" s="267">
        <f t="shared" si="15"/>
        <v>0</v>
      </c>
      <c r="AG59" s="267">
        <f t="shared" si="15"/>
        <v>0</v>
      </c>
      <c r="AH59" s="267">
        <f t="shared" si="15"/>
        <v>0</v>
      </c>
      <c r="AI59" s="267">
        <f t="shared" si="15"/>
        <v>0</v>
      </c>
      <c r="AJ59" s="267">
        <f t="shared" si="15"/>
        <v>0</v>
      </c>
      <c r="AK59" s="267">
        <f t="shared" si="15"/>
        <v>0</v>
      </c>
    </row>
    <row r="60" spans="1:37" ht="24" customHeight="1" x14ac:dyDescent="0.25">
      <c r="B60" s="190" t="str">
        <f t="shared" si="16"/>
        <v>TOTAL REPORTED 2028</v>
      </c>
      <c r="C60" s="126">
        <v>2028</v>
      </c>
      <c r="D60" s="126"/>
      <c r="E60" s="126"/>
      <c r="F60" s="126"/>
      <c r="G60" s="126"/>
      <c r="H60" s="126"/>
      <c r="I60" s="267">
        <f t="shared" si="4"/>
        <v>0</v>
      </c>
      <c r="J60" s="192" t="s">
        <v>129</v>
      </c>
      <c r="K60" s="192" t="s">
        <v>129</v>
      </c>
      <c r="L60" s="192" t="s">
        <v>129</v>
      </c>
      <c r="M60" s="267">
        <f t="shared" si="5"/>
        <v>0</v>
      </c>
      <c r="N60" s="192" t="s">
        <v>129</v>
      </c>
      <c r="O60" s="267">
        <f t="shared" si="6"/>
        <v>0</v>
      </c>
      <c r="P60" s="191">
        <f t="shared" si="7"/>
        <v>0</v>
      </c>
      <c r="Q60" s="267">
        <f t="shared" si="8"/>
        <v>0</v>
      </c>
      <c r="R60" s="267">
        <f t="shared" si="8"/>
        <v>0</v>
      </c>
      <c r="S60" s="191">
        <f t="shared" si="9"/>
        <v>0</v>
      </c>
      <c r="T60" s="191">
        <f t="shared" si="10"/>
        <v>0</v>
      </c>
      <c r="U60" s="193">
        <f t="shared" si="11"/>
        <v>0</v>
      </c>
      <c r="V60" s="192" t="s">
        <v>129</v>
      </c>
      <c r="W60" s="267">
        <f t="shared" si="12"/>
        <v>0</v>
      </c>
      <c r="X60" s="192" t="s">
        <v>129</v>
      </c>
      <c r="Y60" s="192" t="s">
        <v>129</v>
      </c>
      <c r="Z60" s="191">
        <f t="shared" si="13"/>
        <v>0</v>
      </c>
      <c r="AA60" s="218" t="s">
        <v>129</v>
      </c>
      <c r="AB60" s="217">
        <f t="shared" si="14"/>
        <v>0</v>
      </c>
      <c r="AC60" s="218" t="s">
        <v>129</v>
      </c>
      <c r="AD60" s="266">
        <f t="shared" si="15"/>
        <v>0</v>
      </c>
      <c r="AE60" s="266">
        <f t="shared" si="15"/>
        <v>0</v>
      </c>
      <c r="AF60" s="267">
        <f t="shared" si="15"/>
        <v>0</v>
      </c>
      <c r="AG60" s="267">
        <f t="shared" si="15"/>
        <v>0</v>
      </c>
      <c r="AH60" s="267">
        <f t="shared" si="15"/>
        <v>0</v>
      </c>
      <c r="AI60" s="267">
        <f t="shared" si="15"/>
        <v>0</v>
      </c>
      <c r="AJ60" s="267">
        <f t="shared" si="15"/>
        <v>0</v>
      </c>
      <c r="AK60" s="267">
        <f t="shared" si="15"/>
        <v>0</v>
      </c>
    </row>
    <row r="61" spans="1:37" x14ac:dyDescent="0.25">
      <c r="C61" s="137"/>
    </row>
    <row r="62" spans="1:37" x14ac:dyDescent="0.25">
      <c r="C62" s="137"/>
    </row>
  </sheetData>
  <sheetProtection algorithmName="SHA-512" hashValue="mqPbWR1aVxfmEAlWwu2koQZDesIo1zdU6XSKM/ppRYnxrUJnTtmq9t6ZflRQfuFAyGsTmau1oifbjM6iIa0k9g==" saltValue="yFcMOkPfgIsKMe2tOWm3/A==" spinCount="100000" sheet="1" objects="1" scenarios="1" formatCells="0" formatRows="0" insertHyperlinks="0"/>
  <mergeCells count="28">
    <mergeCell ref="Q26:V26"/>
    <mergeCell ref="W26:AA27"/>
    <mergeCell ref="AD26:AK26"/>
    <mergeCell ref="I27:L27"/>
    <mergeCell ref="M27:N27"/>
    <mergeCell ref="O27:P27"/>
    <mergeCell ref="Q27:S27"/>
    <mergeCell ref="T27:V27"/>
    <mergeCell ref="AD27:AE27"/>
    <mergeCell ref="AF27:AK27"/>
    <mergeCell ref="C18:G18"/>
    <mergeCell ref="C20:G20"/>
    <mergeCell ref="C21:G21"/>
    <mergeCell ref="C22:G22"/>
    <mergeCell ref="C23:G23"/>
    <mergeCell ref="I26:P26"/>
    <mergeCell ref="C12:G12"/>
    <mergeCell ref="C13:G13"/>
    <mergeCell ref="C14:G14"/>
    <mergeCell ref="C15:G15"/>
    <mergeCell ref="C16:G16"/>
    <mergeCell ref="C17:G17"/>
    <mergeCell ref="C3:I3"/>
    <mergeCell ref="C6:G6"/>
    <mergeCell ref="C7:G7"/>
    <mergeCell ref="C8:G8"/>
    <mergeCell ref="C10:G10"/>
    <mergeCell ref="C11:G11"/>
  </mergeCells>
  <conditionalFormatting sqref="I29:L53">
    <cfRule type="expression" dxfId="69" priority="4" stopIfTrue="1">
      <formula>AND($C29&lt;&gt;"",$C29&lt;&gt;"Manufacturer (Production)")</formula>
    </cfRule>
  </conditionalFormatting>
  <conditionalFormatting sqref="M29:N53">
    <cfRule type="expression" dxfId="68" priority="5" stopIfTrue="1">
      <formula>AND($C29&lt;&gt;"",$C29&lt;&gt;"Manufacturer (Certification)")</formula>
    </cfRule>
  </conditionalFormatting>
  <conditionalFormatting sqref="O29:O53 M29:M53 I29:J53 Q29:R53 T29:T53 W29:X53">
    <cfRule type="expression" dxfId="67" priority="7">
      <formula>AND(TRIM(I29)&lt;&gt;"",ISNUMBER(I29)=FALSE)</formula>
    </cfRule>
  </conditionalFormatting>
  <conditionalFormatting sqref="O29:P53">
    <cfRule type="expression" dxfId="66" priority="6" stopIfTrue="1">
      <formula>AND($C29&lt;&gt;"",$C29&lt;&gt;"Manufacturer (Marketing)")</formula>
    </cfRule>
  </conditionalFormatting>
  <conditionalFormatting sqref="Q29:V53">
    <cfRule type="expression" dxfId="65" priority="3">
      <formula>AND($C29&lt;&gt;"",$C29&lt;&gt;"Distributor / Retailer")</formula>
    </cfRule>
  </conditionalFormatting>
  <conditionalFormatting sqref="W29:AA53">
    <cfRule type="expression" dxfId="64" priority="2">
      <formula>AND($C29&lt;&gt;"",$C29&lt;&gt;"Purchaser / User")</formula>
    </cfRule>
  </conditionalFormatting>
  <conditionalFormatting sqref="AD29:AK53">
    <cfRule type="expression" dxfId="63" priority="1">
      <formula>AND(TRIM(AD29)&lt;&gt;"",ISNUMBER(AD29)=FALSE)</formula>
    </cfRule>
  </conditionalFormatting>
  <dataValidations count="21">
    <dataValidation allowBlank="1" showInputMessage="1" showErrorMessage="1" prompt="If the case study is online, provide a link for EPA to view, download and share. Otherwise, please include attachments with report submission." sqref="AC28" xr:uid="{50DD16B1-DB29-40B9-A59A-B91F878017F5}"/>
    <dataValidation allowBlank="1" showInputMessage="1" showErrorMessage="1" prompt="For P2 actions and outcomes to be summarized on the Results Summary tab, this column must contain a Y. Additionally, a Date Implemented must be included and at least one follw-up date must be included in row 19." sqref="F28" xr:uid="{4AE41BC2-DE0B-4951-A204-D67143988BAE}"/>
    <dataValidation allowBlank="1" showInputMessage="1" showErrorMessage="1" prompt="Either use the facility’s permit methodology or multiply wastewater gallons by 8.35 to get pounds and divide by 10,000 to eliminate water content." sqref="AI28" xr:uid="{109F36A1-2A38-404F-8789-1396482642E2}"/>
    <dataValidation allowBlank="1" showInputMessage="1" showErrorMessage="1" prompt="Annualized reductions of green house gas emissions measured in metric tons of carbon dioxide equivalent (MTCO2e)." sqref="AK28" xr:uid="{9FFE745B-AB39-4426-B05E-171AD53A7453}"/>
    <dataValidation allowBlank="1" showInputMessage="1" showErrorMessage="1" promptTitle="Products Offered for Sale" prompt="This can include products that are anticipated to be offered for sale._x000a__x000a_Report the number of product formulations/designs, not the number of individual units manufactured/sold. The same formulation in different size containers is considered one product." sqref="O28" xr:uid="{F4E8FE63-98FA-4BF7-8DF6-562F9FAAE0B1}"/>
    <dataValidation type="whole" allowBlank="1" showInputMessage="1" showErrorMessage="1" errorTitle="Facility NAICS Code" error="Please enter at least three digits of the NAICS code." promptTitle="Facility NAICS Code" prompt="Enter the NAICS for this facility. The link at left takes you to the NAICS Search website." sqref="C15:G15" xr:uid="{E64757FA-8FE7-497D-ACC5-CFE89E22CFFA}">
      <formula1>100</formula1>
      <formula2>999999</formula2>
    </dataValidation>
    <dataValidation allowBlank="1" showInputMessage="1" showErrorMessage="1" promptTitle="Copy-Pasting into Merged Cells" prompt="To copy-paste into merged cells, either double-click the cell to enable the Edit feature OR select the cell and paste into the formula bar above instead of the cell itself." sqref="C10:G10" xr:uid="{9F112A6C-0DD3-4194-9290-37D9F92968E4}"/>
    <dataValidation type="list" allowBlank="1" showDropDown="1" showInputMessage="1" showErrorMessage="1" error="Please enter Y or N." sqref="AB29:AB53 F29:F53" xr:uid="{19EB8955-2B9D-4394-A976-D028500766C3}">
      <formula1>Lookup_YesNo</formula1>
    </dataValidation>
    <dataValidation type="date" allowBlank="1" showInputMessage="1" showErrorMessage="1" error="Please enter a valid date (mm/dd/yyyy) _x000a_between 10/01/2022 and 09/30/2028." sqref="G29:G53" xr:uid="{A00FD1AE-7762-4DFD-8EAC-B7C7878FCF16}">
      <formula1>44835</formula1>
      <formula2>47026</formula2>
    </dataValidation>
    <dataValidation type="list" allowBlank="1" showDropDown="1" showInputMessage="1" showErrorMessage="1" error="Please enter Yes, No, or Unknown." sqref="C16:G16" xr:uid="{FB1A9B1B-9620-4C94-B58D-B5EBFDCA7CD9}">
      <formula1>Lookup_YesNoUnknown</formula1>
    </dataValidation>
    <dataValidation type="list" allowBlank="1" showInputMessage="1" showErrorMessage="1" sqref="U29:U53" xr:uid="{2EC3CFB7-8762-4169-ABBA-82B18ADF4BF0}">
      <formula1>Lookup_Units_Sales</formula1>
    </dataValidation>
    <dataValidation allowBlank="1" showInputMessage="1" showErrorMessage="1" prompt="Report the number of product formulations or designs, not the number of individual units of that product manufactured or sold. The same formulation sold in different size containers is considered one product" sqref="W28 M28 Q28 I28" xr:uid="{E2C2FA96-41AC-48C8-ACEC-DFDDF52CB194}"/>
    <dataValidation type="list" allowBlank="1" showInputMessage="1" showErrorMessage="1" sqref="N29:N53" xr:uid="{0D57278C-9435-4BAE-807D-832024BD0F6C}">
      <formula1>Lookup_CertificationStatus</formula1>
    </dataValidation>
    <dataValidation type="list" allowBlank="1" showInputMessage="1" showErrorMessage="1" sqref="L29:L53 V29:V53" xr:uid="{BB971A46-BFBA-4052-B188-D99C108F914D}">
      <formula1>Lookup_Type</formula1>
    </dataValidation>
    <dataValidation type="list" allowBlank="1" showInputMessage="1" showErrorMessage="1" sqref="K29:K53" xr:uid="{80D65A27-33BC-4C63-9A23-E73A508C7780}">
      <formula1>Lookup_Units</formula1>
    </dataValidation>
    <dataValidation type="list" allowBlank="1" showInputMessage="1" showErrorMessage="1" promptTitle="Outreach Activity" prompt="If you made contact with the business establishment through an activity noted on the “Outreach Activities” tab, indicate the activity by choosing it from the drop-down provided at right." sqref="C20" xr:uid="{3554618E-4234-4D98-BC63-9F6A63576AC3}">
      <formula1>OFFSET(Outreach_Activities_Sorted,0,0,COUNTIF(Outreach_Activities_Sorted,"&lt;&gt;0"))</formula1>
    </dataValidation>
    <dataValidation type="list" allowBlank="1" showInputMessage="1" showErrorMessage="1" sqref="Z29:Z53 S29:S53 P29:P53" xr:uid="{09431E68-9433-4AC0-8815-ACFB42D86B5E}">
      <formula1>Lookup_YesNoUnknown</formula1>
    </dataValidation>
    <dataValidation type="list" allowBlank="1" showInputMessage="1" showErrorMessage="1" sqref="C29:C53" xr:uid="{F43FF067-B996-4D84-8AF8-27AF3B7B6DF6}">
      <formula1>Lookup_Role</formula1>
    </dataValidation>
    <dataValidation type="date" operator="greaterThan" allowBlank="1" showInputMessage="1" showErrorMessage="1" errorTitle="Date Required" error="Please enter a date in mm/dd/yyyy format." sqref="C19:G19" xr:uid="{9AE2FA2B-83C6-4BA8-BC5F-5BE7C8740B77}">
      <formula1>36526</formula1>
    </dataValidation>
    <dataValidation type="list" allowBlank="1" showDropDown="1" showInputMessage="1" showErrorMessage="1" sqref="C14" xr:uid="{A915B8D3-4753-4603-81E7-A0AC92C9C0F4}">
      <formula1>Lookup_States</formula1>
    </dataValidation>
    <dataValidation allowBlank="1" showInputMessage="1" showErrorMessage="1" prompt="If the action listed is for certifying a new product, you can enter the date the process was initiated. For all other actions, this should be the date of actual implementation." sqref="G28" xr:uid="{D6FC22D3-FCF2-4B90-9C7C-FE3C1C7D763F}"/>
  </dataValidations>
  <hyperlinks>
    <hyperlink ref="B15" r:id="rId1" xr:uid="{2C7715E8-01E3-42A8-9C9C-E6724AFF1A54}"/>
    <hyperlink ref="B21" r:id="rId2" display="Description of Funding Mechanism_x000a_EPA is exploring ways to facilitate access to capital for P2 projects. Learn more here: https://www.epa.gov/p2/p2-financing. If known, describe the source of funding this business establishment used (e.g., self-funded, bank loan, external grant, etc.)  in implementing the P2 actions listed in the table below." xr:uid="{3707E530-4361-4938-95A3-E6695925081C}"/>
  </hyperlinks>
  <printOptions horizontalCentered="1"/>
  <pageMargins left="0.45" right="0.45" top="0.75" bottom="0.75" header="0.3" footer="0.3"/>
  <pageSetup scale="22" fitToHeight="0" orientation="landscape" r:id="rId3"/>
  <headerFooter>
    <oddHeader>&amp;C&amp;16&amp;F</oddHeader>
    <oddFooter>&amp;C&amp;P of &amp;N</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3AB46-224E-44BC-AB3D-7AB1692F0670}">
  <sheetPr>
    <tabColor rgb="FF92D050"/>
    <pageSetUpPr fitToPage="1"/>
  </sheetPr>
  <dimension ref="A1:AK62"/>
  <sheetViews>
    <sheetView showGridLines="0" zoomScaleNormal="100" zoomScaleSheetLayoutView="100" workbookViewId="0">
      <pane xSplit="2" ySplit="1" topLeftCell="C2" activePane="bottomRight" state="frozen"/>
      <selection pane="topRight" activeCell="C1" sqref="C1"/>
      <selection pane="bottomLeft" activeCell="A2" sqref="A2"/>
      <selection pane="bottomRight" activeCell="C11" sqref="C11:G11"/>
    </sheetView>
  </sheetViews>
  <sheetFormatPr defaultColWidth="9.140625" defaultRowHeight="15" x14ac:dyDescent="0.25"/>
  <cols>
    <col min="1" max="1" width="4.7109375" style="134" customWidth="1"/>
    <col min="2" max="2" width="56.7109375" style="134" customWidth="1"/>
    <col min="3" max="3" width="20.7109375" style="134" customWidth="1"/>
    <col min="4" max="4" width="32.7109375" style="134" customWidth="1"/>
    <col min="5" max="5" width="20.7109375" style="134" customWidth="1"/>
    <col min="6" max="6" width="15.7109375" style="134" bestFit="1" customWidth="1"/>
    <col min="7" max="7" width="19" style="134" bestFit="1" customWidth="1"/>
    <col min="8" max="8" width="10.28515625" style="134" customWidth="1"/>
    <col min="9" max="9" width="20.28515625" style="134" bestFit="1" customWidth="1"/>
    <col min="10" max="10" width="16.5703125" style="134" bestFit="1" customWidth="1"/>
    <col min="11" max="12" width="10.7109375" style="134" customWidth="1"/>
    <col min="13" max="13" width="20.28515625" style="134" customWidth="1"/>
    <col min="14" max="14" width="10.5703125" style="134" bestFit="1" customWidth="1"/>
    <col min="15" max="15" width="21.7109375" style="134" customWidth="1"/>
    <col min="16" max="16" width="11.5703125" style="134" customWidth="1"/>
    <col min="17" max="17" width="20.28515625" style="134" bestFit="1" customWidth="1"/>
    <col min="18" max="18" width="15" style="134" customWidth="1"/>
    <col min="19" max="19" width="12.7109375" style="134" customWidth="1"/>
    <col min="20" max="20" width="14.7109375" style="134" customWidth="1"/>
    <col min="21" max="22" width="12.7109375" style="134" customWidth="1"/>
    <col min="23" max="23" width="25.140625" style="134" customWidth="1"/>
    <col min="24" max="24" width="17.7109375" style="134" customWidth="1"/>
    <col min="25" max="25" width="14.85546875" style="134" customWidth="1"/>
    <col min="26" max="26" width="16" style="134" bestFit="1" customWidth="1"/>
    <col min="27" max="27" width="60.7109375" style="134" customWidth="1"/>
    <col min="28" max="28" width="10.42578125" style="134" customWidth="1"/>
    <col min="29" max="29" width="30.7109375" style="134" customWidth="1"/>
    <col min="30" max="37" width="13.7109375" style="134" customWidth="1"/>
    <col min="38" max="16384" width="9.140625" style="134"/>
  </cols>
  <sheetData>
    <row r="1" spans="2:30" s="200" customFormat="1" ht="20.100000000000001" customHeight="1" x14ac:dyDescent="0.25">
      <c r="B1" s="199" t="str">
        <f>SUBSTITUTE(TemplateTitle," Reporting Template",": " &amp;B2)</f>
        <v>P2 IIJA Products EJ Grant: Business Establishment 67</v>
      </c>
      <c r="C1" s="199"/>
      <c r="D1" s="199"/>
      <c r="E1" s="199"/>
      <c r="F1" s="199"/>
      <c r="G1" s="199"/>
      <c r="H1" s="199"/>
      <c r="I1" s="199"/>
      <c r="J1" s="201"/>
      <c r="K1" s="201"/>
      <c r="L1" s="201"/>
      <c r="M1" s="201"/>
      <c r="N1" s="201"/>
      <c r="O1" s="201"/>
      <c r="P1" s="201"/>
      <c r="Q1" s="201"/>
      <c r="R1" s="201"/>
      <c r="S1" s="201"/>
      <c r="T1" s="201"/>
      <c r="U1" s="201"/>
      <c r="V1" s="201"/>
      <c r="W1" s="201"/>
      <c r="X1" s="201"/>
      <c r="Y1" s="201"/>
      <c r="Z1" s="201"/>
      <c r="AA1" s="201"/>
    </row>
    <row r="2" spans="2:30" ht="9" customHeight="1" x14ac:dyDescent="0.25">
      <c r="B2" s="244" t="s">
        <v>439</v>
      </c>
      <c r="C2" s="154"/>
      <c r="D2" s="154"/>
      <c r="E2" s="154"/>
      <c r="F2" s="154"/>
      <c r="G2" s="154"/>
      <c r="H2" s="154"/>
      <c r="I2" s="210"/>
      <c r="J2" s="155"/>
    </row>
    <row r="3" spans="2:30" ht="200.1" customHeight="1" x14ac:dyDescent="0.25">
      <c r="B3" s="156" t="s">
        <v>5</v>
      </c>
      <c r="C3" s="355" t="s">
        <v>298</v>
      </c>
      <c r="D3" s="356"/>
      <c r="E3" s="356"/>
      <c r="F3" s="356"/>
      <c r="G3" s="356"/>
      <c r="H3" s="356"/>
      <c r="I3" s="357"/>
      <c r="J3" s="157"/>
    </row>
    <row r="4" spans="2:30" ht="9" customHeight="1" x14ac:dyDescent="0.25">
      <c r="B4" s="158"/>
      <c r="C4" s="159"/>
      <c r="D4" s="159"/>
      <c r="E4" s="159"/>
      <c r="F4" s="159"/>
      <c r="G4" s="159"/>
      <c r="H4" s="159"/>
      <c r="I4" s="211"/>
      <c r="J4" s="160"/>
    </row>
    <row r="5" spans="2:30" ht="15" customHeight="1" x14ac:dyDescent="0.25">
      <c r="B5" s="145"/>
      <c r="C5" s="145"/>
      <c r="D5" s="145"/>
      <c r="E5" s="145"/>
      <c r="F5" s="144"/>
      <c r="G5" s="144"/>
    </row>
    <row r="6" spans="2:30" ht="18.75" x14ac:dyDescent="0.3">
      <c r="B6" s="243" t="s">
        <v>284</v>
      </c>
      <c r="C6" s="358" t="s">
        <v>299</v>
      </c>
      <c r="D6" s="358"/>
      <c r="E6" s="358"/>
      <c r="F6" s="358"/>
      <c r="G6" s="359"/>
    </row>
    <row r="7" spans="2:30" x14ac:dyDescent="0.25">
      <c r="B7" s="161" t="s">
        <v>0</v>
      </c>
      <c r="C7" s="360" t="str">
        <f>IF('Grant Project Data'!D5&lt;&gt;"",'Grant Project Data'!D5,"")</f>
        <v/>
      </c>
      <c r="D7" s="361"/>
      <c r="E7" s="361"/>
      <c r="F7" s="361"/>
      <c r="G7" s="362"/>
    </row>
    <row r="8" spans="2:30" x14ac:dyDescent="0.25">
      <c r="B8" s="163" t="s">
        <v>4</v>
      </c>
      <c r="C8" s="360" t="str">
        <f>IF('Grant Project Data'!D6&lt;&gt;"",'Grant Project Data'!D6,"")</f>
        <v/>
      </c>
      <c r="D8" s="361"/>
      <c r="E8" s="361"/>
      <c r="F8" s="361"/>
      <c r="G8" s="362"/>
    </row>
    <row r="9" spans="2:30" ht="15" customHeight="1" x14ac:dyDescent="0.25">
      <c r="B9" s="145"/>
      <c r="C9" s="145"/>
      <c r="D9" s="145"/>
      <c r="E9" s="145"/>
      <c r="F9" s="144"/>
      <c r="G9" s="144"/>
    </row>
    <row r="10" spans="2:30" ht="18.75" x14ac:dyDescent="0.3">
      <c r="B10" s="243" t="s">
        <v>203</v>
      </c>
      <c r="C10" s="358" t="s">
        <v>355</v>
      </c>
      <c r="D10" s="358"/>
      <c r="E10" s="358"/>
      <c r="F10" s="358"/>
      <c r="G10" s="359"/>
    </row>
    <row r="11" spans="2:30" x14ac:dyDescent="0.25">
      <c r="B11" s="167" t="s">
        <v>236</v>
      </c>
      <c r="C11" s="391"/>
      <c r="D11" s="391"/>
      <c r="E11" s="391"/>
      <c r="F11" s="391"/>
      <c r="G11" s="391"/>
      <c r="H11" s="168"/>
      <c r="I11" s="168"/>
      <c r="J11" s="169"/>
      <c r="K11" s="169"/>
      <c r="L11" s="169"/>
      <c r="M11" s="169"/>
      <c r="N11" s="169"/>
      <c r="O11" s="169"/>
      <c r="P11" s="169"/>
      <c r="Q11" s="169"/>
      <c r="R11" s="169"/>
      <c r="S11" s="169"/>
      <c r="T11" s="169"/>
      <c r="U11" s="169"/>
      <c r="V11" s="169"/>
      <c r="W11" s="169"/>
      <c r="X11" s="169"/>
      <c r="Y11" s="169"/>
      <c r="Z11" s="169"/>
      <c r="AA11" s="169"/>
    </row>
    <row r="12" spans="2:30" ht="15" customHeight="1" x14ac:dyDescent="0.25">
      <c r="B12" s="170" t="s">
        <v>228</v>
      </c>
      <c r="C12" s="391"/>
      <c r="D12" s="391"/>
      <c r="E12" s="391"/>
      <c r="F12" s="391"/>
      <c r="G12" s="391"/>
      <c r="H12" s="168"/>
      <c r="I12" s="168"/>
      <c r="J12" s="169"/>
      <c r="K12" s="169"/>
      <c r="L12" s="169"/>
      <c r="M12" s="169"/>
      <c r="N12" s="169"/>
      <c r="O12" s="169"/>
      <c r="P12" s="169"/>
      <c r="Q12" s="169"/>
      <c r="R12" s="169"/>
      <c r="S12" s="169"/>
      <c r="T12" s="169"/>
      <c r="U12" s="169"/>
      <c r="V12" s="169"/>
      <c r="W12" s="169"/>
      <c r="X12" s="169"/>
      <c r="Y12" s="169"/>
      <c r="Z12" s="169"/>
      <c r="AA12" s="169"/>
    </row>
    <row r="13" spans="2:30" ht="15" customHeight="1" x14ac:dyDescent="0.25">
      <c r="B13" s="170" t="s">
        <v>229</v>
      </c>
      <c r="C13" s="391"/>
      <c r="D13" s="391"/>
      <c r="E13" s="391"/>
      <c r="F13" s="391"/>
      <c r="G13" s="391"/>
      <c r="H13" s="168"/>
      <c r="I13" s="168"/>
      <c r="J13" s="169"/>
      <c r="K13" s="169"/>
      <c r="L13" s="169"/>
      <c r="M13" s="169"/>
      <c r="N13" s="169"/>
      <c r="O13" s="169"/>
      <c r="P13" s="169"/>
      <c r="Q13" s="169"/>
      <c r="R13" s="169"/>
      <c r="S13" s="169"/>
      <c r="T13" s="169"/>
      <c r="U13" s="169"/>
      <c r="V13" s="169"/>
      <c r="W13" s="169"/>
      <c r="X13" s="169"/>
      <c r="Y13" s="169"/>
      <c r="Z13" s="169"/>
      <c r="AA13" s="169"/>
    </row>
    <row r="14" spans="2:30" ht="15" customHeight="1" x14ac:dyDescent="0.25">
      <c r="B14" s="171" t="s">
        <v>230</v>
      </c>
      <c r="C14" s="391"/>
      <c r="D14" s="391"/>
      <c r="E14" s="391"/>
      <c r="F14" s="391"/>
      <c r="G14" s="391"/>
      <c r="H14" s="168"/>
      <c r="I14" s="168"/>
      <c r="J14" s="169"/>
      <c r="K14" s="169"/>
      <c r="L14" s="169"/>
      <c r="M14" s="169"/>
      <c r="N14" s="169"/>
      <c r="O14" s="169"/>
      <c r="P14" s="169"/>
      <c r="Q14" s="169"/>
      <c r="R14" s="169"/>
      <c r="S14" s="169"/>
      <c r="T14" s="169"/>
      <c r="U14" s="169"/>
      <c r="V14" s="169"/>
      <c r="W14" s="169"/>
      <c r="X14" s="169"/>
      <c r="Y14" s="169"/>
      <c r="Z14" s="169"/>
      <c r="AA14" s="169"/>
      <c r="AB14" s="172"/>
    </row>
    <row r="15" spans="2:30" ht="30" x14ac:dyDescent="0.25">
      <c r="B15" s="231" t="s">
        <v>270</v>
      </c>
      <c r="C15" s="392"/>
      <c r="D15" s="392"/>
      <c r="E15" s="392"/>
      <c r="F15" s="392"/>
      <c r="G15" s="392"/>
      <c r="H15" s="173"/>
      <c r="J15" s="169"/>
      <c r="K15" s="169"/>
      <c r="L15" s="169"/>
      <c r="M15" s="169"/>
      <c r="N15" s="169"/>
      <c r="O15" s="169"/>
      <c r="P15" s="169"/>
      <c r="Q15" s="169"/>
      <c r="R15" s="169"/>
      <c r="S15" s="169"/>
      <c r="T15" s="169"/>
      <c r="U15" s="169"/>
      <c r="V15" s="169"/>
      <c r="W15" s="169"/>
      <c r="X15" s="169"/>
      <c r="Y15" s="169"/>
      <c r="Z15" s="169"/>
      <c r="AA15" s="169"/>
      <c r="AB15" s="172"/>
    </row>
    <row r="16" spans="2:30" ht="45" x14ac:dyDescent="0.25">
      <c r="B16" s="203" t="s">
        <v>276</v>
      </c>
      <c r="C16" s="392"/>
      <c r="D16" s="392"/>
      <c r="E16" s="392"/>
      <c r="F16" s="392"/>
      <c r="G16" s="392"/>
      <c r="H16" s="174"/>
      <c r="J16" s="169"/>
      <c r="K16" s="169"/>
      <c r="L16" s="169"/>
      <c r="M16" s="169"/>
      <c r="N16" s="169"/>
      <c r="O16" s="169"/>
      <c r="P16" s="169"/>
      <c r="Q16" s="169"/>
      <c r="R16" s="169"/>
      <c r="S16" s="169"/>
      <c r="T16" s="169"/>
      <c r="U16" s="169"/>
      <c r="V16" s="169"/>
      <c r="W16" s="169"/>
      <c r="X16" s="169"/>
      <c r="Y16" s="169"/>
      <c r="Z16" s="169"/>
      <c r="AA16" s="169"/>
      <c r="AB16" s="162"/>
      <c r="AC16" s="162"/>
      <c r="AD16" s="162"/>
    </row>
    <row r="17" spans="1:37" ht="69.95" customHeight="1" x14ac:dyDescent="0.25">
      <c r="B17" s="127" t="s">
        <v>235</v>
      </c>
      <c r="C17" s="393"/>
      <c r="D17" s="393"/>
      <c r="E17" s="393"/>
      <c r="F17" s="393"/>
      <c r="G17" s="393"/>
      <c r="H17" s="175"/>
      <c r="J17" s="169"/>
      <c r="K17" s="169"/>
      <c r="L17" s="169"/>
      <c r="M17" s="169"/>
      <c r="N17" s="169"/>
      <c r="O17" s="169"/>
      <c r="P17" s="169"/>
      <c r="Q17" s="169"/>
      <c r="R17" s="169"/>
      <c r="S17" s="169"/>
      <c r="T17" s="169"/>
      <c r="U17" s="169"/>
      <c r="V17" s="169"/>
      <c r="W17" s="169"/>
      <c r="X17" s="169"/>
      <c r="Y17" s="169"/>
      <c r="Z17" s="169"/>
      <c r="AA17" s="169"/>
      <c r="AB17" s="162"/>
      <c r="AC17" s="162"/>
      <c r="AD17" s="162"/>
    </row>
    <row r="18" spans="1:37" ht="30" x14ac:dyDescent="0.25">
      <c r="B18" s="127" t="s">
        <v>354</v>
      </c>
      <c r="C18" s="394"/>
      <c r="D18" s="395"/>
      <c r="E18" s="395"/>
      <c r="F18" s="395"/>
      <c r="G18" s="396"/>
      <c r="H18" s="175"/>
      <c r="J18" s="169"/>
      <c r="K18" s="169"/>
      <c r="L18" s="169"/>
      <c r="M18" s="169"/>
      <c r="N18" s="169"/>
      <c r="O18" s="169"/>
      <c r="P18" s="169"/>
      <c r="Q18" s="169"/>
      <c r="R18" s="169"/>
      <c r="S18" s="169"/>
      <c r="T18" s="169"/>
      <c r="U18" s="169"/>
      <c r="V18" s="169"/>
      <c r="W18" s="169"/>
      <c r="X18" s="169"/>
      <c r="Y18" s="169"/>
      <c r="Z18" s="169"/>
      <c r="AA18" s="169"/>
      <c r="AB18" s="162"/>
      <c r="AC18" s="162"/>
      <c r="AD18" s="162"/>
    </row>
    <row r="19" spans="1:37" s="179" customFormat="1" x14ac:dyDescent="0.25">
      <c r="B19" s="176" t="s">
        <v>232</v>
      </c>
      <c r="C19" s="212"/>
      <c r="D19" s="212"/>
      <c r="E19" s="212"/>
      <c r="F19" s="212"/>
      <c r="G19" s="212"/>
      <c r="H19" s="177" t="str">
        <f>IF(AND(E24&gt;0,COUNTA(C19:G19)=0),"&lt;&lt; Your P2 actions below will not be summarized until you enter a date of follow-up.","")</f>
        <v/>
      </c>
      <c r="I19" s="178"/>
      <c r="J19" s="169"/>
      <c r="K19" s="169"/>
      <c r="L19" s="169"/>
      <c r="M19" s="169"/>
      <c r="N19" s="169"/>
      <c r="O19" s="169"/>
      <c r="P19" s="169"/>
      <c r="Q19" s="169"/>
      <c r="R19" s="169"/>
      <c r="S19" s="169"/>
      <c r="T19" s="169"/>
      <c r="U19" s="169"/>
      <c r="V19" s="169"/>
      <c r="W19" s="169"/>
      <c r="X19" s="169"/>
      <c r="Y19" s="169"/>
      <c r="Z19" s="169"/>
      <c r="AA19" s="169"/>
      <c r="AB19" s="96"/>
    </row>
    <row r="20" spans="1:37" ht="53.25" x14ac:dyDescent="0.25">
      <c r="B20" s="213" t="s">
        <v>273</v>
      </c>
      <c r="C20" s="391"/>
      <c r="D20" s="391"/>
      <c r="E20" s="391"/>
      <c r="F20" s="391"/>
      <c r="G20" s="391"/>
      <c r="H20" s="168"/>
      <c r="I20" s="169"/>
      <c r="J20" s="169"/>
      <c r="K20" s="169"/>
      <c r="L20" s="169"/>
      <c r="M20" s="169"/>
      <c r="N20" s="169"/>
      <c r="O20" s="169"/>
      <c r="P20" s="169"/>
      <c r="Q20" s="169"/>
      <c r="R20" s="169"/>
      <c r="S20" s="169"/>
      <c r="T20" s="169"/>
      <c r="U20" s="169"/>
      <c r="V20" s="169"/>
      <c r="W20" s="169"/>
      <c r="X20" s="169"/>
      <c r="Y20" s="169"/>
      <c r="Z20" s="169"/>
      <c r="AA20" s="169"/>
      <c r="AB20" s="162"/>
      <c r="AC20" s="162"/>
      <c r="AD20" s="162"/>
    </row>
    <row r="21" spans="1:37" ht="80.099999999999994" customHeight="1" x14ac:dyDescent="0.25">
      <c r="B21" s="230" t="s">
        <v>271</v>
      </c>
      <c r="C21" s="393"/>
      <c r="D21" s="393"/>
      <c r="E21" s="393"/>
      <c r="F21" s="393"/>
      <c r="G21" s="393"/>
      <c r="H21" s="175"/>
      <c r="J21" s="169"/>
      <c r="K21" s="169"/>
      <c r="L21" s="169"/>
      <c r="M21" s="169"/>
      <c r="N21" s="169"/>
      <c r="O21" s="169"/>
      <c r="P21" s="169"/>
      <c r="Q21" s="169"/>
      <c r="R21" s="169"/>
      <c r="S21" s="169"/>
      <c r="T21" s="169"/>
      <c r="U21" s="169"/>
      <c r="V21" s="169"/>
      <c r="W21" s="169"/>
      <c r="X21" s="169"/>
      <c r="Y21" s="169"/>
      <c r="Z21" s="169"/>
      <c r="AA21" s="169"/>
      <c r="AB21" s="162"/>
      <c r="AC21" s="162"/>
      <c r="AD21" s="162"/>
    </row>
    <row r="22" spans="1:37" ht="69.95" customHeight="1" x14ac:dyDescent="0.25">
      <c r="B22" s="127" t="s">
        <v>272</v>
      </c>
      <c r="C22" s="393"/>
      <c r="D22" s="393"/>
      <c r="E22" s="393"/>
      <c r="F22" s="393"/>
      <c r="G22" s="393"/>
      <c r="H22" s="175"/>
      <c r="J22" s="169"/>
      <c r="K22" s="169"/>
      <c r="L22" s="169"/>
      <c r="M22" s="169"/>
      <c r="N22" s="169"/>
      <c r="O22" s="169"/>
      <c r="P22" s="169"/>
      <c r="Q22" s="169"/>
      <c r="R22" s="169"/>
      <c r="S22" s="169"/>
      <c r="T22" s="169"/>
      <c r="U22" s="169"/>
      <c r="V22" s="169"/>
      <c r="W22" s="169"/>
      <c r="X22" s="169"/>
      <c r="Y22" s="169"/>
      <c r="Z22" s="169"/>
      <c r="AA22" s="169"/>
      <c r="AB22" s="162"/>
      <c r="AC22" s="162"/>
      <c r="AD22" s="162"/>
    </row>
    <row r="23" spans="1:37" ht="69.95" customHeight="1" x14ac:dyDescent="0.25">
      <c r="B23" s="127" t="s">
        <v>274</v>
      </c>
      <c r="C23" s="393"/>
      <c r="D23" s="393"/>
      <c r="E23" s="393"/>
      <c r="F23" s="393"/>
      <c r="G23" s="393"/>
      <c r="H23" s="175"/>
      <c r="J23" s="169"/>
      <c r="K23" s="169"/>
      <c r="L23" s="169"/>
      <c r="M23" s="169"/>
      <c r="N23" s="169"/>
      <c r="O23" s="169"/>
      <c r="P23" s="169"/>
      <c r="Q23" s="169"/>
      <c r="R23" s="169"/>
      <c r="S23" s="169"/>
      <c r="T23" s="169"/>
      <c r="U23" s="169"/>
      <c r="V23" s="169"/>
      <c r="W23" s="169"/>
      <c r="X23" s="169"/>
      <c r="Y23" s="169"/>
      <c r="Z23" s="169"/>
      <c r="AA23" s="169"/>
      <c r="AB23" s="162"/>
      <c r="AC23" s="162"/>
      <c r="AD23" s="162"/>
    </row>
    <row r="24" spans="1:37" ht="15" customHeight="1" x14ac:dyDescent="0.25">
      <c r="C24" s="194">
        <f>IF(COUNTA(C11:G23,B29:G53,I29:AC53)&gt;0,1,0)</f>
        <v>0</v>
      </c>
      <c r="D24" s="194">
        <f>IF(COUNTA(C19:G19)&gt;0,1,0)</f>
        <v>0</v>
      </c>
      <c r="E24" s="194">
        <f>IF(COUNTA(G29:G53)&gt;0,1,0)</f>
        <v>0</v>
      </c>
      <c r="F24" s="268"/>
      <c r="H24" s="144"/>
      <c r="I24" s="144"/>
      <c r="J24" s="169"/>
      <c r="K24" s="169"/>
      <c r="L24" s="169"/>
      <c r="M24" s="169"/>
      <c r="N24" s="169"/>
      <c r="O24" s="169"/>
      <c r="P24" s="169"/>
      <c r="Q24" s="169"/>
      <c r="R24" s="169"/>
      <c r="S24" s="169"/>
      <c r="T24" s="169"/>
      <c r="U24" s="169"/>
      <c r="V24" s="169"/>
      <c r="W24" s="169"/>
      <c r="X24" s="169"/>
      <c r="Y24" s="169"/>
      <c r="Z24" s="169"/>
      <c r="AA24" s="169"/>
    </row>
    <row r="25" spans="1:37" ht="18.75" customHeight="1" x14ac:dyDescent="0.3">
      <c r="B25" s="243" t="s">
        <v>1</v>
      </c>
      <c r="C25" s="164"/>
      <c r="D25" s="164"/>
      <c r="E25" s="164"/>
      <c r="F25" s="164"/>
      <c r="G25" s="164"/>
      <c r="H25" s="164"/>
      <c r="I25" s="165"/>
      <c r="J25" s="165"/>
      <c r="K25" s="165"/>
      <c r="L25" s="165"/>
      <c r="M25" s="165"/>
      <c r="N25" s="165"/>
      <c r="O25" s="165"/>
      <c r="P25" s="165"/>
      <c r="Q25" s="165"/>
      <c r="R25" s="165"/>
      <c r="S25" s="165"/>
      <c r="T25" s="165"/>
      <c r="U25" s="165"/>
      <c r="V25" s="165"/>
      <c r="W25" s="165"/>
      <c r="X25" s="165"/>
      <c r="Y25" s="165"/>
      <c r="Z25" s="165"/>
      <c r="AA25" s="165"/>
      <c r="AB25" s="165"/>
      <c r="AC25" s="165"/>
      <c r="AD25" s="165"/>
      <c r="AE25" s="165"/>
      <c r="AF25" s="165"/>
      <c r="AG25" s="165"/>
      <c r="AH25" s="165"/>
      <c r="AI25" s="165"/>
      <c r="AJ25" s="165"/>
      <c r="AK25" s="166"/>
    </row>
    <row r="26" spans="1:37" ht="39.950000000000003" customHeight="1" x14ac:dyDescent="0.25">
      <c r="B26" s="204"/>
      <c r="C26" s="205"/>
      <c r="D26" s="205"/>
      <c r="E26" s="205"/>
      <c r="F26" s="205"/>
      <c r="G26" s="205"/>
      <c r="H26" s="205"/>
      <c r="I26" s="365" t="s">
        <v>103</v>
      </c>
      <c r="J26" s="366"/>
      <c r="K26" s="366"/>
      <c r="L26" s="366"/>
      <c r="M26" s="366"/>
      <c r="N26" s="366"/>
      <c r="O26" s="366"/>
      <c r="P26" s="367"/>
      <c r="Q26" s="388" t="s">
        <v>104</v>
      </c>
      <c r="R26" s="389"/>
      <c r="S26" s="389"/>
      <c r="T26" s="389"/>
      <c r="U26" s="389"/>
      <c r="V26" s="390"/>
      <c r="W26" s="368" t="s">
        <v>105</v>
      </c>
      <c r="X26" s="369"/>
      <c r="Y26" s="369"/>
      <c r="Z26" s="369"/>
      <c r="AA26" s="370"/>
      <c r="AB26" s="204"/>
      <c r="AC26" s="206"/>
      <c r="AD26" s="401" t="s">
        <v>340</v>
      </c>
      <c r="AE26" s="402"/>
      <c r="AF26" s="402"/>
      <c r="AG26" s="402"/>
      <c r="AH26" s="402"/>
      <c r="AI26" s="402"/>
      <c r="AJ26" s="402"/>
      <c r="AK26" s="403"/>
    </row>
    <row r="27" spans="1:37" ht="15" customHeight="1" x14ac:dyDescent="0.25">
      <c r="B27" s="256" t="s">
        <v>341</v>
      </c>
      <c r="C27" s="208"/>
      <c r="D27" s="208"/>
      <c r="E27" s="208"/>
      <c r="F27" s="208"/>
      <c r="G27" s="208"/>
      <c r="H27" s="208"/>
      <c r="I27" s="377" t="s">
        <v>108</v>
      </c>
      <c r="J27" s="378"/>
      <c r="K27" s="378"/>
      <c r="L27" s="379"/>
      <c r="M27" s="380" t="s">
        <v>109</v>
      </c>
      <c r="N27" s="380"/>
      <c r="O27" s="377" t="s">
        <v>111</v>
      </c>
      <c r="P27" s="379"/>
      <c r="Q27" s="381" t="s">
        <v>111</v>
      </c>
      <c r="R27" s="382"/>
      <c r="S27" s="382"/>
      <c r="T27" s="383" t="s">
        <v>110</v>
      </c>
      <c r="U27" s="383"/>
      <c r="V27" s="383"/>
      <c r="W27" s="371"/>
      <c r="X27" s="372"/>
      <c r="Y27" s="372"/>
      <c r="Z27" s="372"/>
      <c r="AA27" s="373"/>
      <c r="AB27" s="207"/>
      <c r="AC27" s="209"/>
      <c r="AD27" s="397" t="s">
        <v>332</v>
      </c>
      <c r="AE27" s="397"/>
      <c r="AF27" s="398" t="s">
        <v>333</v>
      </c>
      <c r="AG27" s="399"/>
      <c r="AH27" s="399"/>
      <c r="AI27" s="399"/>
      <c r="AJ27" s="399"/>
      <c r="AK27" s="400"/>
    </row>
    <row r="28" spans="1:37" s="189" customFormat="1" ht="51" customHeight="1" x14ac:dyDescent="0.2">
      <c r="B28" s="277" t="s">
        <v>353</v>
      </c>
      <c r="C28" s="180" t="s">
        <v>216</v>
      </c>
      <c r="D28" s="180" t="s">
        <v>99</v>
      </c>
      <c r="E28" s="180" t="s">
        <v>262</v>
      </c>
      <c r="F28" s="269" t="s">
        <v>356</v>
      </c>
      <c r="G28" s="215" t="s">
        <v>357</v>
      </c>
      <c r="H28" s="181" t="s">
        <v>233</v>
      </c>
      <c r="I28" s="182" t="s">
        <v>358</v>
      </c>
      <c r="J28" s="182" t="s">
        <v>251</v>
      </c>
      <c r="K28" s="182" t="s">
        <v>107</v>
      </c>
      <c r="L28" s="182" t="s">
        <v>100</v>
      </c>
      <c r="M28" s="183" t="s">
        <v>359</v>
      </c>
      <c r="N28" s="183" t="s">
        <v>121</v>
      </c>
      <c r="O28" s="182" t="s">
        <v>360</v>
      </c>
      <c r="P28" s="182" t="s">
        <v>127</v>
      </c>
      <c r="Q28" s="184" t="s">
        <v>361</v>
      </c>
      <c r="R28" s="185" t="s">
        <v>126</v>
      </c>
      <c r="S28" s="216" t="s">
        <v>128</v>
      </c>
      <c r="T28" s="187" t="s">
        <v>250</v>
      </c>
      <c r="U28" s="188" t="s">
        <v>107</v>
      </c>
      <c r="V28" s="187" t="s">
        <v>125</v>
      </c>
      <c r="W28" s="183" t="s">
        <v>362</v>
      </c>
      <c r="X28" s="183" t="s">
        <v>252</v>
      </c>
      <c r="Y28" s="183" t="s">
        <v>206</v>
      </c>
      <c r="Z28" s="183" t="s">
        <v>102</v>
      </c>
      <c r="AA28" s="228" t="s">
        <v>263</v>
      </c>
      <c r="AB28" s="214" t="s">
        <v>294</v>
      </c>
      <c r="AC28" s="214" t="s">
        <v>373</v>
      </c>
      <c r="AD28" s="262" t="s">
        <v>334</v>
      </c>
      <c r="AE28" s="262" t="s">
        <v>335</v>
      </c>
      <c r="AF28" s="263" t="s">
        <v>336</v>
      </c>
      <c r="AG28" s="263" t="s">
        <v>337</v>
      </c>
      <c r="AH28" s="263" t="s">
        <v>338</v>
      </c>
      <c r="AI28" s="263" t="s">
        <v>363</v>
      </c>
      <c r="AJ28" s="263" t="s">
        <v>339</v>
      </c>
      <c r="AK28" s="263" t="s">
        <v>364</v>
      </c>
    </row>
    <row r="29" spans="1:37" s="179" customFormat="1" x14ac:dyDescent="0.25">
      <c r="A29" s="71">
        <v>1</v>
      </c>
      <c r="B29" s="89"/>
      <c r="C29" s="82"/>
      <c r="D29" s="89"/>
      <c r="E29" s="82"/>
      <c r="F29" s="122"/>
      <c r="G29" s="202"/>
      <c r="H29" s="198" t="str">
        <f>IF(G29="","",IF(MONTH(G29)&gt;=10,YEAR(G29) + 1,YEAR(G29)))</f>
        <v/>
      </c>
      <c r="I29" s="97"/>
      <c r="J29" s="97"/>
      <c r="K29" s="90"/>
      <c r="L29" s="91"/>
      <c r="M29" s="97"/>
      <c r="N29" s="91"/>
      <c r="O29" s="97"/>
      <c r="P29" s="90"/>
      <c r="Q29" s="97"/>
      <c r="R29" s="97"/>
      <c r="S29" s="90"/>
      <c r="T29" s="97"/>
      <c r="U29" s="147"/>
      <c r="V29" s="91"/>
      <c r="W29" s="97"/>
      <c r="X29" s="97"/>
      <c r="Y29" s="90"/>
      <c r="Z29" s="90"/>
      <c r="AA29" s="229"/>
      <c r="AB29" s="122"/>
      <c r="AC29" s="227"/>
      <c r="AD29" s="264"/>
      <c r="AE29" s="264"/>
      <c r="AF29" s="265"/>
      <c r="AG29" s="265"/>
      <c r="AH29" s="265"/>
      <c r="AI29" s="265"/>
      <c r="AJ29" s="265"/>
      <c r="AK29" s="265"/>
    </row>
    <row r="30" spans="1:37" s="179" customFormat="1" x14ac:dyDescent="0.25">
      <c r="A30" s="71">
        <v>2</v>
      </c>
      <c r="B30" s="89"/>
      <c r="C30" s="82"/>
      <c r="D30" s="89"/>
      <c r="E30" s="82"/>
      <c r="F30" s="122"/>
      <c r="G30" s="202"/>
      <c r="H30" s="198" t="str">
        <f>IF(G30="","",IF(MONTH(G30)&gt;=10,YEAR(G30) + 1,YEAR(G30)))</f>
        <v/>
      </c>
      <c r="I30" s="97"/>
      <c r="J30" s="97"/>
      <c r="K30" s="91"/>
      <c r="L30" s="91"/>
      <c r="M30" s="97"/>
      <c r="N30" s="91"/>
      <c r="O30" s="97"/>
      <c r="P30" s="90"/>
      <c r="Q30" s="97"/>
      <c r="R30" s="97"/>
      <c r="S30" s="90"/>
      <c r="T30" s="97"/>
      <c r="U30" s="147"/>
      <c r="V30" s="91"/>
      <c r="W30" s="97"/>
      <c r="X30" s="97"/>
      <c r="Y30" s="90"/>
      <c r="Z30" s="90"/>
      <c r="AA30" s="229"/>
      <c r="AB30" s="122"/>
      <c r="AC30" s="226"/>
      <c r="AD30" s="264"/>
      <c r="AE30" s="264"/>
      <c r="AF30" s="265"/>
      <c r="AG30" s="265"/>
      <c r="AH30" s="265"/>
      <c r="AI30" s="265"/>
      <c r="AJ30" s="265"/>
      <c r="AK30" s="265"/>
    </row>
    <row r="31" spans="1:37" s="179" customFormat="1" x14ac:dyDescent="0.25">
      <c r="A31" s="71">
        <v>3</v>
      </c>
      <c r="B31" s="89"/>
      <c r="C31" s="82"/>
      <c r="D31" s="89"/>
      <c r="E31" s="82"/>
      <c r="F31" s="122"/>
      <c r="G31" s="202"/>
      <c r="H31" s="198" t="str">
        <f t="shared" ref="H31:H53" si="0">IF(G31="","",IF(MONTH(G31)&gt;=10,YEAR(G31) + 1,YEAR(G31)))</f>
        <v/>
      </c>
      <c r="I31" s="97"/>
      <c r="J31" s="97"/>
      <c r="K31" s="90"/>
      <c r="L31" s="90"/>
      <c r="M31" s="97"/>
      <c r="N31" s="90"/>
      <c r="O31" s="97"/>
      <c r="P31" s="90"/>
      <c r="Q31" s="97"/>
      <c r="R31" s="97"/>
      <c r="S31" s="90"/>
      <c r="T31" s="97"/>
      <c r="U31" s="147"/>
      <c r="V31" s="90"/>
      <c r="W31" s="97"/>
      <c r="X31" s="97"/>
      <c r="Y31" s="90"/>
      <c r="Z31" s="90"/>
      <c r="AA31" s="229"/>
      <c r="AB31" s="122"/>
      <c r="AC31" s="226"/>
      <c r="AD31" s="264"/>
      <c r="AE31" s="264"/>
      <c r="AF31" s="265"/>
      <c r="AG31" s="265"/>
      <c r="AH31" s="265"/>
      <c r="AI31" s="265"/>
      <c r="AJ31" s="265"/>
      <c r="AK31" s="265"/>
    </row>
    <row r="32" spans="1:37" s="179" customFormat="1" x14ac:dyDescent="0.25">
      <c r="A32" s="71">
        <v>4</v>
      </c>
      <c r="B32" s="89"/>
      <c r="C32" s="82"/>
      <c r="D32" s="89"/>
      <c r="E32" s="82"/>
      <c r="F32" s="122"/>
      <c r="G32" s="202"/>
      <c r="H32" s="198" t="str">
        <f t="shared" si="0"/>
        <v/>
      </c>
      <c r="I32" s="97"/>
      <c r="J32" s="97"/>
      <c r="K32" s="91"/>
      <c r="L32" s="91"/>
      <c r="M32" s="97"/>
      <c r="N32" s="91"/>
      <c r="O32" s="97"/>
      <c r="P32" s="90"/>
      <c r="Q32" s="97"/>
      <c r="R32" s="97"/>
      <c r="S32" s="90"/>
      <c r="T32" s="97"/>
      <c r="U32" s="147"/>
      <c r="V32" s="91"/>
      <c r="W32" s="97"/>
      <c r="X32" s="97"/>
      <c r="Y32" s="90"/>
      <c r="Z32" s="90"/>
      <c r="AA32" s="229"/>
      <c r="AB32" s="122"/>
      <c r="AC32" s="226"/>
      <c r="AD32" s="264"/>
      <c r="AE32" s="264"/>
      <c r="AF32" s="265"/>
      <c r="AG32" s="265"/>
      <c r="AH32" s="265"/>
      <c r="AI32" s="265"/>
      <c r="AJ32" s="265"/>
      <c r="AK32" s="265"/>
    </row>
    <row r="33" spans="1:37" s="179" customFormat="1" x14ac:dyDescent="0.25">
      <c r="A33" s="71">
        <v>5</v>
      </c>
      <c r="B33" s="89"/>
      <c r="C33" s="82"/>
      <c r="D33" s="89"/>
      <c r="E33" s="82"/>
      <c r="F33" s="122"/>
      <c r="G33" s="202"/>
      <c r="H33" s="198" t="str">
        <f t="shared" si="0"/>
        <v/>
      </c>
      <c r="I33" s="97"/>
      <c r="J33" s="97"/>
      <c r="K33" s="91"/>
      <c r="L33" s="91"/>
      <c r="M33" s="97"/>
      <c r="N33" s="91"/>
      <c r="O33" s="97"/>
      <c r="P33" s="90"/>
      <c r="Q33" s="97"/>
      <c r="R33" s="97"/>
      <c r="S33" s="90"/>
      <c r="T33" s="97"/>
      <c r="U33" s="147"/>
      <c r="V33" s="91"/>
      <c r="W33" s="97"/>
      <c r="X33" s="97"/>
      <c r="Y33" s="90"/>
      <c r="Z33" s="90"/>
      <c r="AA33" s="229"/>
      <c r="AB33" s="122"/>
      <c r="AC33" s="226"/>
      <c r="AD33" s="264"/>
      <c r="AE33" s="264"/>
      <c r="AF33" s="265"/>
      <c r="AG33" s="265"/>
      <c r="AH33" s="265"/>
      <c r="AI33" s="265"/>
      <c r="AJ33" s="265"/>
      <c r="AK33" s="265"/>
    </row>
    <row r="34" spans="1:37" s="179" customFormat="1" x14ac:dyDescent="0.25">
      <c r="A34" s="71">
        <v>6</v>
      </c>
      <c r="B34" s="89"/>
      <c r="C34" s="82"/>
      <c r="D34" s="89"/>
      <c r="E34" s="82"/>
      <c r="F34" s="122"/>
      <c r="G34" s="202"/>
      <c r="H34" s="198" t="str">
        <f t="shared" si="0"/>
        <v/>
      </c>
      <c r="I34" s="97"/>
      <c r="J34" s="97"/>
      <c r="K34" s="91"/>
      <c r="L34" s="91"/>
      <c r="M34" s="97"/>
      <c r="N34" s="91"/>
      <c r="O34" s="97"/>
      <c r="P34" s="90"/>
      <c r="Q34" s="97"/>
      <c r="R34" s="97"/>
      <c r="S34" s="90"/>
      <c r="T34" s="97"/>
      <c r="U34" s="147"/>
      <c r="V34" s="91"/>
      <c r="W34" s="97"/>
      <c r="X34" s="97"/>
      <c r="Y34" s="90"/>
      <c r="Z34" s="90"/>
      <c r="AA34" s="229"/>
      <c r="AB34" s="122"/>
      <c r="AC34" s="226"/>
      <c r="AD34" s="264"/>
      <c r="AE34" s="264"/>
      <c r="AF34" s="265"/>
      <c r="AG34" s="265"/>
      <c r="AH34" s="265"/>
      <c r="AI34" s="265"/>
      <c r="AJ34" s="265"/>
      <c r="AK34" s="265"/>
    </row>
    <row r="35" spans="1:37" s="179" customFormat="1" x14ac:dyDescent="0.25">
      <c r="A35" s="71">
        <v>7</v>
      </c>
      <c r="B35" s="89"/>
      <c r="C35" s="82"/>
      <c r="D35" s="89"/>
      <c r="E35" s="82"/>
      <c r="F35" s="122"/>
      <c r="G35" s="202"/>
      <c r="H35" s="198" t="str">
        <f t="shared" si="0"/>
        <v/>
      </c>
      <c r="I35" s="97"/>
      <c r="J35" s="97"/>
      <c r="K35" s="91"/>
      <c r="L35" s="91"/>
      <c r="M35" s="97"/>
      <c r="N35" s="91"/>
      <c r="O35" s="97"/>
      <c r="P35" s="90"/>
      <c r="Q35" s="97"/>
      <c r="R35" s="97"/>
      <c r="S35" s="90"/>
      <c r="T35" s="97"/>
      <c r="U35" s="147"/>
      <c r="V35" s="91"/>
      <c r="W35" s="97"/>
      <c r="X35" s="97"/>
      <c r="Y35" s="90"/>
      <c r="Z35" s="90"/>
      <c r="AA35" s="229"/>
      <c r="AB35" s="122"/>
      <c r="AC35" s="226"/>
      <c r="AD35" s="264"/>
      <c r="AE35" s="264"/>
      <c r="AF35" s="265"/>
      <c r="AG35" s="265"/>
      <c r="AH35" s="265"/>
      <c r="AI35" s="265"/>
      <c r="AJ35" s="265"/>
      <c r="AK35" s="265"/>
    </row>
    <row r="36" spans="1:37" s="179" customFormat="1" x14ac:dyDescent="0.25">
      <c r="A36" s="71">
        <v>8</v>
      </c>
      <c r="B36" s="89"/>
      <c r="C36" s="82"/>
      <c r="D36" s="89"/>
      <c r="E36" s="82"/>
      <c r="F36" s="122"/>
      <c r="G36" s="202"/>
      <c r="H36" s="198" t="str">
        <f t="shared" si="0"/>
        <v/>
      </c>
      <c r="I36" s="97"/>
      <c r="J36" s="97"/>
      <c r="K36" s="91"/>
      <c r="L36" s="91"/>
      <c r="M36" s="97"/>
      <c r="N36" s="91"/>
      <c r="O36" s="97"/>
      <c r="P36" s="90"/>
      <c r="Q36" s="97"/>
      <c r="R36" s="97"/>
      <c r="S36" s="90"/>
      <c r="T36" s="97"/>
      <c r="U36" s="147"/>
      <c r="V36" s="91"/>
      <c r="W36" s="97"/>
      <c r="X36" s="97"/>
      <c r="Y36" s="90"/>
      <c r="Z36" s="90"/>
      <c r="AA36" s="229"/>
      <c r="AB36" s="122"/>
      <c r="AC36" s="226"/>
      <c r="AD36" s="264"/>
      <c r="AE36" s="264"/>
      <c r="AF36" s="265"/>
      <c r="AG36" s="265"/>
      <c r="AH36" s="265"/>
      <c r="AI36" s="265"/>
      <c r="AJ36" s="265"/>
      <c r="AK36" s="265"/>
    </row>
    <row r="37" spans="1:37" s="179" customFormat="1" x14ac:dyDescent="0.25">
      <c r="A37" s="71">
        <v>9</v>
      </c>
      <c r="B37" s="89"/>
      <c r="C37" s="82"/>
      <c r="D37" s="89"/>
      <c r="E37" s="82"/>
      <c r="F37" s="122"/>
      <c r="G37" s="202"/>
      <c r="H37" s="198" t="str">
        <f t="shared" si="0"/>
        <v/>
      </c>
      <c r="I37" s="97"/>
      <c r="J37" s="97"/>
      <c r="K37" s="91"/>
      <c r="L37" s="91"/>
      <c r="M37" s="97"/>
      <c r="N37" s="91"/>
      <c r="O37" s="97"/>
      <c r="P37" s="90"/>
      <c r="Q37" s="97"/>
      <c r="R37" s="97"/>
      <c r="S37" s="90"/>
      <c r="T37" s="97"/>
      <c r="U37" s="147"/>
      <c r="V37" s="91"/>
      <c r="W37" s="97"/>
      <c r="X37" s="97"/>
      <c r="Y37" s="90"/>
      <c r="Z37" s="90"/>
      <c r="AA37" s="229"/>
      <c r="AB37" s="122"/>
      <c r="AC37" s="226"/>
      <c r="AD37" s="264"/>
      <c r="AE37" s="264"/>
      <c r="AF37" s="265"/>
      <c r="AG37" s="265"/>
      <c r="AH37" s="265"/>
      <c r="AI37" s="265"/>
      <c r="AJ37" s="265"/>
      <c r="AK37" s="265"/>
    </row>
    <row r="38" spans="1:37" s="179" customFormat="1" x14ac:dyDescent="0.25">
      <c r="A38" s="71">
        <v>10</v>
      </c>
      <c r="B38" s="89"/>
      <c r="C38" s="82"/>
      <c r="D38" s="89"/>
      <c r="E38" s="82"/>
      <c r="F38" s="122"/>
      <c r="G38" s="202"/>
      <c r="H38" s="198" t="str">
        <f t="shared" si="0"/>
        <v/>
      </c>
      <c r="I38" s="97"/>
      <c r="J38" s="97"/>
      <c r="K38" s="91"/>
      <c r="L38" s="91"/>
      <c r="M38" s="97"/>
      <c r="N38" s="91"/>
      <c r="O38" s="97"/>
      <c r="P38" s="90"/>
      <c r="Q38" s="97"/>
      <c r="R38" s="97"/>
      <c r="S38" s="90"/>
      <c r="T38" s="97"/>
      <c r="U38" s="147"/>
      <c r="V38" s="91"/>
      <c r="W38" s="97"/>
      <c r="X38" s="97"/>
      <c r="Y38" s="90"/>
      <c r="Z38" s="90"/>
      <c r="AA38" s="229"/>
      <c r="AB38" s="122"/>
      <c r="AC38" s="226"/>
      <c r="AD38" s="264"/>
      <c r="AE38" s="264"/>
      <c r="AF38" s="265"/>
      <c r="AG38" s="265"/>
      <c r="AH38" s="265"/>
      <c r="AI38" s="265"/>
      <c r="AJ38" s="265"/>
      <c r="AK38" s="265"/>
    </row>
    <row r="39" spans="1:37" s="179" customFormat="1" x14ac:dyDescent="0.25">
      <c r="A39" s="71">
        <v>11</v>
      </c>
      <c r="B39" s="89"/>
      <c r="C39" s="82"/>
      <c r="D39" s="89"/>
      <c r="E39" s="82"/>
      <c r="F39" s="122"/>
      <c r="G39" s="202"/>
      <c r="H39" s="198" t="str">
        <f t="shared" si="0"/>
        <v/>
      </c>
      <c r="I39" s="97"/>
      <c r="J39" s="97"/>
      <c r="K39" s="91"/>
      <c r="L39" s="91"/>
      <c r="M39" s="97"/>
      <c r="N39" s="91"/>
      <c r="O39" s="97"/>
      <c r="P39" s="90"/>
      <c r="Q39" s="97"/>
      <c r="R39" s="97"/>
      <c r="S39" s="90"/>
      <c r="T39" s="97"/>
      <c r="U39" s="147"/>
      <c r="V39" s="91"/>
      <c r="W39" s="97"/>
      <c r="X39" s="97"/>
      <c r="Y39" s="90"/>
      <c r="Z39" s="90"/>
      <c r="AA39" s="229"/>
      <c r="AB39" s="122"/>
      <c r="AC39" s="226"/>
      <c r="AD39" s="264"/>
      <c r="AE39" s="264"/>
      <c r="AF39" s="265"/>
      <c r="AG39" s="265"/>
      <c r="AH39" s="265"/>
      <c r="AI39" s="265"/>
      <c r="AJ39" s="265"/>
      <c r="AK39" s="265"/>
    </row>
    <row r="40" spans="1:37" s="179" customFormat="1" x14ac:dyDescent="0.25">
      <c r="A40" s="71">
        <v>12</v>
      </c>
      <c r="B40" s="89"/>
      <c r="C40" s="82"/>
      <c r="D40" s="89"/>
      <c r="E40" s="82"/>
      <c r="F40" s="122"/>
      <c r="G40" s="202"/>
      <c r="H40" s="198" t="str">
        <f t="shared" si="0"/>
        <v/>
      </c>
      <c r="I40" s="97"/>
      <c r="J40" s="97"/>
      <c r="K40" s="91"/>
      <c r="L40" s="91"/>
      <c r="M40" s="97"/>
      <c r="N40" s="91"/>
      <c r="O40" s="97"/>
      <c r="P40" s="90"/>
      <c r="Q40" s="97"/>
      <c r="R40" s="97"/>
      <c r="S40" s="90"/>
      <c r="T40" s="97"/>
      <c r="U40" s="147"/>
      <c r="V40" s="91"/>
      <c r="W40" s="97"/>
      <c r="X40" s="97"/>
      <c r="Y40" s="90"/>
      <c r="Z40" s="90"/>
      <c r="AA40" s="229"/>
      <c r="AB40" s="122"/>
      <c r="AC40" s="226"/>
      <c r="AD40" s="264"/>
      <c r="AE40" s="264"/>
      <c r="AF40" s="265"/>
      <c r="AG40" s="265"/>
      <c r="AH40" s="265"/>
      <c r="AI40" s="265"/>
      <c r="AJ40" s="265"/>
      <c r="AK40" s="265"/>
    </row>
    <row r="41" spans="1:37" s="179" customFormat="1" x14ac:dyDescent="0.25">
      <c r="A41" s="71">
        <v>13</v>
      </c>
      <c r="B41" s="89"/>
      <c r="C41" s="82"/>
      <c r="D41" s="89"/>
      <c r="E41" s="82"/>
      <c r="F41" s="122"/>
      <c r="G41" s="202"/>
      <c r="H41" s="198" t="str">
        <f t="shared" si="0"/>
        <v/>
      </c>
      <c r="I41" s="97"/>
      <c r="J41" s="97"/>
      <c r="K41" s="91"/>
      <c r="L41" s="91"/>
      <c r="M41" s="97"/>
      <c r="N41" s="91"/>
      <c r="O41" s="97"/>
      <c r="P41" s="90"/>
      <c r="Q41" s="97"/>
      <c r="R41" s="97"/>
      <c r="S41" s="90"/>
      <c r="T41" s="97"/>
      <c r="U41" s="147"/>
      <c r="V41" s="91"/>
      <c r="W41" s="97"/>
      <c r="X41" s="97"/>
      <c r="Y41" s="90"/>
      <c r="Z41" s="90"/>
      <c r="AA41" s="229"/>
      <c r="AB41" s="122"/>
      <c r="AC41" s="226"/>
      <c r="AD41" s="264"/>
      <c r="AE41" s="264"/>
      <c r="AF41" s="265"/>
      <c r="AG41" s="265"/>
      <c r="AH41" s="265"/>
      <c r="AI41" s="265"/>
      <c r="AJ41" s="265"/>
      <c r="AK41" s="265"/>
    </row>
    <row r="42" spans="1:37" s="179" customFormat="1" x14ac:dyDescent="0.25">
      <c r="A42" s="71">
        <v>14</v>
      </c>
      <c r="B42" s="89"/>
      <c r="C42" s="82"/>
      <c r="D42" s="89"/>
      <c r="E42" s="82"/>
      <c r="F42" s="122"/>
      <c r="G42" s="202"/>
      <c r="H42" s="198" t="str">
        <f t="shared" si="0"/>
        <v/>
      </c>
      <c r="I42" s="97"/>
      <c r="J42" s="97"/>
      <c r="K42" s="91"/>
      <c r="L42" s="91"/>
      <c r="M42" s="97"/>
      <c r="N42" s="91"/>
      <c r="O42" s="97"/>
      <c r="P42" s="90"/>
      <c r="Q42" s="97"/>
      <c r="R42" s="97"/>
      <c r="S42" s="90"/>
      <c r="T42" s="97"/>
      <c r="U42" s="147"/>
      <c r="V42" s="91"/>
      <c r="W42" s="97"/>
      <c r="X42" s="97"/>
      <c r="Y42" s="90"/>
      <c r="Z42" s="90"/>
      <c r="AA42" s="229"/>
      <c r="AB42" s="122"/>
      <c r="AC42" s="226"/>
      <c r="AD42" s="264"/>
      <c r="AE42" s="264"/>
      <c r="AF42" s="265"/>
      <c r="AG42" s="265"/>
      <c r="AH42" s="265"/>
      <c r="AI42" s="265"/>
      <c r="AJ42" s="265"/>
      <c r="AK42" s="265"/>
    </row>
    <row r="43" spans="1:37" s="179" customFormat="1" x14ac:dyDescent="0.25">
      <c r="A43" s="71">
        <v>15</v>
      </c>
      <c r="B43" s="89"/>
      <c r="C43" s="82"/>
      <c r="D43" s="89"/>
      <c r="E43" s="82"/>
      <c r="F43" s="122"/>
      <c r="G43" s="202"/>
      <c r="H43" s="198" t="str">
        <f t="shared" si="0"/>
        <v/>
      </c>
      <c r="I43" s="97"/>
      <c r="J43" s="97"/>
      <c r="K43" s="91"/>
      <c r="L43" s="91"/>
      <c r="M43" s="97"/>
      <c r="N43" s="91"/>
      <c r="O43" s="97"/>
      <c r="P43" s="90"/>
      <c r="Q43" s="97"/>
      <c r="R43" s="97"/>
      <c r="S43" s="90"/>
      <c r="T43" s="97"/>
      <c r="U43" s="147"/>
      <c r="V43" s="91"/>
      <c r="W43" s="97"/>
      <c r="X43" s="97"/>
      <c r="Y43" s="90"/>
      <c r="Z43" s="90"/>
      <c r="AA43" s="229"/>
      <c r="AB43" s="122"/>
      <c r="AC43" s="226"/>
      <c r="AD43" s="264"/>
      <c r="AE43" s="264"/>
      <c r="AF43" s="265"/>
      <c r="AG43" s="265"/>
      <c r="AH43" s="265"/>
      <c r="AI43" s="265"/>
      <c r="AJ43" s="265"/>
      <c r="AK43" s="265"/>
    </row>
    <row r="44" spans="1:37" s="179" customFormat="1" x14ac:dyDescent="0.25">
      <c r="A44" s="71">
        <v>16</v>
      </c>
      <c r="B44" s="89"/>
      <c r="C44" s="82"/>
      <c r="D44" s="89"/>
      <c r="E44" s="82"/>
      <c r="F44" s="122"/>
      <c r="G44" s="202"/>
      <c r="H44" s="198" t="str">
        <f t="shared" si="0"/>
        <v/>
      </c>
      <c r="I44" s="97"/>
      <c r="J44" s="97"/>
      <c r="K44" s="91"/>
      <c r="L44" s="91"/>
      <c r="M44" s="97"/>
      <c r="N44" s="91"/>
      <c r="O44" s="97"/>
      <c r="P44" s="90"/>
      <c r="Q44" s="97"/>
      <c r="R44" s="97"/>
      <c r="S44" s="90"/>
      <c r="T44" s="97"/>
      <c r="U44" s="147"/>
      <c r="V44" s="91"/>
      <c r="W44" s="97"/>
      <c r="X44" s="97"/>
      <c r="Y44" s="90"/>
      <c r="Z44" s="90"/>
      <c r="AA44" s="229"/>
      <c r="AB44" s="122"/>
      <c r="AC44" s="226"/>
      <c r="AD44" s="264"/>
      <c r="AE44" s="264"/>
      <c r="AF44" s="265"/>
      <c r="AG44" s="265"/>
      <c r="AH44" s="265"/>
      <c r="AI44" s="265"/>
      <c r="AJ44" s="265"/>
      <c r="AK44" s="265"/>
    </row>
    <row r="45" spans="1:37" s="179" customFormat="1" x14ac:dyDescent="0.25">
      <c r="A45" s="71">
        <v>17</v>
      </c>
      <c r="B45" s="89"/>
      <c r="C45" s="82"/>
      <c r="D45" s="89"/>
      <c r="E45" s="82"/>
      <c r="F45" s="122"/>
      <c r="G45" s="202"/>
      <c r="H45" s="198" t="str">
        <f t="shared" si="0"/>
        <v/>
      </c>
      <c r="I45" s="97"/>
      <c r="J45" s="97"/>
      <c r="K45" s="91"/>
      <c r="L45" s="91"/>
      <c r="M45" s="97"/>
      <c r="N45" s="91"/>
      <c r="O45" s="97"/>
      <c r="P45" s="90"/>
      <c r="Q45" s="97"/>
      <c r="R45" s="97"/>
      <c r="S45" s="90"/>
      <c r="T45" s="97"/>
      <c r="U45" s="147"/>
      <c r="V45" s="91"/>
      <c r="W45" s="97"/>
      <c r="X45" s="97"/>
      <c r="Y45" s="90"/>
      <c r="Z45" s="90"/>
      <c r="AA45" s="229"/>
      <c r="AB45" s="122"/>
      <c r="AC45" s="226"/>
      <c r="AD45" s="264"/>
      <c r="AE45" s="264"/>
      <c r="AF45" s="265"/>
      <c r="AG45" s="265"/>
      <c r="AH45" s="265"/>
      <c r="AI45" s="265"/>
      <c r="AJ45" s="265"/>
      <c r="AK45" s="265"/>
    </row>
    <row r="46" spans="1:37" s="179" customFormat="1" x14ac:dyDescent="0.25">
      <c r="A46" s="71">
        <v>18</v>
      </c>
      <c r="B46" s="89"/>
      <c r="C46" s="82"/>
      <c r="D46" s="89"/>
      <c r="E46" s="82"/>
      <c r="F46" s="122"/>
      <c r="G46" s="202"/>
      <c r="H46" s="198" t="str">
        <f t="shared" si="0"/>
        <v/>
      </c>
      <c r="I46" s="97"/>
      <c r="J46" s="97"/>
      <c r="K46" s="91"/>
      <c r="L46" s="91"/>
      <c r="M46" s="97"/>
      <c r="N46" s="91"/>
      <c r="O46" s="97"/>
      <c r="P46" s="90"/>
      <c r="Q46" s="97"/>
      <c r="R46" s="97"/>
      <c r="S46" s="90"/>
      <c r="T46" s="97"/>
      <c r="U46" s="147"/>
      <c r="V46" s="91"/>
      <c r="W46" s="97"/>
      <c r="X46" s="97"/>
      <c r="Y46" s="90"/>
      <c r="Z46" s="90"/>
      <c r="AA46" s="229"/>
      <c r="AB46" s="122"/>
      <c r="AC46" s="226"/>
      <c r="AD46" s="264"/>
      <c r="AE46" s="264"/>
      <c r="AF46" s="265"/>
      <c r="AG46" s="265"/>
      <c r="AH46" s="265"/>
      <c r="AI46" s="265"/>
      <c r="AJ46" s="265"/>
      <c r="AK46" s="265"/>
    </row>
    <row r="47" spans="1:37" s="179" customFormat="1" x14ac:dyDescent="0.25">
      <c r="A47" s="71">
        <v>19</v>
      </c>
      <c r="B47" s="89"/>
      <c r="C47" s="82"/>
      <c r="D47" s="89"/>
      <c r="E47" s="82"/>
      <c r="F47" s="122"/>
      <c r="G47" s="202"/>
      <c r="H47" s="198" t="str">
        <f t="shared" si="0"/>
        <v/>
      </c>
      <c r="I47" s="97"/>
      <c r="J47" s="97"/>
      <c r="K47" s="91"/>
      <c r="L47" s="91"/>
      <c r="M47" s="97"/>
      <c r="N47" s="91"/>
      <c r="O47" s="97"/>
      <c r="P47" s="90"/>
      <c r="Q47" s="97"/>
      <c r="R47" s="97"/>
      <c r="S47" s="90"/>
      <c r="T47" s="97"/>
      <c r="U47" s="147"/>
      <c r="V47" s="91"/>
      <c r="W47" s="97"/>
      <c r="X47" s="97"/>
      <c r="Y47" s="90"/>
      <c r="Z47" s="90"/>
      <c r="AA47" s="229"/>
      <c r="AB47" s="122"/>
      <c r="AC47" s="226"/>
      <c r="AD47" s="264"/>
      <c r="AE47" s="264"/>
      <c r="AF47" s="265"/>
      <c r="AG47" s="265"/>
      <c r="AH47" s="265"/>
      <c r="AI47" s="265"/>
      <c r="AJ47" s="265"/>
      <c r="AK47" s="265"/>
    </row>
    <row r="48" spans="1:37" s="179" customFormat="1" x14ac:dyDescent="0.25">
      <c r="A48" s="71">
        <v>20</v>
      </c>
      <c r="B48" s="89"/>
      <c r="C48" s="82"/>
      <c r="D48" s="89"/>
      <c r="E48" s="82"/>
      <c r="F48" s="122"/>
      <c r="G48" s="202"/>
      <c r="H48" s="198" t="str">
        <f t="shared" si="0"/>
        <v/>
      </c>
      <c r="I48" s="97"/>
      <c r="J48" s="97"/>
      <c r="K48" s="91"/>
      <c r="L48" s="91"/>
      <c r="M48" s="97"/>
      <c r="N48" s="91"/>
      <c r="O48" s="97"/>
      <c r="P48" s="90"/>
      <c r="Q48" s="97"/>
      <c r="R48" s="97"/>
      <c r="S48" s="90"/>
      <c r="T48" s="97"/>
      <c r="U48" s="147"/>
      <c r="V48" s="91"/>
      <c r="W48" s="97"/>
      <c r="X48" s="97"/>
      <c r="Y48" s="90"/>
      <c r="Z48" s="90"/>
      <c r="AA48" s="229"/>
      <c r="AB48" s="122"/>
      <c r="AC48" s="226"/>
      <c r="AD48" s="264"/>
      <c r="AE48" s="264"/>
      <c r="AF48" s="265"/>
      <c r="AG48" s="265"/>
      <c r="AH48" s="265"/>
      <c r="AI48" s="265"/>
      <c r="AJ48" s="265"/>
      <c r="AK48" s="265"/>
    </row>
    <row r="49" spans="1:37" s="179" customFormat="1" x14ac:dyDescent="0.25">
      <c r="A49" s="71">
        <v>21</v>
      </c>
      <c r="B49" s="89"/>
      <c r="C49" s="82"/>
      <c r="D49" s="89"/>
      <c r="E49" s="82"/>
      <c r="F49" s="122"/>
      <c r="G49" s="202"/>
      <c r="H49" s="198" t="str">
        <f t="shared" si="0"/>
        <v/>
      </c>
      <c r="I49" s="97"/>
      <c r="J49" s="97"/>
      <c r="K49" s="91"/>
      <c r="L49" s="91"/>
      <c r="M49" s="97"/>
      <c r="N49" s="91"/>
      <c r="O49" s="97"/>
      <c r="P49" s="90"/>
      <c r="Q49" s="97"/>
      <c r="R49" s="97"/>
      <c r="S49" s="90"/>
      <c r="T49" s="97"/>
      <c r="U49" s="147"/>
      <c r="V49" s="91"/>
      <c r="W49" s="97"/>
      <c r="X49" s="97"/>
      <c r="Y49" s="90"/>
      <c r="Z49" s="90"/>
      <c r="AA49" s="229"/>
      <c r="AB49" s="122"/>
      <c r="AC49" s="226"/>
      <c r="AD49" s="264"/>
      <c r="AE49" s="264"/>
      <c r="AF49" s="265"/>
      <c r="AG49" s="265"/>
      <c r="AH49" s="265"/>
      <c r="AI49" s="265"/>
      <c r="AJ49" s="265"/>
      <c r="AK49" s="265"/>
    </row>
    <row r="50" spans="1:37" s="179" customFormat="1" x14ac:dyDescent="0.25">
      <c r="A50" s="71">
        <v>22</v>
      </c>
      <c r="B50" s="89"/>
      <c r="C50" s="82"/>
      <c r="D50" s="89"/>
      <c r="E50" s="82"/>
      <c r="F50" s="122"/>
      <c r="G50" s="202"/>
      <c r="H50" s="198" t="str">
        <f t="shared" si="0"/>
        <v/>
      </c>
      <c r="I50" s="97"/>
      <c r="J50" s="97"/>
      <c r="K50" s="91"/>
      <c r="L50" s="91"/>
      <c r="M50" s="97"/>
      <c r="N50" s="91"/>
      <c r="O50" s="97"/>
      <c r="P50" s="90"/>
      <c r="Q50" s="97"/>
      <c r="R50" s="97"/>
      <c r="S50" s="90"/>
      <c r="T50" s="97"/>
      <c r="U50" s="147"/>
      <c r="V50" s="91"/>
      <c r="W50" s="97"/>
      <c r="X50" s="97"/>
      <c r="Y50" s="90"/>
      <c r="Z50" s="90"/>
      <c r="AA50" s="229"/>
      <c r="AB50" s="122"/>
      <c r="AC50" s="226"/>
      <c r="AD50" s="264"/>
      <c r="AE50" s="264"/>
      <c r="AF50" s="265"/>
      <c r="AG50" s="265"/>
      <c r="AH50" s="265"/>
      <c r="AI50" s="265"/>
      <c r="AJ50" s="265"/>
      <c r="AK50" s="265"/>
    </row>
    <row r="51" spans="1:37" s="179" customFormat="1" x14ac:dyDescent="0.25">
      <c r="A51" s="71">
        <v>23</v>
      </c>
      <c r="B51" s="89"/>
      <c r="C51" s="82"/>
      <c r="D51" s="89"/>
      <c r="E51" s="82"/>
      <c r="F51" s="122"/>
      <c r="G51" s="202"/>
      <c r="H51" s="198" t="str">
        <f t="shared" si="0"/>
        <v/>
      </c>
      <c r="I51" s="97"/>
      <c r="J51" s="97"/>
      <c r="K51" s="91"/>
      <c r="L51" s="91"/>
      <c r="M51" s="97"/>
      <c r="N51" s="91"/>
      <c r="O51" s="97"/>
      <c r="P51" s="90"/>
      <c r="Q51" s="97"/>
      <c r="R51" s="97"/>
      <c r="S51" s="90"/>
      <c r="T51" s="97"/>
      <c r="U51" s="147"/>
      <c r="V51" s="91"/>
      <c r="W51" s="97"/>
      <c r="X51" s="97"/>
      <c r="Y51" s="90"/>
      <c r="Z51" s="90"/>
      <c r="AA51" s="229"/>
      <c r="AB51" s="122"/>
      <c r="AC51" s="226"/>
      <c r="AD51" s="264"/>
      <c r="AE51" s="264"/>
      <c r="AF51" s="265"/>
      <c r="AG51" s="265"/>
      <c r="AH51" s="265"/>
      <c r="AI51" s="265"/>
      <c r="AJ51" s="265"/>
      <c r="AK51" s="265"/>
    </row>
    <row r="52" spans="1:37" s="179" customFormat="1" x14ac:dyDescent="0.25">
      <c r="A52" s="71">
        <v>24</v>
      </c>
      <c r="B52" s="89"/>
      <c r="C52" s="82"/>
      <c r="D52" s="89"/>
      <c r="E52" s="82"/>
      <c r="F52" s="122"/>
      <c r="G52" s="202"/>
      <c r="H52" s="198" t="str">
        <f t="shared" si="0"/>
        <v/>
      </c>
      <c r="I52" s="97"/>
      <c r="J52" s="97"/>
      <c r="K52" s="91"/>
      <c r="L52" s="91"/>
      <c r="M52" s="97"/>
      <c r="N52" s="91"/>
      <c r="O52" s="97"/>
      <c r="P52" s="90"/>
      <c r="Q52" s="97"/>
      <c r="R52" s="97"/>
      <c r="S52" s="90"/>
      <c r="T52" s="97"/>
      <c r="U52" s="147"/>
      <c r="V52" s="91"/>
      <c r="W52" s="97"/>
      <c r="X52" s="97"/>
      <c r="Y52" s="90"/>
      <c r="Z52" s="90"/>
      <c r="AA52" s="229"/>
      <c r="AB52" s="122"/>
      <c r="AC52" s="226"/>
      <c r="AD52" s="264"/>
      <c r="AE52" s="264"/>
      <c r="AF52" s="265"/>
      <c r="AG52" s="265"/>
      <c r="AH52" s="265"/>
      <c r="AI52" s="265"/>
      <c r="AJ52" s="265"/>
      <c r="AK52" s="265"/>
    </row>
    <row r="53" spans="1:37" s="179" customFormat="1" x14ac:dyDescent="0.25">
      <c r="A53" s="71">
        <v>25</v>
      </c>
      <c r="B53" s="89"/>
      <c r="C53" s="82"/>
      <c r="D53" s="89"/>
      <c r="E53" s="82"/>
      <c r="F53" s="122"/>
      <c r="G53" s="202"/>
      <c r="H53" s="198" t="str">
        <f t="shared" si="0"/>
        <v/>
      </c>
      <c r="I53" s="97"/>
      <c r="J53" s="97"/>
      <c r="K53" s="91"/>
      <c r="L53" s="91"/>
      <c r="M53" s="97"/>
      <c r="N53" s="91"/>
      <c r="O53" s="97"/>
      <c r="P53" s="90"/>
      <c r="Q53" s="97"/>
      <c r="R53" s="97"/>
      <c r="S53" s="90"/>
      <c r="T53" s="97"/>
      <c r="U53" s="147"/>
      <c r="V53" s="91"/>
      <c r="W53" s="97"/>
      <c r="X53" s="97"/>
      <c r="Y53" s="90"/>
      <c r="Z53" s="90"/>
      <c r="AA53" s="229"/>
      <c r="AB53" s="122"/>
      <c r="AC53" s="226"/>
      <c r="AD53" s="264"/>
      <c r="AE53" s="264"/>
      <c r="AF53" s="265"/>
      <c r="AG53" s="265"/>
      <c r="AH53" s="265"/>
      <c r="AI53" s="265"/>
      <c r="AJ53" s="265"/>
      <c r="AK53" s="265"/>
    </row>
    <row r="54" spans="1:37" ht="24" customHeight="1" x14ac:dyDescent="0.25">
      <c r="B54" s="190" t="s">
        <v>67</v>
      </c>
      <c r="C54" s="126"/>
      <c r="D54" s="126"/>
      <c r="E54" s="126"/>
      <c r="F54" s="126"/>
      <c r="G54" s="126"/>
      <c r="H54" s="259" t="str">
        <f>IF(OR(AND(Count_Implemented, Count_FollowUp=0), AND(Count_Implemented=0,COUNTA(I29:AB53)&gt;0))," To be included here, actions must have a Date Implemented and there must be Date(s) of Follow-up above. &gt;&gt;","")</f>
        <v/>
      </c>
      <c r="I54" s="191">
        <f>SUM(I55:I60)</f>
        <v>0</v>
      </c>
      <c r="J54" s="192" t="s">
        <v>129</v>
      </c>
      <c r="K54" s="192" t="s">
        <v>129</v>
      </c>
      <c r="L54" s="192" t="s">
        <v>129</v>
      </c>
      <c r="M54" s="191">
        <f>SUM(M55:M60)</f>
        <v>0</v>
      </c>
      <c r="N54" s="192" t="s">
        <v>129</v>
      </c>
      <c r="O54" s="191">
        <f>SUM(O55:O60)</f>
        <v>0</v>
      </c>
      <c r="P54" s="191">
        <f>SUM(P55:P60)</f>
        <v>0</v>
      </c>
      <c r="Q54" s="191">
        <f t="shared" ref="Q54:W54" si="1">SUM(Q55:Q60)</f>
        <v>0</v>
      </c>
      <c r="R54" s="191">
        <f t="shared" si="1"/>
        <v>0</v>
      </c>
      <c r="S54" s="191">
        <f t="shared" si="1"/>
        <v>0</v>
      </c>
      <c r="T54" s="191">
        <f t="shared" si="1"/>
        <v>0</v>
      </c>
      <c r="U54" s="193">
        <f t="shared" si="1"/>
        <v>0</v>
      </c>
      <c r="V54" s="192" t="s">
        <v>129</v>
      </c>
      <c r="W54" s="191">
        <f t="shared" si="1"/>
        <v>0</v>
      </c>
      <c r="X54" s="192" t="s">
        <v>129</v>
      </c>
      <c r="Y54" s="192" t="s">
        <v>129</v>
      </c>
      <c r="Z54" s="191">
        <f t="shared" ref="Z54" si="2">SUM(Z55:Z60)</f>
        <v>0</v>
      </c>
      <c r="AA54" s="218" t="s">
        <v>129</v>
      </c>
      <c r="AB54" s="217">
        <f>COUNTIF(AB29:AB53,"Y")</f>
        <v>0</v>
      </c>
      <c r="AC54" s="218" t="s">
        <v>129</v>
      </c>
      <c r="AD54" s="266">
        <f t="shared" ref="AD54:AK54" si="3">SUM(AD55:AD60)</f>
        <v>0</v>
      </c>
      <c r="AE54" s="266">
        <f t="shared" si="3"/>
        <v>0</v>
      </c>
      <c r="AF54" s="267">
        <f t="shared" si="3"/>
        <v>0</v>
      </c>
      <c r="AG54" s="267">
        <f t="shared" si="3"/>
        <v>0</v>
      </c>
      <c r="AH54" s="267">
        <f t="shared" si="3"/>
        <v>0</v>
      </c>
      <c r="AI54" s="267">
        <f t="shared" si="3"/>
        <v>0</v>
      </c>
      <c r="AJ54" s="267">
        <f t="shared" si="3"/>
        <v>0</v>
      </c>
      <c r="AK54" s="267">
        <f t="shared" si="3"/>
        <v>0</v>
      </c>
    </row>
    <row r="55" spans="1:37" ht="24" customHeight="1" x14ac:dyDescent="0.25">
      <c r="B55" s="190" t="str">
        <f>"TOTAL REPORTED " &amp; C55</f>
        <v>TOTAL REPORTED 2023</v>
      </c>
      <c r="C55" s="126">
        <v>2023</v>
      </c>
      <c r="D55" s="126"/>
      <c r="E55" s="126"/>
      <c r="F55" s="126"/>
      <c r="G55" s="126"/>
      <c r="H55" s="126"/>
      <c r="I55" s="267">
        <f t="shared" ref="I55:I60" si="4">IF(Count_FollowUp,SUMIFS(I$29:I$53,$F$29:$F$53,"Y",$H$29:$H$53,$C55),0)</f>
        <v>0</v>
      </c>
      <c r="J55" s="192" t="s">
        <v>129</v>
      </c>
      <c r="K55" s="192" t="s">
        <v>129</v>
      </c>
      <c r="L55" s="192" t="s">
        <v>129</v>
      </c>
      <c r="M55" s="267">
        <f t="shared" ref="M55:M60" si="5">IF(Count_FollowUp,SUMIFS(M$29:M$53,$F$29:$F$53,"Y",$H$29:$H$53,$C55),0)</f>
        <v>0</v>
      </c>
      <c r="N55" s="192" t="s">
        <v>129</v>
      </c>
      <c r="O55" s="267">
        <f t="shared" ref="O55:O60" si="6">IF(Count_FollowUp,SUMIFS(O$29:O$53,$F$29:$F$53,"Y",$H$29:$H$53,$C55),0)</f>
        <v>0</v>
      </c>
      <c r="P55" s="191">
        <f t="shared" ref="P55:P60" si="7">IF(Count_FollowUp,COUNTIFS($F$29:$F$53,"Y",$H$29:$H$53,$C55,P$29:P$53,"Yes"),0)</f>
        <v>0</v>
      </c>
      <c r="Q55" s="267">
        <f t="shared" ref="Q55:R60" si="8">IF(Count_FollowUp,SUMIFS(Q$29:Q$53,$F$29:$F$53,"Y",$H$29:$H$53,$C55),0)</f>
        <v>0</v>
      </c>
      <c r="R55" s="267">
        <f t="shared" si="8"/>
        <v>0</v>
      </c>
      <c r="S55" s="191">
        <f t="shared" ref="S55:S60" si="9">IF(Count_FollowUp,COUNTIFS($F$29:$F$53,"Y",$H$29:$H$53,$C55,S$29:S$53,"Yes"),0)</f>
        <v>0</v>
      </c>
      <c r="T55" s="191">
        <f t="shared" ref="T55:T60" si="10">IF(Count_FollowUp,SUMIFS(T$29:T$53,$F$29:$F$53,"Y",$H$29:$H$53,$C55,U$29:U$53,"Units"),0)</f>
        <v>0</v>
      </c>
      <c r="U55" s="193">
        <f t="shared" ref="U55:U60" si="11">IF(Count_FollowUp,SUMIFS(T$29:T$53,$F$29:$F$53,"Y",$H$29:$H$53,$C55,U$29:U$53,"Dollars"),0)</f>
        <v>0</v>
      </c>
      <c r="V55" s="192" t="s">
        <v>129</v>
      </c>
      <c r="W55" s="267">
        <f t="shared" ref="W55:W60" si="12">IF(Count_FollowUp,SUMIFS(W$29:W$53,$F$29:$F$53,"Y",$H$29:$H$53,$C55),0)</f>
        <v>0</v>
      </c>
      <c r="X55" s="192" t="s">
        <v>129</v>
      </c>
      <c r="Y55" s="192" t="s">
        <v>129</v>
      </c>
      <c r="Z55" s="191">
        <f t="shared" ref="Z55:Z60" si="13">IF(Count_FollowUp,COUNTIFS($F$29:$F$53,"Y",$H$29:$H$53,$C55,Z$29:Z$53,"Yes"),0)</f>
        <v>0</v>
      </c>
      <c r="AA55" s="218" t="s">
        <v>129</v>
      </c>
      <c r="AB55" s="217">
        <f t="shared" ref="AB55:AB60" si="14">IF(Count_FollowUp,COUNTIFS($F$29:$F$53,"Y",$H$29:$H$53,$C55,AB$29:AB$53,"Y"),0)</f>
        <v>0</v>
      </c>
      <c r="AC55" s="218" t="s">
        <v>129</v>
      </c>
      <c r="AD55" s="266">
        <f t="shared" ref="AD55:AK60" si="15">IF(Count_FollowUp,SUMIFS(AD$29:AD$53,$F$29:$F$53,"Y",$H$29:$H$53,$C55),0)</f>
        <v>0</v>
      </c>
      <c r="AE55" s="266">
        <f t="shared" si="15"/>
        <v>0</v>
      </c>
      <c r="AF55" s="267">
        <f t="shared" si="15"/>
        <v>0</v>
      </c>
      <c r="AG55" s="267">
        <f t="shared" si="15"/>
        <v>0</v>
      </c>
      <c r="AH55" s="267">
        <f t="shared" si="15"/>
        <v>0</v>
      </c>
      <c r="AI55" s="267">
        <f t="shared" si="15"/>
        <v>0</v>
      </c>
      <c r="AJ55" s="267">
        <f t="shared" si="15"/>
        <v>0</v>
      </c>
      <c r="AK55" s="267">
        <f t="shared" si="15"/>
        <v>0</v>
      </c>
    </row>
    <row r="56" spans="1:37" ht="24" customHeight="1" x14ac:dyDescent="0.25">
      <c r="B56" s="190" t="str">
        <f t="shared" ref="B56:B60" si="16">"TOTAL REPORTED " &amp; C56</f>
        <v>TOTAL REPORTED 2024</v>
      </c>
      <c r="C56" s="126">
        <v>2024</v>
      </c>
      <c r="D56" s="126"/>
      <c r="E56" s="126"/>
      <c r="F56" s="126"/>
      <c r="G56" s="126"/>
      <c r="H56" s="126"/>
      <c r="I56" s="267">
        <f t="shared" si="4"/>
        <v>0</v>
      </c>
      <c r="J56" s="192" t="s">
        <v>129</v>
      </c>
      <c r="K56" s="192" t="s">
        <v>129</v>
      </c>
      <c r="L56" s="192" t="s">
        <v>129</v>
      </c>
      <c r="M56" s="267">
        <f t="shared" si="5"/>
        <v>0</v>
      </c>
      <c r="N56" s="192" t="s">
        <v>129</v>
      </c>
      <c r="O56" s="267">
        <f t="shared" si="6"/>
        <v>0</v>
      </c>
      <c r="P56" s="191">
        <f t="shared" si="7"/>
        <v>0</v>
      </c>
      <c r="Q56" s="267">
        <f t="shared" si="8"/>
        <v>0</v>
      </c>
      <c r="R56" s="267">
        <f t="shared" si="8"/>
        <v>0</v>
      </c>
      <c r="S56" s="191">
        <f t="shared" si="9"/>
        <v>0</v>
      </c>
      <c r="T56" s="191">
        <f t="shared" si="10"/>
        <v>0</v>
      </c>
      <c r="U56" s="193">
        <f t="shared" si="11"/>
        <v>0</v>
      </c>
      <c r="V56" s="192" t="s">
        <v>129</v>
      </c>
      <c r="W56" s="267">
        <f t="shared" si="12"/>
        <v>0</v>
      </c>
      <c r="X56" s="192" t="s">
        <v>129</v>
      </c>
      <c r="Y56" s="192" t="s">
        <v>129</v>
      </c>
      <c r="Z56" s="191">
        <f t="shared" si="13"/>
        <v>0</v>
      </c>
      <c r="AA56" s="218" t="s">
        <v>129</v>
      </c>
      <c r="AB56" s="217">
        <f t="shared" si="14"/>
        <v>0</v>
      </c>
      <c r="AC56" s="218" t="s">
        <v>129</v>
      </c>
      <c r="AD56" s="266">
        <f t="shared" si="15"/>
        <v>0</v>
      </c>
      <c r="AE56" s="266">
        <f t="shared" si="15"/>
        <v>0</v>
      </c>
      <c r="AF56" s="267">
        <f t="shared" si="15"/>
        <v>0</v>
      </c>
      <c r="AG56" s="267">
        <f t="shared" si="15"/>
        <v>0</v>
      </c>
      <c r="AH56" s="267">
        <f t="shared" si="15"/>
        <v>0</v>
      </c>
      <c r="AI56" s="267">
        <f t="shared" si="15"/>
        <v>0</v>
      </c>
      <c r="AJ56" s="267">
        <f t="shared" si="15"/>
        <v>0</v>
      </c>
      <c r="AK56" s="267">
        <f t="shared" si="15"/>
        <v>0</v>
      </c>
    </row>
    <row r="57" spans="1:37" ht="24" customHeight="1" x14ac:dyDescent="0.25">
      <c r="B57" s="190" t="str">
        <f t="shared" si="16"/>
        <v>TOTAL REPORTED 2025</v>
      </c>
      <c r="C57" s="126">
        <v>2025</v>
      </c>
      <c r="D57" s="126"/>
      <c r="E57" s="126"/>
      <c r="F57" s="126"/>
      <c r="G57" s="126"/>
      <c r="H57" s="126"/>
      <c r="I57" s="267">
        <f t="shared" si="4"/>
        <v>0</v>
      </c>
      <c r="J57" s="192" t="s">
        <v>129</v>
      </c>
      <c r="K57" s="192" t="s">
        <v>129</v>
      </c>
      <c r="L57" s="192" t="s">
        <v>129</v>
      </c>
      <c r="M57" s="267">
        <f t="shared" si="5"/>
        <v>0</v>
      </c>
      <c r="N57" s="192" t="s">
        <v>129</v>
      </c>
      <c r="O57" s="267">
        <f t="shared" si="6"/>
        <v>0</v>
      </c>
      <c r="P57" s="191">
        <f t="shared" si="7"/>
        <v>0</v>
      </c>
      <c r="Q57" s="267">
        <f t="shared" si="8"/>
        <v>0</v>
      </c>
      <c r="R57" s="267">
        <f t="shared" si="8"/>
        <v>0</v>
      </c>
      <c r="S57" s="191">
        <f t="shared" si="9"/>
        <v>0</v>
      </c>
      <c r="T57" s="191">
        <f t="shared" si="10"/>
        <v>0</v>
      </c>
      <c r="U57" s="193">
        <f t="shared" si="11"/>
        <v>0</v>
      </c>
      <c r="V57" s="192" t="s">
        <v>129</v>
      </c>
      <c r="W57" s="267">
        <f t="shared" si="12"/>
        <v>0</v>
      </c>
      <c r="X57" s="192" t="s">
        <v>129</v>
      </c>
      <c r="Y57" s="192" t="s">
        <v>129</v>
      </c>
      <c r="Z57" s="191">
        <f t="shared" si="13"/>
        <v>0</v>
      </c>
      <c r="AA57" s="218" t="s">
        <v>129</v>
      </c>
      <c r="AB57" s="217">
        <f t="shared" si="14"/>
        <v>0</v>
      </c>
      <c r="AC57" s="218" t="s">
        <v>129</v>
      </c>
      <c r="AD57" s="266">
        <f t="shared" si="15"/>
        <v>0</v>
      </c>
      <c r="AE57" s="266">
        <f t="shared" si="15"/>
        <v>0</v>
      </c>
      <c r="AF57" s="267">
        <f t="shared" si="15"/>
        <v>0</v>
      </c>
      <c r="AG57" s="267">
        <f t="shared" si="15"/>
        <v>0</v>
      </c>
      <c r="AH57" s="267">
        <f t="shared" si="15"/>
        <v>0</v>
      </c>
      <c r="AI57" s="267">
        <f t="shared" si="15"/>
        <v>0</v>
      </c>
      <c r="AJ57" s="267">
        <f t="shared" si="15"/>
        <v>0</v>
      </c>
      <c r="AK57" s="267">
        <f t="shared" si="15"/>
        <v>0</v>
      </c>
    </row>
    <row r="58" spans="1:37" ht="24" customHeight="1" x14ac:dyDescent="0.25">
      <c r="B58" s="190" t="str">
        <f t="shared" si="16"/>
        <v>TOTAL REPORTED 2026</v>
      </c>
      <c r="C58" s="126">
        <v>2026</v>
      </c>
      <c r="D58" s="126"/>
      <c r="E58" s="126"/>
      <c r="F58" s="126"/>
      <c r="G58" s="126"/>
      <c r="H58" s="126"/>
      <c r="I58" s="267">
        <f t="shared" si="4"/>
        <v>0</v>
      </c>
      <c r="J58" s="192" t="s">
        <v>129</v>
      </c>
      <c r="K58" s="192" t="s">
        <v>129</v>
      </c>
      <c r="L58" s="192" t="s">
        <v>129</v>
      </c>
      <c r="M58" s="267">
        <f t="shared" si="5"/>
        <v>0</v>
      </c>
      <c r="N58" s="192" t="s">
        <v>129</v>
      </c>
      <c r="O58" s="267">
        <f t="shared" si="6"/>
        <v>0</v>
      </c>
      <c r="P58" s="191">
        <f t="shared" si="7"/>
        <v>0</v>
      </c>
      <c r="Q58" s="267">
        <f t="shared" si="8"/>
        <v>0</v>
      </c>
      <c r="R58" s="267">
        <f t="shared" si="8"/>
        <v>0</v>
      </c>
      <c r="S58" s="191">
        <f t="shared" si="9"/>
        <v>0</v>
      </c>
      <c r="T58" s="191">
        <f t="shared" si="10"/>
        <v>0</v>
      </c>
      <c r="U58" s="193">
        <f t="shared" si="11"/>
        <v>0</v>
      </c>
      <c r="V58" s="192" t="s">
        <v>129</v>
      </c>
      <c r="W58" s="267">
        <f t="shared" si="12"/>
        <v>0</v>
      </c>
      <c r="X58" s="192" t="s">
        <v>129</v>
      </c>
      <c r="Y58" s="192" t="s">
        <v>129</v>
      </c>
      <c r="Z58" s="191">
        <f t="shared" si="13"/>
        <v>0</v>
      </c>
      <c r="AA58" s="218" t="s">
        <v>129</v>
      </c>
      <c r="AB58" s="217">
        <f t="shared" si="14"/>
        <v>0</v>
      </c>
      <c r="AC58" s="218" t="s">
        <v>129</v>
      </c>
      <c r="AD58" s="266">
        <f t="shared" si="15"/>
        <v>0</v>
      </c>
      <c r="AE58" s="266">
        <f t="shared" si="15"/>
        <v>0</v>
      </c>
      <c r="AF58" s="267">
        <f t="shared" si="15"/>
        <v>0</v>
      </c>
      <c r="AG58" s="267">
        <f t="shared" si="15"/>
        <v>0</v>
      </c>
      <c r="AH58" s="267">
        <f t="shared" si="15"/>
        <v>0</v>
      </c>
      <c r="AI58" s="267">
        <f t="shared" si="15"/>
        <v>0</v>
      </c>
      <c r="AJ58" s="267">
        <f t="shared" si="15"/>
        <v>0</v>
      </c>
      <c r="AK58" s="267">
        <f t="shared" si="15"/>
        <v>0</v>
      </c>
    </row>
    <row r="59" spans="1:37" ht="24" customHeight="1" x14ac:dyDescent="0.25">
      <c r="B59" s="190" t="str">
        <f t="shared" si="16"/>
        <v>TOTAL REPORTED 2027</v>
      </c>
      <c r="C59" s="126">
        <v>2027</v>
      </c>
      <c r="D59" s="126"/>
      <c r="E59" s="126"/>
      <c r="F59" s="126"/>
      <c r="G59" s="126"/>
      <c r="H59" s="126"/>
      <c r="I59" s="267">
        <f t="shared" si="4"/>
        <v>0</v>
      </c>
      <c r="J59" s="192" t="s">
        <v>129</v>
      </c>
      <c r="K59" s="192" t="s">
        <v>129</v>
      </c>
      <c r="L59" s="192" t="s">
        <v>129</v>
      </c>
      <c r="M59" s="267">
        <f t="shared" si="5"/>
        <v>0</v>
      </c>
      <c r="N59" s="192" t="s">
        <v>129</v>
      </c>
      <c r="O59" s="267">
        <f t="shared" si="6"/>
        <v>0</v>
      </c>
      <c r="P59" s="191">
        <f t="shared" si="7"/>
        <v>0</v>
      </c>
      <c r="Q59" s="267">
        <f t="shared" si="8"/>
        <v>0</v>
      </c>
      <c r="R59" s="267">
        <f t="shared" si="8"/>
        <v>0</v>
      </c>
      <c r="S59" s="191">
        <f t="shared" si="9"/>
        <v>0</v>
      </c>
      <c r="T59" s="191">
        <f t="shared" si="10"/>
        <v>0</v>
      </c>
      <c r="U59" s="193">
        <f t="shared" si="11"/>
        <v>0</v>
      </c>
      <c r="V59" s="192" t="s">
        <v>129</v>
      </c>
      <c r="W59" s="267">
        <f t="shared" si="12"/>
        <v>0</v>
      </c>
      <c r="X59" s="192" t="s">
        <v>129</v>
      </c>
      <c r="Y59" s="192" t="s">
        <v>129</v>
      </c>
      <c r="Z59" s="191">
        <f t="shared" si="13"/>
        <v>0</v>
      </c>
      <c r="AA59" s="218" t="s">
        <v>129</v>
      </c>
      <c r="AB59" s="217">
        <f t="shared" si="14"/>
        <v>0</v>
      </c>
      <c r="AC59" s="218" t="s">
        <v>129</v>
      </c>
      <c r="AD59" s="266">
        <f t="shared" si="15"/>
        <v>0</v>
      </c>
      <c r="AE59" s="266">
        <f t="shared" si="15"/>
        <v>0</v>
      </c>
      <c r="AF59" s="267">
        <f t="shared" si="15"/>
        <v>0</v>
      </c>
      <c r="AG59" s="267">
        <f t="shared" si="15"/>
        <v>0</v>
      </c>
      <c r="AH59" s="267">
        <f t="shared" si="15"/>
        <v>0</v>
      </c>
      <c r="AI59" s="267">
        <f t="shared" si="15"/>
        <v>0</v>
      </c>
      <c r="AJ59" s="267">
        <f t="shared" si="15"/>
        <v>0</v>
      </c>
      <c r="AK59" s="267">
        <f t="shared" si="15"/>
        <v>0</v>
      </c>
    </row>
    <row r="60" spans="1:37" ht="24" customHeight="1" x14ac:dyDescent="0.25">
      <c r="B60" s="190" t="str">
        <f t="shared" si="16"/>
        <v>TOTAL REPORTED 2028</v>
      </c>
      <c r="C60" s="126">
        <v>2028</v>
      </c>
      <c r="D60" s="126"/>
      <c r="E60" s="126"/>
      <c r="F60" s="126"/>
      <c r="G60" s="126"/>
      <c r="H60" s="126"/>
      <c r="I60" s="267">
        <f t="shared" si="4"/>
        <v>0</v>
      </c>
      <c r="J60" s="192" t="s">
        <v>129</v>
      </c>
      <c r="K60" s="192" t="s">
        <v>129</v>
      </c>
      <c r="L60" s="192" t="s">
        <v>129</v>
      </c>
      <c r="M60" s="267">
        <f t="shared" si="5"/>
        <v>0</v>
      </c>
      <c r="N60" s="192" t="s">
        <v>129</v>
      </c>
      <c r="O60" s="267">
        <f t="shared" si="6"/>
        <v>0</v>
      </c>
      <c r="P60" s="191">
        <f t="shared" si="7"/>
        <v>0</v>
      </c>
      <c r="Q60" s="267">
        <f t="shared" si="8"/>
        <v>0</v>
      </c>
      <c r="R60" s="267">
        <f t="shared" si="8"/>
        <v>0</v>
      </c>
      <c r="S60" s="191">
        <f t="shared" si="9"/>
        <v>0</v>
      </c>
      <c r="T60" s="191">
        <f t="shared" si="10"/>
        <v>0</v>
      </c>
      <c r="U60" s="193">
        <f t="shared" si="11"/>
        <v>0</v>
      </c>
      <c r="V60" s="192" t="s">
        <v>129</v>
      </c>
      <c r="W60" s="267">
        <f t="shared" si="12"/>
        <v>0</v>
      </c>
      <c r="X60" s="192" t="s">
        <v>129</v>
      </c>
      <c r="Y60" s="192" t="s">
        <v>129</v>
      </c>
      <c r="Z60" s="191">
        <f t="shared" si="13"/>
        <v>0</v>
      </c>
      <c r="AA60" s="218" t="s">
        <v>129</v>
      </c>
      <c r="AB60" s="217">
        <f t="shared" si="14"/>
        <v>0</v>
      </c>
      <c r="AC60" s="218" t="s">
        <v>129</v>
      </c>
      <c r="AD60" s="266">
        <f t="shared" si="15"/>
        <v>0</v>
      </c>
      <c r="AE60" s="266">
        <f t="shared" si="15"/>
        <v>0</v>
      </c>
      <c r="AF60" s="267">
        <f t="shared" si="15"/>
        <v>0</v>
      </c>
      <c r="AG60" s="267">
        <f t="shared" si="15"/>
        <v>0</v>
      </c>
      <c r="AH60" s="267">
        <f t="shared" si="15"/>
        <v>0</v>
      </c>
      <c r="AI60" s="267">
        <f t="shared" si="15"/>
        <v>0</v>
      </c>
      <c r="AJ60" s="267">
        <f t="shared" si="15"/>
        <v>0</v>
      </c>
      <c r="AK60" s="267">
        <f t="shared" si="15"/>
        <v>0</v>
      </c>
    </row>
    <row r="61" spans="1:37" x14ac:dyDescent="0.25">
      <c r="C61" s="137"/>
    </row>
    <row r="62" spans="1:37" x14ac:dyDescent="0.25">
      <c r="C62" s="137"/>
    </row>
  </sheetData>
  <sheetProtection algorithmName="SHA-512" hashValue="KmjKINPqcxcAQ0hPfLJTnjBuNGQrLlQ7hxlKSwP/qrpa1D+gD77ztsc3EmboOGZWD5yqXUFS14Z/LhtcANIe3A==" saltValue="W1lB6QjC+55WOSF7zqB6YA==" spinCount="100000" sheet="1" objects="1" scenarios="1" formatCells="0" formatRows="0" insertHyperlinks="0"/>
  <mergeCells count="28">
    <mergeCell ref="Q26:V26"/>
    <mergeCell ref="W26:AA27"/>
    <mergeCell ref="AD26:AK26"/>
    <mergeCell ref="I27:L27"/>
    <mergeCell ref="M27:N27"/>
    <mergeCell ref="O27:P27"/>
    <mergeCell ref="Q27:S27"/>
    <mergeCell ref="T27:V27"/>
    <mergeCell ref="AD27:AE27"/>
    <mergeCell ref="AF27:AK27"/>
    <mergeCell ref="C18:G18"/>
    <mergeCell ref="C20:G20"/>
    <mergeCell ref="C21:G21"/>
    <mergeCell ref="C22:G22"/>
    <mergeCell ref="C23:G23"/>
    <mergeCell ref="I26:P26"/>
    <mergeCell ref="C12:G12"/>
    <mergeCell ref="C13:G13"/>
    <mergeCell ref="C14:G14"/>
    <mergeCell ref="C15:G15"/>
    <mergeCell ref="C16:G16"/>
    <mergeCell ref="C17:G17"/>
    <mergeCell ref="C3:I3"/>
    <mergeCell ref="C6:G6"/>
    <mergeCell ref="C7:G7"/>
    <mergeCell ref="C8:G8"/>
    <mergeCell ref="C10:G10"/>
    <mergeCell ref="C11:G11"/>
  </mergeCells>
  <conditionalFormatting sqref="I29:L53">
    <cfRule type="expression" dxfId="62" priority="4" stopIfTrue="1">
      <formula>AND($C29&lt;&gt;"",$C29&lt;&gt;"Manufacturer (Production)")</formula>
    </cfRule>
  </conditionalFormatting>
  <conditionalFormatting sqref="M29:N53">
    <cfRule type="expression" dxfId="61" priority="5" stopIfTrue="1">
      <formula>AND($C29&lt;&gt;"",$C29&lt;&gt;"Manufacturer (Certification)")</formula>
    </cfRule>
  </conditionalFormatting>
  <conditionalFormatting sqref="O29:O53 M29:M53 I29:J53 Q29:R53 T29:T53 W29:X53">
    <cfRule type="expression" dxfId="60" priority="7">
      <formula>AND(TRIM(I29)&lt;&gt;"",ISNUMBER(I29)=FALSE)</formula>
    </cfRule>
  </conditionalFormatting>
  <conditionalFormatting sqref="O29:P53">
    <cfRule type="expression" dxfId="59" priority="6" stopIfTrue="1">
      <formula>AND($C29&lt;&gt;"",$C29&lt;&gt;"Manufacturer (Marketing)")</formula>
    </cfRule>
  </conditionalFormatting>
  <conditionalFormatting sqref="Q29:V53">
    <cfRule type="expression" dxfId="58" priority="3">
      <formula>AND($C29&lt;&gt;"",$C29&lt;&gt;"Distributor / Retailer")</formula>
    </cfRule>
  </conditionalFormatting>
  <conditionalFormatting sqref="W29:AA53">
    <cfRule type="expression" dxfId="57" priority="2">
      <formula>AND($C29&lt;&gt;"",$C29&lt;&gt;"Purchaser / User")</formula>
    </cfRule>
  </conditionalFormatting>
  <conditionalFormatting sqref="AD29:AK53">
    <cfRule type="expression" dxfId="56" priority="1">
      <formula>AND(TRIM(AD29)&lt;&gt;"",ISNUMBER(AD29)=FALSE)</formula>
    </cfRule>
  </conditionalFormatting>
  <dataValidations count="21">
    <dataValidation allowBlank="1" showInputMessage="1" showErrorMessage="1" prompt="If the case study is online, provide a link for EPA to view, download and share. Otherwise, please include attachments with report submission." sqref="AC28" xr:uid="{3D811380-2ECA-4196-BB37-6EBFD728A76B}"/>
    <dataValidation allowBlank="1" showInputMessage="1" showErrorMessage="1" prompt="For P2 actions and outcomes to be summarized on the Results Summary tab, this column must contain a Y. Additionally, a Date Implemented must be included and at least one follw-up date must be included in row 19." sqref="F28" xr:uid="{85BD8C2F-9A1A-4508-A1DC-33812638812D}"/>
    <dataValidation allowBlank="1" showInputMessage="1" showErrorMessage="1" prompt="Either use the facility’s permit methodology or multiply wastewater gallons by 8.35 to get pounds and divide by 10,000 to eliminate water content." sqref="AI28" xr:uid="{3F8E754C-4871-4E33-920D-79C6F8C25609}"/>
    <dataValidation allowBlank="1" showInputMessage="1" showErrorMessage="1" prompt="Annualized reductions of green house gas emissions measured in metric tons of carbon dioxide equivalent (MTCO2e)." sqref="AK28" xr:uid="{FC7D7E3A-CE3F-4149-9CA5-8EDFB13A7A74}"/>
    <dataValidation allowBlank="1" showInputMessage="1" showErrorMessage="1" promptTitle="Products Offered for Sale" prompt="This can include products that are anticipated to be offered for sale._x000a__x000a_Report the number of product formulations/designs, not the number of individual units manufactured/sold. The same formulation in different size containers is considered one product." sqref="O28" xr:uid="{472A27E1-8E6C-42E3-86F5-2087CC455CE9}"/>
    <dataValidation type="whole" allowBlank="1" showInputMessage="1" showErrorMessage="1" errorTitle="Facility NAICS Code" error="Please enter at least three digits of the NAICS code." promptTitle="Facility NAICS Code" prompt="Enter the NAICS for this facility. The link at left takes you to the NAICS Search website." sqref="C15:G15" xr:uid="{D59F38CD-9A66-4788-8AD3-B3DC41EB1973}">
      <formula1>100</formula1>
      <formula2>999999</formula2>
    </dataValidation>
    <dataValidation allowBlank="1" showInputMessage="1" showErrorMessage="1" promptTitle="Copy-Pasting into Merged Cells" prompt="To copy-paste into merged cells, either double-click the cell to enable the Edit feature OR select the cell and paste into the formula bar above instead of the cell itself." sqref="C10:G10" xr:uid="{EBDA125E-3870-491F-B771-13D635004E25}"/>
    <dataValidation type="list" allowBlank="1" showDropDown="1" showInputMessage="1" showErrorMessage="1" error="Please enter Y or N." sqref="AB29:AB53 F29:F53" xr:uid="{A6AE7DA6-1315-4F39-A939-6D541906B5E3}">
      <formula1>Lookup_YesNo</formula1>
    </dataValidation>
    <dataValidation type="date" allowBlank="1" showInputMessage="1" showErrorMessage="1" error="Please enter a valid date (mm/dd/yyyy) _x000a_between 10/01/2022 and 09/30/2028." sqref="G29:G53" xr:uid="{F5D12B47-46F1-4F4C-B26C-0F6E30D78C0C}">
      <formula1>44835</formula1>
      <formula2>47026</formula2>
    </dataValidation>
    <dataValidation type="list" allowBlank="1" showDropDown="1" showInputMessage="1" showErrorMessage="1" error="Please enter Yes, No, or Unknown." sqref="C16:G16" xr:uid="{4B4AE32B-356F-446F-9C17-8A19EF7FCBF3}">
      <formula1>Lookup_YesNoUnknown</formula1>
    </dataValidation>
    <dataValidation type="list" allowBlank="1" showInputMessage="1" showErrorMessage="1" sqref="U29:U53" xr:uid="{C0C6954C-385C-4722-8FAD-D9978C165E58}">
      <formula1>Lookup_Units_Sales</formula1>
    </dataValidation>
    <dataValidation allowBlank="1" showInputMessage="1" showErrorMessage="1" prompt="Report the number of product formulations or designs, not the number of individual units of that product manufactured or sold. The same formulation sold in different size containers is considered one product" sqref="W28 M28 Q28 I28" xr:uid="{35F199EE-3AD8-4055-B2A3-5A29DB77213D}"/>
    <dataValidation type="list" allowBlank="1" showInputMessage="1" showErrorMessage="1" sqref="N29:N53" xr:uid="{FBE1B7FC-D077-4C70-9DAE-6299477F74CE}">
      <formula1>Lookup_CertificationStatus</formula1>
    </dataValidation>
    <dataValidation type="list" allowBlank="1" showInputMessage="1" showErrorMessage="1" sqref="L29:L53 V29:V53" xr:uid="{51B499EC-B634-4F34-8167-BF15369C8E5C}">
      <formula1>Lookup_Type</formula1>
    </dataValidation>
    <dataValidation type="list" allowBlank="1" showInputMessage="1" showErrorMessage="1" sqref="K29:K53" xr:uid="{FF5EF0B8-AAC9-4931-8B79-187ED01BEE88}">
      <formula1>Lookup_Units</formula1>
    </dataValidation>
    <dataValidation type="list" allowBlank="1" showInputMessage="1" showErrorMessage="1" promptTitle="Outreach Activity" prompt="If you made contact with the business establishment through an activity noted on the “Outreach Activities” tab, indicate the activity by choosing it from the drop-down provided at right." sqref="C20" xr:uid="{98C24E16-BAAB-42C7-9960-742073C0DDEE}">
      <formula1>OFFSET(Outreach_Activities_Sorted,0,0,COUNTIF(Outreach_Activities_Sorted,"&lt;&gt;0"))</formula1>
    </dataValidation>
    <dataValidation type="list" allowBlank="1" showInputMessage="1" showErrorMessage="1" sqref="Z29:Z53 S29:S53 P29:P53" xr:uid="{EEF8991F-F509-46F3-99D7-BAE172674378}">
      <formula1>Lookup_YesNoUnknown</formula1>
    </dataValidation>
    <dataValidation type="list" allowBlank="1" showInputMessage="1" showErrorMessage="1" sqref="C29:C53" xr:uid="{7FD12B5D-3CB4-4E94-8FCF-8323A24D16EB}">
      <formula1>Lookup_Role</formula1>
    </dataValidation>
    <dataValidation type="date" operator="greaterThan" allowBlank="1" showInputMessage="1" showErrorMessage="1" errorTitle="Date Required" error="Please enter a date in mm/dd/yyyy format." sqref="C19:G19" xr:uid="{70AE872F-0226-4B17-BB17-29281BFC62A2}">
      <formula1>36526</formula1>
    </dataValidation>
    <dataValidation type="list" allowBlank="1" showDropDown="1" showInputMessage="1" showErrorMessage="1" sqref="C14" xr:uid="{FA25B9B9-CBF3-4A78-951D-2815213AAE5C}">
      <formula1>Lookup_States</formula1>
    </dataValidation>
    <dataValidation allowBlank="1" showInputMessage="1" showErrorMessage="1" prompt="If the action listed is for certifying a new product, you can enter the date the process was initiated. For all other actions, this should be the date of actual implementation." sqref="G28" xr:uid="{97EB34CC-9524-4A90-BA6A-ECF8E074E52E}"/>
  </dataValidations>
  <hyperlinks>
    <hyperlink ref="B15" r:id="rId1" xr:uid="{431F7EF0-1377-4C20-9DC5-64E3FCB31300}"/>
    <hyperlink ref="B21" r:id="rId2" display="Description of Funding Mechanism_x000a_EPA is exploring ways to facilitate access to capital for P2 projects. Learn more here: https://www.epa.gov/p2/p2-financing. If known, describe the source of funding this business establishment used (e.g., self-funded, bank loan, external grant, etc.)  in implementing the P2 actions listed in the table below." xr:uid="{DBADA2BF-36FF-4D73-B9EF-293620F42E33}"/>
  </hyperlinks>
  <printOptions horizontalCentered="1"/>
  <pageMargins left="0.45" right="0.45" top="0.75" bottom="0.75" header="0.3" footer="0.3"/>
  <pageSetup scale="22" fitToHeight="0" orientation="landscape" r:id="rId3"/>
  <headerFooter>
    <oddHeader>&amp;C&amp;16&amp;F</oddHeader>
    <oddFooter>&amp;C&amp;P of &amp;N</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E0C662-22ED-426A-8CFC-DC9D33BF4A87}">
  <sheetPr>
    <tabColor rgb="FF92D050"/>
    <pageSetUpPr fitToPage="1"/>
  </sheetPr>
  <dimension ref="A1:AK62"/>
  <sheetViews>
    <sheetView showGridLines="0" zoomScaleNormal="100" zoomScaleSheetLayoutView="100" workbookViewId="0">
      <pane xSplit="2" ySplit="1" topLeftCell="C2" activePane="bottomRight" state="frozen"/>
      <selection pane="topRight" activeCell="C1" sqref="C1"/>
      <selection pane="bottomLeft" activeCell="A2" sqref="A2"/>
      <selection pane="bottomRight" activeCell="C11" sqref="C11:G11"/>
    </sheetView>
  </sheetViews>
  <sheetFormatPr defaultColWidth="9.140625" defaultRowHeight="15" x14ac:dyDescent="0.25"/>
  <cols>
    <col min="1" max="1" width="4.7109375" style="134" customWidth="1"/>
    <col min="2" max="2" width="56.7109375" style="134" customWidth="1"/>
    <col min="3" max="3" width="20.7109375" style="134" customWidth="1"/>
    <col min="4" max="4" width="32.7109375" style="134" customWidth="1"/>
    <col min="5" max="5" width="20.7109375" style="134" customWidth="1"/>
    <col min="6" max="6" width="15.7109375" style="134" bestFit="1" customWidth="1"/>
    <col min="7" max="7" width="19" style="134" bestFit="1" customWidth="1"/>
    <col min="8" max="8" width="10.28515625" style="134" customWidth="1"/>
    <col min="9" max="9" width="20.28515625" style="134" bestFit="1" customWidth="1"/>
    <col min="10" max="10" width="16.5703125" style="134" bestFit="1" customWidth="1"/>
    <col min="11" max="12" width="10.7109375" style="134" customWidth="1"/>
    <col min="13" max="13" width="20.28515625" style="134" customWidth="1"/>
    <col min="14" max="14" width="10.5703125" style="134" bestFit="1" customWidth="1"/>
    <col min="15" max="15" width="21.7109375" style="134" customWidth="1"/>
    <col min="16" max="16" width="11.5703125" style="134" customWidth="1"/>
    <col min="17" max="17" width="20.28515625" style="134" bestFit="1" customWidth="1"/>
    <col min="18" max="18" width="15" style="134" customWidth="1"/>
    <col min="19" max="19" width="12.7109375" style="134" customWidth="1"/>
    <col min="20" max="20" width="14.7109375" style="134" customWidth="1"/>
    <col min="21" max="22" width="12.7109375" style="134" customWidth="1"/>
    <col min="23" max="23" width="25.140625" style="134" customWidth="1"/>
    <col min="24" max="24" width="17.7109375" style="134" customWidth="1"/>
    <col min="25" max="25" width="14.85546875" style="134" customWidth="1"/>
    <col min="26" max="26" width="16" style="134" bestFit="1" customWidth="1"/>
    <col min="27" max="27" width="60.7109375" style="134" customWidth="1"/>
    <col min="28" max="28" width="10.42578125" style="134" customWidth="1"/>
    <col min="29" max="29" width="30.7109375" style="134" customWidth="1"/>
    <col min="30" max="37" width="13.7109375" style="134" customWidth="1"/>
    <col min="38" max="16384" width="9.140625" style="134"/>
  </cols>
  <sheetData>
    <row r="1" spans="2:30" s="200" customFormat="1" ht="20.100000000000001" customHeight="1" x14ac:dyDescent="0.25">
      <c r="B1" s="199" t="str">
        <f>SUBSTITUTE(TemplateTitle," Reporting Template",": " &amp;B2)</f>
        <v>P2 IIJA Products EJ Grant: Business Establishment 68</v>
      </c>
      <c r="C1" s="199"/>
      <c r="D1" s="199"/>
      <c r="E1" s="199"/>
      <c r="F1" s="199"/>
      <c r="G1" s="199"/>
      <c r="H1" s="199"/>
      <c r="I1" s="199"/>
      <c r="J1" s="201"/>
      <c r="K1" s="201"/>
      <c r="L1" s="201"/>
      <c r="M1" s="201"/>
      <c r="N1" s="201"/>
      <c r="O1" s="201"/>
      <c r="P1" s="201"/>
      <c r="Q1" s="201"/>
      <c r="R1" s="201"/>
      <c r="S1" s="201"/>
      <c r="T1" s="201"/>
      <c r="U1" s="201"/>
      <c r="V1" s="201"/>
      <c r="W1" s="201"/>
      <c r="X1" s="201"/>
      <c r="Y1" s="201"/>
      <c r="Z1" s="201"/>
      <c r="AA1" s="201"/>
    </row>
    <row r="2" spans="2:30" ht="9" customHeight="1" x14ac:dyDescent="0.25">
      <c r="B2" s="244" t="s">
        <v>440</v>
      </c>
      <c r="C2" s="154"/>
      <c r="D2" s="154"/>
      <c r="E2" s="154"/>
      <c r="F2" s="154"/>
      <c r="G2" s="154"/>
      <c r="H2" s="154"/>
      <c r="I2" s="210"/>
      <c r="J2" s="155"/>
    </row>
    <row r="3" spans="2:30" ht="200.1" customHeight="1" x14ac:dyDescent="0.25">
      <c r="B3" s="156" t="s">
        <v>5</v>
      </c>
      <c r="C3" s="355" t="s">
        <v>298</v>
      </c>
      <c r="D3" s="356"/>
      <c r="E3" s="356"/>
      <c r="F3" s="356"/>
      <c r="G3" s="356"/>
      <c r="H3" s="356"/>
      <c r="I3" s="357"/>
      <c r="J3" s="157"/>
    </row>
    <row r="4" spans="2:30" ht="9" customHeight="1" x14ac:dyDescent="0.25">
      <c r="B4" s="158"/>
      <c r="C4" s="159"/>
      <c r="D4" s="159"/>
      <c r="E4" s="159"/>
      <c r="F4" s="159"/>
      <c r="G4" s="159"/>
      <c r="H4" s="159"/>
      <c r="I4" s="211"/>
      <c r="J4" s="160"/>
    </row>
    <row r="5" spans="2:30" ht="15" customHeight="1" x14ac:dyDescent="0.25">
      <c r="B5" s="145"/>
      <c r="C5" s="145"/>
      <c r="D5" s="145"/>
      <c r="E5" s="145"/>
      <c r="F5" s="144"/>
      <c r="G5" s="144"/>
    </row>
    <row r="6" spans="2:30" ht="18.75" x14ac:dyDescent="0.3">
      <c r="B6" s="243" t="s">
        <v>284</v>
      </c>
      <c r="C6" s="358" t="s">
        <v>299</v>
      </c>
      <c r="D6" s="358"/>
      <c r="E6" s="358"/>
      <c r="F6" s="358"/>
      <c r="G6" s="359"/>
    </row>
    <row r="7" spans="2:30" x14ac:dyDescent="0.25">
      <c r="B7" s="161" t="s">
        <v>0</v>
      </c>
      <c r="C7" s="360" t="str">
        <f>IF('Grant Project Data'!D5&lt;&gt;"",'Grant Project Data'!D5,"")</f>
        <v/>
      </c>
      <c r="D7" s="361"/>
      <c r="E7" s="361"/>
      <c r="F7" s="361"/>
      <c r="G7" s="362"/>
    </row>
    <row r="8" spans="2:30" x14ac:dyDescent="0.25">
      <c r="B8" s="163" t="s">
        <v>4</v>
      </c>
      <c r="C8" s="360" t="str">
        <f>IF('Grant Project Data'!D6&lt;&gt;"",'Grant Project Data'!D6,"")</f>
        <v/>
      </c>
      <c r="D8" s="361"/>
      <c r="E8" s="361"/>
      <c r="F8" s="361"/>
      <c r="G8" s="362"/>
    </row>
    <row r="9" spans="2:30" ht="15" customHeight="1" x14ac:dyDescent="0.25">
      <c r="B9" s="145"/>
      <c r="C9" s="145"/>
      <c r="D9" s="145"/>
      <c r="E9" s="145"/>
      <c r="F9" s="144"/>
      <c r="G9" s="144"/>
    </row>
    <row r="10" spans="2:30" ht="18.75" x14ac:dyDescent="0.3">
      <c r="B10" s="243" t="s">
        <v>203</v>
      </c>
      <c r="C10" s="358" t="s">
        <v>355</v>
      </c>
      <c r="D10" s="358"/>
      <c r="E10" s="358"/>
      <c r="F10" s="358"/>
      <c r="G10" s="359"/>
    </row>
    <row r="11" spans="2:30" x14ac:dyDescent="0.25">
      <c r="B11" s="167" t="s">
        <v>236</v>
      </c>
      <c r="C11" s="391"/>
      <c r="D11" s="391"/>
      <c r="E11" s="391"/>
      <c r="F11" s="391"/>
      <c r="G11" s="391"/>
      <c r="H11" s="168"/>
      <c r="I11" s="168"/>
      <c r="J11" s="169"/>
      <c r="K11" s="169"/>
      <c r="L11" s="169"/>
      <c r="M11" s="169"/>
      <c r="N11" s="169"/>
      <c r="O11" s="169"/>
      <c r="P11" s="169"/>
      <c r="Q11" s="169"/>
      <c r="R11" s="169"/>
      <c r="S11" s="169"/>
      <c r="T11" s="169"/>
      <c r="U11" s="169"/>
      <c r="V11" s="169"/>
      <c r="W11" s="169"/>
      <c r="X11" s="169"/>
      <c r="Y11" s="169"/>
      <c r="Z11" s="169"/>
      <c r="AA11" s="169"/>
    </row>
    <row r="12" spans="2:30" ht="15" customHeight="1" x14ac:dyDescent="0.25">
      <c r="B12" s="170" t="s">
        <v>228</v>
      </c>
      <c r="C12" s="391"/>
      <c r="D12" s="391"/>
      <c r="E12" s="391"/>
      <c r="F12" s="391"/>
      <c r="G12" s="391"/>
      <c r="H12" s="168"/>
      <c r="I12" s="168"/>
      <c r="J12" s="169"/>
      <c r="K12" s="169"/>
      <c r="L12" s="169"/>
      <c r="M12" s="169"/>
      <c r="N12" s="169"/>
      <c r="O12" s="169"/>
      <c r="P12" s="169"/>
      <c r="Q12" s="169"/>
      <c r="R12" s="169"/>
      <c r="S12" s="169"/>
      <c r="T12" s="169"/>
      <c r="U12" s="169"/>
      <c r="V12" s="169"/>
      <c r="W12" s="169"/>
      <c r="X12" s="169"/>
      <c r="Y12" s="169"/>
      <c r="Z12" s="169"/>
      <c r="AA12" s="169"/>
    </row>
    <row r="13" spans="2:30" ht="15" customHeight="1" x14ac:dyDescent="0.25">
      <c r="B13" s="170" t="s">
        <v>229</v>
      </c>
      <c r="C13" s="391"/>
      <c r="D13" s="391"/>
      <c r="E13" s="391"/>
      <c r="F13" s="391"/>
      <c r="G13" s="391"/>
      <c r="H13" s="168"/>
      <c r="I13" s="168"/>
      <c r="J13" s="169"/>
      <c r="K13" s="169"/>
      <c r="L13" s="169"/>
      <c r="M13" s="169"/>
      <c r="N13" s="169"/>
      <c r="O13" s="169"/>
      <c r="P13" s="169"/>
      <c r="Q13" s="169"/>
      <c r="R13" s="169"/>
      <c r="S13" s="169"/>
      <c r="T13" s="169"/>
      <c r="U13" s="169"/>
      <c r="V13" s="169"/>
      <c r="W13" s="169"/>
      <c r="X13" s="169"/>
      <c r="Y13" s="169"/>
      <c r="Z13" s="169"/>
      <c r="AA13" s="169"/>
    </row>
    <row r="14" spans="2:30" ht="15" customHeight="1" x14ac:dyDescent="0.25">
      <c r="B14" s="171" t="s">
        <v>230</v>
      </c>
      <c r="C14" s="391"/>
      <c r="D14" s="391"/>
      <c r="E14" s="391"/>
      <c r="F14" s="391"/>
      <c r="G14" s="391"/>
      <c r="H14" s="168"/>
      <c r="I14" s="168"/>
      <c r="J14" s="169"/>
      <c r="K14" s="169"/>
      <c r="L14" s="169"/>
      <c r="M14" s="169"/>
      <c r="N14" s="169"/>
      <c r="O14" s="169"/>
      <c r="P14" s="169"/>
      <c r="Q14" s="169"/>
      <c r="R14" s="169"/>
      <c r="S14" s="169"/>
      <c r="T14" s="169"/>
      <c r="U14" s="169"/>
      <c r="V14" s="169"/>
      <c r="W14" s="169"/>
      <c r="X14" s="169"/>
      <c r="Y14" s="169"/>
      <c r="Z14" s="169"/>
      <c r="AA14" s="169"/>
      <c r="AB14" s="172"/>
    </row>
    <row r="15" spans="2:30" ht="30" x14ac:dyDescent="0.25">
      <c r="B15" s="231" t="s">
        <v>270</v>
      </c>
      <c r="C15" s="392"/>
      <c r="D15" s="392"/>
      <c r="E15" s="392"/>
      <c r="F15" s="392"/>
      <c r="G15" s="392"/>
      <c r="H15" s="173"/>
      <c r="J15" s="169"/>
      <c r="K15" s="169"/>
      <c r="L15" s="169"/>
      <c r="M15" s="169"/>
      <c r="N15" s="169"/>
      <c r="O15" s="169"/>
      <c r="P15" s="169"/>
      <c r="Q15" s="169"/>
      <c r="R15" s="169"/>
      <c r="S15" s="169"/>
      <c r="T15" s="169"/>
      <c r="U15" s="169"/>
      <c r="V15" s="169"/>
      <c r="W15" s="169"/>
      <c r="X15" s="169"/>
      <c r="Y15" s="169"/>
      <c r="Z15" s="169"/>
      <c r="AA15" s="169"/>
      <c r="AB15" s="172"/>
    </row>
    <row r="16" spans="2:30" ht="45" x14ac:dyDescent="0.25">
      <c r="B16" s="203" t="s">
        <v>276</v>
      </c>
      <c r="C16" s="392"/>
      <c r="D16" s="392"/>
      <c r="E16" s="392"/>
      <c r="F16" s="392"/>
      <c r="G16" s="392"/>
      <c r="H16" s="174"/>
      <c r="J16" s="169"/>
      <c r="K16" s="169"/>
      <c r="L16" s="169"/>
      <c r="M16" s="169"/>
      <c r="N16" s="169"/>
      <c r="O16" s="169"/>
      <c r="P16" s="169"/>
      <c r="Q16" s="169"/>
      <c r="R16" s="169"/>
      <c r="S16" s="169"/>
      <c r="T16" s="169"/>
      <c r="U16" s="169"/>
      <c r="V16" s="169"/>
      <c r="W16" s="169"/>
      <c r="X16" s="169"/>
      <c r="Y16" s="169"/>
      <c r="Z16" s="169"/>
      <c r="AA16" s="169"/>
      <c r="AB16" s="162"/>
      <c r="AC16" s="162"/>
      <c r="AD16" s="162"/>
    </row>
    <row r="17" spans="1:37" ht="69.95" customHeight="1" x14ac:dyDescent="0.25">
      <c r="B17" s="127" t="s">
        <v>235</v>
      </c>
      <c r="C17" s="393"/>
      <c r="D17" s="393"/>
      <c r="E17" s="393"/>
      <c r="F17" s="393"/>
      <c r="G17" s="393"/>
      <c r="H17" s="175"/>
      <c r="J17" s="169"/>
      <c r="K17" s="169"/>
      <c r="L17" s="169"/>
      <c r="M17" s="169"/>
      <c r="N17" s="169"/>
      <c r="O17" s="169"/>
      <c r="P17" s="169"/>
      <c r="Q17" s="169"/>
      <c r="R17" s="169"/>
      <c r="S17" s="169"/>
      <c r="T17" s="169"/>
      <c r="U17" s="169"/>
      <c r="V17" s="169"/>
      <c r="W17" s="169"/>
      <c r="X17" s="169"/>
      <c r="Y17" s="169"/>
      <c r="Z17" s="169"/>
      <c r="AA17" s="169"/>
      <c r="AB17" s="162"/>
      <c r="AC17" s="162"/>
      <c r="AD17" s="162"/>
    </row>
    <row r="18" spans="1:37" ht="30" x14ac:dyDescent="0.25">
      <c r="B18" s="127" t="s">
        <v>354</v>
      </c>
      <c r="C18" s="394"/>
      <c r="D18" s="395"/>
      <c r="E18" s="395"/>
      <c r="F18" s="395"/>
      <c r="G18" s="396"/>
      <c r="H18" s="175"/>
      <c r="J18" s="169"/>
      <c r="K18" s="169"/>
      <c r="L18" s="169"/>
      <c r="M18" s="169"/>
      <c r="N18" s="169"/>
      <c r="O18" s="169"/>
      <c r="P18" s="169"/>
      <c r="Q18" s="169"/>
      <c r="R18" s="169"/>
      <c r="S18" s="169"/>
      <c r="T18" s="169"/>
      <c r="U18" s="169"/>
      <c r="V18" s="169"/>
      <c r="W18" s="169"/>
      <c r="X18" s="169"/>
      <c r="Y18" s="169"/>
      <c r="Z18" s="169"/>
      <c r="AA18" s="169"/>
      <c r="AB18" s="162"/>
      <c r="AC18" s="162"/>
      <c r="AD18" s="162"/>
    </row>
    <row r="19" spans="1:37" s="179" customFormat="1" x14ac:dyDescent="0.25">
      <c r="B19" s="176" t="s">
        <v>232</v>
      </c>
      <c r="C19" s="212"/>
      <c r="D19" s="212"/>
      <c r="E19" s="212"/>
      <c r="F19" s="212"/>
      <c r="G19" s="212"/>
      <c r="H19" s="177" t="str">
        <f>IF(AND(E24&gt;0,COUNTA(C19:G19)=0),"&lt;&lt; Your P2 actions below will not be summarized until you enter a date of follow-up.","")</f>
        <v/>
      </c>
      <c r="I19" s="178"/>
      <c r="J19" s="169"/>
      <c r="K19" s="169"/>
      <c r="L19" s="169"/>
      <c r="M19" s="169"/>
      <c r="N19" s="169"/>
      <c r="O19" s="169"/>
      <c r="P19" s="169"/>
      <c r="Q19" s="169"/>
      <c r="R19" s="169"/>
      <c r="S19" s="169"/>
      <c r="T19" s="169"/>
      <c r="U19" s="169"/>
      <c r="V19" s="169"/>
      <c r="W19" s="169"/>
      <c r="X19" s="169"/>
      <c r="Y19" s="169"/>
      <c r="Z19" s="169"/>
      <c r="AA19" s="169"/>
      <c r="AB19" s="96"/>
    </row>
    <row r="20" spans="1:37" ht="53.25" x14ac:dyDescent="0.25">
      <c r="B20" s="213" t="s">
        <v>273</v>
      </c>
      <c r="C20" s="391"/>
      <c r="D20" s="391"/>
      <c r="E20" s="391"/>
      <c r="F20" s="391"/>
      <c r="G20" s="391"/>
      <c r="H20" s="168"/>
      <c r="I20" s="169"/>
      <c r="J20" s="169"/>
      <c r="K20" s="169"/>
      <c r="L20" s="169"/>
      <c r="M20" s="169"/>
      <c r="N20" s="169"/>
      <c r="O20" s="169"/>
      <c r="P20" s="169"/>
      <c r="Q20" s="169"/>
      <c r="R20" s="169"/>
      <c r="S20" s="169"/>
      <c r="T20" s="169"/>
      <c r="U20" s="169"/>
      <c r="V20" s="169"/>
      <c r="W20" s="169"/>
      <c r="X20" s="169"/>
      <c r="Y20" s="169"/>
      <c r="Z20" s="169"/>
      <c r="AA20" s="169"/>
      <c r="AB20" s="162"/>
      <c r="AC20" s="162"/>
      <c r="AD20" s="162"/>
    </row>
    <row r="21" spans="1:37" ht="80.099999999999994" customHeight="1" x14ac:dyDescent="0.25">
      <c r="B21" s="230" t="s">
        <v>271</v>
      </c>
      <c r="C21" s="393"/>
      <c r="D21" s="393"/>
      <c r="E21" s="393"/>
      <c r="F21" s="393"/>
      <c r="G21" s="393"/>
      <c r="H21" s="175"/>
      <c r="J21" s="169"/>
      <c r="K21" s="169"/>
      <c r="L21" s="169"/>
      <c r="M21" s="169"/>
      <c r="N21" s="169"/>
      <c r="O21" s="169"/>
      <c r="P21" s="169"/>
      <c r="Q21" s="169"/>
      <c r="R21" s="169"/>
      <c r="S21" s="169"/>
      <c r="T21" s="169"/>
      <c r="U21" s="169"/>
      <c r="V21" s="169"/>
      <c r="W21" s="169"/>
      <c r="X21" s="169"/>
      <c r="Y21" s="169"/>
      <c r="Z21" s="169"/>
      <c r="AA21" s="169"/>
      <c r="AB21" s="162"/>
      <c r="AC21" s="162"/>
      <c r="AD21" s="162"/>
    </row>
    <row r="22" spans="1:37" ht="69.95" customHeight="1" x14ac:dyDescent="0.25">
      <c r="B22" s="127" t="s">
        <v>272</v>
      </c>
      <c r="C22" s="393"/>
      <c r="D22" s="393"/>
      <c r="E22" s="393"/>
      <c r="F22" s="393"/>
      <c r="G22" s="393"/>
      <c r="H22" s="175"/>
      <c r="J22" s="169"/>
      <c r="K22" s="169"/>
      <c r="L22" s="169"/>
      <c r="M22" s="169"/>
      <c r="N22" s="169"/>
      <c r="O22" s="169"/>
      <c r="P22" s="169"/>
      <c r="Q22" s="169"/>
      <c r="R22" s="169"/>
      <c r="S22" s="169"/>
      <c r="T22" s="169"/>
      <c r="U22" s="169"/>
      <c r="V22" s="169"/>
      <c r="W22" s="169"/>
      <c r="X22" s="169"/>
      <c r="Y22" s="169"/>
      <c r="Z22" s="169"/>
      <c r="AA22" s="169"/>
      <c r="AB22" s="162"/>
      <c r="AC22" s="162"/>
      <c r="AD22" s="162"/>
    </row>
    <row r="23" spans="1:37" ht="69.95" customHeight="1" x14ac:dyDescent="0.25">
      <c r="B23" s="127" t="s">
        <v>274</v>
      </c>
      <c r="C23" s="393"/>
      <c r="D23" s="393"/>
      <c r="E23" s="393"/>
      <c r="F23" s="393"/>
      <c r="G23" s="393"/>
      <c r="H23" s="175"/>
      <c r="J23" s="169"/>
      <c r="K23" s="169"/>
      <c r="L23" s="169"/>
      <c r="M23" s="169"/>
      <c r="N23" s="169"/>
      <c r="O23" s="169"/>
      <c r="P23" s="169"/>
      <c r="Q23" s="169"/>
      <c r="R23" s="169"/>
      <c r="S23" s="169"/>
      <c r="T23" s="169"/>
      <c r="U23" s="169"/>
      <c r="V23" s="169"/>
      <c r="W23" s="169"/>
      <c r="X23" s="169"/>
      <c r="Y23" s="169"/>
      <c r="Z23" s="169"/>
      <c r="AA23" s="169"/>
      <c r="AB23" s="162"/>
      <c r="AC23" s="162"/>
      <c r="AD23" s="162"/>
    </row>
    <row r="24" spans="1:37" ht="15" customHeight="1" x14ac:dyDescent="0.25">
      <c r="C24" s="194">
        <f>IF(COUNTA(C11:G23,B29:G53,I29:AC53)&gt;0,1,0)</f>
        <v>0</v>
      </c>
      <c r="D24" s="194">
        <f>IF(COUNTA(C19:G19)&gt;0,1,0)</f>
        <v>0</v>
      </c>
      <c r="E24" s="194">
        <f>IF(COUNTA(G29:G53)&gt;0,1,0)</f>
        <v>0</v>
      </c>
      <c r="F24" s="268"/>
      <c r="H24" s="144"/>
      <c r="I24" s="144"/>
      <c r="J24" s="169"/>
      <c r="K24" s="169"/>
      <c r="L24" s="169"/>
      <c r="M24" s="169"/>
      <c r="N24" s="169"/>
      <c r="O24" s="169"/>
      <c r="P24" s="169"/>
      <c r="Q24" s="169"/>
      <c r="R24" s="169"/>
      <c r="S24" s="169"/>
      <c r="T24" s="169"/>
      <c r="U24" s="169"/>
      <c r="V24" s="169"/>
      <c r="W24" s="169"/>
      <c r="X24" s="169"/>
      <c r="Y24" s="169"/>
      <c r="Z24" s="169"/>
      <c r="AA24" s="169"/>
    </row>
    <row r="25" spans="1:37" ht="18.75" customHeight="1" x14ac:dyDescent="0.3">
      <c r="B25" s="243" t="s">
        <v>1</v>
      </c>
      <c r="C25" s="164"/>
      <c r="D25" s="164"/>
      <c r="E25" s="164"/>
      <c r="F25" s="164"/>
      <c r="G25" s="164"/>
      <c r="H25" s="164"/>
      <c r="I25" s="165"/>
      <c r="J25" s="165"/>
      <c r="K25" s="165"/>
      <c r="L25" s="165"/>
      <c r="M25" s="165"/>
      <c r="N25" s="165"/>
      <c r="O25" s="165"/>
      <c r="P25" s="165"/>
      <c r="Q25" s="165"/>
      <c r="R25" s="165"/>
      <c r="S25" s="165"/>
      <c r="T25" s="165"/>
      <c r="U25" s="165"/>
      <c r="V25" s="165"/>
      <c r="W25" s="165"/>
      <c r="X25" s="165"/>
      <c r="Y25" s="165"/>
      <c r="Z25" s="165"/>
      <c r="AA25" s="165"/>
      <c r="AB25" s="165"/>
      <c r="AC25" s="165"/>
      <c r="AD25" s="165"/>
      <c r="AE25" s="165"/>
      <c r="AF25" s="165"/>
      <c r="AG25" s="165"/>
      <c r="AH25" s="165"/>
      <c r="AI25" s="165"/>
      <c r="AJ25" s="165"/>
      <c r="AK25" s="166"/>
    </row>
    <row r="26" spans="1:37" ht="39.950000000000003" customHeight="1" x14ac:dyDescent="0.25">
      <c r="B26" s="204"/>
      <c r="C26" s="205"/>
      <c r="D26" s="205"/>
      <c r="E26" s="205"/>
      <c r="F26" s="205"/>
      <c r="G26" s="205"/>
      <c r="H26" s="205"/>
      <c r="I26" s="365" t="s">
        <v>103</v>
      </c>
      <c r="J26" s="366"/>
      <c r="K26" s="366"/>
      <c r="L26" s="366"/>
      <c r="M26" s="366"/>
      <c r="N26" s="366"/>
      <c r="O26" s="366"/>
      <c r="P26" s="367"/>
      <c r="Q26" s="388" t="s">
        <v>104</v>
      </c>
      <c r="R26" s="389"/>
      <c r="S26" s="389"/>
      <c r="T26" s="389"/>
      <c r="U26" s="389"/>
      <c r="V26" s="390"/>
      <c r="W26" s="368" t="s">
        <v>105</v>
      </c>
      <c r="X26" s="369"/>
      <c r="Y26" s="369"/>
      <c r="Z26" s="369"/>
      <c r="AA26" s="370"/>
      <c r="AB26" s="204"/>
      <c r="AC26" s="206"/>
      <c r="AD26" s="401" t="s">
        <v>340</v>
      </c>
      <c r="AE26" s="402"/>
      <c r="AF26" s="402"/>
      <c r="AG26" s="402"/>
      <c r="AH26" s="402"/>
      <c r="AI26" s="402"/>
      <c r="AJ26" s="402"/>
      <c r="AK26" s="403"/>
    </row>
    <row r="27" spans="1:37" ht="15" customHeight="1" x14ac:dyDescent="0.25">
      <c r="B27" s="256" t="s">
        <v>341</v>
      </c>
      <c r="C27" s="208"/>
      <c r="D27" s="208"/>
      <c r="E27" s="208"/>
      <c r="F27" s="208"/>
      <c r="G27" s="208"/>
      <c r="H27" s="208"/>
      <c r="I27" s="377" t="s">
        <v>108</v>
      </c>
      <c r="J27" s="378"/>
      <c r="K27" s="378"/>
      <c r="L27" s="379"/>
      <c r="M27" s="380" t="s">
        <v>109</v>
      </c>
      <c r="N27" s="380"/>
      <c r="O27" s="377" t="s">
        <v>111</v>
      </c>
      <c r="P27" s="379"/>
      <c r="Q27" s="381" t="s">
        <v>111</v>
      </c>
      <c r="R27" s="382"/>
      <c r="S27" s="382"/>
      <c r="T27" s="383" t="s">
        <v>110</v>
      </c>
      <c r="U27" s="383"/>
      <c r="V27" s="383"/>
      <c r="W27" s="371"/>
      <c r="X27" s="372"/>
      <c r="Y27" s="372"/>
      <c r="Z27" s="372"/>
      <c r="AA27" s="373"/>
      <c r="AB27" s="207"/>
      <c r="AC27" s="209"/>
      <c r="AD27" s="397" t="s">
        <v>332</v>
      </c>
      <c r="AE27" s="397"/>
      <c r="AF27" s="398" t="s">
        <v>333</v>
      </c>
      <c r="AG27" s="399"/>
      <c r="AH27" s="399"/>
      <c r="AI27" s="399"/>
      <c r="AJ27" s="399"/>
      <c r="AK27" s="400"/>
    </row>
    <row r="28" spans="1:37" s="189" customFormat="1" ht="51" customHeight="1" x14ac:dyDescent="0.2">
      <c r="B28" s="277" t="s">
        <v>353</v>
      </c>
      <c r="C28" s="180" t="s">
        <v>216</v>
      </c>
      <c r="D28" s="180" t="s">
        <v>99</v>
      </c>
      <c r="E28" s="180" t="s">
        <v>262</v>
      </c>
      <c r="F28" s="269" t="s">
        <v>356</v>
      </c>
      <c r="G28" s="215" t="s">
        <v>357</v>
      </c>
      <c r="H28" s="181" t="s">
        <v>233</v>
      </c>
      <c r="I28" s="182" t="s">
        <v>358</v>
      </c>
      <c r="J28" s="182" t="s">
        <v>251</v>
      </c>
      <c r="K28" s="182" t="s">
        <v>107</v>
      </c>
      <c r="L28" s="182" t="s">
        <v>100</v>
      </c>
      <c r="M28" s="183" t="s">
        <v>359</v>
      </c>
      <c r="N28" s="183" t="s">
        <v>121</v>
      </c>
      <c r="O28" s="182" t="s">
        <v>360</v>
      </c>
      <c r="P28" s="182" t="s">
        <v>127</v>
      </c>
      <c r="Q28" s="184" t="s">
        <v>361</v>
      </c>
      <c r="R28" s="185" t="s">
        <v>126</v>
      </c>
      <c r="S28" s="216" t="s">
        <v>128</v>
      </c>
      <c r="T28" s="187" t="s">
        <v>250</v>
      </c>
      <c r="U28" s="188" t="s">
        <v>107</v>
      </c>
      <c r="V28" s="187" t="s">
        <v>125</v>
      </c>
      <c r="W28" s="183" t="s">
        <v>362</v>
      </c>
      <c r="X28" s="183" t="s">
        <v>252</v>
      </c>
      <c r="Y28" s="183" t="s">
        <v>206</v>
      </c>
      <c r="Z28" s="183" t="s">
        <v>102</v>
      </c>
      <c r="AA28" s="228" t="s">
        <v>263</v>
      </c>
      <c r="AB28" s="214" t="s">
        <v>294</v>
      </c>
      <c r="AC28" s="214" t="s">
        <v>373</v>
      </c>
      <c r="AD28" s="262" t="s">
        <v>334</v>
      </c>
      <c r="AE28" s="262" t="s">
        <v>335</v>
      </c>
      <c r="AF28" s="263" t="s">
        <v>336</v>
      </c>
      <c r="AG28" s="263" t="s">
        <v>337</v>
      </c>
      <c r="AH28" s="263" t="s">
        <v>338</v>
      </c>
      <c r="AI28" s="263" t="s">
        <v>363</v>
      </c>
      <c r="AJ28" s="263" t="s">
        <v>339</v>
      </c>
      <c r="AK28" s="263" t="s">
        <v>364</v>
      </c>
    </row>
    <row r="29" spans="1:37" s="179" customFormat="1" x14ac:dyDescent="0.25">
      <c r="A29" s="71">
        <v>1</v>
      </c>
      <c r="B29" s="89"/>
      <c r="C29" s="82"/>
      <c r="D29" s="89"/>
      <c r="E29" s="82"/>
      <c r="F29" s="122"/>
      <c r="G29" s="202"/>
      <c r="H29" s="198" t="str">
        <f>IF(G29="","",IF(MONTH(G29)&gt;=10,YEAR(G29) + 1,YEAR(G29)))</f>
        <v/>
      </c>
      <c r="I29" s="97"/>
      <c r="J29" s="97"/>
      <c r="K29" s="90"/>
      <c r="L29" s="91"/>
      <c r="M29" s="97"/>
      <c r="N29" s="91"/>
      <c r="O29" s="97"/>
      <c r="P29" s="90"/>
      <c r="Q29" s="97"/>
      <c r="R29" s="97"/>
      <c r="S29" s="90"/>
      <c r="T29" s="97"/>
      <c r="U29" s="147"/>
      <c r="V29" s="91"/>
      <c r="W29" s="97"/>
      <c r="X29" s="97"/>
      <c r="Y29" s="90"/>
      <c r="Z29" s="90"/>
      <c r="AA29" s="229"/>
      <c r="AB29" s="122"/>
      <c r="AC29" s="227"/>
      <c r="AD29" s="264"/>
      <c r="AE29" s="264"/>
      <c r="AF29" s="265"/>
      <c r="AG29" s="265"/>
      <c r="AH29" s="265"/>
      <c r="AI29" s="265"/>
      <c r="AJ29" s="265"/>
      <c r="AK29" s="265"/>
    </row>
    <row r="30" spans="1:37" s="179" customFormat="1" x14ac:dyDescent="0.25">
      <c r="A30" s="71">
        <v>2</v>
      </c>
      <c r="B30" s="89"/>
      <c r="C30" s="82"/>
      <c r="D30" s="89"/>
      <c r="E30" s="82"/>
      <c r="F30" s="122"/>
      <c r="G30" s="202"/>
      <c r="H30" s="198" t="str">
        <f>IF(G30="","",IF(MONTH(G30)&gt;=10,YEAR(G30) + 1,YEAR(G30)))</f>
        <v/>
      </c>
      <c r="I30" s="97"/>
      <c r="J30" s="97"/>
      <c r="K30" s="91"/>
      <c r="L30" s="91"/>
      <c r="M30" s="97"/>
      <c r="N30" s="91"/>
      <c r="O30" s="97"/>
      <c r="P30" s="90"/>
      <c r="Q30" s="97"/>
      <c r="R30" s="97"/>
      <c r="S30" s="90"/>
      <c r="T30" s="97"/>
      <c r="U30" s="147"/>
      <c r="V30" s="91"/>
      <c r="W30" s="97"/>
      <c r="X30" s="97"/>
      <c r="Y30" s="90"/>
      <c r="Z30" s="90"/>
      <c r="AA30" s="229"/>
      <c r="AB30" s="122"/>
      <c r="AC30" s="226"/>
      <c r="AD30" s="264"/>
      <c r="AE30" s="264"/>
      <c r="AF30" s="265"/>
      <c r="AG30" s="265"/>
      <c r="AH30" s="265"/>
      <c r="AI30" s="265"/>
      <c r="AJ30" s="265"/>
      <c r="AK30" s="265"/>
    </row>
    <row r="31" spans="1:37" s="179" customFormat="1" x14ac:dyDescent="0.25">
      <c r="A31" s="71">
        <v>3</v>
      </c>
      <c r="B31" s="89"/>
      <c r="C31" s="82"/>
      <c r="D31" s="89"/>
      <c r="E31" s="82"/>
      <c r="F31" s="122"/>
      <c r="G31" s="202"/>
      <c r="H31" s="198" t="str">
        <f t="shared" ref="H31:H53" si="0">IF(G31="","",IF(MONTH(G31)&gt;=10,YEAR(G31) + 1,YEAR(G31)))</f>
        <v/>
      </c>
      <c r="I31" s="97"/>
      <c r="J31" s="97"/>
      <c r="K31" s="90"/>
      <c r="L31" s="90"/>
      <c r="M31" s="97"/>
      <c r="N31" s="90"/>
      <c r="O31" s="97"/>
      <c r="P31" s="90"/>
      <c r="Q31" s="97"/>
      <c r="R31" s="97"/>
      <c r="S31" s="90"/>
      <c r="T31" s="97"/>
      <c r="U31" s="147"/>
      <c r="V31" s="90"/>
      <c r="W31" s="97"/>
      <c r="X31" s="97"/>
      <c r="Y31" s="90"/>
      <c r="Z31" s="90"/>
      <c r="AA31" s="229"/>
      <c r="AB31" s="122"/>
      <c r="AC31" s="226"/>
      <c r="AD31" s="264"/>
      <c r="AE31" s="264"/>
      <c r="AF31" s="265"/>
      <c r="AG31" s="265"/>
      <c r="AH31" s="265"/>
      <c r="AI31" s="265"/>
      <c r="AJ31" s="265"/>
      <c r="AK31" s="265"/>
    </row>
    <row r="32" spans="1:37" s="179" customFormat="1" x14ac:dyDescent="0.25">
      <c r="A32" s="71">
        <v>4</v>
      </c>
      <c r="B32" s="89"/>
      <c r="C32" s="82"/>
      <c r="D32" s="89"/>
      <c r="E32" s="82"/>
      <c r="F32" s="122"/>
      <c r="G32" s="202"/>
      <c r="H32" s="198" t="str">
        <f t="shared" si="0"/>
        <v/>
      </c>
      <c r="I32" s="97"/>
      <c r="J32" s="97"/>
      <c r="K32" s="91"/>
      <c r="L32" s="91"/>
      <c r="M32" s="97"/>
      <c r="N32" s="91"/>
      <c r="O32" s="97"/>
      <c r="P32" s="90"/>
      <c r="Q32" s="97"/>
      <c r="R32" s="97"/>
      <c r="S32" s="90"/>
      <c r="T32" s="97"/>
      <c r="U32" s="147"/>
      <c r="V32" s="91"/>
      <c r="W32" s="97"/>
      <c r="X32" s="97"/>
      <c r="Y32" s="90"/>
      <c r="Z32" s="90"/>
      <c r="AA32" s="229"/>
      <c r="AB32" s="122"/>
      <c r="AC32" s="226"/>
      <c r="AD32" s="264"/>
      <c r="AE32" s="264"/>
      <c r="AF32" s="265"/>
      <c r="AG32" s="265"/>
      <c r="AH32" s="265"/>
      <c r="AI32" s="265"/>
      <c r="AJ32" s="265"/>
      <c r="AK32" s="265"/>
    </row>
    <row r="33" spans="1:37" s="179" customFormat="1" x14ac:dyDescent="0.25">
      <c r="A33" s="71">
        <v>5</v>
      </c>
      <c r="B33" s="89"/>
      <c r="C33" s="82"/>
      <c r="D33" s="89"/>
      <c r="E33" s="82"/>
      <c r="F33" s="122"/>
      <c r="G33" s="202"/>
      <c r="H33" s="198" t="str">
        <f t="shared" si="0"/>
        <v/>
      </c>
      <c r="I33" s="97"/>
      <c r="J33" s="97"/>
      <c r="K33" s="91"/>
      <c r="L33" s="91"/>
      <c r="M33" s="97"/>
      <c r="N33" s="91"/>
      <c r="O33" s="97"/>
      <c r="P33" s="90"/>
      <c r="Q33" s="97"/>
      <c r="R33" s="97"/>
      <c r="S33" s="90"/>
      <c r="T33" s="97"/>
      <c r="U33" s="147"/>
      <c r="V33" s="91"/>
      <c r="W33" s="97"/>
      <c r="X33" s="97"/>
      <c r="Y33" s="90"/>
      <c r="Z33" s="90"/>
      <c r="AA33" s="229"/>
      <c r="AB33" s="122"/>
      <c r="AC33" s="226"/>
      <c r="AD33" s="264"/>
      <c r="AE33" s="264"/>
      <c r="AF33" s="265"/>
      <c r="AG33" s="265"/>
      <c r="AH33" s="265"/>
      <c r="AI33" s="265"/>
      <c r="AJ33" s="265"/>
      <c r="AK33" s="265"/>
    </row>
    <row r="34" spans="1:37" s="179" customFormat="1" x14ac:dyDescent="0.25">
      <c r="A34" s="71">
        <v>6</v>
      </c>
      <c r="B34" s="89"/>
      <c r="C34" s="82"/>
      <c r="D34" s="89"/>
      <c r="E34" s="82"/>
      <c r="F34" s="122"/>
      <c r="G34" s="202"/>
      <c r="H34" s="198" t="str">
        <f t="shared" si="0"/>
        <v/>
      </c>
      <c r="I34" s="97"/>
      <c r="J34" s="97"/>
      <c r="K34" s="91"/>
      <c r="L34" s="91"/>
      <c r="M34" s="97"/>
      <c r="N34" s="91"/>
      <c r="O34" s="97"/>
      <c r="P34" s="90"/>
      <c r="Q34" s="97"/>
      <c r="R34" s="97"/>
      <c r="S34" s="90"/>
      <c r="T34" s="97"/>
      <c r="U34" s="147"/>
      <c r="V34" s="91"/>
      <c r="W34" s="97"/>
      <c r="X34" s="97"/>
      <c r="Y34" s="90"/>
      <c r="Z34" s="90"/>
      <c r="AA34" s="229"/>
      <c r="AB34" s="122"/>
      <c r="AC34" s="226"/>
      <c r="AD34" s="264"/>
      <c r="AE34" s="264"/>
      <c r="AF34" s="265"/>
      <c r="AG34" s="265"/>
      <c r="AH34" s="265"/>
      <c r="AI34" s="265"/>
      <c r="AJ34" s="265"/>
      <c r="AK34" s="265"/>
    </row>
    <row r="35" spans="1:37" s="179" customFormat="1" x14ac:dyDescent="0.25">
      <c r="A35" s="71">
        <v>7</v>
      </c>
      <c r="B35" s="89"/>
      <c r="C35" s="82"/>
      <c r="D35" s="89"/>
      <c r="E35" s="82"/>
      <c r="F35" s="122"/>
      <c r="G35" s="202"/>
      <c r="H35" s="198" t="str">
        <f t="shared" si="0"/>
        <v/>
      </c>
      <c r="I35" s="97"/>
      <c r="J35" s="97"/>
      <c r="K35" s="91"/>
      <c r="L35" s="91"/>
      <c r="M35" s="97"/>
      <c r="N35" s="91"/>
      <c r="O35" s="97"/>
      <c r="P35" s="90"/>
      <c r="Q35" s="97"/>
      <c r="R35" s="97"/>
      <c r="S35" s="90"/>
      <c r="T35" s="97"/>
      <c r="U35" s="147"/>
      <c r="V35" s="91"/>
      <c r="W35" s="97"/>
      <c r="X35" s="97"/>
      <c r="Y35" s="90"/>
      <c r="Z35" s="90"/>
      <c r="AA35" s="229"/>
      <c r="AB35" s="122"/>
      <c r="AC35" s="226"/>
      <c r="AD35" s="264"/>
      <c r="AE35" s="264"/>
      <c r="AF35" s="265"/>
      <c r="AG35" s="265"/>
      <c r="AH35" s="265"/>
      <c r="AI35" s="265"/>
      <c r="AJ35" s="265"/>
      <c r="AK35" s="265"/>
    </row>
    <row r="36" spans="1:37" s="179" customFormat="1" x14ac:dyDescent="0.25">
      <c r="A36" s="71">
        <v>8</v>
      </c>
      <c r="B36" s="89"/>
      <c r="C36" s="82"/>
      <c r="D36" s="89"/>
      <c r="E36" s="82"/>
      <c r="F36" s="122"/>
      <c r="G36" s="202"/>
      <c r="H36" s="198" t="str">
        <f t="shared" si="0"/>
        <v/>
      </c>
      <c r="I36" s="97"/>
      <c r="J36" s="97"/>
      <c r="K36" s="91"/>
      <c r="L36" s="91"/>
      <c r="M36" s="97"/>
      <c r="N36" s="91"/>
      <c r="O36" s="97"/>
      <c r="P36" s="90"/>
      <c r="Q36" s="97"/>
      <c r="R36" s="97"/>
      <c r="S36" s="90"/>
      <c r="T36" s="97"/>
      <c r="U36" s="147"/>
      <c r="V36" s="91"/>
      <c r="W36" s="97"/>
      <c r="X36" s="97"/>
      <c r="Y36" s="90"/>
      <c r="Z36" s="90"/>
      <c r="AA36" s="229"/>
      <c r="AB36" s="122"/>
      <c r="AC36" s="226"/>
      <c r="AD36" s="264"/>
      <c r="AE36" s="264"/>
      <c r="AF36" s="265"/>
      <c r="AG36" s="265"/>
      <c r="AH36" s="265"/>
      <c r="AI36" s="265"/>
      <c r="AJ36" s="265"/>
      <c r="AK36" s="265"/>
    </row>
    <row r="37" spans="1:37" s="179" customFormat="1" x14ac:dyDescent="0.25">
      <c r="A37" s="71">
        <v>9</v>
      </c>
      <c r="B37" s="89"/>
      <c r="C37" s="82"/>
      <c r="D37" s="89"/>
      <c r="E37" s="82"/>
      <c r="F37" s="122"/>
      <c r="G37" s="202"/>
      <c r="H37" s="198" t="str">
        <f t="shared" si="0"/>
        <v/>
      </c>
      <c r="I37" s="97"/>
      <c r="J37" s="97"/>
      <c r="K37" s="91"/>
      <c r="L37" s="91"/>
      <c r="M37" s="97"/>
      <c r="N37" s="91"/>
      <c r="O37" s="97"/>
      <c r="P37" s="90"/>
      <c r="Q37" s="97"/>
      <c r="R37" s="97"/>
      <c r="S37" s="90"/>
      <c r="T37" s="97"/>
      <c r="U37" s="147"/>
      <c r="V37" s="91"/>
      <c r="W37" s="97"/>
      <c r="X37" s="97"/>
      <c r="Y37" s="90"/>
      <c r="Z37" s="90"/>
      <c r="AA37" s="229"/>
      <c r="AB37" s="122"/>
      <c r="AC37" s="226"/>
      <c r="AD37" s="264"/>
      <c r="AE37" s="264"/>
      <c r="AF37" s="265"/>
      <c r="AG37" s="265"/>
      <c r="AH37" s="265"/>
      <c r="AI37" s="265"/>
      <c r="AJ37" s="265"/>
      <c r="AK37" s="265"/>
    </row>
    <row r="38" spans="1:37" s="179" customFormat="1" x14ac:dyDescent="0.25">
      <c r="A38" s="71">
        <v>10</v>
      </c>
      <c r="B38" s="89"/>
      <c r="C38" s="82"/>
      <c r="D38" s="89"/>
      <c r="E38" s="82"/>
      <c r="F38" s="122"/>
      <c r="G38" s="202"/>
      <c r="H38" s="198" t="str">
        <f t="shared" si="0"/>
        <v/>
      </c>
      <c r="I38" s="97"/>
      <c r="J38" s="97"/>
      <c r="K38" s="91"/>
      <c r="L38" s="91"/>
      <c r="M38" s="97"/>
      <c r="N38" s="91"/>
      <c r="O38" s="97"/>
      <c r="P38" s="90"/>
      <c r="Q38" s="97"/>
      <c r="R38" s="97"/>
      <c r="S38" s="90"/>
      <c r="T38" s="97"/>
      <c r="U38" s="147"/>
      <c r="V38" s="91"/>
      <c r="W38" s="97"/>
      <c r="X38" s="97"/>
      <c r="Y38" s="90"/>
      <c r="Z38" s="90"/>
      <c r="AA38" s="229"/>
      <c r="AB38" s="122"/>
      <c r="AC38" s="226"/>
      <c r="AD38" s="264"/>
      <c r="AE38" s="264"/>
      <c r="AF38" s="265"/>
      <c r="AG38" s="265"/>
      <c r="AH38" s="265"/>
      <c r="AI38" s="265"/>
      <c r="AJ38" s="265"/>
      <c r="AK38" s="265"/>
    </row>
    <row r="39" spans="1:37" s="179" customFormat="1" x14ac:dyDescent="0.25">
      <c r="A39" s="71">
        <v>11</v>
      </c>
      <c r="B39" s="89"/>
      <c r="C39" s="82"/>
      <c r="D39" s="89"/>
      <c r="E39" s="82"/>
      <c r="F39" s="122"/>
      <c r="G39" s="202"/>
      <c r="H39" s="198" t="str">
        <f t="shared" si="0"/>
        <v/>
      </c>
      <c r="I39" s="97"/>
      <c r="J39" s="97"/>
      <c r="K39" s="91"/>
      <c r="L39" s="91"/>
      <c r="M39" s="97"/>
      <c r="N39" s="91"/>
      <c r="O39" s="97"/>
      <c r="P39" s="90"/>
      <c r="Q39" s="97"/>
      <c r="R39" s="97"/>
      <c r="S39" s="90"/>
      <c r="T39" s="97"/>
      <c r="U39" s="147"/>
      <c r="V39" s="91"/>
      <c r="W39" s="97"/>
      <c r="X39" s="97"/>
      <c r="Y39" s="90"/>
      <c r="Z39" s="90"/>
      <c r="AA39" s="229"/>
      <c r="AB39" s="122"/>
      <c r="AC39" s="226"/>
      <c r="AD39" s="264"/>
      <c r="AE39" s="264"/>
      <c r="AF39" s="265"/>
      <c r="AG39" s="265"/>
      <c r="AH39" s="265"/>
      <c r="AI39" s="265"/>
      <c r="AJ39" s="265"/>
      <c r="AK39" s="265"/>
    </row>
    <row r="40" spans="1:37" s="179" customFormat="1" x14ac:dyDescent="0.25">
      <c r="A40" s="71">
        <v>12</v>
      </c>
      <c r="B40" s="89"/>
      <c r="C40" s="82"/>
      <c r="D40" s="89"/>
      <c r="E40" s="82"/>
      <c r="F40" s="122"/>
      <c r="G40" s="202"/>
      <c r="H40" s="198" t="str">
        <f t="shared" si="0"/>
        <v/>
      </c>
      <c r="I40" s="97"/>
      <c r="J40" s="97"/>
      <c r="K40" s="91"/>
      <c r="L40" s="91"/>
      <c r="M40" s="97"/>
      <c r="N40" s="91"/>
      <c r="O40" s="97"/>
      <c r="P40" s="90"/>
      <c r="Q40" s="97"/>
      <c r="R40" s="97"/>
      <c r="S40" s="90"/>
      <c r="T40" s="97"/>
      <c r="U40" s="147"/>
      <c r="V40" s="91"/>
      <c r="W40" s="97"/>
      <c r="X40" s="97"/>
      <c r="Y40" s="90"/>
      <c r="Z40" s="90"/>
      <c r="AA40" s="229"/>
      <c r="AB40" s="122"/>
      <c r="AC40" s="226"/>
      <c r="AD40" s="264"/>
      <c r="AE40" s="264"/>
      <c r="AF40" s="265"/>
      <c r="AG40" s="265"/>
      <c r="AH40" s="265"/>
      <c r="AI40" s="265"/>
      <c r="AJ40" s="265"/>
      <c r="AK40" s="265"/>
    </row>
    <row r="41" spans="1:37" s="179" customFormat="1" x14ac:dyDescent="0.25">
      <c r="A41" s="71">
        <v>13</v>
      </c>
      <c r="B41" s="89"/>
      <c r="C41" s="82"/>
      <c r="D41" s="89"/>
      <c r="E41" s="82"/>
      <c r="F41" s="122"/>
      <c r="G41" s="202"/>
      <c r="H41" s="198" t="str">
        <f t="shared" si="0"/>
        <v/>
      </c>
      <c r="I41" s="97"/>
      <c r="J41" s="97"/>
      <c r="K41" s="91"/>
      <c r="L41" s="91"/>
      <c r="M41" s="97"/>
      <c r="N41" s="91"/>
      <c r="O41" s="97"/>
      <c r="P41" s="90"/>
      <c r="Q41" s="97"/>
      <c r="R41" s="97"/>
      <c r="S41" s="90"/>
      <c r="T41" s="97"/>
      <c r="U41" s="147"/>
      <c r="V41" s="91"/>
      <c r="W41" s="97"/>
      <c r="X41" s="97"/>
      <c r="Y41" s="90"/>
      <c r="Z41" s="90"/>
      <c r="AA41" s="229"/>
      <c r="AB41" s="122"/>
      <c r="AC41" s="226"/>
      <c r="AD41" s="264"/>
      <c r="AE41" s="264"/>
      <c r="AF41" s="265"/>
      <c r="AG41" s="265"/>
      <c r="AH41" s="265"/>
      <c r="AI41" s="265"/>
      <c r="AJ41" s="265"/>
      <c r="AK41" s="265"/>
    </row>
    <row r="42" spans="1:37" s="179" customFormat="1" x14ac:dyDescent="0.25">
      <c r="A42" s="71">
        <v>14</v>
      </c>
      <c r="B42" s="89"/>
      <c r="C42" s="82"/>
      <c r="D42" s="89"/>
      <c r="E42" s="82"/>
      <c r="F42" s="122"/>
      <c r="G42" s="202"/>
      <c r="H42" s="198" t="str">
        <f t="shared" si="0"/>
        <v/>
      </c>
      <c r="I42" s="97"/>
      <c r="J42" s="97"/>
      <c r="K42" s="91"/>
      <c r="L42" s="91"/>
      <c r="M42" s="97"/>
      <c r="N42" s="91"/>
      <c r="O42" s="97"/>
      <c r="P42" s="90"/>
      <c r="Q42" s="97"/>
      <c r="R42" s="97"/>
      <c r="S42" s="90"/>
      <c r="T42" s="97"/>
      <c r="U42" s="147"/>
      <c r="V42" s="91"/>
      <c r="W42" s="97"/>
      <c r="X42" s="97"/>
      <c r="Y42" s="90"/>
      <c r="Z42" s="90"/>
      <c r="AA42" s="229"/>
      <c r="AB42" s="122"/>
      <c r="AC42" s="226"/>
      <c r="AD42" s="264"/>
      <c r="AE42" s="264"/>
      <c r="AF42" s="265"/>
      <c r="AG42" s="265"/>
      <c r="AH42" s="265"/>
      <c r="AI42" s="265"/>
      <c r="AJ42" s="265"/>
      <c r="AK42" s="265"/>
    </row>
    <row r="43" spans="1:37" s="179" customFormat="1" x14ac:dyDescent="0.25">
      <c r="A43" s="71">
        <v>15</v>
      </c>
      <c r="B43" s="89"/>
      <c r="C43" s="82"/>
      <c r="D43" s="89"/>
      <c r="E43" s="82"/>
      <c r="F43" s="122"/>
      <c r="G43" s="202"/>
      <c r="H43" s="198" t="str">
        <f t="shared" si="0"/>
        <v/>
      </c>
      <c r="I43" s="97"/>
      <c r="J43" s="97"/>
      <c r="K43" s="91"/>
      <c r="L43" s="91"/>
      <c r="M43" s="97"/>
      <c r="N43" s="91"/>
      <c r="O43" s="97"/>
      <c r="P43" s="90"/>
      <c r="Q43" s="97"/>
      <c r="R43" s="97"/>
      <c r="S43" s="90"/>
      <c r="T43" s="97"/>
      <c r="U43" s="147"/>
      <c r="V43" s="91"/>
      <c r="W43" s="97"/>
      <c r="X43" s="97"/>
      <c r="Y43" s="90"/>
      <c r="Z43" s="90"/>
      <c r="AA43" s="229"/>
      <c r="AB43" s="122"/>
      <c r="AC43" s="226"/>
      <c r="AD43" s="264"/>
      <c r="AE43" s="264"/>
      <c r="AF43" s="265"/>
      <c r="AG43" s="265"/>
      <c r="AH43" s="265"/>
      <c r="AI43" s="265"/>
      <c r="AJ43" s="265"/>
      <c r="AK43" s="265"/>
    </row>
    <row r="44" spans="1:37" s="179" customFormat="1" x14ac:dyDescent="0.25">
      <c r="A44" s="71">
        <v>16</v>
      </c>
      <c r="B44" s="89"/>
      <c r="C44" s="82"/>
      <c r="D44" s="89"/>
      <c r="E44" s="82"/>
      <c r="F44" s="122"/>
      <c r="G44" s="202"/>
      <c r="H44" s="198" t="str">
        <f t="shared" si="0"/>
        <v/>
      </c>
      <c r="I44" s="97"/>
      <c r="J44" s="97"/>
      <c r="K44" s="91"/>
      <c r="L44" s="91"/>
      <c r="M44" s="97"/>
      <c r="N44" s="91"/>
      <c r="O44" s="97"/>
      <c r="P44" s="90"/>
      <c r="Q44" s="97"/>
      <c r="R44" s="97"/>
      <c r="S44" s="90"/>
      <c r="T44" s="97"/>
      <c r="U44" s="147"/>
      <c r="V44" s="91"/>
      <c r="W44" s="97"/>
      <c r="X44" s="97"/>
      <c r="Y44" s="90"/>
      <c r="Z44" s="90"/>
      <c r="AA44" s="229"/>
      <c r="AB44" s="122"/>
      <c r="AC44" s="226"/>
      <c r="AD44" s="264"/>
      <c r="AE44" s="264"/>
      <c r="AF44" s="265"/>
      <c r="AG44" s="265"/>
      <c r="AH44" s="265"/>
      <c r="AI44" s="265"/>
      <c r="AJ44" s="265"/>
      <c r="AK44" s="265"/>
    </row>
    <row r="45" spans="1:37" s="179" customFormat="1" x14ac:dyDescent="0.25">
      <c r="A45" s="71">
        <v>17</v>
      </c>
      <c r="B45" s="89"/>
      <c r="C45" s="82"/>
      <c r="D45" s="89"/>
      <c r="E45" s="82"/>
      <c r="F45" s="122"/>
      <c r="G45" s="202"/>
      <c r="H45" s="198" t="str">
        <f t="shared" si="0"/>
        <v/>
      </c>
      <c r="I45" s="97"/>
      <c r="J45" s="97"/>
      <c r="K45" s="91"/>
      <c r="L45" s="91"/>
      <c r="M45" s="97"/>
      <c r="N45" s="91"/>
      <c r="O45" s="97"/>
      <c r="P45" s="90"/>
      <c r="Q45" s="97"/>
      <c r="R45" s="97"/>
      <c r="S45" s="90"/>
      <c r="T45" s="97"/>
      <c r="U45" s="147"/>
      <c r="V45" s="91"/>
      <c r="W45" s="97"/>
      <c r="X45" s="97"/>
      <c r="Y45" s="90"/>
      <c r="Z45" s="90"/>
      <c r="AA45" s="229"/>
      <c r="AB45" s="122"/>
      <c r="AC45" s="226"/>
      <c r="AD45" s="264"/>
      <c r="AE45" s="264"/>
      <c r="AF45" s="265"/>
      <c r="AG45" s="265"/>
      <c r="AH45" s="265"/>
      <c r="AI45" s="265"/>
      <c r="AJ45" s="265"/>
      <c r="AK45" s="265"/>
    </row>
    <row r="46" spans="1:37" s="179" customFormat="1" x14ac:dyDescent="0.25">
      <c r="A46" s="71">
        <v>18</v>
      </c>
      <c r="B46" s="89"/>
      <c r="C46" s="82"/>
      <c r="D46" s="89"/>
      <c r="E46" s="82"/>
      <c r="F46" s="122"/>
      <c r="G46" s="202"/>
      <c r="H46" s="198" t="str">
        <f t="shared" si="0"/>
        <v/>
      </c>
      <c r="I46" s="97"/>
      <c r="J46" s="97"/>
      <c r="K46" s="91"/>
      <c r="L46" s="91"/>
      <c r="M46" s="97"/>
      <c r="N46" s="91"/>
      <c r="O46" s="97"/>
      <c r="P46" s="90"/>
      <c r="Q46" s="97"/>
      <c r="R46" s="97"/>
      <c r="S46" s="90"/>
      <c r="T46" s="97"/>
      <c r="U46" s="147"/>
      <c r="V46" s="91"/>
      <c r="W46" s="97"/>
      <c r="X46" s="97"/>
      <c r="Y46" s="90"/>
      <c r="Z46" s="90"/>
      <c r="AA46" s="229"/>
      <c r="AB46" s="122"/>
      <c r="AC46" s="226"/>
      <c r="AD46" s="264"/>
      <c r="AE46" s="264"/>
      <c r="AF46" s="265"/>
      <c r="AG46" s="265"/>
      <c r="AH46" s="265"/>
      <c r="AI46" s="265"/>
      <c r="AJ46" s="265"/>
      <c r="AK46" s="265"/>
    </row>
    <row r="47" spans="1:37" s="179" customFormat="1" x14ac:dyDescent="0.25">
      <c r="A47" s="71">
        <v>19</v>
      </c>
      <c r="B47" s="89"/>
      <c r="C47" s="82"/>
      <c r="D47" s="89"/>
      <c r="E47" s="82"/>
      <c r="F47" s="122"/>
      <c r="G47" s="202"/>
      <c r="H47" s="198" t="str">
        <f t="shared" si="0"/>
        <v/>
      </c>
      <c r="I47" s="97"/>
      <c r="J47" s="97"/>
      <c r="K47" s="91"/>
      <c r="L47" s="91"/>
      <c r="M47" s="97"/>
      <c r="N47" s="91"/>
      <c r="O47" s="97"/>
      <c r="P47" s="90"/>
      <c r="Q47" s="97"/>
      <c r="R47" s="97"/>
      <c r="S47" s="90"/>
      <c r="T47" s="97"/>
      <c r="U47" s="147"/>
      <c r="V47" s="91"/>
      <c r="W47" s="97"/>
      <c r="X47" s="97"/>
      <c r="Y47" s="90"/>
      <c r="Z47" s="90"/>
      <c r="AA47" s="229"/>
      <c r="AB47" s="122"/>
      <c r="AC47" s="226"/>
      <c r="AD47" s="264"/>
      <c r="AE47" s="264"/>
      <c r="AF47" s="265"/>
      <c r="AG47" s="265"/>
      <c r="AH47" s="265"/>
      <c r="AI47" s="265"/>
      <c r="AJ47" s="265"/>
      <c r="AK47" s="265"/>
    </row>
    <row r="48" spans="1:37" s="179" customFormat="1" x14ac:dyDescent="0.25">
      <c r="A48" s="71">
        <v>20</v>
      </c>
      <c r="B48" s="89"/>
      <c r="C48" s="82"/>
      <c r="D48" s="89"/>
      <c r="E48" s="82"/>
      <c r="F48" s="122"/>
      <c r="G48" s="202"/>
      <c r="H48" s="198" t="str">
        <f t="shared" si="0"/>
        <v/>
      </c>
      <c r="I48" s="97"/>
      <c r="J48" s="97"/>
      <c r="K48" s="91"/>
      <c r="L48" s="91"/>
      <c r="M48" s="97"/>
      <c r="N48" s="91"/>
      <c r="O48" s="97"/>
      <c r="P48" s="90"/>
      <c r="Q48" s="97"/>
      <c r="R48" s="97"/>
      <c r="S48" s="90"/>
      <c r="T48" s="97"/>
      <c r="U48" s="147"/>
      <c r="V48" s="91"/>
      <c r="W48" s="97"/>
      <c r="X48" s="97"/>
      <c r="Y48" s="90"/>
      <c r="Z48" s="90"/>
      <c r="AA48" s="229"/>
      <c r="AB48" s="122"/>
      <c r="AC48" s="226"/>
      <c r="AD48" s="264"/>
      <c r="AE48" s="264"/>
      <c r="AF48" s="265"/>
      <c r="AG48" s="265"/>
      <c r="AH48" s="265"/>
      <c r="AI48" s="265"/>
      <c r="AJ48" s="265"/>
      <c r="AK48" s="265"/>
    </row>
    <row r="49" spans="1:37" s="179" customFormat="1" x14ac:dyDescent="0.25">
      <c r="A49" s="71">
        <v>21</v>
      </c>
      <c r="B49" s="89"/>
      <c r="C49" s="82"/>
      <c r="D49" s="89"/>
      <c r="E49" s="82"/>
      <c r="F49" s="122"/>
      <c r="G49" s="202"/>
      <c r="H49" s="198" t="str">
        <f t="shared" si="0"/>
        <v/>
      </c>
      <c r="I49" s="97"/>
      <c r="J49" s="97"/>
      <c r="K49" s="91"/>
      <c r="L49" s="91"/>
      <c r="M49" s="97"/>
      <c r="N49" s="91"/>
      <c r="O49" s="97"/>
      <c r="P49" s="90"/>
      <c r="Q49" s="97"/>
      <c r="R49" s="97"/>
      <c r="S49" s="90"/>
      <c r="T49" s="97"/>
      <c r="U49" s="147"/>
      <c r="V49" s="91"/>
      <c r="W49" s="97"/>
      <c r="X49" s="97"/>
      <c r="Y49" s="90"/>
      <c r="Z49" s="90"/>
      <c r="AA49" s="229"/>
      <c r="AB49" s="122"/>
      <c r="AC49" s="226"/>
      <c r="AD49" s="264"/>
      <c r="AE49" s="264"/>
      <c r="AF49" s="265"/>
      <c r="AG49" s="265"/>
      <c r="AH49" s="265"/>
      <c r="AI49" s="265"/>
      <c r="AJ49" s="265"/>
      <c r="AK49" s="265"/>
    </row>
    <row r="50" spans="1:37" s="179" customFormat="1" x14ac:dyDescent="0.25">
      <c r="A50" s="71">
        <v>22</v>
      </c>
      <c r="B50" s="89"/>
      <c r="C50" s="82"/>
      <c r="D50" s="89"/>
      <c r="E50" s="82"/>
      <c r="F50" s="122"/>
      <c r="G50" s="202"/>
      <c r="H50" s="198" t="str">
        <f t="shared" si="0"/>
        <v/>
      </c>
      <c r="I50" s="97"/>
      <c r="J50" s="97"/>
      <c r="K50" s="91"/>
      <c r="L50" s="91"/>
      <c r="M50" s="97"/>
      <c r="N50" s="91"/>
      <c r="O50" s="97"/>
      <c r="P50" s="90"/>
      <c r="Q50" s="97"/>
      <c r="R50" s="97"/>
      <c r="S50" s="90"/>
      <c r="T50" s="97"/>
      <c r="U50" s="147"/>
      <c r="V50" s="91"/>
      <c r="W50" s="97"/>
      <c r="X50" s="97"/>
      <c r="Y50" s="90"/>
      <c r="Z50" s="90"/>
      <c r="AA50" s="229"/>
      <c r="AB50" s="122"/>
      <c r="AC50" s="226"/>
      <c r="AD50" s="264"/>
      <c r="AE50" s="264"/>
      <c r="AF50" s="265"/>
      <c r="AG50" s="265"/>
      <c r="AH50" s="265"/>
      <c r="AI50" s="265"/>
      <c r="AJ50" s="265"/>
      <c r="AK50" s="265"/>
    </row>
    <row r="51" spans="1:37" s="179" customFormat="1" x14ac:dyDescent="0.25">
      <c r="A51" s="71">
        <v>23</v>
      </c>
      <c r="B51" s="89"/>
      <c r="C51" s="82"/>
      <c r="D51" s="89"/>
      <c r="E51" s="82"/>
      <c r="F51" s="122"/>
      <c r="G51" s="202"/>
      <c r="H51" s="198" t="str">
        <f t="shared" si="0"/>
        <v/>
      </c>
      <c r="I51" s="97"/>
      <c r="J51" s="97"/>
      <c r="K51" s="91"/>
      <c r="L51" s="91"/>
      <c r="M51" s="97"/>
      <c r="N51" s="91"/>
      <c r="O51" s="97"/>
      <c r="P51" s="90"/>
      <c r="Q51" s="97"/>
      <c r="R51" s="97"/>
      <c r="S51" s="90"/>
      <c r="T51" s="97"/>
      <c r="U51" s="147"/>
      <c r="V51" s="91"/>
      <c r="W51" s="97"/>
      <c r="X51" s="97"/>
      <c r="Y51" s="90"/>
      <c r="Z51" s="90"/>
      <c r="AA51" s="229"/>
      <c r="AB51" s="122"/>
      <c r="AC51" s="226"/>
      <c r="AD51" s="264"/>
      <c r="AE51" s="264"/>
      <c r="AF51" s="265"/>
      <c r="AG51" s="265"/>
      <c r="AH51" s="265"/>
      <c r="AI51" s="265"/>
      <c r="AJ51" s="265"/>
      <c r="AK51" s="265"/>
    </row>
    <row r="52" spans="1:37" s="179" customFormat="1" x14ac:dyDescent="0.25">
      <c r="A52" s="71">
        <v>24</v>
      </c>
      <c r="B52" s="89"/>
      <c r="C52" s="82"/>
      <c r="D52" s="89"/>
      <c r="E52" s="82"/>
      <c r="F52" s="122"/>
      <c r="G52" s="202"/>
      <c r="H52" s="198" t="str">
        <f t="shared" si="0"/>
        <v/>
      </c>
      <c r="I52" s="97"/>
      <c r="J52" s="97"/>
      <c r="K52" s="91"/>
      <c r="L52" s="91"/>
      <c r="M52" s="97"/>
      <c r="N52" s="91"/>
      <c r="O52" s="97"/>
      <c r="P52" s="90"/>
      <c r="Q52" s="97"/>
      <c r="R52" s="97"/>
      <c r="S52" s="90"/>
      <c r="T52" s="97"/>
      <c r="U52" s="147"/>
      <c r="V52" s="91"/>
      <c r="W52" s="97"/>
      <c r="X52" s="97"/>
      <c r="Y52" s="90"/>
      <c r="Z52" s="90"/>
      <c r="AA52" s="229"/>
      <c r="AB52" s="122"/>
      <c r="AC52" s="226"/>
      <c r="AD52" s="264"/>
      <c r="AE52" s="264"/>
      <c r="AF52" s="265"/>
      <c r="AG52" s="265"/>
      <c r="AH52" s="265"/>
      <c r="AI52" s="265"/>
      <c r="AJ52" s="265"/>
      <c r="AK52" s="265"/>
    </row>
    <row r="53" spans="1:37" s="179" customFormat="1" x14ac:dyDescent="0.25">
      <c r="A53" s="71">
        <v>25</v>
      </c>
      <c r="B53" s="89"/>
      <c r="C53" s="82"/>
      <c r="D53" s="89"/>
      <c r="E53" s="82"/>
      <c r="F53" s="122"/>
      <c r="G53" s="202"/>
      <c r="H53" s="198" t="str">
        <f t="shared" si="0"/>
        <v/>
      </c>
      <c r="I53" s="97"/>
      <c r="J53" s="97"/>
      <c r="K53" s="91"/>
      <c r="L53" s="91"/>
      <c r="M53" s="97"/>
      <c r="N53" s="91"/>
      <c r="O53" s="97"/>
      <c r="P53" s="90"/>
      <c r="Q53" s="97"/>
      <c r="R53" s="97"/>
      <c r="S53" s="90"/>
      <c r="T53" s="97"/>
      <c r="U53" s="147"/>
      <c r="V53" s="91"/>
      <c r="W53" s="97"/>
      <c r="X53" s="97"/>
      <c r="Y53" s="90"/>
      <c r="Z53" s="90"/>
      <c r="AA53" s="229"/>
      <c r="AB53" s="122"/>
      <c r="AC53" s="226"/>
      <c r="AD53" s="264"/>
      <c r="AE53" s="264"/>
      <c r="AF53" s="265"/>
      <c r="AG53" s="265"/>
      <c r="AH53" s="265"/>
      <c r="AI53" s="265"/>
      <c r="AJ53" s="265"/>
      <c r="AK53" s="265"/>
    </row>
    <row r="54" spans="1:37" ht="24" customHeight="1" x14ac:dyDescent="0.25">
      <c r="B54" s="190" t="s">
        <v>67</v>
      </c>
      <c r="C54" s="126"/>
      <c r="D54" s="126"/>
      <c r="E54" s="126"/>
      <c r="F54" s="126"/>
      <c r="G54" s="126"/>
      <c r="H54" s="259" t="str">
        <f>IF(OR(AND(Count_Implemented, Count_FollowUp=0), AND(Count_Implemented=0,COUNTA(I29:AB53)&gt;0))," To be included here, actions must have a Date Implemented and there must be Date(s) of Follow-up above. &gt;&gt;","")</f>
        <v/>
      </c>
      <c r="I54" s="191">
        <f>SUM(I55:I60)</f>
        <v>0</v>
      </c>
      <c r="J54" s="192" t="s">
        <v>129</v>
      </c>
      <c r="K54" s="192" t="s">
        <v>129</v>
      </c>
      <c r="L54" s="192" t="s">
        <v>129</v>
      </c>
      <c r="M54" s="191">
        <f>SUM(M55:M60)</f>
        <v>0</v>
      </c>
      <c r="N54" s="192" t="s">
        <v>129</v>
      </c>
      <c r="O54" s="191">
        <f>SUM(O55:O60)</f>
        <v>0</v>
      </c>
      <c r="P54" s="191">
        <f>SUM(P55:P60)</f>
        <v>0</v>
      </c>
      <c r="Q54" s="191">
        <f t="shared" ref="Q54:W54" si="1">SUM(Q55:Q60)</f>
        <v>0</v>
      </c>
      <c r="R54" s="191">
        <f t="shared" si="1"/>
        <v>0</v>
      </c>
      <c r="S54" s="191">
        <f t="shared" si="1"/>
        <v>0</v>
      </c>
      <c r="T54" s="191">
        <f t="shared" si="1"/>
        <v>0</v>
      </c>
      <c r="U54" s="193">
        <f t="shared" si="1"/>
        <v>0</v>
      </c>
      <c r="V54" s="192" t="s">
        <v>129</v>
      </c>
      <c r="W54" s="191">
        <f t="shared" si="1"/>
        <v>0</v>
      </c>
      <c r="X54" s="192" t="s">
        <v>129</v>
      </c>
      <c r="Y54" s="192" t="s">
        <v>129</v>
      </c>
      <c r="Z54" s="191">
        <f t="shared" ref="Z54" si="2">SUM(Z55:Z60)</f>
        <v>0</v>
      </c>
      <c r="AA54" s="218" t="s">
        <v>129</v>
      </c>
      <c r="AB54" s="217">
        <f>COUNTIF(AB29:AB53,"Y")</f>
        <v>0</v>
      </c>
      <c r="AC54" s="218" t="s">
        <v>129</v>
      </c>
      <c r="AD54" s="266">
        <f t="shared" ref="AD54:AK54" si="3">SUM(AD55:AD60)</f>
        <v>0</v>
      </c>
      <c r="AE54" s="266">
        <f t="shared" si="3"/>
        <v>0</v>
      </c>
      <c r="AF54" s="267">
        <f t="shared" si="3"/>
        <v>0</v>
      </c>
      <c r="AG54" s="267">
        <f t="shared" si="3"/>
        <v>0</v>
      </c>
      <c r="AH54" s="267">
        <f t="shared" si="3"/>
        <v>0</v>
      </c>
      <c r="AI54" s="267">
        <f t="shared" si="3"/>
        <v>0</v>
      </c>
      <c r="AJ54" s="267">
        <f t="shared" si="3"/>
        <v>0</v>
      </c>
      <c r="AK54" s="267">
        <f t="shared" si="3"/>
        <v>0</v>
      </c>
    </row>
    <row r="55" spans="1:37" ht="24" customHeight="1" x14ac:dyDescent="0.25">
      <c r="B55" s="190" t="str">
        <f>"TOTAL REPORTED " &amp; C55</f>
        <v>TOTAL REPORTED 2023</v>
      </c>
      <c r="C55" s="126">
        <v>2023</v>
      </c>
      <c r="D55" s="126"/>
      <c r="E55" s="126"/>
      <c r="F55" s="126"/>
      <c r="G55" s="126"/>
      <c r="H55" s="126"/>
      <c r="I55" s="267">
        <f t="shared" ref="I55:I60" si="4">IF(Count_FollowUp,SUMIFS(I$29:I$53,$F$29:$F$53,"Y",$H$29:$H$53,$C55),0)</f>
        <v>0</v>
      </c>
      <c r="J55" s="192" t="s">
        <v>129</v>
      </c>
      <c r="K55" s="192" t="s">
        <v>129</v>
      </c>
      <c r="L55" s="192" t="s">
        <v>129</v>
      </c>
      <c r="M55" s="267">
        <f t="shared" ref="M55:M60" si="5">IF(Count_FollowUp,SUMIFS(M$29:M$53,$F$29:$F$53,"Y",$H$29:$H$53,$C55),0)</f>
        <v>0</v>
      </c>
      <c r="N55" s="192" t="s">
        <v>129</v>
      </c>
      <c r="O55" s="267">
        <f t="shared" ref="O55:O60" si="6">IF(Count_FollowUp,SUMIFS(O$29:O$53,$F$29:$F$53,"Y",$H$29:$H$53,$C55),0)</f>
        <v>0</v>
      </c>
      <c r="P55" s="191">
        <f t="shared" ref="P55:P60" si="7">IF(Count_FollowUp,COUNTIFS($F$29:$F$53,"Y",$H$29:$H$53,$C55,P$29:P$53,"Yes"),0)</f>
        <v>0</v>
      </c>
      <c r="Q55" s="267">
        <f t="shared" ref="Q55:R60" si="8">IF(Count_FollowUp,SUMIFS(Q$29:Q$53,$F$29:$F$53,"Y",$H$29:$H$53,$C55),0)</f>
        <v>0</v>
      </c>
      <c r="R55" s="267">
        <f t="shared" si="8"/>
        <v>0</v>
      </c>
      <c r="S55" s="191">
        <f t="shared" ref="S55:S60" si="9">IF(Count_FollowUp,COUNTIFS($F$29:$F$53,"Y",$H$29:$H$53,$C55,S$29:S$53,"Yes"),0)</f>
        <v>0</v>
      </c>
      <c r="T55" s="191">
        <f t="shared" ref="T55:T60" si="10">IF(Count_FollowUp,SUMIFS(T$29:T$53,$F$29:$F$53,"Y",$H$29:$H$53,$C55,U$29:U$53,"Units"),0)</f>
        <v>0</v>
      </c>
      <c r="U55" s="193">
        <f t="shared" ref="U55:U60" si="11">IF(Count_FollowUp,SUMIFS(T$29:T$53,$F$29:$F$53,"Y",$H$29:$H$53,$C55,U$29:U$53,"Dollars"),0)</f>
        <v>0</v>
      </c>
      <c r="V55" s="192" t="s">
        <v>129</v>
      </c>
      <c r="W55" s="267">
        <f t="shared" ref="W55:W60" si="12">IF(Count_FollowUp,SUMIFS(W$29:W$53,$F$29:$F$53,"Y",$H$29:$H$53,$C55),0)</f>
        <v>0</v>
      </c>
      <c r="X55" s="192" t="s">
        <v>129</v>
      </c>
      <c r="Y55" s="192" t="s">
        <v>129</v>
      </c>
      <c r="Z55" s="191">
        <f t="shared" ref="Z55:Z60" si="13">IF(Count_FollowUp,COUNTIFS($F$29:$F$53,"Y",$H$29:$H$53,$C55,Z$29:Z$53,"Yes"),0)</f>
        <v>0</v>
      </c>
      <c r="AA55" s="218" t="s">
        <v>129</v>
      </c>
      <c r="AB55" s="217">
        <f t="shared" ref="AB55:AB60" si="14">IF(Count_FollowUp,COUNTIFS($F$29:$F$53,"Y",$H$29:$H$53,$C55,AB$29:AB$53,"Y"),0)</f>
        <v>0</v>
      </c>
      <c r="AC55" s="218" t="s">
        <v>129</v>
      </c>
      <c r="AD55" s="266">
        <f t="shared" ref="AD55:AK60" si="15">IF(Count_FollowUp,SUMIFS(AD$29:AD$53,$F$29:$F$53,"Y",$H$29:$H$53,$C55),0)</f>
        <v>0</v>
      </c>
      <c r="AE55" s="266">
        <f t="shared" si="15"/>
        <v>0</v>
      </c>
      <c r="AF55" s="267">
        <f t="shared" si="15"/>
        <v>0</v>
      </c>
      <c r="AG55" s="267">
        <f t="shared" si="15"/>
        <v>0</v>
      </c>
      <c r="AH55" s="267">
        <f t="shared" si="15"/>
        <v>0</v>
      </c>
      <c r="AI55" s="267">
        <f t="shared" si="15"/>
        <v>0</v>
      </c>
      <c r="AJ55" s="267">
        <f t="shared" si="15"/>
        <v>0</v>
      </c>
      <c r="AK55" s="267">
        <f t="shared" si="15"/>
        <v>0</v>
      </c>
    </row>
    <row r="56" spans="1:37" ht="24" customHeight="1" x14ac:dyDescent="0.25">
      <c r="B56" s="190" t="str">
        <f t="shared" ref="B56:B60" si="16">"TOTAL REPORTED " &amp; C56</f>
        <v>TOTAL REPORTED 2024</v>
      </c>
      <c r="C56" s="126">
        <v>2024</v>
      </c>
      <c r="D56" s="126"/>
      <c r="E56" s="126"/>
      <c r="F56" s="126"/>
      <c r="G56" s="126"/>
      <c r="H56" s="126"/>
      <c r="I56" s="267">
        <f t="shared" si="4"/>
        <v>0</v>
      </c>
      <c r="J56" s="192" t="s">
        <v>129</v>
      </c>
      <c r="K56" s="192" t="s">
        <v>129</v>
      </c>
      <c r="L56" s="192" t="s">
        <v>129</v>
      </c>
      <c r="M56" s="267">
        <f t="shared" si="5"/>
        <v>0</v>
      </c>
      <c r="N56" s="192" t="s">
        <v>129</v>
      </c>
      <c r="O56" s="267">
        <f t="shared" si="6"/>
        <v>0</v>
      </c>
      <c r="P56" s="191">
        <f t="shared" si="7"/>
        <v>0</v>
      </c>
      <c r="Q56" s="267">
        <f t="shared" si="8"/>
        <v>0</v>
      </c>
      <c r="R56" s="267">
        <f t="shared" si="8"/>
        <v>0</v>
      </c>
      <c r="S56" s="191">
        <f t="shared" si="9"/>
        <v>0</v>
      </c>
      <c r="T56" s="191">
        <f t="shared" si="10"/>
        <v>0</v>
      </c>
      <c r="U56" s="193">
        <f t="shared" si="11"/>
        <v>0</v>
      </c>
      <c r="V56" s="192" t="s">
        <v>129</v>
      </c>
      <c r="W56" s="267">
        <f t="shared" si="12"/>
        <v>0</v>
      </c>
      <c r="X56" s="192" t="s">
        <v>129</v>
      </c>
      <c r="Y56" s="192" t="s">
        <v>129</v>
      </c>
      <c r="Z56" s="191">
        <f t="shared" si="13"/>
        <v>0</v>
      </c>
      <c r="AA56" s="218" t="s">
        <v>129</v>
      </c>
      <c r="AB56" s="217">
        <f t="shared" si="14"/>
        <v>0</v>
      </c>
      <c r="AC56" s="218" t="s">
        <v>129</v>
      </c>
      <c r="AD56" s="266">
        <f t="shared" si="15"/>
        <v>0</v>
      </c>
      <c r="AE56" s="266">
        <f t="shared" si="15"/>
        <v>0</v>
      </c>
      <c r="AF56" s="267">
        <f t="shared" si="15"/>
        <v>0</v>
      </c>
      <c r="AG56" s="267">
        <f t="shared" si="15"/>
        <v>0</v>
      </c>
      <c r="AH56" s="267">
        <f t="shared" si="15"/>
        <v>0</v>
      </c>
      <c r="AI56" s="267">
        <f t="shared" si="15"/>
        <v>0</v>
      </c>
      <c r="AJ56" s="267">
        <f t="shared" si="15"/>
        <v>0</v>
      </c>
      <c r="AK56" s="267">
        <f t="shared" si="15"/>
        <v>0</v>
      </c>
    </row>
    <row r="57" spans="1:37" ht="24" customHeight="1" x14ac:dyDescent="0.25">
      <c r="B57" s="190" t="str">
        <f t="shared" si="16"/>
        <v>TOTAL REPORTED 2025</v>
      </c>
      <c r="C57" s="126">
        <v>2025</v>
      </c>
      <c r="D57" s="126"/>
      <c r="E57" s="126"/>
      <c r="F57" s="126"/>
      <c r="G57" s="126"/>
      <c r="H57" s="126"/>
      <c r="I57" s="267">
        <f t="shared" si="4"/>
        <v>0</v>
      </c>
      <c r="J57" s="192" t="s">
        <v>129</v>
      </c>
      <c r="K57" s="192" t="s">
        <v>129</v>
      </c>
      <c r="L57" s="192" t="s">
        <v>129</v>
      </c>
      <c r="M57" s="267">
        <f t="shared" si="5"/>
        <v>0</v>
      </c>
      <c r="N57" s="192" t="s">
        <v>129</v>
      </c>
      <c r="O57" s="267">
        <f t="shared" si="6"/>
        <v>0</v>
      </c>
      <c r="P57" s="191">
        <f t="shared" si="7"/>
        <v>0</v>
      </c>
      <c r="Q57" s="267">
        <f t="shared" si="8"/>
        <v>0</v>
      </c>
      <c r="R57" s="267">
        <f t="shared" si="8"/>
        <v>0</v>
      </c>
      <c r="S57" s="191">
        <f t="shared" si="9"/>
        <v>0</v>
      </c>
      <c r="T57" s="191">
        <f t="shared" si="10"/>
        <v>0</v>
      </c>
      <c r="U57" s="193">
        <f t="shared" si="11"/>
        <v>0</v>
      </c>
      <c r="V57" s="192" t="s">
        <v>129</v>
      </c>
      <c r="W57" s="267">
        <f t="shared" si="12"/>
        <v>0</v>
      </c>
      <c r="X57" s="192" t="s">
        <v>129</v>
      </c>
      <c r="Y57" s="192" t="s">
        <v>129</v>
      </c>
      <c r="Z57" s="191">
        <f t="shared" si="13"/>
        <v>0</v>
      </c>
      <c r="AA57" s="218" t="s">
        <v>129</v>
      </c>
      <c r="AB57" s="217">
        <f t="shared" si="14"/>
        <v>0</v>
      </c>
      <c r="AC57" s="218" t="s">
        <v>129</v>
      </c>
      <c r="AD57" s="266">
        <f t="shared" si="15"/>
        <v>0</v>
      </c>
      <c r="AE57" s="266">
        <f t="shared" si="15"/>
        <v>0</v>
      </c>
      <c r="AF57" s="267">
        <f t="shared" si="15"/>
        <v>0</v>
      </c>
      <c r="AG57" s="267">
        <f t="shared" si="15"/>
        <v>0</v>
      </c>
      <c r="AH57" s="267">
        <f t="shared" si="15"/>
        <v>0</v>
      </c>
      <c r="AI57" s="267">
        <f t="shared" si="15"/>
        <v>0</v>
      </c>
      <c r="AJ57" s="267">
        <f t="shared" si="15"/>
        <v>0</v>
      </c>
      <c r="AK57" s="267">
        <f t="shared" si="15"/>
        <v>0</v>
      </c>
    </row>
    <row r="58" spans="1:37" ht="24" customHeight="1" x14ac:dyDescent="0.25">
      <c r="B58" s="190" t="str">
        <f t="shared" si="16"/>
        <v>TOTAL REPORTED 2026</v>
      </c>
      <c r="C58" s="126">
        <v>2026</v>
      </c>
      <c r="D58" s="126"/>
      <c r="E58" s="126"/>
      <c r="F58" s="126"/>
      <c r="G58" s="126"/>
      <c r="H58" s="126"/>
      <c r="I58" s="267">
        <f t="shared" si="4"/>
        <v>0</v>
      </c>
      <c r="J58" s="192" t="s">
        <v>129</v>
      </c>
      <c r="K58" s="192" t="s">
        <v>129</v>
      </c>
      <c r="L58" s="192" t="s">
        <v>129</v>
      </c>
      <c r="M58" s="267">
        <f t="shared" si="5"/>
        <v>0</v>
      </c>
      <c r="N58" s="192" t="s">
        <v>129</v>
      </c>
      <c r="O58" s="267">
        <f t="shared" si="6"/>
        <v>0</v>
      </c>
      <c r="P58" s="191">
        <f t="shared" si="7"/>
        <v>0</v>
      </c>
      <c r="Q58" s="267">
        <f t="shared" si="8"/>
        <v>0</v>
      </c>
      <c r="R58" s="267">
        <f t="shared" si="8"/>
        <v>0</v>
      </c>
      <c r="S58" s="191">
        <f t="shared" si="9"/>
        <v>0</v>
      </c>
      <c r="T58" s="191">
        <f t="shared" si="10"/>
        <v>0</v>
      </c>
      <c r="U58" s="193">
        <f t="shared" si="11"/>
        <v>0</v>
      </c>
      <c r="V58" s="192" t="s">
        <v>129</v>
      </c>
      <c r="W58" s="267">
        <f t="shared" si="12"/>
        <v>0</v>
      </c>
      <c r="X58" s="192" t="s">
        <v>129</v>
      </c>
      <c r="Y58" s="192" t="s">
        <v>129</v>
      </c>
      <c r="Z58" s="191">
        <f t="shared" si="13"/>
        <v>0</v>
      </c>
      <c r="AA58" s="218" t="s">
        <v>129</v>
      </c>
      <c r="AB58" s="217">
        <f t="shared" si="14"/>
        <v>0</v>
      </c>
      <c r="AC58" s="218" t="s">
        <v>129</v>
      </c>
      <c r="AD58" s="266">
        <f t="shared" si="15"/>
        <v>0</v>
      </c>
      <c r="AE58" s="266">
        <f t="shared" si="15"/>
        <v>0</v>
      </c>
      <c r="AF58" s="267">
        <f t="shared" si="15"/>
        <v>0</v>
      </c>
      <c r="AG58" s="267">
        <f t="shared" si="15"/>
        <v>0</v>
      </c>
      <c r="AH58" s="267">
        <f t="shared" si="15"/>
        <v>0</v>
      </c>
      <c r="AI58" s="267">
        <f t="shared" si="15"/>
        <v>0</v>
      </c>
      <c r="AJ58" s="267">
        <f t="shared" si="15"/>
        <v>0</v>
      </c>
      <c r="AK58" s="267">
        <f t="shared" si="15"/>
        <v>0</v>
      </c>
    </row>
    <row r="59" spans="1:37" ht="24" customHeight="1" x14ac:dyDescent="0.25">
      <c r="B59" s="190" t="str">
        <f t="shared" si="16"/>
        <v>TOTAL REPORTED 2027</v>
      </c>
      <c r="C59" s="126">
        <v>2027</v>
      </c>
      <c r="D59" s="126"/>
      <c r="E59" s="126"/>
      <c r="F59" s="126"/>
      <c r="G59" s="126"/>
      <c r="H59" s="126"/>
      <c r="I59" s="267">
        <f t="shared" si="4"/>
        <v>0</v>
      </c>
      <c r="J59" s="192" t="s">
        <v>129</v>
      </c>
      <c r="K59" s="192" t="s">
        <v>129</v>
      </c>
      <c r="L59" s="192" t="s">
        <v>129</v>
      </c>
      <c r="M59" s="267">
        <f t="shared" si="5"/>
        <v>0</v>
      </c>
      <c r="N59" s="192" t="s">
        <v>129</v>
      </c>
      <c r="O59" s="267">
        <f t="shared" si="6"/>
        <v>0</v>
      </c>
      <c r="P59" s="191">
        <f t="shared" si="7"/>
        <v>0</v>
      </c>
      <c r="Q59" s="267">
        <f t="shared" si="8"/>
        <v>0</v>
      </c>
      <c r="R59" s="267">
        <f t="shared" si="8"/>
        <v>0</v>
      </c>
      <c r="S59" s="191">
        <f t="shared" si="9"/>
        <v>0</v>
      </c>
      <c r="T59" s="191">
        <f t="shared" si="10"/>
        <v>0</v>
      </c>
      <c r="U59" s="193">
        <f t="shared" si="11"/>
        <v>0</v>
      </c>
      <c r="V59" s="192" t="s">
        <v>129</v>
      </c>
      <c r="W59" s="267">
        <f t="shared" si="12"/>
        <v>0</v>
      </c>
      <c r="X59" s="192" t="s">
        <v>129</v>
      </c>
      <c r="Y59" s="192" t="s">
        <v>129</v>
      </c>
      <c r="Z59" s="191">
        <f t="shared" si="13"/>
        <v>0</v>
      </c>
      <c r="AA59" s="218" t="s">
        <v>129</v>
      </c>
      <c r="AB59" s="217">
        <f t="shared" si="14"/>
        <v>0</v>
      </c>
      <c r="AC59" s="218" t="s">
        <v>129</v>
      </c>
      <c r="AD59" s="266">
        <f t="shared" si="15"/>
        <v>0</v>
      </c>
      <c r="AE59" s="266">
        <f t="shared" si="15"/>
        <v>0</v>
      </c>
      <c r="AF59" s="267">
        <f t="shared" si="15"/>
        <v>0</v>
      </c>
      <c r="AG59" s="267">
        <f t="shared" si="15"/>
        <v>0</v>
      </c>
      <c r="AH59" s="267">
        <f t="shared" si="15"/>
        <v>0</v>
      </c>
      <c r="AI59" s="267">
        <f t="shared" si="15"/>
        <v>0</v>
      </c>
      <c r="AJ59" s="267">
        <f t="shared" si="15"/>
        <v>0</v>
      </c>
      <c r="AK59" s="267">
        <f t="shared" si="15"/>
        <v>0</v>
      </c>
    </row>
    <row r="60" spans="1:37" ht="24" customHeight="1" x14ac:dyDescent="0.25">
      <c r="B60" s="190" t="str">
        <f t="shared" si="16"/>
        <v>TOTAL REPORTED 2028</v>
      </c>
      <c r="C60" s="126">
        <v>2028</v>
      </c>
      <c r="D60" s="126"/>
      <c r="E60" s="126"/>
      <c r="F60" s="126"/>
      <c r="G60" s="126"/>
      <c r="H60" s="126"/>
      <c r="I60" s="267">
        <f t="shared" si="4"/>
        <v>0</v>
      </c>
      <c r="J60" s="192" t="s">
        <v>129</v>
      </c>
      <c r="K60" s="192" t="s">
        <v>129</v>
      </c>
      <c r="L60" s="192" t="s">
        <v>129</v>
      </c>
      <c r="M60" s="267">
        <f t="shared" si="5"/>
        <v>0</v>
      </c>
      <c r="N60" s="192" t="s">
        <v>129</v>
      </c>
      <c r="O60" s="267">
        <f t="shared" si="6"/>
        <v>0</v>
      </c>
      <c r="P60" s="191">
        <f t="shared" si="7"/>
        <v>0</v>
      </c>
      <c r="Q60" s="267">
        <f t="shared" si="8"/>
        <v>0</v>
      </c>
      <c r="R60" s="267">
        <f t="shared" si="8"/>
        <v>0</v>
      </c>
      <c r="S60" s="191">
        <f t="shared" si="9"/>
        <v>0</v>
      </c>
      <c r="T60" s="191">
        <f t="shared" si="10"/>
        <v>0</v>
      </c>
      <c r="U60" s="193">
        <f t="shared" si="11"/>
        <v>0</v>
      </c>
      <c r="V60" s="192" t="s">
        <v>129</v>
      </c>
      <c r="W60" s="267">
        <f t="shared" si="12"/>
        <v>0</v>
      </c>
      <c r="X60" s="192" t="s">
        <v>129</v>
      </c>
      <c r="Y60" s="192" t="s">
        <v>129</v>
      </c>
      <c r="Z60" s="191">
        <f t="shared" si="13"/>
        <v>0</v>
      </c>
      <c r="AA60" s="218" t="s">
        <v>129</v>
      </c>
      <c r="AB60" s="217">
        <f t="shared" si="14"/>
        <v>0</v>
      </c>
      <c r="AC60" s="218" t="s">
        <v>129</v>
      </c>
      <c r="AD60" s="266">
        <f t="shared" si="15"/>
        <v>0</v>
      </c>
      <c r="AE60" s="266">
        <f t="shared" si="15"/>
        <v>0</v>
      </c>
      <c r="AF60" s="267">
        <f t="shared" si="15"/>
        <v>0</v>
      </c>
      <c r="AG60" s="267">
        <f t="shared" si="15"/>
        <v>0</v>
      </c>
      <c r="AH60" s="267">
        <f t="shared" si="15"/>
        <v>0</v>
      </c>
      <c r="AI60" s="267">
        <f t="shared" si="15"/>
        <v>0</v>
      </c>
      <c r="AJ60" s="267">
        <f t="shared" si="15"/>
        <v>0</v>
      </c>
      <c r="AK60" s="267">
        <f t="shared" si="15"/>
        <v>0</v>
      </c>
    </row>
    <row r="61" spans="1:37" x14ac:dyDescent="0.25">
      <c r="C61" s="137"/>
    </row>
    <row r="62" spans="1:37" x14ac:dyDescent="0.25">
      <c r="C62" s="137"/>
    </row>
  </sheetData>
  <sheetProtection algorithmName="SHA-512" hashValue="oLC/DuG9ntvkq10UukO+YQVt+Mj1Yf4gw5bkD42u4CbJOhBG78NdFuDxCz8Z165Bfvugze2KOZorxbYK8mDyTg==" saltValue="SBFt+7W8NG83wZFUdQW0uA==" spinCount="100000" sheet="1" objects="1" scenarios="1" formatCells="0" formatRows="0" insertHyperlinks="0"/>
  <mergeCells count="28">
    <mergeCell ref="Q26:V26"/>
    <mergeCell ref="W26:AA27"/>
    <mergeCell ref="AD26:AK26"/>
    <mergeCell ref="I27:L27"/>
    <mergeCell ref="M27:N27"/>
    <mergeCell ref="O27:P27"/>
    <mergeCell ref="Q27:S27"/>
    <mergeCell ref="T27:V27"/>
    <mergeCell ref="AD27:AE27"/>
    <mergeCell ref="AF27:AK27"/>
    <mergeCell ref="C18:G18"/>
    <mergeCell ref="C20:G20"/>
    <mergeCell ref="C21:G21"/>
    <mergeCell ref="C22:G22"/>
    <mergeCell ref="C23:G23"/>
    <mergeCell ref="I26:P26"/>
    <mergeCell ref="C12:G12"/>
    <mergeCell ref="C13:G13"/>
    <mergeCell ref="C14:G14"/>
    <mergeCell ref="C15:G15"/>
    <mergeCell ref="C16:G16"/>
    <mergeCell ref="C17:G17"/>
    <mergeCell ref="C3:I3"/>
    <mergeCell ref="C6:G6"/>
    <mergeCell ref="C7:G7"/>
    <mergeCell ref="C8:G8"/>
    <mergeCell ref="C10:G10"/>
    <mergeCell ref="C11:G11"/>
  </mergeCells>
  <conditionalFormatting sqref="I29:L53">
    <cfRule type="expression" dxfId="55" priority="4" stopIfTrue="1">
      <formula>AND($C29&lt;&gt;"",$C29&lt;&gt;"Manufacturer (Production)")</formula>
    </cfRule>
  </conditionalFormatting>
  <conditionalFormatting sqref="M29:N53">
    <cfRule type="expression" dxfId="54" priority="5" stopIfTrue="1">
      <formula>AND($C29&lt;&gt;"",$C29&lt;&gt;"Manufacturer (Certification)")</formula>
    </cfRule>
  </conditionalFormatting>
  <conditionalFormatting sqref="O29:O53 M29:M53 I29:J53 Q29:R53 T29:T53 W29:X53">
    <cfRule type="expression" dxfId="53" priority="7">
      <formula>AND(TRIM(I29)&lt;&gt;"",ISNUMBER(I29)=FALSE)</formula>
    </cfRule>
  </conditionalFormatting>
  <conditionalFormatting sqref="O29:P53">
    <cfRule type="expression" dxfId="52" priority="6" stopIfTrue="1">
      <formula>AND($C29&lt;&gt;"",$C29&lt;&gt;"Manufacturer (Marketing)")</formula>
    </cfRule>
  </conditionalFormatting>
  <conditionalFormatting sqref="Q29:V53">
    <cfRule type="expression" dxfId="51" priority="3">
      <formula>AND($C29&lt;&gt;"",$C29&lt;&gt;"Distributor / Retailer")</formula>
    </cfRule>
  </conditionalFormatting>
  <conditionalFormatting sqref="W29:AA53">
    <cfRule type="expression" dxfId="50" priority="2">
      <formula>AND($C29&lt;&gt;"",$C29&lt;&gt;"Purchaser / User")</formula>
    </cfRule>
  </conditionalFormatting>
  <conditionalFormatting sqref="AD29:AK53">
    <cfRule type="expression" dxfId="49" priority="1">
      <formula>AND(TRIM(AD29)&lt;&gt;"",ISNUMBER(AD29)=FALSE)</formula>
    </cfRule>
  </conditionalFormatting>
  <dataValidations count="21">
    <dataValidation allowBlank="1" showInputMessage="1" showErrorMessage="1" prompt="If the case study is online, provide a link for EPA to view, download and share. Otherwise, please include attachments with report submission." sqref="AC28" xr:uid="{C52156D2-F50F-44E3-9A1A-1317192EBBC9}"/>
    <dataValidation allowBlank="1" showInputMessage="1" showErrorMessage="1" prompt="For P2 actions and outcomes to be summarized on the Results Summary tab, this column must contain a Y. Additionally, a Date Implemented must be included and at least one follw-up date must be included in row 19." sqref="F28" xr:uid="{62568C6E-AD8B-4715-BBEF-66FBC7D454B6}"/>
    <dataValidation allowBlank="1" showInputMessage="1" showErrorMessage="1" prompt="Either use the facility’s permit methodology or multiply wastewater gallons by 8.35 to get pounds and divide by 10,000 to eliminate water content." sqref="AI28" xr:uid="{7152144B-CF8F-4974-97AE-F44ABCCE90BE}"/>
    <dataValidation allowBlank="1" showInputMessage="1" showErrorMessage="1" prompt="Annualized reductions of green house gas emissions measured in metric tons of carbon dioxide equivalent (MTCO2e)." sqref="AK28" xr:uid="{792D80B7-8335-4A61-9BEF-D13955CF63A8}"/>
    <dataValidation allowBlank="1" showInputMessage="1" showErrorMessage="1" promptTitle="Products Offered for Sale" prompt="This can include products that are anticipated to be offered for sale._x000a__x000a_Report the number of product formulations/designs, not the number of individual units manufactured/sold. The same formulation in different size containers is considered one product." sqref="O28" xr:uid="{108A0089-D5FA-43A8-A90B-45346CBFA762}"/>
    <dataValidation type="whole" allowBlank="1" showInputMessage="1" showErrorMessage="1" errorTitle="Facility NAICS Code" error="Please enter at least three digits of the NAICS code." promptTitle="Facility NAICS Code" prompt="Enter the NAICS for this facility. The link at left takes you to the NAICS Search website." sqref="C15:G15" xr:uid="{53C3311C-C6E8-45AC-A5E9-62E5A884F513}">
      <formula1>100</formula1>
      <formula2>999999</formula2>
    </dataValidation>
    <dataValidation allowBlank="1" showInputMessage="1" showErrorMessage="1" promptTitle="Copy-Pasting into Merged Cells" prompt="To copy-paste into merged cells, either double-click the cell to enable the Edit feature OR select the cell and paste into the formula bar above instead of the cell itself." sqref="C10:G10" xr:uid="{850F0FE9-3372-4C57-9580-0FCF305D1960}"/>
    <dataValidation type="list" allowBlank="1" showDropDown="1" showInputMessage="1" showErrorMessage="1" error="Please enter Y or N." sqref="AB29:AB53 F29:F53" xr:uid="{4C6225BD-A645-4100-BD7F-7CB7DA29447D}">
      <formula1>Lookup_YesNo</formula1>
    </dataValidation>
    <dataValidation type="date" allowBlank="1" showInputMessage="1" showErrorMessage="1" error="Please enter a valid date (mm/dd/yyyy) _x000a_between 10/01/2022 and 09/30/2028." sqref="G29:G53" xr:uid="{4659DEC0-F6D6-4443-A37E-E088F8C7C006}">
      <formula1>44835</formula1>
      <formula2>47026</formula2>
    </dataValidation>
    <dataValidation type="list" allowBlank="1" showDropDown="1" showInputMessage="1" showErrorMessage="1" error="Please enter Yes, No, or Unknown." sqref="C16:G16" xr:uid="{A7C10724-A6EC-406D-843D-F014C36DF3EC}">
      <formula1>Lookup_YesNoUnknown</formula1>
    </dataValidation>
    <dataValidation type="list" allowBlank="1" showInputMessage="1" showErrorMessage="1" sqref="U29:U53" xr:uid="{78C5E3E8-A8F7-41B6-BDFF-4F6D8BAA5195}">
      <formula1>Lookup_Units_Sales</formula1>
    </dataValidation>
    <dataValidation allowBlank="1" showInputMessage="1" showErrorMessage="1" prompt="Report the number of product formulations or designs, not the number of individual units of that product manufactured or sold. The same formulation sold in different size containers is considered one product" sqref="W28 M28 Q28 I28" xr:uid="{6469DF70-8A83-4E8E-A7B0-02545A554A14}"/>
    <dataValidation type="list" allowBlank="1" showInputMessage="1" showErrorMessage="1" sqref="N29:N53" xr:uid="{0ADD66E0-413A-43ED-AE14-BA75C5149393}">
      <formula1>Lookup_CertificationStatus</formula1>
    </dataValidation>
    <dataValidation type="list" allowBlank="1" showInputMessage="1" showErrorMessage="1" sqref="L29:L53 V29:V53" xr:uid="{36B0CFDB-4E1A-480F-9842-E1236F243888}">
      <formula1>Lookup_Type</formula1>
    </dataValidation>
    <dataValidation type="list" allowBlank="1" showInputMessage="1" showErrorMessage="1" sqref="K29:K53" xr:uid="{D6108C50-F742-43DE-A9BE-1464EA712BF4}">
      <formula1>Lookup_Units</formula1>
    </dataValidation>
    <dataValidation type="list" allowBlank="1" showInputMessage="1" showErrorMessage="1" promptTitle="Outreach Activity" prompt="If you made contact with the business establishment through an activity noted on the “Outreach Activities” tab, indicate the activity by choosing it from the drop-down provided at right." sqref="C20" xr:uid="{EB36A3E7-051F-411D-A520-443F1673A600}">
      <formula1>OFFSET(Outreach_Activities_Sorted,0,0,COUNTIF(Outreach_Activities_Sorted,"&lt;&gt;0"))</formula1>
    </dataValidation>
    <dataValidation type="list" allowBlank="1" showInputMessage="1" showErrorMessage="1" sqref="Z29:Z53 S29:S53 P29:P53" xr:uid="{0C05351C-CF4B-4FB2-BF53-CF92CA47C35E}">
      <formula1>Lookup_YesNoUnknown</formula1>
    </dataValidation>
    <dataValidation type="list" allowBlank="1" showInputMessage="1" showErrorMessage="1" sqref="C29:C53" xr:uid="{A15D3BB0-6132-4464-BA03-D2E08F53542C}">
      <formula1>Lookup_Role</formula1>
    </dataValidation>
    <dataValidation type="date" operator="greaterThan" allowBlank="1" showInputMessage="1" showErrorMessage="1" errorTitle="Date Required" error="Please enter a date in mm/dd/yyyy format." sqref="C19:G19" xr:uid="{519DC111-D93F-427D-A45C-2BB9EF9B3504}">
      <formula1>36526</formula1>
    </dataValidation>
    <dataValidation type="list" allowBlank="1" showDropDown="1" showInputMessage="1" showErrorMessage="1" sqref="C14" xr:uid="{B550D51C-F3F3-41FE-AD70-F6A14D8776DE}">
      <formula1>Lookup_States</formula1>
    </dataValidation>
    <dataValidation allowBlank="1" showInputMessage="1" showErrorMessage="1" prompt="If the action listed is for certifying a new product, you can enter the date the process was initiated. For all other actions, this should be the date of actual implementation." sqref="G28" xr:uid="{385F78E8-074F-471C-8E99-B02DB2999398}"/>
  </dataValidations>
  <hyperlinks>
    <hyperlink ref="B15" r:id="rId1" xr:uid="{1A477C53-5149-470C-A497-1905FDF7E27C}"/>
    <hyperlink ref="B21" r:id="rId2" display="Description of Funding Mechanism_x000a_EPA is exploring ways to facilitate access to capital for P2 projects. Learn more here: https://www.epa.gov/p2/p2-financing. If known, describe the source of funding this business establishment used (e.g., self-funded, bank loan, external grant, etc.)  in implementing the P2 actions listed in the table below." xr:uid="{C3F5655D-EF2C-4749-AD60-924F1E79CB24}"/>
  </hyperlinks>
  <printOptions horizontalCentered="1"/>
  <pageMargins left="0.45" right="0.45" top="0.75" bottom="0.75" header="0.3" footer="0.3"/>
  <pageSetup scale="22" fitToHeight="0" orientation="landscape" r:id="rId3"/>
  <headerFooter>
    <oddHeader>&amp;C&amp;16&amp;F</oddHeader>
    <oddFooter>&amp;C&amp;P of &amp;N</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073A6E-0F88-4F86-A34D-069E4D19D052}">
  <sheetPr>
    <tabColor rgb="FF92D050"/>
    <pageSetUpPr fitToPage="1"/>
  </sheetPr>
  <dimension ref="A1:AK62"/>
  <sheetViews>
    <sheetView showGridLines="0" zoomScaleNormal="100" zoomScaleSheetLayoutView="100" workbookViewId="0">
      <pane xSplit="2" ySplit="1" topLeftCell="C2" activePane="bottomRight" state="frozen"/>
      <selection pane="topRight" activeCell="C1" sqref="C1"/>
      <selection pane="bottomLeft" activeCell="A2" sqref="A2"/>
      <selection pane="bottomRight" activeCell="C11" sqref="C11:G11"/>
    </sheetView>
  </sheetViews>
  <sheetFormatPr defaultColWidth="9.140625" defaultRowHeight="15" x14ac:dyDescent="0.25"/>
  <cols>
    <col min="1" max="1" width="4.7109375" style="134" customWidth="1"/>
    <col min="2" max="2" width="56.7109375" style="134" customWidth="1"/>
    <col min="3" max="3" width="20.7109375" style="134" customWidth="1"/>
    <col min="4" max="4" width="32.7109375" style="134" customWidth="1"/>
    <col min="5" max="5" width="20.7109375" style="134" customWidth="1"/>
    <col min="6" max="6" width="15.7109375" style="134" bestFit="1" customWidth="1"/>
    <col min="7" max="7" width="19" style="134" bestFit="1" customWidth="1"/>
    <col min="8" max="8" width="10.28515625" style="134" customWidth="1"/>
    <col min="9" max="9" width="20.28515625" style="134" bestFit="1" customWidth="1"/>
    <col min="10" max="10" width="16.5703125" style="134" bestFit="1" customWidth="1"/>
    <col min="11" max="12" width="10.7109375" style="134" customWidth="1"/>
    <col min="13" max="13" width="20.28515625" style="134" customWidth="1"/>
    <col min="14" max="14" width="10.5703125" style="134" bestFit="1" customWidth="1"/>
    <col min="15" max="15" width="21.7109375" style="134" customWidth="1"/>
    <col min="16" max="16" width="11.5703125" style="134" customWidth="1"/>
    <col min="17" max="17" width="20.28515625" style="134" bestFit="1" customWidth="1"/>
    <col min="18" max="18" width="15" style="134" customWidth="1"/>
    <col min="19" max="19" width="12.7109375" style="134" customWidth="1"/>
    <col min="20" max="20" width="14.7109375" style="134" customWidth="1"/>
    <col min="21" max="22" width="12.7109375" style="134" customWidth="1"/>
    <col min="23" max="23" width="25.140625" style="134" customWidth="1"/>
    <col min="24" max="24" width="17.7109375" style="134" customWidth="1"/>
    <col min="25" max="25" width="14.85546875" style="134" customWidth="1"/>
    <col min="26" max="26" width="16" style="134" bestFit="1" customWidth="1"/>
    <col min="27" max="27" width="60.7109375" style="134" customWidth="1"/>
    <col min="28" max="28" width="10.42578125" style="134" customWidth="1"/>
    <col min="29" max="29" width="30.7109375" style="134" customWidth="1"/>
    <col min="30" max="37" width="13.7109375" style="134" customWidth="1"/>
    <col min="38" max="16384" width="9.140625" style="134"/>
  </cols>
  <sheetData>
    <row r="1" spans="2:30" s="200" customFormat="1" ht="20.100000000000001" customHeight="1" x14ac:dyDescent="0.25">
      <c r="B1" s="199" t="str">
        <f>SUBSTITUTE(TemplateTitle," Reporting Template",": " &amp;B2)</f>
        <v>P2 IIJA Products EJ Grant: Business Establishment 69</v>
      </c>
      <c r="C1" s="199"/>
      <c r="D1" s="199"/>
      <c r="E1" s="199"/>
      <c r="F1" s="199"/>
      <c r="G1" s="199"/>
      <c r="H1" s="199"/>
      <c r="I1" s="199"/>
      <c r="J1" s="201"/>
      <c r="K1" s="201"/>
      <c r="L1" s="201"/>
      <c r="M1" s="201"/>
      <c r="N1" s="201"/>
      <c r="O1" s="201"/>
      <c r="P1" s="201"/>
      <c r="Q1" s="201"/>
      <c r="R1" s="201"/>
      <c r="S1" s="201"/>
      <c r="T1" s="201"/>
      <c r="U1" s="201"/>
      <c r="V1" s="201"/>
      <c r="W1" s="201"/>
      <c r="X1" s="201"/>
      <c r="Y1" s="201"/>
      <c r="Z1" s="201"/>
      <c r="AA1" s="201"/>
    </row>
    <row r="2" spans="2:30" ht="9" customHeight="1" x14ac:dyDescent="0.25">
      <c r="B2" s="244" t="s">
        <v>441</v>
      </c>
      <c r="C2" s="154"/>
      <c r="D2" s="154"/>
      <c r="E2" s="154"/>
      <c r="F2" s="154"/>
      <c r="G2" s="154"/>
      <c r="H2" s="154"/>
      <c r="I2" s="210"/>
      <c r="J2" s="155"/>
    </row>
    <row r="3" spans="2:30" ht="200.1" customHeight="1" x14ac:dyDescent="0.25">
      <c r="B3" s="156" t="s">
        <v>5</v>
      </c>
      <c r="C3" s="355" t="s">
        <v>298</v>
      </c>
      <c r="D3" s="356"/>
      <c r="E3" s="356"/>
      <c r="F3" s="356"/>
      <c r="G3" s="356"/>
      <c r="H3" s="356"/>
      <c r="I3" s="357"/>
      <c r="J3" s="157"/>
    </row>
    <row r="4" spans="2:30" ht="9" customHeight="1" x14ac:dyDescent="0.25">
      <c r="B4" s="158"/>
      <c r="C4" s="159"/>
      <c r="D4" s="159"/>
      <c r="E4" s="159"/>
      <c r="F4" s="159"/>
      <c r="G4" s="159"/>
      <c r="H4" s="159"/>
      <c r="I4" s="211"/>
      <c r="J4" s="160"/>
    </row>
    <row r="5" spans="2:30" ht="15" customHeight="1" x14ac:dyDescent="0.25">
      <c r="B5" s="145"/>
      <c r="C5" s="145"/>
      <c r="D5" s="145"/>
      <c r="E5" s="145"/>
      <c r="F5" s="144"/>
      <c r="G5" s="144"/>
    </row>
    <row r="6" spans="2:30" ht="18.75" x14ac:dyDescent="0.3">
      <c r="B6" s="243" t="s">
        <v>284</v>
      </c>
      <c r="C6" s="358" t="s">
        <v>299</v>
      </c>
      <c r="D6" s="358"/>
      <c r="E6" s="358"/>
      <c r="F6" s="358"/>
      <c r="G6" s="359"/>
    </row>
    <row r="7" spans="2:30" x14ac:dyDescent="0.25">
      <c r="B7" s="161" t="s">
        <v>0</v>
      </c>
      <c r="C7" s="360" t="str">
        <f>IF('Grant Project Data'!D5&lt;&gt;"",'Grant Project Data'!D5,"")</f>
        <v/>
      </c>
      <c r="D7" s="361"/>
      <c r="E7" s="361"/>
      <c r="F7" s="361"/>
      <c r="G7" s="362"/>
    </row>
    <row r="8" spans="2:30" x14ac:dyDescent="0.25">
      <c r="B8" s="163" t="s">
        <v>4</v>
      </c>
      <c r="C8" s="360" t="str">
        <f>IF('Grant Project Data'!D6&lt;&gt;"",'Grant Project Data'!D6,"")</f>
        <v/>
      </c>
      <c r="D8" s="361"/>
      <c r="E8" s="361"/>
      <c r="F8" s="361"/>
      <c r="G8" s="362"/>
    </row>
    <row r="9" spans="2:30" ht="15" customHeight="1" x14ac:dyDescent="0.25">
      <c r="B9" s="145"/>
      <c r="C9" s="145"/>
      <c r="D9" s="145"/>
      <c r="E9" s="145"/>
      <c r="F9" s="144"/>
      <c r="G9" s="144"/>
    </row>
    <row r="10" spans="2:30" ht="18.75" x14ac:dyDescent="0.3">
      <c r="B10" s="243" t="s">
        <v>203</v>
      </c>
      <c r="C10" s="358" t="s">
        <v>355</v>
      </c>
      <c r="D10" s="358"/>
      <c r="E10" s="358"/>
      <c r="F10" s="358"/>
      <c r="G10" s="359"/>
    </row>
    <row r="11" spans="2:30" x14ac:dyDescent="0.25">
      <c r="B11" s="167" t="s">
        <v>236</v>
      </c>
      <c r="C11" s="391"/>
      <c r="D11" s="391"/>
      <c r="E11" s="391"/>
      <c r="F11" s="391"/>
      <c r="G11" s="391"/>
      <c r="H11" s="168"/>
      <c r="I11" s="168"/>
      <c r="J11" s="169"/>
      <c r="K11" s="169"/>
      <c r="L11" s="169"/>
      <c r="M11" s="169"/>
      <c r="N11" s="169"/>
      <c r="O11" s="169"/>
      <c r="P11" s="169"/>
      <c r="Q11" s="169"/>
      <c r="R11" s="169"/>
      <c r="S11" s="169"/>
      <c r="T11" s="169"/>
      <c r="U11" s="169"/>
      <c r="V11" s="169"/>
      <c r="W11" s="169"/>
      <c r="X11" s="169"/>
      <c r="Y11" s="169"/>
      <c r="Z11" s="169"/>
      <c r="AA11" s="169"/>
    </row>
    <row r="12" spans="2:30" ht="15" customHeight="1" x14ac:dyDescent="0.25">
      <c r="B12" s="170" t="s">
        <v>228</v>
      </c>
      <c r="C12" s="391"/>
      <c r="D12" s="391"/>
      <c r="E12" s="391"/>
      <c r="F12" s="391"/>
      <c r="G12" s="391"/>
      <c r="H12" s="168"/>
      <c r="I12" s="168"/>
      <c r="J12" s="169"/>
      <c r="K12" s="169"/>
      <c r="L12" s="169"/>
      <c r="M12" s="169"/>
      <c r="N12" s="169"/>
      <c r="O12" s="169"/>
      <c r="P12" s="169"/>
      <c r="Q12" s="169"/>
      <c r="R12" s="169"/>
      <c r="S12" s="169"/>
      <c r="T12" s="169"/>
      <c r="U12" s="169"/>
      <c r="V12" s="169"/>
      <c r="W12" s="169"/>
      <c r="X12" s="169"/>
      <c r="Y12" s="169"/>
      <c r="Z12" s="169"/>
      <c r="AA12" s="169"/>
    </row>
    <row r="13" spans="2:30" ht="15" customHeight="1" x14ac:dyDescent="0.25">
      <c r="B13" s="170" t="s">
        <v>229</v>
      </c>
      <c r="C13" s="391"/>
      <c r="D13" s="391"/>
      <c r="E13" s="391"/>
      <c r="F13" s="391"/>
      <c r="G13" s="391"/>
      <c r="H13" s="168"/>
      <c r="I13" s="168"/>
      <c r="J13" s="169"/>
      <c r="K13" s="169"/>
      <c r="L13" s="169"/>
      <c r="M13" s="169"/>
      <c r="N13" s="169"/>
      <c r="O13" s="169"/>
      <c r="P13" s="169"/>
      <c r="Q13" s="169"/>
      <c r="R13" s="169"/>
      <c r="S13" s="169"/>
      <c r="T13" s="169"/>
      <c r="U13" s="169"/>
      <c r="V13" s="169"/>
      <c r="W13" s="169"/>
      <c r="X13" s="169"/>
      <c r="Y13" s="169"/>
      <c r="Z13" s="169"/>
      <c r="AA13" s="169"/>
    </row>
    <row r="14" spans="2:30" ht="15" customHeight="1" x14ac:dyDescent="0.25">
      <c r="B14" s="171" t="s">
        <v>230</v>
      </c>
      <c r="C14" s="391"/>
      <c r="D14" s="391"/>
      <c r="E14" s="391"/>
      <c r="F14" s="391"/>
      <c r="G14" s="391"/>
      <c r="H14" s="168"/>
      <c r="I14" s="168"/>
      <c r="J14" s="169"/>
      <c r="K14" s="169"/>
      <c r="L14" s="169"/>
      <c r="M14" s="169"/>
      <c r="N14" s="169"/>
      <c r="O14" s="169"/>
      <c r="P14" s="169"/>
      <c r="Q14" s="169"/>
      <c r="R14" s="169"/>
      <c r="S14" s="169"/>
      <c r="T14" s="169"/>
      <c r="U14" s="169"/>
      <c r="V14" s="169"/>
      <c r="W14" s="169"/>
      <c r="X14" s="169"/>
      <c r="Y14" s="169"/>
      <c r="Z14" s="169"/>
      <c r="AA14" s="169"/>
      <c r="AB14" s="172"/>
    </row>
    <row r="15" spans="2:30" ht="30" x14ac:dyDescent="0.25">
      <c r="B15" s="231" t="s">
        <v>270</v>
      </c>
      <c r="C15" s="392"/>
      <c r="D15" s="392"/>
      <c r="E15" s="392"/>
      <c r="F15" s="392"/>
      <c r="G15" s="392"/>
      <c r="H15" s="173"/>
      <c r="J15" s="169"/>
      <c r="K15" s="169"/>
      <c r="L15" s="169"/>
      <c r="M15" s="169"/>
      <c r="N15" s="169"/>
      <c r="O15" s="169"/>
      <c r="P15" s="169"/>
      <c r="Q15" s="169"/>
      <c r="R15" s="169"/>
      <c r="S15" s="169"/>
      <c r="T15" s="169"/>
      <c r="U15" s="169"/>
      <c r="V15" s="169"/>
      <c r="W15" s="169"/>
      <c r="X15" s="169"/>
      <c r="Y15" s="169"/>
      <c r="Z15" s="169"/>
      <c r="AA15" s="169"/>
      <c r="AB15" s="172"/>
    </row>
    <row r="16" spans="2:30" ht="45" x14ac:dyDescent="0.25">
      <c r="B16" s="203" t="s">
        <v>276</v>
      </c>
      <c r="C16" s="392"/>
      <c r="D16" s="392"/>
      <c r="E16" s="392"/>
      <c r="F16" s="392"/>
      <c r="G16" s="392"/>
      <c r="H16" s="174"/>
      <c r="J16" s="169"/>
      <c r="K16" s="169"/>
      <c r="L16" s="169"/>
      <c r="M16" s="169"/>
      <c r="N16" s="169"/>
      <c r="O16" s="169"/>
      <c r="P16" s="169"/>
      <c r="Q16" s="169"/>
      <c r="R16" s="169"/>
      <c r="S16" s="169"/>
      <c r="T16" s="169"/>
      <c r="U16" s="169"/>
      <c r="V16" s="169"/>
      <c r="W16" s="169"/>
      <c r="X16" s="169"/>
      <c r="Y16" s="169"/>
      <c r="Z16" s="169"/>
      <c r="AA16" s="169"/>
      <c r="AB16" s="162"/>
      <c r="AC16" s="162"/>
      <c r="AD16" s="162"/>
    </row>
    <row r="17" spans="1:37" ht="69.95" customHeight="1" x14ac:dyDescent="0.25">
      <c r="B17" s="127" t="s">
        <v>235</v>
      </c>
      <c r="C17" s="393"/>
      <c r="D17" s="393"/>
      <c r="E17" s="393"/>
      <c r="F17" s="393"/>
      <c r="G17" s="393"/>
      <c r="H17" s="175"/>
      <c r="J17" s="169"/>
      <c r="K17" s="169"/>
      <c r="L17" s="169"/>
      <c r="M17" s="169"/>
      <c r="N17" s="169"/>
      <c r="O17" s="169"/>
      <c r="P17" s="169"/>
      <c r="Q17" s="169"/>
      <c r="R17" s="169"/>
      <c r="S17" s="169"/>
      <c r="T17" s="169"/>
      <c r="U17" s="169"/>
      <c r="V17" s="169"/>
      <c r="W17" s="169"/>
      <c r="X17" s="169"/>
      <c r="Y17" s="169"/>
      <c r="Z17" s="169"/>
      <c r="AA17" s="169"/>
      <c r="AB17" s="162"/>
      <c r="AC17" s="162"/>
      <c r="AD17" s="162"/>
    </row>
    <row r="18" spans="1:37" ht="30" x14ac:dyDescent="0.25">
      <c r="B18" s="127" t="s">
        <v>354</v>
      </c>
      <c r="C18" s="394"/>
      <c r="D18" s="395"/>
      <c r="E18" s="395"/>
      <c r="F18" s="395"/>
      <c r="G18" s="396"/>
      <c r="H18" s="175"/>
      <c r="J18" s="169"/>
      <c r="K18" s="169"/>
      <c r="L18" s="169"/>
      <c r="M18" s="169"/>
      <c r="N18" s="169"/>
      <c r="O18" s="169"/>
      <c r="P18" s="169"/>
      <c r="Q18" s="169"/>
      <c r="R18" s="169"/>
      <c r="S18" s="169"/>
      <c r="T18" s="169"/>
      <c r="U18" s="169"/>
      <c r="V18" s="169"/>
      <c r="W18" s="169"/>
      <c r="X18" s="169"/>
      <c r="Y18" s="169"/>
      <c r="Z18" s="169"/>
      <c r="AA18" s="169"/>
      <c r="AB18" s="162"/>
      <c r="AC18" s="162"/>
      <c r="AD18" s="162"/>
    </row>
    <row r="19" spans="1:37" s="179" customFormat="1" x14ac:dyDescent="0.25">
      <c r="B19" s="176" t="s">
        <v>232</v>
      </c>
      <c r="C19" s="212"/>
      <c r="D19" s="212"/>
      <c r="E19" s="212"/>
      <c r="F19" s="212"/>
      <c r="G19" s="212"/>
      <c r="H19" s="177" t="str">
        <f>IF(AND(E24&gt;0,COUNTA(C19:G19)=0),"&lt;&lt; Your P2 actions below will not be summarized until you enter a date of follow-up.","")</f>
        <v/>
      </c>
      <c r="I19" s="178"/>
      <c r="J19" s="169"/>
      <c r="K19" s="169"/>
      <c r="L19" s="169"/>
      <c r="M19" s="169"/>
      <c r="N19" s="169"/>
      <c r="O19" s="169"/>
      <c r="P19" s="169"/>
      <c r="Q19" s="169"/>
      <c r="R19" s="169"/>
      <c r="S19" s="169"/>
      <c r="T19" s="169"/>
      <c r="U19" s="169"/>
      <c r="V19" s="169"/>
      <c r="W19" s="169"/>
      <c r="X19" s="169"/>
      <c r="Y19" s="169"/>
      <c r="Z19" s="169"/>
      <c r="AA19" s="169"/>
      <c r="AB19" s="96"/>
    </row>
    <row r="20" spans="1:37" ht="53.25" x14ac:dyDescent="0.25">
      <c r="B20" s="213" t="s">
        <v>273</v>
      </c>
      <c r="C20" s="391"/>
      <c r="D20" s="391"/>
      <c r="E20" s="391"/>
      <c r="F20" s="391"/>
      <c r="G20" s="391"/>
      <c r="H20" s="168"/>
      <c r="I20" s="169"/>
      <c r="J20" s="169"/>
      <c r="K20" s="169"/>
      <c r="L20" s="169"/>
      <c r="M20" s="169"/>
      <c r="N20" s="169"/>
      <c r="O20" s="169"/>
      <c r="P20" s="169"/>
      <c r="Q20" s="169"/>
      <c r="R20" s="169"/>
      <c r="S20" s="169"/>
      <c r="T20" s="169"/>
      <c r="U20" s="169"/>
      <c r="V20" s="169"/>
      <c r="W20" s="169"/>
      <c r="X20" s="169"/>
      <c r="Y20" s="169"/>
      <c r="Z20" s="169"/>
      <c r="AA20" s="169"/>
      <c r="AB20" s="162"/>
      <c r="AC20" s="162"/>
      <c r="AD20" s="162"/>
    </row>
    <row r="21" spans="1:37" ht="80.099999999999994" customHeight="1" x14ac:dyDescent="0.25">
      <c r="B21" s="230" t="s">
        <v>271</v>
      </c>
      <c r="C21" s="393"/>
      <c r="D21" s="393"/>
      <c r="E21" s="393"/>
      <c r="F21" s="393"/>
      <c r="G21" s="393"/>
      <c r="H21" s="175"/>
      <c r="J21" s="169"/>
      <c r="K21" s="169"/>
      <c r="L21" s="169"/>
      <c r="M21" s="169"/>
      <c r="N21" s="169"/>
      <c r="O21" s="169"/>
      <c r="P21" s="169"/>
      <c r="Q21" s="169"/>
      <c r="R21" s="169"/>
      <c r="S21" s="169"/>
      <c r="T21" s="169"/>
      <c r="U21" s="169"/>
      <c r="V21" s="169"/>
      <c r="W21" s="169"/>
      <c r="X21" s="169"/>
      <c r="Y21" s="169"/>
      <c r="Z21" s="169"/>
      <c r="AA21" s="169"/>
      <c r="AB21" s="162"/>
      <c r="AC21" s="162"/>
      <c r="AD21" s="162"/>
    </row>
    <row r="22" spans="1:37" ht="69.95" customHeight="1" x14ac:dyDescent="0.25">
      <c r="B22" s="127" t="s">
        <v>272</v>
      </c>
      <c r="C22" s="393"/>
      <c r="D22" s="393"/>
      <c r="E22" s="393"/>
      <c r="F22" s="393"/>
      <c r="G22" s="393"/>
      <c r="H22" s="175"/>
      <c r="J22" s="169"/>
      <c r="K22" s="169"/>
      <c r="L22" s="169"/>
      <c r="M22" s="169"/>
      <c r="N22" s="169"/>
      <c r="O22" s="169"/>
      <c r="P22" s="169"/>
      <c r="Q22" s="169"/>
      <c r="R22" s="169"/>
      <c r="S22" s="169"/>
      <c r="T22" s="169"/>
      <c r="U22" s="169"/>
      <c r="V22" s="169"/>
      <c r="W22" s="169"/>
      <c r="X22" s="169"/>
      <c r="Y22" s="169"/>
      <c r="Z22" s="169"/>
      <c r="AA22" s="169"/>
      <c r="AB22" s="162"/>
      <c r="AC22" s="162"/>
      <c r="AD22" s="162"/>
    </row>
    <row r="23" spans="1:37" ht="69.95" customHeight="1" x14ac:dyDescent="0.25">
      <c r="B23" s="127" t="s">
        <v>274</v>
      </c>
      <c r="C23" s="393"/>
      <c r="D23" s="393"/>
      <c r="E23" s="393"/>
      <c r="F23" s="393"/>
      <c r="G23" s="393"/>
      <c r="H23" s="175"/>
      <c r="J23" s="169"/>
      <c r="K23" s="169"/>
      <c r="L23" s="169"/>
      <c r="M23" s="169"/>
      <c r="N23" s="169"/>
      <c r="O23" s="169"/>
      <c r="P23" s="169"/>
      <c r="Q23" s="169"/>
      <c r="R23" s="169"/>
      <c r="S23" s="169"/>
      <c r="T23" s="169"/>
      <c r="U23" s="169"/>
      <c r="V23" s="169"/>
      <c r="W23" s="169"/>
      <c r="X23" s="169"/>
      <c r="Y23" s="169"/>
      <c r="Z23" s="169"/>
      <c r="AA23" s="169"/>
      <c r="AB23" s="162"/>
      <c r="AC23" s="162"/>
      <c r="AD23" s="162"/>
    </row>
    <row r="24" spans="1:37" ht="15" customHeight="1" x14ac:dyDescent="0.25">
      <c r="C24" s="194">
        <f>IF(COUNTA(C11:G23,B29:G53,I29:AC53)&gt;0,1,0)</f>
        <v>0</v>
      </c>
      <c r="D24" s="194">
        <f>IF(COUNTA(C19:G19)&gt;0,1,0)</f>
        <v>0</v>
      </c>
      <c r="E24" s="194">
        <f>IF(COUNTA(G29:G53)&gt;0,1,0)</f>
        <v>0</v>
      </c>
      <c r="F24" s="268"/>
      <c r="H24" s="144"/>
      <c r="I24" s="144"/>
      <c r="J24" s="169"/>
      <c r="K24" s="169"/>
      <c r="L24" s="169"/>
      <c r="M24" s="169"/>
      <c r="N24" s="169"/>
      <c r="O24" s="169"/>
      <c r="P24" s="169"/>
      <c r="Q24" s="169"/>
      <c r="R24" s="169"/>
      <c r="S24" s="169"/>
      <c r="T24" s="169"/>
      <c r="U24" s="169"/>
      <c r="V24" s="169"/>
      <c r="W24" s="169"/>
      <c r="X24" s="169"/>
      <c r="Y24" s="169"/>
      <c r="Z24" s="169"/>
      <c r="AA24" s="169"/>
    </row>
    <row r="25" spans="1:37" ht="18.75" customHeight="1" x14ac:dyDescent="0.3">
      <c r="B25" s="243" t="s">
        <v>1</v>
      </c>
      <c r="C25" s="164"/>
      <c r="D25" s="164"/>
      <c r="E25" s="164"/>
      <c r="F25" s="164"/>
      <c r="G25" s="164"/>
      <c r="H25" s="164"/>
      <c r="I25" s="165"/>
      <c r="J25" s="165"/>
      <c r="K25" s="165"/>
      <c r="L25" s="165"/>
      <c r="M25" s="165"/>
      <c r="N25" s="165"/>
      <c r="O25" s="165"/>
      <c r="P25" s="165"/>
      <c r="Q25" s="165"/>
      <c r="R25" s="165"/>
      <c r="S25" s="165"/>
      <c r="T25" s="165"/>
      <c r="U25" s="165"/>
      <c r="V25" s="165"/>
      <c r="W25" s="165"/>
      <c r="X25" s="165"/>
      <c r="Y25" s="165"/>
      <c r="Z25" s="165"/>
      <c r="AA25" s="165"/>
      <c r="AB25" s="165"/>
      <c r="AC25" s="165"/>
      <c r="AD25" s="165"/>
      <c r="AE25" s="165"/>
      <c r="AF25" s="165"/>
      <c r="AG25" s="165"/>
      <c r="AH25" s="165"/>
      <c r="AI25" s="165"/>
      <c r="AJ25" s="165"/>
      <c r="AK25" s="166"/>
    </row>
    <row r="26" spans="1:37" ht="39.950000000000003" customHeight="1" x14ac:dyDescent="0.25">
      <c r="B26" s="204"/>
      <c r="C26" s="205"/>
      <c r="D26" s="205"/>
      <c r="E26" s="205"/>
      <c r="F26" s="205"/>
      <c r="G26" s="205"/>
      <c r="H26" s="205"/>
      <c r="I26" s="365" t="s">
        <v>103</v>
      </c>
      <c r="J26" s="366"/>
      <c r="K26" s="366"/>
      <c r="L26" s="366"/>
      <c r="M26" s="366"/>
      <c r="N26" s="366"/>
      <c r="O26" s="366"/>
      <c r="P26" s="367"/>
      <c r="Q26" s="388" t="s">
        <v>104</v>
      </c>
      <c r="R26" s="389"/>
      <c r="S26" s="389"/>
      <c r="T26" s="389"/>
      <c r="U26" s="389"/>
      <c r="V26" s="390"/>
      <c r="W26" s="368" t="s">
        <v>105</v>
      </c>
      <c r="X26" s="369"/>
      <c r="Y26" s="369"/>
      <c r="Z26" s="369"/>
      <c r="AA26" s="370"/>
      <c r="AB26" s="204"/>
      <c r="AC26" s="206"/>
      <c r="AD26" s="401" t="s">
        <v>340</v>
      </c>
      <c r="AE26" s="402"/>
      <c r="AF26" s="402"/>
      <c r="AG26" s="402"/>
      <c r="AH26" s="402"/>
      <c r="AI26" s="402"/>
      <c r="AJ26" s="402"/>
      <c r="AK26" s="403"/>
    </row>
    <row r="27" spans="1:37" ht="15" customHeight="1" x14ac:dyDescent="0.25">
      <c r="B27" s="256" t="s">
        <v>341</v>
      </c>
      <c r="C27" s="208"/>
      <c r="D27" s="208"/>
      <c r="E27" s="208"/>
      <c r="F27" s="208"/>
      <c r="G27" s="208"/>
      <c r="H27" s="208"/>
      <c r="I27" s="377" t="s">
        <v>108</v>
      </c>
      <c r="J27" s="378"/>
      <c r="K27" s="378"/>
      <c r="L27" s="379"/>
      <c r="M27" s="380" t="s">
        <v>109</v>
      </c>
      <c r="N27" s="380"/>
      <c r="O27" s="377" t="s">
        <v>111</v>
      </c>
      <c r="P27" s="379"/>
      <c r="Q27" s="381" t="s">
        <v>111</v>
      </c>
      <c r="R27" s="382"/>
      <c r="S27" s="382"/>
      <c r="T27" s="383" t="s">
        <v>110</v>
      </c>
      <c r="U27" s="383"/>
      <c r="V27" s="383"/>
      <c r="W27" s="371"/>
      <c r="X27" s="372"/>
      <c r="Y27" s="372"/>
      <c r="Z27" s="372"/>
      <c r="AA27" s="373"/>
      <c r="AB27" s="207"/>
      <c r="AC27" s="209"/>
      <c r="AD27" s="397" t="s">
        <v>332</v>
      </c>
      <c r="AE27" s="397"/>
      <c r="AF27" s="398" t="s">
        <v>333</v>
      </c>
      <c r="AG27" s="399"/>
      <c r="AH27" s="399"/>
      <c r="AI27" s="399"/>
      <c r="AJ27" s="399"/>
      <c r="AK27" s="400"/>
    </row>
    <row r="28" spans="1:37" s="189" customFormat="1" ht="51" customHeight="1" x14ac:dyDescent="0.2">
      <c r="B28" s="277" t="s">
        <v>353</v>
      </c>
      <c r="C28" s="180" t="s">
        <v>216</v>
      </c>
      <c r="D28" s="180" t="s">
        <v>99</v>
      </c>
      <c r="E28" s="180" t="s">
        <v>262</v>
      </c>
      <c r="F28" s="269" t="s">
        <v>356</v>
      </c>
      <c r="G28" s="215" t="s">
        <v>357</v>
      </c>
      <c r="H28" s="181" t="s">
        <v>233</v>
      </c>
      <c r="I28" s="182" t="s">
        <v>358</v>
      </c>
      <c r="J28" s="182" t="s">
        <v>251</v>
      </c>
      <c r="K28" s="182" t="s">
        <v>107</v>
      </c>
      <c r="L28" s="182" t="s">
        <v>100</v>
      </c>
      <c r="M28" s="183" t="s">
        <v>359</v>
      </c>
      <c r="N28" s="183" t="s">
        <v>121</v>
      </c>
      <c r="O28" s="182" t="s">
        <v>360</v>
      </c>
      <c r="P28" s="182" t="s">
        <v>127</v>
      </c>
      <c r="Q28" s="184" t="s">
        <v>361</v>
      </c>
      <c r="R28" s="185" t="s">
        <v>126</v>
      </c>
      <c r="S28" s="216" t="s">
        <v>128</v>
      </c>
      <c r="T28" s="187" t="s">
        <v>250</v>
      </c>
      <c r="U28" s="188" t="s">
        <v>107</v>
      </c>
      <c r="V28" s="187" t="s">
        <v>125</v>
      </c>
      <c r="W28" s="183" t="s">
        <v>362</v>
      </c>
      <c r="X28" s="183" t="s">
        <v>252</v>
      </c>
      <c r="Y28" s="183" t="s">
        <v>206</v>
      </c>
      <c r="Z28" s="183" t="s">
        <v>102</v>
      </c>
      <c r="AA28" s="228" t="s">
        <v>263</v>
      </c>
      <c r="AB28" s="214" t="s">
        <v>294</v>
      </c>
      <c r="AC28" s="214" t="s">
        <v>373</v>
      </c>
      <c r="AD28" s="262" t="s">
        <v>334</v>
      </c>
      <c r="AE28" s="262" t="s">
        <v>335</v>
      </c>
      <c r="AF28" s="263" t="s">
        <v>336</v>
      </c>
      <c r="AG28" s="263" t="s">
        <v>337</v>
      </c>
      <c r="AH28" s="263" t="s">
        <v>338</v>
      </c>
      <c r="AI28" s="263" t="s">
        <v>363</v>
      </c>
      <c r="AJ28" s="263" t="s">
        <v>339</v>
      </c>
      <c r="AK28" s="263" t="s">
        <v>364</v>
      </c>
    </row>
    <row r="29" spans="1:37" s="179" customFormat="1" x14ac:dyDescent="0.25">
      <c r="A29" s="71">
        <v>1</v>
      </c>
      <c r="B29" s="89"/>
      <c r="C29" s="82"/>
      <c r="D29" s="89"/>
      <c r="E29" s="82"/>
      <c r="F29" s="122"/>
      <c r="G29" s="202"/>
      <c r="H29" s="198" t="str">
        <f>IF(G29="","",IF(MONTH(G29)&gt;=10,YEAR(G29) + 1,YEAR(G29)))</f>
        <v/>
      </c>
      <c r="I29" s="97"/>
      <c r="J29" s="97"/>
      <c r="K29" s="90"/>
      <c r="L29" s="91"/>
      <c r="M29" s="97"/>
      <c r="N29" s="91"/>
      <c r="O29" s="97"/>
      <c r="P29" s="90"/>
      <c r="Q29" s="97"/>
      <c r="R29" s="97"/>
      <c r="S29" s="90"/>
      <c r="T29" s="97"/>
      <c r="U29" s="147"/>
      <c r="V29" s="91"/>
      <c r="W29" s="97"/>
      <c r="X29" s="97"/>
      <c r="Y29" s="90"/>
      <c r="Z29" s="90"/>
      <c r="AA29" s="229"/>
      <c r="AB29" s="122"/>
      <c r="AC29" s="227"/>
      <c r="AD29" s="264"/>
      <c r="AE29" s="264"/>
      <c r="AF29" s="265"/>
      <c r="AG29" s="265"/>
      <c r="AH29" s="265"/>
      <c r="AI29" s="265"/>
      <c r="AJ29" s="265"/>
      <c r="AK29" s="265"/>
    </row>
    <row r="30" spans="1:37" s="179" customFormat="1" x14ac:dyDescent="0.25">
      <c r="A30" s="71">
        <v>2</v>
      </c>
      <c r="B30" s="89"/>
      <c r="C30" s="82"/>
      <c r="D30" s="89"/>
      <c r="E30" s="82"/>
      <c r="F30" s="122"/>
      <c r="G30" s="202"/>
      <c r="H30" s="198" t="str">
        <f>IF(G30="","",IF(MONTH(G30)&gt;=10,YEAR(G30) + 1,YEAR(G30)))</f>
        <v/>
      </c>
      <c r="I30" s="97"/>
      <c r="J30" s="97"/>
      <c r="K30" s="91"/>
      <c r="L30" s="91"/>
      <c r="M30" s="97"/>
      <c r="N30" s="91"/>
      <c r="O30" s="97"/>
      <c r="P30" s="90"/>
      <c r="Q30" s="97"/>
      <c r="R30" s="97"/>
      <c r="S30" s="90"/>
      <c r="T30" s="97"/>
      <c r="U30" s="147"/>
      <c r="V30" s="91"/>
      <c r="W30" s="97"/>
      <c r="X30" s="97"/>
      <c r="Y30" s="90"/>
      <c r="Z30" s="90"/>
      <c r="AA30" s="229"/>
      <c r="AB30" s="122"/>
      <c r="AC30" s="226"/>
      <c r="AD30" s="264"/>
      <c r="AE30" s="264"/>
      <c r="AF30" s="265"/>
      <c r="AG30" s="265"/>
      <c r="AH30" s="265"/>
      <c r="AI30" s="265"/>
      <c r="AJ30" s="265"/>
      <c r="AK30" s="265"/>
    </row>
    <row r="31" spans="1:37" s="179" customFormat="1" x14ac:dyDescent="0.25">
      <c r="A31" s="71">
        <v>3</v>
      </c>
      <c r="B31" s="89"/>
      <c r="C31" s="82"/>
      <c r="D31" s="89"/>
      <c r="E31" s="82"/>
      <c r="F31" s="122"/>
      <c r="G31" s="202"/>
      <c r="H31" s="198" t="str">
        <f t="shared" ref="H31:H53" si="0">IF(G31="","",IF(MONTH(G31)&gt;=10,YEAR(G31) + 1,YEAR(G31)))</f>
        <v/>
      </c>
      <c r="I31" s="97"/>
      <c r="J31" s="97"/>
      <c r="K31" s="90"/>
      <c r="L31" s="90"/>
      <c r="M31" s="97"/>
      <c r="N31" s="90"/>
      <c r="O31" s="97"/>
      <c r="P31" s="90"/>
      <c r="Q31" s="97"/>
      <c r="R31" s="97"/>
      <c r="S31" s="90"/>
      <c r="T31" s="97"/>
      <c r="U31" s="147"/>
      <c r="V31" s="90"/>
      <c r="W31" s="97"/>
      <c r="X31" s="97"/>
      <c r="Y31" s="90"/>
      <c r="Z31" s="90"/>
      <c r="AA31" s="229"/>
      <c r="AB31" s="122"/>
      <c r="AC31" s="226"/>
      <c r="AD31" s="264"/>
      <c r="AE31" s="264"/>
      <c r="AF31" s="265"/>
      <c r="AG31" s="265"/>
      <c r="AH31" s="265"/>
      <c r="AI31" s="265"/>
      <c r="AJ31" s="265"/>
      <c r="AK31" s="265"/>
    </row>
    <row r="32" spans="1:37" s="179" customFormat="1" x14ac:dyDescent="0.25">
      <c r="A32" s="71">
        <v>4</v>
      </c>
      <c r="B32" s="89"/>
      <c r="C32" s="82"/>
      <c r="D32" s="89"/>
      <c r="E32" s="82"/>
      <c r="F32" s="122"/>
      <c r="G32" s="202"/>
      <c r="H32" s="198" t="str">
        <f t="shared" si="0"/>
        <v/>
      </c>
      <c r="I32" s="97"/>
      <c r="J32" s="97"/>
      <c r="K32" s="91"/>
      <c r="L32" s="91"/>
      <c r="M32" s="97"/>
      <c r="N32" s="91"/>
      <c r="O32" s="97"/>
      <c r="P32" s="90"/>
      <c r="Q32" s="97"/>
      <c r="R32" s="97"/>
      <c r="S32" s="90"/>
      <c r="T32" s="97"/>
      <c r="U32" s="147"/>
      <c r="V32" s="91"/>
      <c r="W32" s="97"/>
      <c r="X32" s="97"/>
      <c r="Y32" s="90"/>
      <c r="Z32" s="90"/>
      <c r="AA32" s="229"/>
      <c r="AB32" s="122"/>
      <c r="AC32" s="226"/>
      <c r="AD32" s="264"/>
      <c r="AE32" s="264"/>
      <c r="AF32" s="265"/>
      <c r="AG32" s="265"/>
      <c r="AH32" s="265"/>
      <c r="AI32" s="265"/>
      <c r="AJ32" s="265"/>
      <c r="AK32" s="265"/>
    </row>
    <row r="33" spans="1:37" s="179" customFormat="1" x14ac:dyDescent="0.25">
      <c r="A33" s="71">
        <v>5</v>
      </c>
      <c r="B33" s="89"/>
      <c r="C33" s="82"/>
      <c r="D33" s="89"/>
      <c r="E33" s="82"/>
      <c r="F33" s="122"/>
      <c r="G33" s="202"/>
      <c r="H33" s="198" t="str">
        <f t="shared" si="0"/>
        <v/>
      </c>
      <c r="I33" s="97"/>
      <c r="J33" s="97"/>
      <c r="K33" s="91"/>
      <c r="L33" s="91"/>
      <c r="M33" s="97"/>
      <c r="N33" s="91"/>
      <c r="O33" s="97"/>
      <c r="P33" s="90"/>
      <c r="Q33" s="97"/>
      <c r="R33" s="97"/>
      <c r="S33" s="90"/>
      <c r="T33" s="97"/>
      <c r="U33" s="147"/>
      <c r="V33" s="91"/>
      <c r="W33" s="97"/>
      <c r="X33" s="97"/>
      <c r="Y33" s="90"/>
      <c r="Z33" s="90"/>
      <c r="AA33" s="229"/>
      <c r="AB33" s="122"/>
      <c r="AC33" s="226"/>
      <c r="AD33" s="264"/>
      <c r="AE33" s="264"/>
      <c r="AF33" s="265"/>
      <c r="AG33" s="265"/>
      <c r="AH33" s="265"/>
      <c r="AI33" s="265"/>
      <c r="AJ33" s="265"/>
      <c r="AK33" s="265"/>
    </row>
    <row r="34" spans="1:37" s="179" customFormat="1" x14ac:dyDescent="0.25">
      <c r="A34" s="71">
        <v>6</v>
      </c>
      <c r="B34" s="89"/>
      <c r="C34" s="82"/>
      <c r="D34" s="89"/>
      <c r="E34" s="82"/>
      <c r="F34" s="122"/>
      <c r="G34" s="202"/>
      <c r="H34" s="198" t="str">
        <f t="shared" si="0"/>
        <v/>
      </c>
      <c r="I34" s="97"/>
      <c r="J34" s="97"/>
      <c r="K34" s="91"/>
      <c r="L34" s="91"/>
      <c r="M34" s="97"/>
      <c r="N34" s="91"/>
      <c r="O34" s="97"/>
      <c r="P34" s="90"/>
      <c r="Q34" s="97"/>
      <c r="R34" s="97"/>
      <c r="S34" s="90"/>
      <c r="T34" s="97"/>
      <c r="U34" s="147"/>
      <c r="V34" s="91"/>
      <c r="W34" s="97"/>
      <c r="X34" s="97"/>
      <c r="Y34" s="90"/>
      <c r="Z34" s="90"/>
      <c r="AA34" s="229"/>
      <c r="AB34" s="122"/>
      <c r="AC34" s="226"/>
      <c r="AD34" s="264"/>
      <c r="AE34" s="264"/>
      <c r="AF34" s="265"/>
      <c r="AG34" s="265"/>
      <c r="AH34" s="265"/>
      <c r="AI34" s="265"/>
      <c r="AJ34" s="265"/>
      <c r="AK34" s="265"/>
    </row>
    <row r="35" spans="1:37" s="179" customFormat="1" x14ac:dyDescent="0.25">
      <c r="A35" s="71">
        <v>7</v>
      </c>
      <c r="B35" s="89"/>
      <c r="C35" s="82"/>
      <c r="D35" s="89"/>
      <c r="E35" s="82"/>
      <c r="F35" s="122"/>
      <c r="G35" s="202"/>
      <c r="H35" s="198" t="str">
        <f t="shared" si="0"/>
        <v/>
      </c>
      <c r="I35" s="97"/>
      <c r="J35" s="97"/>
      <c r="K35" s="91"/>
      <c r="L35" s="91"/>
      <c r="M35" s="97"/>
      <c r="N35" s="91"/>
      <c r="O35" s="97"/>
      <c r="P35" s="90"/>
      <c r="Q35" s="97"/>
      <c r="R35" s="97"/>
      <c r="S35" s="90"/>
      <c r="T35" s="97"/>
      <c r="U35" s="147"/>
      <c r="V35" s="91"/>
      <c r="W35" s="97"/>
      <c r="X35" s="97"/>
      <c r="Y35" s="90"/>
      <c r="Z35" s="90"/>
      <c r="AA35" s="229"/>
      <c r="AB35" s="122"/>
      <c r="AC35" s="226"/>
      <c r="AD35" s="264"/>
      <c r="AE35" s="264"/>
      <c r="AF35" s="265"/>
      <c r="AG35" s="265"/>
      <c r="AH35" s="265"/>
      <c r="AI35" s="265"/>
      <c r="AJ35" s="265"/>
      <c r="AK35" s="265"/>
    </row>
    <row r="36" spans="1:37" s="179" customFormat="1" x14ac:dyDescent="0.25">
      <c r="A36" s="71">
        <v>8</v>
      </c>
      <c r="B36" s="89"/>
      <c r="C36" s="82"/>
      <c r="D36" s="89"/>
      <c r="E36" s="82"/>
      <c r="F36" s="122"/>
      <c r="G36" s="202"/>
      <c r="H36" s="198" t="str">
        <f t="shared" si="0"/>
        <v/>
      </c>
      <c r="I36" s="97"/>
      <c r="J36" s="97"/>
      <c r="K36" s="91"/>
      <c r="L36" s="91"/>
      <c r="M36" s="97"/>
      <c r="N36" s="91"/>
      <c r="O36" s="97"/>
      <c r="P36" s="90"/>
      <c r="Q36" s="97"/>
      <c r="R36" s="97"/>
      <c r="S36" s="90"/>
      <c r="T36" s="97"/>
      <c r="U36" s="147"/>
      <c r="V36" s="91"/>
      <c r="W36" s="97"/>
      <c r="X36" s="97"/>
      <c r="Y36" s="90"/>
      <c r="Z36" s="90"/>
      <c r="AA36" s="229"/>
      <c r="AB36" s="122"/>
      <c r="AC36" s="226"/>
      <c r="AD36" s="264"/>
      <c r="AE36" s="264"/>
      <c r="AF36" s="265"/>
      <c r="AG36" s="265"/>
      <c r="AH36" s="265"/>
      <c r="AI36" s="265"/>
      <c r="AJ36" s="265"/>
      <c r="AK36" s="265"/>
    </row>
    <row r="37" spans="1:37" s="179" customFormat="1" x14ac:dyDescent="0.25">
      <c r="A37" s="71">
        <v>9</v>
      </c>
      <c r="B37" s="89"/>
      <c r="C37" s="82"/>
      <c r="D37" s="89"/>
      <c r="E37" s="82"/>
      <c r="F37" s="122"/>
      <c r="G37" s="202"/>
      <c r="H37" s="198" t="str">
        <f t="shared" si="0"/>
        <v/>
      </c>
      <c r="I37" s="97"/>
      <c r="J37" s="97"/>
      <c r="K37" s="91"/>
      <c r="L37" s="91"/>
      <c r="M37" s="97"/>
      <c r="N37" s="91"/>
      <c r="O37" s="97"/>
      <c r="P37" s="90"/>
      <c r="Q37" s="97"/>
      <c r="R37" s="97"/>
      <c r="S37" s="90"/>
      <c r="T37" s="97"/>
      <c r="U37" s="147"/>
      <c r="V37" s="91"/>
      <c r="W37" s="97"/>
      <c r="X37" s="97"/>
      <c r="Y37" s="90"/>
      <c r="Z37" s="90"/>
      <c r="AA37" s="229"/>
      <c r="AB37" s="122"/>
      <c r="AC37" s="226"/>
      <c r="AD37" s="264"/>
      <c r="AE37" s="264"/>
      <c r="AF37" s="265"/>
      <c r="AG37" s="265"/>
      <c r="AH37" s="265"/>
      <c r="AI37" s="265"/>
      <c r="AJ37" s="265"/>
      <c r="AK37" s="265"/>
    </row>
    <row r="38" spans="1:37" s="179" customFormat="1" x14ac:dyDescent="0.25">
      <c r="A38" s="71">
        <v>10</v>
      </c>
      <c r="B38" s="89"/>
      <c r="C38" s="82"/>
      <c r="D38" s="89"/>
      <c r="E38" s="82"/>
      <c r="F38" s="122"/>
      <c r="G38" s="202"/>
      <c r="H38" s="198" t="str">
        <f t="shared" si="0"/>
        <v/>
      </c>
      <c r="I38" s="97"/>
      <c r="J38" s="97"/>
      <c r="K38" s="91"/>
      <c r="L38" s="91"/>
      <c r="M38" s="97"/>
      <c r="N38" s="91"/>
      <c r="O38" s="97"/>
      <c r="P38" s="90"/>
      <c r="Q38" s="97"/>
      <c r="R38" s="97"/>
      <c r="S38" s="90"/>
      <c r="T38" s="97"/>
      <c r="U38" s="147"/>
      <c r="V38" s="91"/>
      <c r="W38" s="97"/>
      <c r="X38" s="97"/>
      <c r="Y38" s="90"/>
      <c r="Z38" s="90"/>
      <c r="AA38" s="229"/>
      <c r="AB38" s="122"/>
      <c r="AC38" s="226"/>
      <c r="AD38" s="264"/>
      <c r="AE38" s="264"/>
      <c r="AF38" s="265"/>
      <c r="AG38" s="265"/>
      <c r="AH38" s="265"/>
      <c r="AI38" s="265"/>
      <c r="AJ38" s="265"/>
      <c r="AK38" s="265"/>
    </row>
    <row r="39" spans="1:37" s="179" customFormat="1" x14ac:dyDescent="0.25">
      <c r="A39" s="71">
        <v>11</v>
      </c>
      <c r="B39" s="89"/>
      <c r="C39" s="82"/>
      <c r="D39" s="89"/>
      <c r="E39" s="82"/>
      <c r="F39" s="122"/>
      <c r="G39" s="202"/>
      <c r="H39" s="198" t="str">
        <f t="shared" si="0"/>
        <v/>
      </c>
      <c r="I39" s="97"/>
      <c r="J39" s="97"/>
      <c r="K39" s="91"/>
      <c r="L39" s="91"/>
      <c r="M39" s="97"/>
      <c r="N39" s="91"/>
      <c r="O39" s="97"/>
      <c r="P39" s="90"/>
      <c r="Q39" s="97"/>
      <c r="R39" s="97"/>
      <c r="S39" s="90"/>
      <c r="T39" s="97"/>
      <c r="U39" s="147"/>
      <c r="V39" s="91"/>
      <c r="W39" s="97"/>
      <c r="X39" s="97"/>
      <c r="Y39" s="90"/>
      <c r="Z39" s="90"/>
      <c r="AA39" s="229"/>
      <c r="AB39" s="122"/>
      <c r="AC39" s="226"/>
      <c r="AD39" s="264"/>
      <c r="AE39" s="264"/>
      <c r="AF39" s="265"/>
      <c r="AG39" s="265"/>
      <c r="AH39" s="265"/>
      <c r="AI39" s="265"/>
      <c r="AJ39" s="265"/>
      <c r="AK39" s="265"/>
    </row>
    <row r="40" spans="1:37" s="179" customFormat="1" x14ac:dyDescent="0.25">
      <c r="A40" s="71">
        <v>12</v>
      </c>
      <c r="B40" s="89"/>
      <c r="C40" s="82"/>
      <c r="D40" s="89"/>
      <c r="E40" s="82"/>
      <c r="F40" s="122"/>
      <c r="G40" s="202"/>
      <c r="H40" s="198" t="str">
        <f t="shared" si="0"/>
        <v/>
      </c>
      <c r="I40" s="97"/>
      <c r="J40" s="97"/>
      <c r="K40" s="91"/>
      <c r="L40" s="91"/>
      <c r="M40" s="97"/>
      <c r="N40" s="91"/>
      <c r="O40" s="97"/>
      <c r="P40" s="90"/>
      <c r="Q40" s="97"/>
      <c r="R40" s="97"/>
      <c r="S40" s="90"/>
      <c r="T40" s="97"/>
      <c r="U40" s="147"/>
      <c r="V40" s="91"/>
      <c r="W40" s="97"/>
      <c r="X40" s="97"/>
      <c r="Y40" s="90"/>
      <c r="Z40" s="90"/>
      <c r="AA40" s="229"/>
      <c r="AB40" s="122"/>
      <c r="AC40" s="226"/>
      <c r="AD40" s="264"/>
      <c r="AE40" s="264"/>
      <c r="AF40" s="265"/>
      <c r="AG40" s="265"/>
      <c r="AH40" s="265"/>
      <c r="AI40" s="265"/>
      <c r="AJ40" s="265"/>
      <c r="AK40" s="265"/>
    </row>
    <row r="41" spans="1:37" s="179" customFormat="1" x14ac:dyDescent="0.25">
      <c r="A41" s="71">
        <v>13</v>
      </c>
      <c r="B41" s="89"/>
      <c r="C41" s="82"/>
      <c r="D41" s="89"/>
      <c r="E41" s="82"/>
      <c r="F41" s="122"/>
      <c r="G41" s="202"/>
      <c r="H41" s="198" t="str">
        <f t="shared" si="0"/>
        <v/>
      </c>
      <c r="I41" s="97"/>
      <c r="J41" s="97"/>
      <c r="K41" s="91"/>
      <c r="L41" s="91"/>
      <c r="M41" s="97"/>
      <c r="N41" s="91"/>
      <c r="O41" s="97"/>
      <c r="P41" s="90"/>
      <c r="Q41" s="97"/>
      <c r="R41" s="97"/>
      <c r="S41" s="90"/>
      <c r="T41" s="97"/>
      <c r="U41" s="147"/>
      <c r="V41" s="91"/>
      <c r="W41" s="97"/>
      <c r="X41" s="97"/>
      <c r="Y41" s="90"/>
      <c r="Z41" s="90"/>
      <c r="AA41" s="229"/>
      <c r="AB41" s="122"/>
      <c r="AC41" s="226"/>
      <c r="AD41" s="264"/>
      <c r="AE41" s="264"/>
      <c r="AF41" s="265"/>
      <c r="AG41" s="265"/>
      <c r="AH41" s="265"/>
      <c r="AI41" s="265"/>
      <c r="AJ41" s="265"/>
      <c r="AK41" s="265"/>
    </row>
    <row r="42" spans="1:37" s="179" customFormat="1" x14ac:dyDescent="0.25">
      <c r="A42" s="71">
        <v>14</v>
      </c>
      <c r="B42" s="89"/>
      <c r="C42" s="82"/>
      <c r="D42" s="89"/>
      <c r="E42" s="82"/>
      <c r="F42" s="122"/>
      <c r="G42" s="202"/>
      <c r="H42" s="198" t="str">
        <f t="shared" si="0"/>
        <v/>
      </c>
      <c r="I42" s="97"/>
      <c r="J42" s="97"/>
      <c r="K42" s="91"/>
      <c r="L42" s="91"/>
      <c r="M42" s="97"/>
      <c r="N42" s="91"/>
      <c r="O42" s="97"/>
      <c r="P42" s="90"/>
      <c r="Q42" s="97"/>
      <c r="R42" s="97"/>
      <c r="S42" s="90"/>
      <c r="T42" s="97"/>
      <c r="U42" s="147"/>
      <c r="V42" s="91"/>
      <c r="W42" s="97"/>
      <c r="X42" s="97"/>
      <c r="Y42" s="90"/>
      <c r="Z42" s="90"/>
      <c r="AA42" s="229"/>
      <c r="AB42" s="122"/>
      <c r="AC42" s="226"/>
      <c r="AD42" s="264"/>
      <c r="AE42" s="264"/>
      <c r="AF42" s="265"/>
      <c r="AG42" s="265"/>
      <c r="AH42" s="265"/>
      <c r="AI42" s="265"/>
      <c r="AJ42" s="265"/>
      <c r="AK42" s="265"/>
    </row>
    <row r="43" spans="1:37" s="179" customFormat="1" x14ac:dyDescent="0.25">
      <c r="A43" s="71">
        <v>15</v>
      </c>
      <c r="B43" s="89"/>
      <c r="C43" s="82"/>
      <c r="D43" s="89"/>
      <c r="E43" s="82"/>
      <c r="F43" s="122"/>
      <c r="G43" s="202"/>
      <c r="H43" s="198" t="str">
        <f t="shared" si="0"/>
        <v/>
      </c>
      <c r="I43" s="97"/>
      <c r="J43" s="97"/>
      <c r="K43" s="91"/>
      <c r="L43" s="91"/>
      <c r="M43" s="97"/>
      <c r="N43" s="91"/>
      <c r="O43" s="97"/>
      <c r="P43" s="90"/>
      <c r="Q43" s="97"/>
      <c r="R43" s="97"/>
      <c r="S43" s="90"/>
      <c r="T43" s="97"/>
      <c r="U43" s="147"/>
      <c r="V43" s="91"/>
      <c r="W43" s="97"/>
      <c r="X43" s="97"/>
      <c r="Y43" s="90"/>
      <c r="Z43" s="90"/>
      <c r="AA43" s="229"/>
      <c r="AB43" s="122"/>
      <c r="AC43" s="226"/>
      <c r="AD43" s="264"/>
      <c r="AE43" s="264"/>
      <c r="AF43" s="265"/>
      <c r="AG43" s="265"/>
      <c r="AH43" s="265"/>
      <c r="AI43" s="265"/>
      <c r="AJ43" s="265"/>
      <c r="AK43" s="265"/>
    </row>
    <row r="44" spans="1:37" s="179" customFormat="1" x14ac:dyDescent="0.25">
      <c r="A44" s="71">
        <v>16</v>
      </c>
      <c r="B44" s="89"/>
      <c r="C44" s="82"/>
      <c r="D44" s="89"/>
      <c r="E44" s="82"/>
      <c r="F44" s="122"/>
      <c r="G44" s="202"/>
      <c r="H44" s="198" t="str">
        <f t="shared" si="0"/>
        <v/>
      </c>
      <c r="I44" s="97"/>
      <c r="J44" s="97"/>
      <c r="K44" s="91"/>
      <c r="L44" s="91"/>
      <c r="M44" s="97"/>
      <c r="N44" s="91"/>
      <c r="O44" s="97"/>
      <c r="P44" s="90"/>
      <c r="Q44" s="97"/>
      <c r="R44" s="97"/>
      <c r="S44" s="90"/>
      <c r="T44" s="97"/>
      <c r="U44" s="147"/>
      <c r="V44" s="91"/>
      <c r="W44" s="97"/>
      <c r="X44" s="97"/>
      <c r="Y44" s="90"/>
      <c r="Z44" s="90"/>
      <c r="AA44" s="229"/>
      <c r="AB44" s="122"/>
      <c r="AC44" s="226"/>
      <c r="AD44" s="264"/>
      <c r="AE44" s="264"/>
      <c r="AF44" s="265"/>
      <c r="AG44" s="265"/>
      <c r="AH44" s="265"/>
      <c r="AI44" s="265"/>
      <c r="AJ44" s="265"/>
      <c r="AK44" s="265"/>
    </row>
    <row r="45" spans="1:37" s="179" customFormat="1" x14ac:dyDescent="0.25">
      <c r="A45" s="71">
        <v>17</v>
      </c>
      <c r="B45" s="89"/>
      <c r="C45" s="82"/>
      <c r="D45" s="89"/>
      <c r="E45" s="82"/>
      <c r="F45" s="122"/>
      <c r="G45" s="202"/>
      <c r="H45" s="198" t="str">
        <f t="shared" si="0"/>
        <v/>
      </c>
      <c r="I45" s="97"/>
      <c r="J45" s="97"/>
      <c r="K45" s="91"/>
      <c r="L45" s="91"/>
      <c r="M45" s="97"/>
      <c r="N45" s="91"/>
      <c r="O45" s="97"/>
      <c r="P45" s="90"/>
      <c r="Q45" s="97"/>
      <c r="R45" s="97"/>
      <c r="S45" s="90"/>
      <c r="T45" s="97"/>
      <c r="U45" s="147"/>
      <c r="V45" s="91"/>
      <c r="W45" s="97"/>
      <c r="X45" s="97"/>
      <c r="Y45" s="90"/>
      <c r="Z45" s="90"/>
      <c r="AA45" s="229"/>
      <c r="AB45" s="122"/>
      <c r="AC45" s="226"/>
      <c r="AD45" s="264"/>
      <c r="AE45" s="264"/>
      <c r="AF45" s="265"/>
      <c r="AG45" s="265"/>
      <c r="AH45" s="265"/>
      <c r="AI45" s="265"/>
      <c r="AJ45" s="265"/>
      <c r="AK45" s="265"/>
    </row>
    <row r="46" spans="1:37" s="179" customFormat="1" x14ac:dyDescent="0.25">
      <c r="A46" s="71">
        <v>18</v>
      </c>
      <c r="B46" s="89"/>
      <c r="C46" s="82"/>
      <c r="D46" s="89"/>
      <c r="E46" s="82"/>
      <c r="F46" s="122"/>
      <c r="G46" s="202"/>
      <c r="H46" s="198" t="str">
        <f t="shared" si="0"/>
        <v/>
      </c>
      <c r="I46" s="97"/>
      <c r="J46" s="97"/>
      <c r="K46" s="91"/>
      <c r="L46" s="91"/>
      <c r="M46" s="97"/>
      <c r="N46" s="91"/>
      <c r="O46" s="97"/>
      <c r="P46" s="90"/>
      <c r="Q46" s="97"/>
      <c r="R46" s="97"/>
      <c r="S46" s="90"/>
      <c r="T46" s="97"/>
      <c r="U46" s="147"/>
      <c r="V46" s="91"/>
      <c r="W46" s="97"/>
      <c r="X46" s="97"/>
      <c r="Y46" s="90"/>
      <c r="Z46" s="90"/>
      <c r="AA46" s="229"/>
      <c r="AB46" s="122"/>
      <c r="AC46" s="226"/>
      <c r="AD46" s="264"/>
      <c r="AE46" s="264"/>
      <c r="AF46" s="265"/>
      <c r="AG46" s="265"/>
      <c r="AH46" s="265"/>
      <c r="AI46" s="265"/>
      <c r="AJ46" s="265"/>
      <c r="AK46" s="265"/>
    </row>
    <row r="47" spans="1:37" s="179" customFormat="1" x14ac:dyDescent="0.25">
      <c r="A47" s="71">
        <v>19</v>
      </c>
      <c r="B47" s="89"/>
      <c r="C47" s="82"/>
      <c r="D47" s="89"/>
      <c r="E47" s="82"/>
      <c r="F47" s="122"/>
      <c r="G47" s="202"/>
      <c r="H47" s="198" t="str">
        <f t="shared" si="0"/>
        <v/>
      </c>
      <c r="I47" s="97"/>
      <c r="J47" s="97"/>
      <c r="K47" s="91"/>
      <c r="L47" s="91"/>
      <c r="M47" s="97"/>
      <c r="N47" s="91"/>
      <c r="O47" s="97"/>
      <c r="P47" s="90"/>
      <c r="Q47" s="97"/>
      <c r="R47" s="97"/>
      <c r="S47" s="90"/>
      <c r="T47" s="97"/>
      <c r="U47" s="147"/>
      <c r="V47" s="91"/>
      <c r="W47" s="97"/>
      <c r="X47" s="97"/>
      <c r="Y47" s="90"/>
      <c r="Z47" s="90"/>
      <c r="AA47" s="229"/>
      <c r="AB47" s="122"/>
      <c r="AC47" s="226"/>
      <c r="AD47" s="264"/>
      <c r="AE47" s="264"/>
      <c r="AF47" s="265"/>
      <c r="AG47" s="265"/>
      <c r="AH47" s="265"/>
      <c r="AI47" s="265"/>
      <c r="AJ47" s="265"/>
      <c r="AK47" s="265"/>
    </row>
    <row r="48" spans="1:37" s="179" customFormat="1" x14ac:dyDescent="0.25">
      <c r="A48" s="71">
        <v>20</v>
      </c>
      <c r="B48" s="89"/>
      <c r="C48" s="82"/>
      <c r="D48" s="89"/>
      <c r="E48" s="82"/>
      <c r="F48" s="122"/>
      <c r="G48" s="202"/>
      <c r="H48" s="198" t="str">
        <f t="shared" si="0"/>
        <v/>
      </c>
      <c r="I48" s="97"/>
      <c r="J48" s="97"/>
      <c r="K48" s="91"/>
      <c r="L48" s="91"/>
      <c r="M48" s="97"/>
      <c r="N48" s="91"/>
      <c r="O48" s="97"/>
      <c r="P48" s="90"/>
      <c r="Q48" s="97"/>
      <c r="R48" s="97"/>
      <c r="S48" s="90"/>
      <c r="T48" s="97"/>
      <c r="U48" s="147"/>
      <c r="V48" s="91"/>
      <c r="W48" s="97"/>
      <c r="X48" s="97"/>
      <c r="Y48" s="90"/>
      <c r="Z48" s="90"/>
      <c r="AA48" s="229"/>
      <c r="AB48" s="122"/>
      <c r="AC48" s="226"/>
      <c r="AD48" s="264"/>
      <c r="AE48" s="264"/>
      <c r="AF48" s="265"/>
      <c r="AG48" s="265"/>
      <c r="AH48" s="265"/>
      <c r="AI48" s="265"/>
      <c r="AJ48" s="265"/>
      <c r="AK48" s="265"/>
    </row>
    <row r="49" spans="1:37" s="179" customFormat="1" x14ac:dyDescent="0.25">
      <c r="A49" s="71">
        <v>21</v>
      </c>
      <c r="B49" s="89"/>
      <c r="C49" s="82"/>
      <c r="D49" s="89"/>
      <c r="E49" s="82"/>
      <c r="F49" s="122"/>
      <c r="G49" s="202"/>
      <c r="H49" s="198" t="str">
        <f t="shared" si="0"/>
        <v/>
      </c>
      <c r="I49" s="97"/>
      <c r="J49" s="97"/>
      <c r="K49" s="91"/>
      <c r="L49" s="91"/>
      <c r="M49" s="97"/>
      <c r="N49" s="91"/>
      <c r="O49" s="97"/>
      <c r="P49" s="90"/>
      <c r="Q49" s="97"/>
      <c r="R49" s="97"/>
      <c r="S49" s="90"/>
      <c r="T49" s="97"/>
      <c r="U49" s="147"/>
      <c r="V49" s="91"/>
      <c r="W49" s="97"/>
      <c r="X49" s="97"/>
      <c r="Y49" s="90"/>
      <c r="Z49" s="90"/>
      <c r="AA49" s="229"/>
      <c r="AB49" s="122"/>
      <c r="AC49" s="226"/>
      <c r="AD49" s="264"/>
      <c r="AE49" s="264"/>
      <c r="AF49" s="265"/>
      <c r="AG49" s="265"/>
      <c r="AH49" s="265"/>
      <c r="AI49" s="265"/>
      <c r="AJ49" s="265"/>
      <c r="AK49" s="265"/>
    </row>
    <row r="50" spans="1:37" s="179" customFormat="1" x14ac:dyDescent="0.25">
      <c r="A50" s="71">
        <v>22</v>
      </c>
      <c r="B50" s="89"/>
      <c r="C50" s="82"/>
      <c r="D50" s="89"/>
      <c r="E50" s="82"/>
      <c r="F50" s="122"/>
      <c r="G50" s="202"/>
      <c r="H50" s="198" t="str">
        <f t="shared" si="0"/>
        <v/>
      </c>
      <c r="I50" s="97"/>
      <c r="J50" s="97"/>
      <c r="K50" s="91"/>
      <c r="L50" s="91"/>
      <c r="M50" s="97"/>
      <c r="N50" s="91"/>
      <c r="O50" s="97"/>
      <c r="P50" s="90"/>
      <c r="Q50" s="97"/>
      <c r="R50" s="97"/>
      <c r="S50" s="90"/>
      <c r="T50" s="97"/>
      <c r="U50" s="147"/>
      <c r="V50" s="91"/>
      <c r="W50" s="97"/>
      <c r="X50" s="97"/>
      <c r="Y50" s="90"/>
      <c r="Z50" s="90"/>
      <c r="AA50" s="229"/>
      <c r="AB50" s="122"/>
      <c r="AC50" s="226"/>
      <c r="AD50" s="264"/>
      <c r="AE50" s="264"/>
      <c r="AF50" s="265"/>
      <c r="AG50" s="265"/>
      <c r="AH50" s="265"/>
      <c r="AI50" s="265"/>
      <c r="AJ50" s="265"/>
      <c r="AK50" s="265"/>
    </row>
    <row r="51" spans="1:37" s="179" customFormat="1" x14ac:dyDescent="0.25">
      <c r="A51" s="71">
        <v>23</v>
      </c>
      <c r="B51" s="89"/>
      <c r="C51" s="82"/>
      <c r="D51" s="89"/>
      <c r="E51" s="82"/>
      <c r="F51" s="122"/>
      <c r="G51" s="202"/>
      <c r="H51" s="198" t="str">
        <f t="shared" si="0"/>
        <v/>
      </c>
      <c r="I51" s="97"/>
      <c r="J51" s="97"/>
      <c r="K51" s="91"/>
      <c r="L51" s="91"/>
      <c r="M51" s="97"/>
      <c r="N51" s="91"/>
      <c r="O51" s="97"/>
      <c r="P51" s="90"/>
      <c r="Q51" s="97"/>
      <c r="R51" s="97"/>
      <c r="S51" s="90"/>
      <c r="T51" s="97"/>
      <c r="U51" s="147"/>
      <c r="V51" s="91"/>
      <c r="W51" s="97"/>
      <c r="X51" s="97"/>
      <c r="Y51" s="90"/>
      <c r="Z51" s="90"/>
      <c r="AA51" s="229"/>
      <c r="AB51" s="122"/>
      <c r="AC51" s="226"/>
      <c r="AD51" s="264"/>
      <c r="AE51" s="264"/>
      <c r="AF51" s="265"/>
      <c r="AG51" s="265"/>
      <c r="AH51" s="265"/>
      <c r="AI51" s="265"/>
      <c r="AJ51" s="265"/>
      <c r="AK51" s="265"/>
    </row>
    <row r="52" spans="1:37" s="179" customFormat="1" x14ac:dyDescent="0.25">
      <c r="A52" s="71">
        <v>24</v>
      </c>
      <c r="B52" s="89"/>
      <c r="C52" s="82"/>
      <c r="D52" s="89"/>
      <c r="E52" s="82"/>
      <c r="F52" s="122"/>
      <c r="G52" s="202"/>
      <c r="H52" s="198" t="str">
        <f t="shared" si="0"/>
        <v/>
      </c>
      <c r="I52" s="97"/>
      <c r="J52" s="97"/>
      <c r="K52" s="91"/>
      <c r="L52" s="91"/>
      <c r="M52" s="97"/>
      <c r="N52" s="91"/>
      <c r="O52" s="97"/>
      <c r="P52" s="90"/>
      <c r="Q52" s="97"/>
      <c r="R52" s="97"/>
      <c r="S52" s="90"/>
      <c r="T52" s="97"/>
      <c r="U52" s="147"/>
      <c r="V52" s="91"/>
      <c r="W52" s="97"/>
      <c r="X52" s="97"/>
      <c r="Y52" s="90"/>
      <c r="Z52" s="90"/>
      <c r="AA52" s="229"/>
      <c r="AB52" s="122"/>
      <c r="AC52" s="226"/>
      <c r="AD52" s="264"/>
      <c r="AE52" s="264"/>
      <c r="AF52" s="265"/>
      <c r="AG52" s="265"/>
      <c r="AH52" s="265"/>
      <c r="AI52" s="265"/>
      <c r="AJ52" s="265"/>
      <c r="AK52" s="265"/>
    </row>
    <row r="53" spans="1:37" s="179" customFormat="1" x14ac:dyDescent="0.25">
      <c r="A53" s="71">
        <v>25</v>
      </c>
      <c r="B53" s="89"/>
      <c r="C53" s="82"/>
      <c r="D53" s="89"/>
      <c r="E53" s="82"/>
      <c r="F53" s="122"/>
      <c r="G53" s="202"/>
      <c r="H53" s="198" t="str">
        <f t="shared" si="0"/>
        <v/>
      </c>
      <c r="I53" s="97"/>
      <c r="J53" s="97"/>
      <c r="K53" s="91"/>
      <c r="L53" s="91"/>
      <c r="M53" s="97"/>
      <c r="N53" s="91"/>
      <c r="O53" s="97"/>
      <c r="P53" s="90"/>
      <c r="Q53" s="97"/>
      <c r="R53" s="97"/>
      <c r="S53" s="90"/>
      <c r="T53" s="97"/>
      <c r="U53" s="147"/>
      <c r="V53" s="91"/>
      <c r="W53" s="97"/>
      <c r="X53" s="97"/>
      <c r="Y53" s="90"/>
      <c r="Z53" s="90"/>
      <c r="AA53" s="229"/>
      <c r="AB53" s="122"/>
      <c r="AC53" s="226"/>
      <c r="AD53" s="264"/>
      <c r="AE53" s="264"/>
      <c r="AF53" s="265"/>
      <c r="AG53" s="265"/>
      <c r="AH53" s="265"/>
      <c r="AI53" s="265"/>
      <c r="AJ53" s="265"/>
      <c r="AK53" s="265"/>
    </row>
    <row r="54" spans="1:37" ht="24" customHeight="1" x14ac:dyDescent="0.25">
      <c r="B54" s="190" t="s">
        <v>67</v>
      </c>
      <c r="C54" s="126"/>
      <c r="D54" s="126"/>
      <c r="E54" s="126"/>
      <c r="F54" s="126"/>
      <c r="G54" s="126"/>
      <c r="H54" s="259" t="str">
        <f>IF(OR(AND(Count_Implemented, Count_FollowUp=0), AND(Count_Implemented=0,COUNTA(I29:AB53)&gt;0))," To be included here, actions must have a Date Implemented and there must be Date(s) of Follow-up above. &gt;&gt;","")</f>
        <v/>
      </c>
      <c r="I54" s="191">
        <f>SUM(I55:I60)</f>
        <v>0</v>
      </c>
      <c r="J54" s="192" t="s">
        <v>129</v>
      </c>
      <c r="K54" s="192" t="s">
        <v>129</v>
      </c>
      <c r="L54" s="192" t="s">
        <v>129</v>
      </c>
      <c r="M54" s="191">
        <f>SUM(M55:M60)</f>
        <v>0</v>
      </c>
      <c r="N54" s="192" t="s">
        <v>129</v>
      </c>
      <c r="O54" s="191">
        <f>SUM(O55:O60)</f>
        <v>0</v>
      </c>
      <c r="P54" s="191">
        <f>SUM(P55:P60)</f>
        <v>0</v>
      </c>
      <c r="Q54" s="191">
        <f t="shared" ref="Q54:W54" si="1">SUM(Q55:Q60)</f>
        <v>0</v>
      </c>
      <c r="R54" s="191">
        <f t="shared" si="1"/>
        <v>0</v>
      </c>
      <c r="S54" s="191">
        <f t="shared" si="1"/>
        <v>0</v>
      </c>
      <c r="T54" s="191">
        <f t="shared" si="1"/>
        <v>0</v>
      </c>
      <c r="U54" s="193">
        <f t="shared" si="1"/>
        <v>0</v>
      </c>
      <c r="V54" s="192" t="s">
        <v>129</v>
      </c>
      <c r="W54" s="191">
        <f t="shared" si="1"/>
        <v>0</v>
      </c>
      <c r="X54" s="192" t="s">
        <v>129</v>
      </c>
      <c r="Y54" s="192" t="s">
        <v>129</v>
      </c>
      <c r="Z54" s="191">
        <f t="shared" ref="Z54" si="2">SUM(Z55:Z60)</f>
        <v>0</v>
      </c>
      <c r="AA54" s="218" t="s">
        <v>129</v>
      </c>
      <c r="AB54" s="217">
        <f>COUNTIF(AB29:AB53,"Y")</f>
        <v>0</v>
      </c>
      <c r="AC54" s="218" t="s">
        <v>129</v>
      </c>
      <c r="AD54" s="266">
        <f t="shared" ref="AD54:AK54" si="3">SUM(AD55:AD60)</f>
        <v>0</v>
      </c>
      <c r="AE54" s="266">
        <f t="shared" si="3"/>
        <v>0</v>
      </c>
      <c r="AF54" s="267">
        <f t="shared" si="3"/>
        <v>0</v>
      </c>
      <c r="AG54" s="267">
        <f t="shared" si="3"/>
        <v>0</v>
      </c>
      <c r="AH54" s="267">
        <f t="shared" si="3"/>
        <v>0</v>
      </c>
      <c r="AI54" s="267">
        <f t="shared" si="3"/>
        <v>0</v>
      </c>
      <c r="AJ54" s="267">
        <f t="shared" si="3"/>
        <v>0</v>
      </c>
      <c r="AK54" s="267">
        <f t="shared" si="3"/>
        <v>0</v>
      </c>
    </row>
    <row r="55" spans="1:37" ht="24" customHeight="1" x14ac:dyDescent="0.25">
      <c r="B55" s="190" t="str">
        <f>"TOTAL REPORTED " &amp; C55</f>
        <v>TOTAL REPORTED 2023</v>
      </c>
      <c r="C55" s="126">
        <v>2023</v>
      </c>
      <c r="D55" s="126"/>
      <c r="E55" s="126"/>
      <c r="F55" s="126"/>
      <c r="G55" s="126"/>
      <c r="H55" s="126"/>
      <c r="I55" s="267">
        <f t="shared" ref="I55:I60" si="4">IF(Count_FollowUp,SUMIFS(I$29:I$53,$F$29:$F$53,"Y",$H$29:$H$53,$C55),0)</f>
        <v>0</v>
      </c>
      <c r="J55" s="192" t="s">
        <v>129</v>
      </c>
      <c r="K55" s="192" t="s">
        <v>129</v>
      </c>
      <c r="L55" s="192" t="s">
        <v>129</v>
      </c>
      <c r="M55" s="267">
        <f t="shared" ref="M55:M60" si="5">IF(Count_FollowUp,SUMIFS(M$29:M$53,$F$29:$F$53,"Y",$H$29:$H$53,$C55),0)</f>
        <v>0</v>
      </c>
      <c r="N55" s="192" t="s">
        <v>129</v>
      </c>
      <c r="O55" s="267">
        <f t="shared" ref="O55:O60" si="6">IF(Count_FollowUp,SUMIFS(O$29:O$53,$F$29:$F$53,"Y",$H$29:$H$53,$C55),0)</f>
        <v>0</v>
      </c>
      <c r="P55" s="191">
        <f t="shared" ref="P55:P60" si="7">IF(Count_FollowUp,COUNTIFS($F$29:$F$53,"Y",$H$29:$H$53,$C55,P$29:P$53,"Yes"),0)</f>
        <v>0</v>
      </c>
      <c r="Q55" s="267">
        <f t="shared" ref="Q55:R60" si="8">IF(Count_FollowUp,SUMIFS(Q$29:Q$53,$F$29:$F$53,"Y",$H$29:$H$53,$C55),0)</f>
        <v>0</v>
      </c>
      <c r="R55" s="267">
        <f t="shared" si="8"/>
        <v>0</v>
      </c>
      <c r="S55" s="191">
        <f t="shared" ref="S55:S60" si="9">IF(Count_FollowUp,COUNTIFS($F$29:$F$53,"Y",$H$29:$H$53,$C55,S$29:S$53,"Yes"),0)</f>
        <v>0</v>
      </c>
      <c r="T55" s="191">
        <f t="shared" ref="T55:T60" si="10">IF(Count_FollowUp,SUMIFS(T$29:T$53,$F$29:$F$53,"Y",$H$29:$H$53,$C55,U$29:U$53,"Units"),0)</f>
        <v>0</v>
      </c>
      <c r="U55" s="193">
        <f t="shared" ref="U55:U60" si="11">IF(Count_FollowUp,SUMIFS(T$29:T$53,$F$29:$F$53,"Y",$H$29:$H$53,$C55,U$29:U$53,"Dollars"),0)</f>
        <v>0</v>
      </c>
      <c r="V55" s="192" t="s">
        <v>129</v>
      </c>
      <c r="W55" s="267">
        <f t="shared" ref="W55:W60" si="12">IF(Count_FollowUp,SUMIFS(W$29:W$53,$F$29:$F$53,"Y",$H$29:$H$53,$C55),0)</f>
        <v>0</v>
      </c>
      <c r="X55" s="192" t="s">
        <v>129</v>
      </c>
      <c r="Y55" s="192" t="s">
        <v>129</v>
      </c>
      <c r="Z55" s="191">
        <f t="shared" ref="Z55:Z60" si="13">IF(Count_FollowUp,COUNTIFS($F$29:$F$53,"Y",$H$29:$H$53,$C55,Z$29:Z$53,"Yes"),0)</f>
        <v>0</v>
      </c>
      <c r="AA55" s="218" t="s">
        <v>129</v>
      </c>
      <c r="AB55" s="217">
        <f t="shared" ref="AB55:AB60" si="14">IF(Count_FollowUp,COUNTIFS($F$29:$F$53,"Y",$H$29:$H$53,$C55,AB$29:AB$53,"Y"),0)</f>
        <v>0</v>
      </c>
      <c r="AC55" s="218" t="s">
        <v>129</v>
      </c>
      <c r="AD55" s="266">
        <f t="shared" ref="AD55:AK60" si="15">IF(Count_FollowUp,SUMIFS(AD$29:AD$53,$F$29:$F$53,"Y",$H$29:$H$53,$C55),0)</f>
        <v>0</v>
      </c>
      <c r="AE55" s="266">
        <f t="shared" si="15"/>
        <v>0</v>
      </c>
      <c r="AF55" s="267">
        <f t="shared" si="15"/>
        <v>0</v>
      </c>
      <c r="AG55" s="267">
        <f t="shared" si="15"/>
        <v>0</v>
      </c>
      <c r="AH55" s="267">
        <f t="shared" si="15"/>
        <v>0</v>
      </c>
      <c r="AI55" s="267">
        <f t="shared" si="15"/>
        <v>0</v>
      </c>
      <c r="AJ55" s="267">
        <f t="shared" si="15"/>
        <v>0</v>
      </c>
      <c r="AK55" s="267">
        <f t="shared" si="15"/>
        <v>0</v>
      </c>
    </row>
    <row r="56" spans="1:37" ht="24" customHeight="1" x14ac:dyDescent="0.25">
      <c r="B56" s="190" t="str">
        <f t="shared" ref="B56:B60" si="16">"TOTAL REPORTED " &amp; C56</f>
        <v>TOTAL REPORTED 2024</v>
      </c>
      <c r="C56" s="126">
        <v>2024</v>
      </c>
      <c r="D56" s="126"/>
      <c r="E56" s="126"/>
      <c r="F56" s="126"/>
      <c r="G56" s="126"/>
      <c r="H56" s="126"/>
      <c r="I56" s="267">
        <f t="shared" si="4"/>
        <v>0</v>
      </c>
      <c r="J56" s="192" t="s">
        <v>129</v>
      </c>
      <c r="K56" s="192" t="s">
        <v>129</v>
      </c>
      <c r="L56" s="192" t="s">
        <v>129</v>
      </c>
      <c r="M56" s="267">
        <f t="shared" si="5"/>
        <v>0</v>
      </c>
      <c r="N56" s="192" t="s">
        <v>129</v>
      </c>
      <c r="O56" s="267">
        <f t="shared" si="6"/>
        <v>0</v>
      </c>
      <c r="P56" s="191">
        <f t="shared" si="7"/>
        <v>0</v>
      </c>
      <c r="Q56" s="267">
        <f t="shared" si="8"/>
        <v>0</v>
      </c>
      <c r="R56" s="267">
        <f t="shared" si="8"/>
        <v>0</v>
      </c>
      <c r="S56" s="191">
        <f t="shared" si="9"/>
        <v>0</v>
      </c>
      <c r="T56" s="191">
        <f t="shared" si="10"/>
        <v>0</v>
      </c>
      <c r="U56" s="193">
        <f t="shared" si="11"/>
        <v>0</v>
      </c>
      <c r="V56" s="192" t="s">
        <v>129</v>
      </c>
      <c r="W56" s="267">
        <f t="shared" si="12"/>
        <v>0</v>
      </c>
      <c r="X56" s="192" t="s">
        <v>129</v>
      </c>
      <c r="Y56" s="192" t="s">
        <v>129</v>
      </c>
      <c r="Z56" s="191">
        <f t="shared" si="13"/>
        <v>0</v>
      </c>
      <c r="AA56" s="218" t="s">
        <v>129</v>
      </c>
      <c r="AB56" s="217">
        <f t="shared" si="14"/>
        <v>0</v>
      </c>
      <c r="AC56" s="218" t="s">
        <v>129</v>
      </c>
      <c r="AD56" s="266">
        <f t="shared" si="15"/>
        <v>0</v>
      </c>
      <c r="AE56" s="266">
        <f t="shared" si="15"/>
        <v>0</v>
      </c>
      <c r="AF56" s="267">
        <f t="shared" si="15"/>
        <v>0</v>
      </c>
      <c r="AG56" s="267">
        <f t="shared" si="15"/>
        <v>0</v>
      </c>
      <c r="AH56" s="267">
        <f t="shared" si="15"/>
        <v>0</v>
      </c>
      <c r="AI56" s="267">
        <f t="shared" si="15"/>
        <v>0</v>
      </c>
      <c r="AJ56" s="267">
        <f t="shared" si="15"/>
        <v>0</v>
      </c>
      <c r="AK56" s="267">
        <f t="shared" si="15"/>
        <v>0</v>
      </c>
    </row>
    <row r="57" spans="1:37" ht="24" customHeight="1" x14ac:dyDescent="0.25">
      <c r="B57" s="190" t="str">
        <f t="shared" si="16"/>
        <v>TOTAL REPORTED 2025</v>
      </c>
      <c r="C57" s="126">
        <v>2025</v>
      </c>
      <c r="D57" s="126"/>
      <c r="E57" s="126"/>
      <c r="F57" s="126"/>
      <c r="G57" s="126"/>
      <c r="H57" s="126"/>
      <c r="I57" s="267">
        <f t="shared" si="4"/>
        <v>0</v>
      </c>
      <c r="J57" s="192" t="s">
        <v>129</v>
      </c>
      <c r="K57" s="192" t="s">
        <v>129</v>
      </c>
      <c r="L57" s="192" t="s">
        <v>129</v>
      </c>
      <c r="M57" s="267">
        <f t="shared" si="5"/>
        <v>0</v>
      </c>
      <c r="N57" s="192" t="s">
        <v>129</v>
      </c>
      <c r="O57" s="267">
        <f t="shared" si="6"/>
        <v>0</v>
      </c>
      <c r="P57" s="191">
        <f t="shared" si="7"/>
        <v>0</v>
      </c>
      <c r="Q57" s="267">
        <f t="shared" si="8"/>
        <v>0</v>
      </c>
      <c r="R57" s="267">
        <f t="shared" si="8"/>
        <v>0</v>
      </c>
      <c r="S57" s="191">
        <f t="shared" si="9"/>
        <v>0</v>
      </c>
      <c r="T57" s="191">
        <f t="shared" si="10"/>
        <v>0</v>
      </c>
      <c r="U57" s="193">
        <f t="shared" si="11"/>
        <v>0</v>
      </c>
      <c r="V57" s="192" t="s">
        <v>129</v>
      </c>
      <c r="W57" s="267">
        <f t="shared" si="12"/>
        <v>0</v>
      </c>
      <c r="X57" s="192" t="s">
        <v>129</v>
      </c>
      <c r="Y57" s="192" t="s">
        <v>129</v>
      </c>
      <c r="Z57" s="191">
        <f t="shared" si="13"/>
        <v>0</v>
      </c>
      <c r="AA57" s="218" t="s">
        <v>129</v>
      </c>
      <c r="AB57" s="217">
        <f t="shared" si="14"/>
        <v>0</v>
      </c>
      <c r="AC57" s="218" t="s">
        <v>129</v>
      </c>
      <c r="AD57" s="266">
        <f t="shared" si="15"/>
        <v>0</v>
      </c>
      <c r="AE57" s="266">
        <f t="shared" si="15"/>
        <v>0</v>
      </c>
      <c r="AF57" s="267">
        <f t="shared" si="15"/>
        <v>0</v>
      </c>
      <c r="AG57" s="267">
        <f t="shared" si="15"/>
        <v>0</v>
      </c>
      <c r="AH57" s="267">
        <f t="shared" si="15"/>
        <v>0</v>
      </c>
      <c r="AI57" s="267">
        <f t="shared" si="15"/>
        <v>0</v>
      </c>
      <c r="AJ57" s="267">
        <f t="shared" si="15"/>
        <v>0</v>
      </c>
      <c r="AK57" s="267">
        <f t="shared" si="15"/>
        <v>0</v>
      </c>
    </row>
    <row r="58" spans="1:37" ht="24" customHeight="1" x14ac:dyDescent="0.25">
      <c r="B58" s="190" t="str">
        <f t="shared" si="16"/>
        <v>TOTAL REPORTED 2026</v>
      </c>
      <c r="C58" s="126">
        <v>2026</v>
      </c>
      <c r="D58" s="126"/>
      <c r="E58" s="126"/>
      <c r="F58" s="126"/>
      <c r="G58" s="126"/>
      <c r="H58" s="126"/>
      <c r="I58" s="267">
        <f t="shared" si="4"/>
        <v>0</v>
      </c>
      <c r="J58" s="192" t="s">
        <v>129</v>
      </c>
      <c r="K58" s="192" t="s">
        <v>129</v>
      </c>
      <c r="L58" s="192" t="s">
        <v>129</v>
      </c>
      <c r="M58" s="267">
        <f t="shared" si="5"/>
        <v>0</v>
      </c>
      <c r="N58" s="192" t="s">
        <v>129</v>
      </c>
      <c r="O58" s="267">
        <f t="shared" si="6"/>
        <v>0</v>
      </c>
      <c r="P58" s="191">
        <f t="shared" si="7"/>
        <v>0</v>
      </c>
      <c r="Q58" s="267">
        <f t="shared" si="8"/>
        <v>0</v>
      </c>
      <c r="R58" s="267">
        <f t="shared" si="8"/>
        <v>0</v>
      </c>
      <c r="S58" s="191">
        <f t="shared" si="9"/>
        <v>0</v>
      </c>
      <c r="T58" s="191">
        <f t="shared" si="10"/>
        <v>0</v>
      </c>
      <c r="U58" s="193">
        <f t="shared" si="11"/>
        <v>0</v>
      </c>
      <c r="V58" s="192" t="s">
        <v>129</v>
      </c>
      <c r="W58" s="267">
        <f t="shared" si="12"/>
        <v>0</v>
      </c>
      <c r="X58" s="192" t="s">
        <v>129</v>
      </c>
      <c r="Y58" s="192" t="s">
        <v>129</v>
      </c>
      <c r="Z58" s="191">
        <f t="shared" si="13"/>
        <v>0</v>
      </c>
      <c r="AA58" s="218" t="s">
        <v>129</v>
      </c>
      <c r="AB58" s="217">
        <f t="shared" si="14"/>
        <v>0</v>
      </c>
      <c r="AC58" s="218" t="s">
        <v>129</v>
      </c>
      <c r="AD58" s="266">
        <f t="shared" si="15"/>
        <v>0</v>
      </c>
      <c r="AE58" s="266">
        <f t="shared" si="15"/>
        <v>0</v>
      </c>
      <c r="AF58" s="267">
        <f t="shared" si="15"/>
        <v>0</v>
      </c>
      <c r="AG58" s="267">
        <f t="shared" si="15"/>
        <v>0</v>
      </c>
      <c r="AH58" s="267">
        <f t="shared" si="15"/>
        <v>0</v>
      </c>
      <c r="AI58" s="267">
        <f t="shared" si="15"/>
        <v>0</v>
      </c>
      <c r="AJ58" s="267">
        <f t="shared" si="15"/>
        <v>0</v>
      </c>
      <c r="AK58" s="267">
        <f t="shared" si="15"/>
        <v>0</v>
      </c>
    </row>
    <row r="59" spans="1:37" ht="24" customHeight="1" x14ac:dyDescent="0.25">
      <c r="B59" s="190" t="str">
        <f t="shared" si="16"/>
        <v>TOTAL REPORTED 2027</v>
      </c>
      <c r="C59" s="126">
        <v>2027</v>
      </c>
      <c r="D59" s="126"/>
      <c r="E59" s="126"/>
      <c r="F59" s="126"/>
      <c r="G59" s="126"/>
      <c r="H59" s="126"/>
      <c r="I59" s="267">
        <f t="shared" si="4"/>
        <v>0</v>
      </c>
      <c r="J59" s="192" t="s">
        <v>129</v>
      </c>
      <c r="K59" s="192" t="s">
        <v>129</v>
      </c>
      <c r="L59" s="192" t="s">
        <v>129</v>
      </c>
      <c r="M59" s="267">
        <f t="shared" si="5"/>
        <v>0</v>
      </c>
      <c r="N59" s="192" t="s">
        <v>129</v>
      </c>
      <c r="O59" s="267">
        <f t="shared" si="6"/>
        <v>0</v>
      </c>
      <c r="P59" s="191">
        <f t="shared" si="7"/>
        <v>0</v>
      </c>
      <c r="Q59" s="267">
        <f t="shared" si="8"/>
        <v>0</v>
      </c>
      <c r="R59" s="267">
        <f t="shared" si="8"/>
        <v>0</v>
      </c>
      <c r="S59" s="191">
        <f t="shared" si="9"/>
        <v>0</v>
      </c>
      <c r="T59" s="191">
        <f t="shared" si="10"/>
        <v>0</v>
      </c>
      <c r="U59" s="193">
        <f t="shared" si="11"/>
        <v>0</v>
      </c>
      <c r="V59" s="192" t="s">
        <v>129</v>
      </c>
      <c r="W59" s="267">
        <f t="shared" si="12"/>
        <v>0</v>
      </c>
      <c r="X59" s="192" t="s">
        <v>129</v>
      </c>
      <c r="Y59" s="192" t="s">
        <v>129</v>
      </c>
      <c r="Z59" s="191">
        <f t="shared" si="13"/>
        <v>0</v>
      </c>
      <c r="AA59" s="218" t="s">
        <v>129</v>
      </c>
      <c r="AB59" s="217">
        <f t="shared" si="14"/>
        <v>0</v>
      </c>
      <c r="AC59" s="218" t="s">
        <v>129</v>
      </c>
      <c r="AD59" s="266">
        <f t="shared" si="15"/>
        <v>0</v>
      </c>
      <c r="AE59" s="266">
        <f t="shared" si="15"/>
        <v>0</v>
      </c>
      <c r="AF59" s="267">
        <f t="shared" si="15"/>
        <v>0</v>
      </c>
      <c r="AG59" s="267">
        <f t="shared" si="15"/>
        <v>0</v>
      </c>
      <c r="AH59" s="267">
        <f t="shared" si="15"/>
        <v>0</v>
      </c>
      <c r="AI59" s="267">
        <f t="shared" si="15"/>
        <v>0</v>
      </c>
      <c r="AJ59" s="267">
        <f t="shared" si="15"/>
        <v>0</v>
      </c>
      <c r="AK59" s="267">
        <f t="shared" si="15"/>
        <v>0</v>
      </c>
    </row>
    <row r="60" spans="1:37" ht="24" customHeight="1" x14ac:dyDescent="0.25">
      <c r="B60" s="190" t="str">
        <f t="shared" si="16"/>
        <v>TOTAL REPORTED 2028</v>
      </c>
      <c r="C60" s="126">
        <v>2028</v>
      </c>
      <c r="D60" s="126"/>
      <c r="E60" s="126"/>
      <c r="F60" s="126"/>
      <c r="G60" s="126"/>
      <c r="H60" s="126"/>
      <c r="I60" s="267">
        <f t="shared" si="4"/>
        <v>0</v>
      </c>
      <c r="J60" s="192" t="s">
        <v>129</v>
      </c>
      <c r="K60" s="192" t="s">
        <v>129</v>
      </c>
      <c r="L60" s="192" t="s">
        <v>129</v>
      </c>
      <c r="M60" s="267">
        <f t="shared" si="5"/>
        <v>0</v>
      </c>
      <c r="N60" s="192" t="s">
        <v>129</v>
      </c>
      <c r="O60" s="267">
        <f t="shared" si="6"/>
        <v>0</v>
      </c>
      <c r="P60" s="191">
        <f t="shared" si="7"/>
        <v>0</v>
      </c>
      <c r="Q60" s="267">
        <f t="shared" si="8"/>
        <v>0</v>
      </c>
      <c r="R60" s="267">
        <f t="shared" si="8"/>
        <v>0</v>
      </c>
      <c r="S60" s="191">
        <f t="shared" si="9"/>
        <v>0</v>
      </c>
      <c r="T60" s="191">
        <f t="shared" si="10"/>
        <v>0</v>
      </c>
      <c r="U60" s="193">
        <f t="shared" si="11"/>
        <v>0</v>
      </c>
      <c r="V60" s="192" t="s">
        <v>129</v>
      </c>
      <c r="W60" s="267">
        <f t="shared" si="12"/>
        <v>0</v>
      </c>
      <c r="X60" s="192" t="s">
        <v>129</v>
      </c>
      <c r="Y60" s="192" t="s">
        <v>129</v>
      </c>
      <c r="Z60" s="191">
        <f t="shared" si="13"/>
        <v>0</v>
      </c>
      <c r="AA60" s="218" t="s">
        <v>129</v>
      </c>
      <c r="AB60" s="217">
        <f t="shared" si="14"/>
        <v>0</v>
      </c>
      <c r="AC60" s="218" t="s">
        <v>129</v>
      </c>
      <c r="AD60" s="266">
        <f t="shared" si="15"/>
        <v>0</v>
      </c>
      <c r="AE60" s="266">
        <f t="shared" si="15"/>
        <v>0</v>
      </c>
      <c r="AF60" s="267">
        <f t="shared" si="15"/>
        <v>0</v>
      </c>
      <c r="AG60" s="267">
        <f t="shared" si="15"/>
        <v>0</v>
      </c>
      <c r="AH60" s="267">
        <f t="shared" si="15"/>
        <v>0</v>
      </c>
      <c r="AI60" s="267">
        <f t="shared" si="15"/>
        <v>0</v>
      </c>
      <c r="AJ60" s="267">
        <f t="shared" si="15"/>
        <v>0</v>
      </c>
      <c r="AK60" s="267">
        <f t="shared" si="15"/>
        <v>0</v>
      </c>
    </row>
    <row r="61" spans="1:37" x14ac:dyDescent="0.25">
      <c r="C61" s="137"/>
    </row>
    <row r="62" spans="1:37" x14ac:dyDescent="0.25">
      <c r="C62" s="137"/>
    </row>
  </sheetData>
  <sheetProtection algorithmName="SHA-512" hashValue="L9MnKnhWBf+/WYrd/YUMgKQXl73HdWo6U8FTGog1l7A8HuW9fzsvbZVfN2pswsMAOf26yGYy70LQzv3uOOtjFA==" saltValue="Qh5y1jLhicX5FhP4bpHTdw==" spinCount="100000" sheet="1" objects="1" scenarios="1" formatCells="0" formatRows="0" insertHyperlinks="0"/>
  <mergeCells count="28">
    <mergeCell ref="Q26:V26"/>
    <mergeCell ref="W26:AA27"/>
    <mergeCell ref="AD26:AK26"/>
    <mergeCell ref="I27:L27"/>
    <mergeCell ref="M27:N27"/>
    <mergeCell ref="O27:P27"/>
    <mergeCell ref="Q27:S27"/>
    <mergeCell ref="T27:V27"/>
    <mergeCell ref="AD27:AE27"/>
    <mergeCell ref="AF27:AK27"/>
    <mergeCell ref="C18:G18"/>
    <mergeCell ref="C20:G20"/>
    <mergeCell ref="C21:G21"/>
    <mergeCell ref="C22:G22"/>
    <mergeCell ref="C23:G23"/>
    <mergeCell ref="I26:P26"/>
    <mergeCell ref="C12:G12"/>
    <mergeCell ref="C13:G13"/>
    <mergeCell ref="C14:G14"/>
    <mergeCell ref="C15:G15"/>
    <mergeCell ref="C16:G16"/>
    <mergeCell ref="C17:G17"/>
    <mergeCell ref="C3:I3"/>
    <mergeCell ref="C6:G6"/>
    <mergeCell ref="C7:G7"/>
    <mergeCell ref="C8:G8"/>
    <mergeCell ref="C10:G10"/>
    <mergeCell ref="C11:G11"/>
  </mergeCells>
  <conditionalFormatting sqref="I29:L53">
    <cfRule type="expression" dxfId="48" priority="4" stopIfTrue="1">
      <formula>AND($C29&lt;&gt;"",$C29&lt;&gt;"Manufacturer (Production)")</formula>
    </cfRule>
  </conditionalFormatting>
  <conditionalFormatting sqref="M29:N53">
    <cfRule type="expression" dxfId="47" priority="5" stopIfTrue="1">
      <formula>AND($C29&lt;&gt;"",$C29&lt;&gt;"Manufacturer (Certification)")</formula>
    </cfRule>
  </conditionalFormatting>
  <conditionalFormatting sqref="O29:O53 M29:M53 I29:J53 Q29:R53 T29:T53 W29:X53">
    <cfRule type="expression" dxfId="46" priority="7">
      <formula>AND(TRIM(I29)&lt;&gt;"",ISNUMBER(I29)=FALSE)</formula>
    </cfRule>
  </conditionalFormatting>
  <conditionalFormatting sqref="O29:P53">
    <cfRule type="expression" dxfId="45" priority="6" stopIfTrue="1">
      <formula>AND($C29&lt;&gt;"",$C29&lt;&gt;"Manufacturer (Marketing)")</formula>
    </cfRule>
  </conditionalFormatting>
  <conditionalFormatting sqref="Q29:V53">
    <cfRule type="expression" dxfId="44" priority="3">
      <formula>AND($C29&lt;&gt;"",$C29&lt;&gt;"Distributor / Retailer")</formula>
    </cfRule>
  </conditionalFormatting>
  <conditionalFormatting sqref="W29:AA53">
    <cfRule type="expression" dxfId="43" priority="2">
      <formula>AND($C29&lt;&gt;"",$C29&lt;&gt;"Purchaser / User")</formula>
    </cfRule>
  </conditionalFormatting>
  <conditionalFormatting sqref="AD29:AK53">
    <cfRule type="expression" dxfId="42" priority="1">
      <formula>AND(TRIM(AD29)&lt;&gt;"",ISNUMBER(AD29)=FALSE)</formula>
    </cfRule>
  </conditionalFormatting>
  <dataValidations count="21">
    <dataValidation allowBlank="1" showInputMessage="1" showErrorMessage="1" prompt="If the case study is online, provide a link for EPA to view, download and share. Otherwise, please include attachments with report submission." sqref="AC28" xr:uid="{9E574179-0628-4267-8C84-D98E8EEA94E8}"/>
    <dataValidation allowBlank="1" showInputMessage="1" showErrorMessage="1" prompt="For P2 actions and outcomes to be summarized on the Results Summary tab, this column must contain a Y. Additionally, a Date Implemented must be included and at least one follw-up date must be included in row 19." sqref="F28" xr:uid="{D2610C88-1BF7-4197-BEB3-F357CC97968F}"/>
    <dataValidation allowBlank="1" showInputMessage="1" showErrorMessage="1" prompt="Either use the facility’s permit methodology or multiply wastewater gallons by 8.35 to get pounds and divide by 10,000 to eliminate water content." sqref="AI28" xr:uid="{C11359F3-B915-4E9A-B2F5-FE6541D9EE26}"/>
    <dataValidation allowBlank="1" showInputMessage="1" showErrorMessage="1" prompt="Annualized reductions of green house gas emissions measured in metric tons of carbon dioxide equivalent (MTCO2e)." sqref="AK28" xr:uid="{2B8D6182-60EB-4CE4-BEFB-68F66CE52C66}"/>
    <dataValidation allowBlank="1" showInputMessage="1" showErrorMessage="1" promptTitle="Products Offered for Sale" prompt="This can include products that are anticipated to be offered for sale._x000a__x000a_Report the number of product formulations/designs, not the number of individual units manufactured/sold. The same formulation in different size containers is considered one product." sqref="O28" xr:uid="{DD17E888-C090-4C67-A011-EE36237B9431}"/>
    <dataValidation type="whole" allowBlank="1" showInputMessage="1" showErrorMessage="1" errorTitle="Facility NAICS Code" error="Please enter at least three digits of the NAICS code." promptTitle="Facility NAICS Code" prompt="Enter the NAICS for this facility. The link at left takes you to the NAICS Search website." sqref="C15:G15" xr:uid="{85BB6246-DFD4-4484-9120-52349682F04F}">
      <formula1>100</formula1>
      <formula2>999999</formula2>
    </dataValidation>
    <dataValidation allowBlank="1" showInputMessage="1" showErrorMessage="1" promptTitle="Copy-Pasting into Merged Cells" prompt="To copy-paste into merged cells, either double-click the cell to enable the Edit feature OR select the cell and paste into the formula bar above instead of the cell itself." sqref="C10:G10" xr:uid="{802F608E-44D8-4273-8470-A567B211A7AF}"/>
    <dataValidation type="list" allowBlank="1" showDropDown="1" showInputMessage="1" showErrorMessage="1" error="Please enter Y or N." sqref="AB29:AB53 F29:F53" xr:uid="{BEE6A5BD-98A7-4174-BDCF-31CE77D81317}">
      <formula1>Lookup_YesNo</formula1>
    </dataValidation>
    <dataValidation type="date" allowBlank="1" showInputMessage="1" showErrorMessage="1" error="Please enter a valid date (mm/dd/yyyy) _x000a_between 10/01/2022 and 09/30/2028." sqref="G29:G53" xr:uid="{55595490-799E-44A3-98C3-AC5B4393145E}">
      <formula1>44835</formula1>
      <formula2>47026</formula2>
    </dataValidation>
    <dataValidation type="list" allowBlank="1" showDropDown="1" showInputMessage="1" showErrorMessage="1" error="Please enter Yes, No, or Unknown." sqref="C16:G16" xr:uid="{B9D4F8C0-A282-4109-8942-26F7273A79AD}">
      <formula1>Lookup_YesNoUnknown</formula1>
    </dataValidation>
    <dataValidation type="list" allowBlank="1" showInputMessage="1" showErrorMessage="1" sqref="U29:U53" xr:uid="{B2A4CC73-6A0F-4B74-BE44-491CC04E0146}">
      <formula1>Lookup_Units_Sales</formula1>
    </dataValidation>
    <dataValidation allowBlank="1" showInputMessage="1" showErrorMessage="1" prompt="Report the number of product formulations or designs, not the number of individual units of that product manufactured or sold. The same formulation sold in different size containers is considered one product" sqref="W28 M28 Q28 I28" xr:uid="{C506B5BE-0EA7-40D4-B033-F3995D2C190E}"/>
    <dataValidation type="list" allowBlank="1" showInputMessage="1" showErrorMessage="1" sqref="N29:N53" xr:uid="{1462F0A3-4498-48F2-9FE0-072DC822C945}">
      <formula1>Lookup_CertificationStatus</formula1>
    </dataValidation>
    <dataValidation type="list" allowBlank="1" showInputMessage="1" showErrorMessage="1" sqref="L29:L53 V29:V53" xr:uid="{4624BBF1-0598-4BE6-A3A8-8549989828E8}">
      <formula1>Lookup_Type</formula1>
    </dataValidation>
    <dataValidation type="list" allowBlank="1" showInputMessage="1" showErrorMessage="1" sqref="K29:K53" xr:uid="{8EB941C6-73FC-429B-ABA9-A8ECCA552C0B}">
      <formula1>Lookup_Units</formula1>
    </dataValidation>
    <dataValidation type="list" allowBlank="1" showInputMessage="1" showErrorMessage="1" promptTitle="Outreach Activity" prompt="If you made contact with the business establishment through an activity noted on the “Outreach Activities” tab, indicate the activity by choosing it from the drop-down provided at right." sqref="C20" xr:uid="{B629AAAC-17FA-4AF9-9D99-98F5567299C5}">
      <formula1>OFFSET(Outreach_Activities_Sorted,0,0,COUNTIF(Outreach_Activities_Sorted,"&lt;&gt;0"))</formula1>
    </dataValidation>
    <dataValidation type="list" allowBlank="1" showInputMessage="1" showErrorMessage="1" sqref="Z29:Z53 S29:S53 P29:P53" xr:uid="{A7009D7B-F435-424E-BF59-EC2E87A45E6B}">
      <formula1>Lookup_YesNoUnknown</formula1>
    </dataValidation>
    <dataValidation type="list" allowBlank="1" showInputMessage="1" showErrorMessage="1" sqref="C29:C53" xr:uid="{6CE3FDD3-588A-4001-B54C-E3CAF167769D}">
      <formula1>Lookup_Role</formula1>
    </dataValidation>
    <dataValidation type="date" operator="greaterThan" allowBlank="1" showInputMessage="1" showErrorMessage="1" errorTitle="Date Required" error="Please enter a date in mm/dd/yyyy format." sqref="C19:G19" xr:uid="{FED630CF-DC29-46FC-A243-B923E0832389}">
      <formula1>36526</formula1>
    </dataValidation>
    <dataValidation type="list" allowBlank="1" showDropDown="1" showInputMessage="1" showErrorMessage="1" sqref="C14" xr:uid="{48584590-FD4E-4236-90BE-7DEC3ADCF6E6}">
      <formula1>Lookup_States</formula1>
    </dataValidation>
    <dataValidation allowBlank="1" showInputMessage="1" showErrorMessage="1" prompt="If the action listed is for certifying a new product, you can enter the date the process was initiated. For all other actions, this should be the date of actual implementation." sqref="G28" xr:uid="{0359C960-13DF-4160-8F7E-91E04C3BE02D}"/>
  </dataValidations>
  <hyperlinks>
    <hyperlink ref="B15" r:id="rId1" xr:uid="{75B1450B-EFAC-4A3B-833A-D794626B257F}"/>
    <hyperlink ref="B21" r:id="rId2" display="Description of Funding Mechanism_x000a_EPA is exploring ways to facilitate access to capital for P2 projects. Learn more here: https://www.epa.gov/p2/p2-financing. If known, describe the source of funding this business establishment used (e.g., self-funded, bank loan, external grant, etc.)  in implementing the P2 actions listed in the table below." xr:uid="{0BA93D87-FE74-43C8-8AF5-8A3E0D9AA70F}"/>
  </hyperlinks>
  <printOptions horizontalCentered="1"/>
  <pageMargins left="0.45" right="0.45" top="0.75" bottom="0.75" header="0.3" footer="0.3"/>
  <pageSetup scale="22" fitToHeight="0" orientation="landscape" r:id="rId3"/>
  <headerFooter>
    <oddHeader>&amp;C&amp;16&amp;F</oddHeader>
    <oddFooter>&amp;C&amp;P of &amp;N</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A9A7F5-BA22-49F4-8819-860EF1629D1D}">
  <sheetPr>
    <tabColor rgb="FF92D050"/>
    <pageSetUpPr fitToPage="1"/>
  </sheetPr>
  <dimension ref="A1:AK62"/>
  <sheetViews>
    <sheetView showGridLines="0" zoomScaleNormal="100" zoomScaleSheetLayoutView="100" workbookViewId="0">
      <pane xSplit="2" ySplit="1" topLeftCell="C2" activePane="bottomRight" state="frozen"/>
      <selection pane="topRight" activeCell="C1" sqref="C1"/>
      <selection pane="bottomLeft" activeCell="A2" sqref="A2"/>
      <selection pane="bottomRight" activeCell="C11" sqref="C11:G11"/>
    </sheetView>
  </sheetViews>
  <sheetFormatPr defaultColWidth="9.140625" defaultRowHeight="15" x14ac:dyDescent="0.25"/>
  <cols>
    <col min="1" max="1" width="4.7109375" style="134" customWidth="1"/>
    <col min="2" max="2" width="56.7109375" style="134" customWidth="1"/>
    <col min="3" max="3" width="20.7109375" style="134" customWidth="1"/>
    <col min="4" max="4" width="32.7109375" style="134" customWidth="1"/>
    <col min="5" max="5" width="20.7109375" style="134" customWidth="1"/>
    <col min="6" max="6" width="15.7109375" style="134" bestFit="1" customWidth="1"/>
    <col min="7" max="7" width="19" style="134" bestFit="1" customWidth="1"/>
    <col min="8" max="8" width="10.28515625" style="134" customWidth="1"/>
    <col min="9" max="9" width="20.28515625" style="134" bestFit="1" customWidth="1"/>
    <col min="10" max="10" width="16.5703125" style="134" bestFit="1" customWidth="1"/>
    <col min="11" max="12" width="10.7109375" style="134" customWidth="1"/>
    <col min="13" max="13" width="20.28515625" style="134" customWidth="1"/>
    <col min="14" max="14" width="10.5703125" style="134" bestFit="1" customWidth="1"/>
    <col min="15" max="15" width="21.7109375" style="134" customWidth="1"/>
    <col min="16" max="16" width="11.5703125" style="134" customWidth="1"/>
    <col min="17" max="17" width="20.28515625" style="134" bestFit="1" customWidth="1"/>
    <col min="18" max="18" width="15" style="134" customWidth="1"/>
    <col min="19" max="19" width="12.7109375" style="134" customWidth="1"/>
    <col min="20" max="20" width="14.7109375" style="134" customWidth="1"/>
    <col min="21" max="22" width="12.7109375" style="134" customWidth="1"/>
    <col min="23" max="23" width="25.140625" style="134" customWidth="1"/>
    <col min="24" max="24" width="17.7109375" style="134" customWidth="1"/>
    <col min="25" max="25" width="14.85546875" style="134" customWidth="1"/>
    <col min="26" max="26" width="16" style="134" bestFit="1" customWidth="1"/>
    <col min="27" max="27" width="60.7109375" style="134" customWidth="1"/>
    <col min="28" max="28" width="10.42578125" style="134" customWidth="1"/>
    <col min="29" max="29" width="30.7109375" style="134" customWidth="1"/>
    <col min="30" max="37" width="13.7109375" style="134" customWidth="1"/>
    <col min="38" max="16384" width="9.140625" style="134"/>
  </cols>
  <sheetData>
    <row r="1" spans="2:30" s="200" customFormat="1" ht="20.100000000000001" customHeight="1" x14ac:dyDescent="0.25">
      <c r="B1" s="199" t="str">
        <f>SUBSTITUTE(TemplateTitle," Reporting Template",": " &amp;B2)</f>
        <v>P2 IIJA Products EJ Grant: Business Establishment 70</v>
      </c>
      <c r="C1" s="199"/>
      <c r="D1" s="199"/>
      <c r="E1" s="199"/>
      <c r="F1" s="199"/>
      <c r="G1" s="199"/>
      <c r="H1" s="199"/>
      <c r="I1" s="199"/>
      <c r="J1" s="201"/>
      <c r="K1" s="201"/>
      <c r="L1" s="201"/>
      <c r="M1" s="201"/>
      <c r="N1" s="201"/>
      <c r="O1" s="201"/>
      <c r="P1" s="201"/>
      <c r="Q1" s="201"/>
      <c r="R1" s="201"/>
      <c r="S1" s="201"/>
      <c r="T1" s="201"/>
      <c r="U1" s="201"/>
      <c r="V1" s="201"/>
      <c r="W1" s="201"/>
      <c r="X1" s="201"/>
      <c r="Y1" s="201"/>
      <c r="Z1" s="201"/>
      <c r="AA1" s="201"/>
    </row>
    <row r="2" spans="2:30" ht="9" customHeight="1" x14ac:dyDescent="0.25">
      <c r="B2" s="244" t="s">
        <v>442</v>
      </c>
      <c r="C2" s="154"/>
      <c r="D2" s="154"/>
      <c r="E2" s="154"/>
      <c r="F2" s="154"/>
      <c r="G2" s="154"/>
      <c r="H2" s="154"/>
      <c r="I2" s="210"/>
      <c r="J2" s="155"/>
    </row>
    <row r="3" spans="2:30" ht="200.1" customHeight="1" x14ac:dyDescent="0.25">
      <c r="B3" s="156" t="s">
        <v>5</v>
      </c>
      <c r="C3" s="355" t="s">
        <v>298</v>
      </c>
      <c r="D3" s="356"/>
      <c r="E3" s="356"/>
      <c r="F3" s="356"/>
      <c r="G3" s="356"/>
      <c r="H3" s="356"/>
      <c r="I3" s="357"/>
      <c r="J3" s="157"/>
    </row>
    <row r="4" spans="2:30" ht="9" customHeight="1" x14ac:dyDescent="0.25">
      <c r="B4" s="158"/>
      <c r="C4" s="159"/>
      <c r="D4" s="159"/>
      <c r="E4" s="159"/>
      <c r="F4" s="159"/>
      <c r="G4" s="159"/>
      <c r="H4" s="159"/>
      <c r="I4" s="211"/>
      <c r="J4" s="160"/>
    </row>
    <row r="5" spans="2:30" ht="15" customHeight="1" x14ac:dyDescent="0.25">
      <c r="B5" s="145"/>
      <c r="C5" s="145"/>
      <c r="D5" s="145"/>
      <c r="E5" s="145"/>
      <c r="F5" s="144"/>
      <c r="G5" s="144"/>
    </row>
    <row r="6" spans="2:30" ht="18.75" x14ac:dyDescent="0.3">
      <c r="B6" s="243" t="s">
        <v>284</v>
      </c>
      <c r="C6" s="358" t="s">
        <v>299</v>
      </c>
      <c r="D6" s="358"/>
      <c r="E6" s="358"/>
      <c r="F6" s="358"/>
      <c r="G6" s="359"/>
    </row>
    <row r="7" spans="2:30" x14ac:dyDescent="0.25">
      <c r="B7" s="161" t="s">
        <v>0</v>
      </c>
      <c r="C7" s="360" t="str">
        <f>IF('Grant Project Data'!D5&lt;&gt;"",'Grant Project Data'!D5,"")</f>
        <v/>
      </c>
      <c r="D7" s="361"/>
      <c r="E7" s="361"/>
      <c r="F7" s="361"/>
      <c r="G7" s="362"/>
    </row>
    <row r="8" spans="2:30" x14ac:dyDescent="0.25">
      <c r="B8" s="163" t="s">
        <v>4</v>
      </c>
      <c r="C8" s="360" t="str">
        <f>IF('Grant Project Data'!D6&lt;&gt;"",'Grant Project Data'!D6,"")</f>
        <v/>
      </c>
      <c r="D8" s="361"/>
      <c r="E8" s="361"/>
      <c r="F8" s="361"/>
      <c r="G8" s="362"/>
    </row>
    <row r="9" spans="2:30" ht="15" customHeight="1" x14ac:dyDescent="0.25">
      <c r="B9" s="145"/>
      <c r="C9" s="145"/>
      <c r="D9" s="145"/>
      <c r="E9" s="145"/>
      <c r="F9" s="144"/>
      <c r="G9" s="144"/>
    </row>
    <row r="10" spans="2:30" ht="18.75" x14ac:dyDescent="0.3">
      <c r="B10" s="243" t="s">
        <v>203</v>
      </c>
      <c r="C10" s="358" t="s">
        <v>355</v>
      </c>
      <c r="D10" s="358"/>
      <c r="E10" s="358"/>
      <c r="F10" s="358"/>
      <c r="G10" s="359"/>
    </row>
    <row r="11" spans="2:30" x14ac:dyDescent="0.25">
      <c r="B11" s="167" t="s">
        <v>236</v>
      </c>
      <c r="C11" s="391"/>
      <c r="D11" s="391"/>
      <c r="E11" s="391"/>
      <c r="F11" s="391"/>
      <c r="G11" s="391"/>
      <c r="H11" s="168"/>
      <c r="I11" s="168"/>
      <c r="J11" s="169"/>
      <c r="K11" s="169"/>
      <c r="L11" s="169"/>
      <c r="M11" s="169"/>
      <c r="N11" s="169"/>
      <c r="O11" s="169"/>
      <c r="P11" s="169"/>
      <c r="Q11" s="169"/>
      <c r="R11" s="169"/>
      <c r="S11" s="169"/>
      <c r="T11" s="169"/>
      <c r="U11" s="169"/>
      <c r="V11" s="169"/>
      <c r="W11" s="169"/>
      <c r="X11" s="169"/>
      <c r="Y11" s="169"/>
      <c r="Z11" s="169"/>
      <c r="AA11" s="169"/>
    </row>
    <row r="12" spans="2:30" ht="15" customHeight="1" x14ac:dyDescent="0.25">
      <c r="B12" s="170" t="s">
        <v>228</v>
      </c>
      <c r="C12" s="391"/>
      <c r="D12" s="391"/>
      <c r="E12" s="391"/>
      <c r="F12" s="391"/>
      <c r="G12" s="391"/>
      <c r="H12" s="168"/>
      <c r="I12" s="168"/>
      <c r="J12" s="169"/>
      <c r="K12" s="169"/>
      <c r="L12" s="169"/>
      <c r="M12" s="169"/>
      <c r="N12" s="169"/>
      <c r="O12" s="169"/>
      <c r="P12" s="169"/>
      <c r="Q12" s="169"/>
      <c r="R12" s="169"/>
      <c r="S12" s="169"/>
      <c r="T12" s="169"/>
      <c r="U12" s="169"/>
      <c r="V12" s="169"/>
      <c r="W12" s="169"/>
      <c r="X12" s="169"/>
      <c r="Y12" s="169"/>
      <c r="Z12" s="169"/>
      <c r="AA12" s="169"/>
    </row>
    <row r="13" spans="2:30" ht="15" customHeight="1" x14ac:dyDescent="0.25">
      <c r="B13" s="170" t="s">
        <v>229</v>
      </c>
      <c r="C13" s="391"/>
      <c r="D13" s="391"/>
      <c r="E13" s="391"/>
      <c r="F13" s="391"/>
      <c r="G13" s="391"/>
      <c r="H13" s="168"/>
      <c r="I13" s="168"/>
      <c r="J13" s="169"/>
      <c r="K13" s="169"/>
      <c r="L13" s="169"/>
      <c r="M13" s="169"/>
      <c r="N13" s="169"/>
      <c r="O13" s="169"/>
      <c r="P13" s="169"/>
      <c r="Q13" s="169"/>
      <c r="R13" s="169"/>
      <c r="S13" s="169"/>
      <c r="T13" s="169"/>
      <c r="U13" s="169"/>
      <c r="V13" s="169"/>
      <c r="W13" s="169"/>
      <c r="X13" s="169"/>
      <c r="Y13" s="169"/>
      <c r="Z13" s="169"/>
      <c r="AA13" s="169"/>
    </row>
    <row r="14" spans="2:30" ht="15" customHeight="1" x14ac:dyDescent="0.25">
      <c r="B14" s="171" t="s">
        <v>230</v>
      </c>
      <c r="C14" s="391"/>
      <c r="D14" s="391"/>
      <c r="E14" s="391"/>
      <c r="F14" s="391"/>
      <c r="G14" s="391"/>
      <c r="H14" s="168"/>
      <c r="I14" s="168"/>
      <c r="J14" s="169"/>
      <c r="K14" s="169"/>
      <c r="L14" s="169"/>
      <c r="M14" s="169"/>
      <c r="N14" s="169"/>
      <c r="O14" s="169"/>
      <c r="P14" s="169"/>
      <c r="Q14" s="169"/>
      <c r="R14" s="169"/>
      <c r="S14" s="169"/>
      <c r="T14" s="169"/>
      <c r="U14" s="169"/>
      <c r="V14" s="169"/>
      <c r="W14" s="169"/>
      <c r="X14" s="169"/>
      <c r="Y14" s="169"/>
      <c r="Z14" s="169"/>
      <c r="AA14" s="169"/>
      <c r="AB14" s="172"/>
    </row>
    <row r="15" spans="2:30" ht="30" x14ac:dyDescent="0.25">
      <c r="B15" s="231" t="s">
        <v>270</v>
      </c>
      <c r="C15" s="392"/>
      <c r="D15" s="392"/>
      <c r="E15" s="392"/>
      <c r="F15" s="392"/>
      <c r="G15" s="392"/>
      <c r="H15" s="173"/>
      <c r="J15" s="169"/>
      <c r="K15" s="169"/>
      <c r="L15" s="169"/>
      <c r="M15" s="169"/>
      <c r="N15" s="169"/>
      <c r="O15" s="169"/>
      <c r="P15" s="169"/>
      <c r="Q15" s="169"/>
      <c r="R15" s="169"/>
      <c r="S15" s="169"/>
      <c r="T15" s="169"/>
      <c r="U15" s="169"/>
      <c r="V15" s="169"/>
      <c r="W15" s="169"/>
      <c r="X15" s="169"/>
      <c r="Y15" s="169"/>
      <c r="Z15" s="169"/>
      <c r="AA15" s="169"/>
      <c r="AB15" s="172"/>
    </row>
    <row r="16" spans="2:30" ht="45" x14ac:dyDescent="0.25">
      <c r="B16" s="203" t="s">
        <v>276</v>
      </c>
      <c r="C16" s="392"/>
      <c r="D16" s="392"/>
      <c r="E16" s="392"/>
      <c r="F16" s="392"/>
      <c r="G16" s="392"/>
      <c r="H16" s="174"/>
      <c r="J16" s="169"/>
      <c r="K16" s="169"/>
      <c r="L16" s="169"/>
      <c r="M16" s="169"/>
      <c r="N16" s="169"/>
      <c r="O16" s="169"/>
      <c r="P16" s="169"/>
      <c r="Q16" s="169"/>
      <c r="R16" s="169"/>
      <c r="S16" s="169"/>
      <c r="T16" s="169"/>
      <c r="U16" s="169"/>
      <c r="V16" s="169"/>
      <c r="W16" s="169"/>
      <c r="X16" s="169"/>
      <c r="Y16" s="169"/>
      <c r="Z16" s="169"/>
      <c r="AA16" s="169"/>
      <c r="AB16" s="162"/>
      <c r="AC16" s="162"/>
      <c r="AD16" s="162"/>
    </row>
    <row r="17" spans="1:37" ht="69.95" customHeight="1" x14ac:dyDescent="0.25">
      <c r="B17" s="127" t="s">
        <v>235</v>
      </c>
      <c r="C17" s="393"/>
      <c r="D17" s="393"/>
      <c r="E17" s="393"/>
      <c r="F17" s="393"/>
      <c r="G17" s="393"/>
      <c r="H17" s="175"/>
      <c r="J17" s="169"/>
      <c r="K17" s="169"/>
      <c r="L17" s="169"/>
      <c r="M17" s="169"/>
      <c r="N17" s="169"/>
      <c r="O17" s="169"/>
      <c r="P17" s="169"/>
      <c r="Q17" s="169"/>
      <c r="R17" s="169"/>
      <c r="S17" s="169"/>
      <c r="T17" s="169"/>
      <c r="U17" s="169"/>
      <c r="V17" s="169"/>
      <c r="W17" s="169"/>
      <c r="X17" s="169"/>
      <c r="Y17" s="169"/>
      <c r="Z17" s="169"/>
      <c r="AA17" s="169"/>
      <c r="AB17" s="162"/>
      <c r="AC17" s="162"/>
      <c r="AD17" s="162"/>
    </row>
    <row r="18" spans="1:37" ht="30" x14ac:dyDescent="0.25">
      <c r="B18" s="127" t="s">
        <v>354</v>
      </c>
      <c r="C18" s="394"/>
      <c r="D18" s="395"/>
      <c r="E18" s="395"/>
      <c r="F18" s="395"/>
      <c r="G18" s="396"/>
      <c r="H18" s="175"/>
      <c r="J18" s="169"/>
      <c r="K18" s="169"/>
      <c r="L18" s="169"/>
      <c r="M18" s="169"/>
      <c r="N18" s="169"/>
      <c r="O18" s="169"/>
      <c r="P18" s="169"/>
      <c r="Q18" s="169"/>
      <c r="R18" s="169"/>
      <c r="S18" s="169"/>
      <c r="T18" s="169"/>
      <c r="U18" s="169"/>
      <c r="V18" s="169"/>
      <c r="W18" s="169"/>
      <c r="X18" s="169"/>
      <c r="Y18" s="169"/>
      <c r="Z18" s="169"/>
      <c r="AA18" s="169"/>
      <c r="AB18" s="162"/>
      <c r="AC18" s="162"/>
      <c r="AD18" s="162"/>
    </row>
    <row r="19" spans="1:37" s="179" customFormat="1" x14ac:dyDescent="0.25">
      <c r="B19" s="176" t="s">
        <v>232</v>
      </c>
      <c r="C19" s="212"/>
      <c r="D19" s="212"/>
      <c r="E19" s="212"/>
      <c r="F19" s="212"/>
      <c r="G19" s="212"/>
      <c r="H19" s="177" t="str">
        <f>IF(AND(E24&gt;0,COUNTA(C19:G19)=0),"&lt;&lt; Your P2 actions below will not be summarized until you enter a date of follow-up.","")</f>
        <v/>
      </c>
      <c r="I19" s="178"/>
      <c r="J19" s="169"/>
      <c r="K19" s="169"/>
      <c r="L19" s="169"/>
      <c r="M19" s="169"/>
      <c r="N19" s="169"/>
      <c r="O19" s="169"/>
      <c r="P19" s="169"/>
      <c r="Q19" s="169"/>
      <c r="R19" s="169"/>
      <c r="S19" s="169"/>
      <c r="T19" s="169"/>
      <c r="U19" s="169"/>
      <c r="V19" s="169"/>
      <c r="W19" s="169"/>
      <c r="X19" s="169"/>
      <c r="Y19" s="169"/>
      <c r="Z19" s="169"/>
      <c r="AA19" s="169"/>
      <c r="AB19" s="96"/>
    </row>
    <row r="20" spans="1:37" ht="53.25" x14ac:dyDescent="0.25">
      <c r="B20" s="213" t="s">
        <v>273</v>
      </c>
      <c r="C20" s="391"/>
      <c r="D20" s="391"/>
      <c r="E20" s="391"/>
      <c r="F20" s="391"/>
      <c r="G20" s="391"/>
      <c r="H20" s="168"/>
      <c r="I20" s="169"/>
      <c r="J20" s="169"/>
      <c r="K20" s="169"/>
      <c r="L20" s="169"/>
      <c r="M20" s="169"/>
      <c r="N20" s="169"/>
      <c r="O20" s="169"/>
      <c r="P20" s="169"/>
      <c r="Q20" s="169"/>
      <c r="R20" s="169"/>
      <c r="S20" s="169"/>
      <c r="T20" s="169"/>
      <c r="U20" s="169"/>
      <c r="V20" s="169"/>
      <c r="W20" s="169"/>
      <c r="X20" s="169"/>
      <c r="Y20" s="169"/>
      <c r="Z20" s="169"/>
      <c r="AA20" s="169"/>
      <c r="AB20" s="162"/>
      <c r="AC20" s="162"/>
      <c r="AD20" s="162"/>
    </row>
    <row r="21" spans="1:37" ht="80.099999999999994" customHeight="1" x14ac:dyDescent="0.25">
      <c r="B21" s="230" t="s">
        <v>271</v>
      </c>
      <c r="C21" s="393"/>
      <c r="D21" s="393"/>
      <c r="E21" s="393"/>
      <c r="F21" s="393"/>
      <c r="G21" s="393"/>
      <c r="H21" s="175"/>
      <c r="J21" s="169"/>
      <c r="K21" s="169"/>
      <c r="L21" s="169"/>
      <c r="M21" s="169"/>
      <c r="N21" s="169"/>
      <c r="O21" s="169"/>
      <c r="P21" s="169"/>
      <c r="Q21" s="169"/>
      <c r="R21" s="169"/>
      <c r="S21" s="169"/>
      <c r="T21" s="169"/>
      <c r="U21" s="169"/>
      <c r="V21" s="169"/>
      <c r="W21" s="169"/>
      <c r="X21" s="169"/>
      <c r="Y21" s="169"/>
      <c r="Z21" s="169"/>
      <c r="AA21" s="169"/>
      <c r="AB21" s="162"/>
      <c r="AC21" s="162"/>
      <c r="AD21" s="162"/>
    </row>
    <row r="22" spans="1:37" ht="69.95" customHeight="1" x14ac:dyDescent="0.25">
      <c r="B22" s="127" t="s">
        <v>272</v>
      </c>
      <c r="C22" s="393"/>
      <c r="D22" s="393"/>
      <c r="E22" s="393"/>
      <c r="F22" s="393"/>
      <c r="G22" s="393"/>
      <c r="H22" s="175"/>
      <c r="J22" s="169"/>
      <c r="K22" s="169"/>
      <c r="L22" s="169"/>
      <c r="M22" s="169"/>
      <c r="N22" s="169"/>
      <c r="O22" s="169"/>
      <c r="P22" s="169"/>
      <c r="Q22" s="169"/>
      <c r="R22" s="169"/>
      <c r="S22" s="169"/>
      <c r="T22" s="169"/>
      <c r="U22" s="169"/>
      <c r="V22" s="169"/>
      <c r="W22" s="169"/>
      <c r="X22" s="169"/>
      <c r="Y22" s="169"/>
      <c r="Z22" s="169"/>
      <c r="AA22" s="169"/>
      <c r="AB22" s="162"/>
      <c r="AC22" s="162"/>
      <c r="AD22" s="162"/>
    </row>
    <row r="23" spans="1:37" ht="69.95" customHeight="1" x14ac:dyDescent="0.25">
      <c r="B23" s="127" t="s">
        <v>274</v>
      </c>
      <c r="C23" s="393"/>
      <c r="D23" s="393"/>
      <c r="E23" s="393"/>
      <c r="F23" s="393"/>
      <c r="G23" s="393"/>
      <c r="H23" s="175"/>
      <c r="J23" s="169"/>
      <c r="K23" s="169"/>
      <c r="L23" s="169"/>
      <c r="M23" s="169"/>
      <c r="N23" s="169"/>
      <c r="O23" s="169"/>
      <c r="P23" s="169"/>
      <c r="Q23" s="169"/>
      <c r="R23" s="169"/>
      <c r="S23" s="169"/>
      <c r="T23" s="169"/>
      <c r="U23" s="169"/>
      <c r="V23" s="169"/>
      <c r="W23" s="169"/>
      <c r="X23" s="169"/>
      <c r="Y23" s="169"/>
      <c r="Z23" s="169"/>
      <c r="AA23" s="169"/>
      <c r="AB23" s="162"/>
      <c r="AC23" s="162"/>
      <c r="AD23" s="162"/>
    </row>
    <row r="24" spans="1:37" ht="15" customHeight="1" x14ac:dyDescent="0.25">
      <c r="C24" s="194">
        <f>IF(COUNTA(C11:G23,B29:G53,I29:AC53)&gt;0,1,0)</f>
        <v>0</v>
      </c>
      <c r="D24" s="194">
        <f>IF(COUNTA(C19:G19)&gt;0,1,0)</f>
        <v>0</v>
      </c>
      <c r="E24" s="194">
        <f>IF(COUNTA(G29:G53)&gt;0,1,0)</f>
        <v>0</v>
      </c>
      <c r="F24" s="268"/>
      <c r="H24" s="144"/>
      <c r="I24" s="144"/>
      <c r="J24" s="169"/>
      <c r="K24" s="169"/>
      <c r="L24" s="169"/>
      <c r="M24" s="169"/>
      <c r="N24" s="169"/>
      <c r="O24" s="169"/>
      <c r="P24" s="169"/>
      <c r="Q24" s="169"/>
      <c r="R24" s="169"/>
      <c r="S24" s="169"/>
      <c r="T24" s="169"/>
      <c r="U24" s="169"/>
      <c r="V24" s="169"/>
      <c r="W24" s="169"/>
      <c r="X24" s="169"/>
      <c r="Y24" s="169"/>
      <c r="Z24" s="169"/>
      <c r="AA24" s="169"/>
    </row>
    <row r="25" spans="1:37" ht="18.75" customHeight="1" x14ac:dyDescent="0.3">
      <c r="B25" s="243" t="s">
        <v>1</v>
      </c>
      <c r="C25" s="164"/>
      <c r="D25" s="164"/>
      <c r="E25" s="164"/>
      <c r="F25" s="164"/>
      <c r="G25" s="164"/>
      <c r="H25" s="164"/>
      <c r="I25" s="165"/>
      <c r="J25" s="165"/>
      <c r="K25" s="165"/>
      <c r="L25" s="165"/>
      <c r="M25" s="165"/>
      <c r="N25" s="165"/>
      <c r="O25" s="165"/>
      <c r="P25" s="165"/>
      <c r="Q25" s="165"/>
      <c r="R25" s="165"/>
      <c r="S25" s="165"/>
      <c r="T25" s="165"/>
      <c r="U25" s="165"/>
      <c r="V25" s="165"/>
      <c r="W25" s="165"/>
      <c r="X25" s="165"/>
      <c r="Y25" s="165"/>
      <c r="Z25" s="165"/>
      <c r="AA25" s="165"/>
      <c r="AB25" s="165"/>
      <c r="AC25" s="165"/>
      <c r="AD25" s="165"/>
      <c r="AE25" s="165"/>
      <c r="AF25" s="165"/>
      <c r="AG25" s="165"/>
      <c r="AH25" s="165"/>
      <c r="AI25" s="165"/>
      <c r="AJ25" s="165"/>
      <c r="AK25" s="166"/>
    </row>
    <row r="26" spans="1:37" ht="39.950000000000003" customHeight="1" x14ac:dyDescent="0.25">
      <c r="B26" s="204"/>
      <c r="C26" s="205"/>
      <c r="D26" s="205"/>
      <c r="E26" s="205"/>
      <c r="F26" s="205"/>
      <c r="G26" s="205"/>
      <c r="H26" s="205"/>
      <c r="I26" s="365" t="s">
        <v>103</v>
      </c>
      <c r="J26" s="366"/>
      <c r="K26" s="366"/>
      <c r="L26" s="366"/>
      <c r="M26" s="366"/>
      <c r="N26" s="366"/>
      <c r="O26" s="366"/>
      <c r="P26" s="367"/>
      <c r="Q26" s="388" t="s">
        <v>104</v>
      </c>
      <c r="R26" s="389"/>
      <c r="S26" s="389"/>
      <c r="T26" s="389"/>
      <c r="U26" s="389"/>
      <c r="V26" s="390"/>
      <c r="W26" s="368" t="s">
        <v>105</v>
      </c>
      <c r="X26" s="369"/>
      <c r="Y26" s="369"/>
      <c r="Z26" s="369"/>
      <c r="AA26" s="370"/>
      <c r="AB26" s="204"/>
      <c r="AC26" s="206"/>
      <c r="AD26" s="401" t="s">
        <v>340</v>
      </c>
      <c r="AE26" s="402"/>
      <c r="AF26" s="402"/>
      <c r="AG26" s="402"/>
      <c r="AH26" s="402"/>
      <c r="AI26" s="402"/>
      <c r="AJ26" s="402"/>
      <c r="AK26" s="403"/>
    </row>
    <row r="27" spans="1:37" ht="15" customHeight="1" x14ac:dyDescent="0.25">
      <c r="B27" s="256" t="s">
        <v>341</v>
      </c>
      <c r="C27" s="208"/>
      <c r="D27" s="208"/>
      <c r="E27" s="208"/>
      <c r="F27" s="208"/>
      <c r="G27" s="208"/>
      <c r="H27" s="208"/>
      <c r="I27" s="377" t="s">
        <v>108</v>
      </c>
      <c r="J27" s="378"/>
      <c r="K27" s="378"/>
      <c r="L27" s="379"/>
      <c r="M27" s="380" t="s">
        <v>109</v>
      </c>
      <c r="N27" s="380"/>
      <c r="O27" s="377" t="s">
        <v>111</v>
      </c>
      <c r="P27" s="379"/>
      <c r="Q27" s="381" t="s">
        <v>111</v>
      </c>
      <c r="R27" s="382"/>
      <c r="S27" s="382"/>
      <c r="T27" s="383" t="s">
        <v>110</v>
      </c>
      <c r="U27" s="383"/>
      <c r="V27" s="383"/>
      <c r="W27" s="371"/>
      <c r="X27" s="372"/>
      <c r="Y27" s="372"/>
      <c r="Z27" s="372"/>
      <c r="AA27" s="373"/>
      <c r="AB27" s="207"/>
      <c r="AC27" s="209"/>
      <c r="AD27" s="397" t="s">
        <v>332</v>
      </c>
      <c r="AE27" s="397"/>
      <c r="AF27" s="398" t="s">
        <v>333</v>
      </c>
      <c r="AG27" s="399"/>
      <c r="AH27" s="399"/>
      <c r="AI27" s="399"/>
      <c r="AJ27" s="399"/>
      <c r="AK27" s="400"/>
    </row>
    <row r="28" spans="1:37" s="189" customFormat="1" ht="51" customHeight="1" x14ac:dyDescent="0.2">
      <c r="B28" s="277" t="s">
        <v>353</v>
      </c>
      <c r="C28" s="180" t="s">
        <v>216</v>
      </c>
      <c r="D28" s="180" t="s">
        <v>99</v>
      </c>
      <c r="E28" s="180" t="s">
        <v>262</v>
      </c>
      <c r="F28" s="269" t="s">
        <v>356</v>
      </c>
      <c r="G28" s="215" t="s">
        <v>357</v>
      </c>
      <c r="H28" s="181" t="s">
        <v>233</v>
      </c>
      <c r="I28" s="182" t="s">
        <v>358</v>
      </c>
      <c r="J28" s="182" t="s">
        <v>251</v>
      </c>
      <c r="K28" s="182" t="s">
        <v>107</v>
      </c>
      <c r="L28" s="182" t="s">
        <v>100</v>
      </c>
      <c r="M28" s="183" t="s">
        <v>359</v>
      </c>
      <c r="N28" s="183" t="s">
        <v>121</v>
      </c>
      <c r="O28" s="182" t="s">
        <v>360</v>
      </c>
      <c r="P28" s="182" t="s">
        <v>127</v>
      </c>
      <c r="Q28" s="184" t="s">
        <v>361</v>
      </c>
      <c r="R28" s="185" t="s">
        <v>126</v>
      </c>
      <c r="S28" s="216" t="s">
        <v>128</v>
      </c>
      <c r="T28" s="187" t="s">
        <v>250</v>
      </c>
      <c r="U28" s="188" t="s">
        <v>107</v>
      </c>
      <c r="V28" s="187" t="s">
        <v>125</v>
      </c>
      <c r="W28" s="183" t="s">
        <v>362</v>
      </c>
      <c r="X28" s="183" t="s">
        <v>252</v>
      </c>
      <c r="Y28" s="183" t="s">
        <v>206</v>
      </c>
      <c r="Z28" s="183" t="s">
        <v>102</v>
      </c>
      <c r="AA28" s="228" t="s">
        <v>263</v>
      </c>
      <c r="AB28" s="214" t="s">
        <v>294</v>
      </c>
      <c r="AC28" s="214" t="s">
        <v>373</v>
      </c>
      <c r="AD28" s="262" t="s">
        <v>334</v>
      </c>
      <c r="AE28" s="262" t="s">
        <v>335</v>
      </c>
      <c r="AF28" s="263" t="s">
        <v>336</v>
      </c>
      <c r="AG28" s="263" t="s">
        <v>337</v>
      </c>
      <c r="AH28" s="263" t="s">
        <v>338</v>
      </c>
      <c r="AI28" s="263" t="s">
        <v>363</v>
      </c>
      <c r="AJ28" s="263" t="s">
        <v>339</v>
      </c>
      <c r="AK28" s="263" t="s">
        <v>364</v>
      </c>
    </row>
    <row r="29" spans="1:37" s="179" customFormat="1" x14ac:dyDescent="0.25">
      <c r="A29" s="71">
        <v>1</v>
      </c>
      <c r="B29" s="89"/>
      <c r="C29" s="82"/>
      <c r="D29" s="89"/>
      <c r="E29" s="82"/>
      <c r="F29" s="122"/>
      <c r="G29" s="202"/>
      <c r="H29" s="198" t="str">
        <f>IF(G29="","",IF(MONTH(G29)&gt;=10,YEAR(G29) + 1,YEAR(G29)))</f>
        <v/>
      </c>
      <c r="I29" s="97"/>
      <c r="J29" s="97"/>
      <c r="K29" s="90"/>
      <c r="L29" s="91"/>
      <c r="M29" s="97"/>
      <c r="N29" s="91"/>
      <c r="O29" s="97"/>
      <c r="P29" s="90"/>
      <c r="Q29" s="97"/>
      <c r="R29" s="97"/>
      <c r="S29" s="90"/>
      <c r="T29" s="97"/>
      <c r="U29" s="147"/>
      <c r="V29" s="91"/>
      <c r="W29" s="97"/>
      <c r="X29" s="97"/>
      <c r="Y29" s="90"/>
      <c r="Z29" s="90"/>
      <c r="AA29" s="229"/>
      <c r="AB29" s="122"/>
      <c r="AC29" s="227"/>
      <c r="AD29" s="264"/>
      <c r="AE29" s="264"/>
      <c r="AF29" s="265"/>
      <c r="AG29" s="265"/>
      <c r="AH29" s="265"/>
      <c r="AI29" s="265"/>
      <c r="AJ29" s="265"/>
      <c r="AK29" s="265"/>
    </row>
    <row r="30" spans="1:37" s="179" customFormat="1" x14ac:dyDescent="0.25">
      <c r="A30" s="71">
        <v>2</v>
      </c>
      <c r="B30" s="89"/>
      <c r="C30" s="82"/>
      <c r="D30" s="89"/>
      <c r="E30" s="82"/>
      <c r="F30" s="122"/>
      <c r="G30" s="202"/>
      <c r="H30" s="198" t="str">
        <f>IF(G30="","",IF(MONTH(G30)&gt;=10,YEAR(G30) + 1,YEAR(G30)))</f>
        <v/>
      </c>
      <c r="I30" s="97"/>
      <c r="J30" s="97"/>
      <c r="K30" s="91"/>
      <c r="L30" s="91"/>
      <c r="M30" s="97"/>
      <c r="N30" s="91"/>
      <c r="O30" s="97"/>
      <c r="P30" s="90"/>
      <c r="Q30" s="97"/>
      <c r="R30" s="97"/>
      <c r="S30" s="90"/>
      <c r="T30" s="97"/>
      <c r="U30" s="147"/>
      <c r="V30" s="91"/>
      <c r="W30" s="97"/>
      <c r="X30" s="97"/>
      <c r="Y30" s="90"/>
      <c r="Z30" s="90"/>
      <c r="AA30" s="229"/>
      <c r="AB30" s="122"/>
      <c r="AC30" s="226"/>
      <c r="AD30" s="264"/>
      <c r="AE30" s="264"/>
      <c r="AF30" s="265"/>
      <c r="AG30" s="265"/>
      <c r="AH30" s="265"/>
      <c r="AI30" s="265"/>
      <c r="AJ30" s="265"/>
      <c r="AK30" s="265"/>
    </row>
    <row r="31" spans="1:37" s="179" customFormat="1" x14ac:dyDescent="0.25">
      <c r="A31" s="71">
        <v>3</v>
      </c>
      <c r="B31" s="89"/>
      <c r="C31" s="82"/>
      <c r="D31" s="89"/>
      <c r="E31" s="82"/>
      <c r="F31" s="122"/>
      <c r="G31" s="202"/>
      <c r="H31" s="198" t="str">
        <f t="shared" ref="H31:H53" si="0">IF(G31="","",IF(MONTH(G31)&gt;=10,YEAR(G31) + 1,YEAR(G31)))</f>
        <v/>
      </c>
      <c r="I31" s="97"/>
      <c r="J31" s="97"/>
      <c r="K31" s="90"/>
      <c r="L31" s="90"/>
      <c r="M31" s="97"/>
      <c r="N31" s="90"/>
      <c r="O31" s="97"/>
      <c r="P31" s="90"/>
      <c r="Q31" s="97"/>
      <c r="R31" s="97"/>
      <c r="S31" s="90"/>
      <c r="T31" s="97"/>
      <c r="U31" s="147"/>
      <c r="V31" s="90"/>
      <c r="W31" s="97"/>
      <c r="X31" s="97"/>
      <c r="Y31" s="90"/>
      <c r="Z31" s="90"/>
      <c r="AA31" s="229"/>
      <c r="AB31" s="122"/>
      <c r="AC31" s="226"/>
      <c r="AD31" s="264"/>
      <c r="AE31" s="264"/>
      <c r="AF31" s="265"/>
      <c r="AG31" s="265"/>
      <c r="AH31" s="265"/>
      <c r="AI31" s="265"/>
      <c r="AJ31" s="265"/>
      <c r="AK31" s="265"/>
    </row>
    <row r="32" spans="1:37" s="179" customFormat="1" x14ac:dyDescent="0.25">
      <c r="A32" s="71">
        <v>4</v>
      </c>
      <c r="B32" s="89"/>
      <c r="C32" s="82"/>
      <c r="D32" s="89"/>
      <c r="E32" s="82"/>
      <c r="F32" s="122"/>
      <c r="G32" s="202"/>
      <c r="H32" s="198" t="str">
        <f t="shared" si="0"/>
        <v/>
      </c>
      <c r="I32" s="97"/>
      <c r="J32" s="97"/>
      <c r="K32" s="91"/>
      <c r="L32" s="91"/>
      <c r="M32" s="97"/>
      <c r="N32" s="91"/>
      <c r="O32" s="97"/>
      <c r="P32" s="90"/>
      <c r="Q32" s="97"/>
      <c r="R32" s="97"/>
      <c r="S32" s="90"/>
      <c r="T32" s="97"/>
      <c r="U32" s="147"/>
      <c r="V32" s="91"/>
      <c r="W32" s="97"/>
      <c r="X32" s="97"/>
      <c r="Y32" s="90"/>
      <c r="Z32" s="90"/>
      <c r="AA32" s="229"/>
      <c r="AB32" s="122"/>
      <c r="AC32" s="226"/>
      <c r="AD32" s="264"/>
      <c r="AE32" s="264"/>
      <c r="AF32" s="265"/>
      <c r="AG32" s="265"/>
      <c r="AH32" s="265"/>
      <c r="AI32" s="265"/>
      <c r="AJ32" s="265"/>
      <c r="AK32" s="265"/>
    </row>
    <row r="33" spans="1:37" s="179" customFormat="1" x14ac:dyDescent="0.25">
      <c r="A33" s="71">
        <v>5</v>
      </c>
      <c r="B33" s="89"/>
      <c r="C33" s="82"/>
      <c r="D33" s="89"/>
      <c r="E33" s="82"/>
      <c r="F33" s="122"/>
      <c r="G33" s="202"/>
      <c r="H33" s="198" t="str">
        <f t="shared" si="0"/>
        <v/>
      </c>
      <c r="I33" s="97"/>
      <c r="J33" s="97"/>
      <c r="K33" s="91"/>
      <c r="L33" s="91"/>
      <c r="M33" s="97"/>
      <c r="N33" s="91"/>
      <c r="O33" s="97"/>
      <c r="P33" s="90"/>
      <c r="Q33" s="97"/>
      <c r="R33" s="97"/>
      <c r="S33" s="90"/>
      <c r="T33" s="97"/>
      <c r="U33" s="147"/>
      <c r="V33" s="91"/>
      <c r="W33" s="97"/>
      <c r="X33" s="97"/>
      <c r="Y33" s="90"/>
      <c r="Z33" s="90"/>
      <c r="AA33" s="229"/>
      <c r="AB33" s="122"/>
      <c r="AC33" s="226"/>
      <c r="AD33" s="264"/>
      <c r="AE33" s="264"/>
      <c r="AF33" s="265"/>
      <c r="AG33" s="265"/>
      <c r="AH33" s="265"/>
      <c r="AI33" s="265"/>
      <c r="AJ33" s="265"/>
      <c r="AK33" s="265"/>
    </row>
    <row r="34" spans="1:37" s="179" customFormat="1" x14ac:dyDescent="0.25">
      <c r="A34" s="71">
        <v>6</v>
      </c>
      <c r="B34" s="89"/>
      <c r="C34" s="82"/>
      <c r="D34" s="89"/>
      <c r="E34" s="82"/>
      <c r="F34" s="122"/>
      <c r="G34" s="202"/>
      <c r="H34" s="198" t="str">
        <f t="shared" si="0"/>
        <v/>
      </c>
      <c r="I34" s="97"/>
      <c r="J34" s="97"/>
      <c r="K34" s="91"/>
      <c r="L34" s="91"/>
      <c r="M34" s="97"/>
      <c r="N34" s="91"/>
      <c r="O34" s="97"/>
      <c r="P34" s="90"/>
      <c r="Q34" s="97"/>
      <c r="R34" s="97"/>
      <c r="S34" s="90"/>
      <c r="T34" s="97"/>
      <c r="U34" s="147"/>
      <c r="V34" s="91"/>
      <c r="W34" s="97"/>
      <c r="X34" s="97"/>
      <c r="Y34" s="90"/>
      <c r="Z34" s="90"/>
      <c r="AA34" s="229"/>
      <c r="AB34" s="122"/>
      <c r="AC34" s="226"/>
      <c r="AD34" s="264"/>
      <c r="AE34" s="264"/>
      <c r="AF34" s="265"/>
      <c r="AG34" s="265"/>
      <c r="AH34" s="265"/>
      <c r="AI34" s="265"/>
      <c r="AJ34" s="265"/>
      <c r="AK34" s="265"/>
    </row>
    <row r="35" spans="1:37" s="179" customFormat="1" x14ac:dyDescent="0.25">
      <c r="A35" s="71">
        <v>7</v>
      </c>
      <c r="B35" s="89"/>
      <c r="C35" s="82"/>
      <c r="D35" s="89"/>
      <c r="E35" s="82"/>
      <c r="F35" s="122"/>
      <c r="G35" s="202"/>
      <c r="H35" s="198" t="str">
        <f t="shared" si="0"/>
        <v/>
      </c>
      <c r="I35" s="97"/>
      <c r="J35" s="97"/>
      <c r="K35" s="91"/>
      <c r="L35" s="91"/>
      <c r="M35" s="97"/>
      <c r="N35" s="91"/>
      <c r="O35" s="97"/>
      <c r="P35" s="90"/>
      <c r="Q35" s="97"/>
      <c r="R35" s="97"/>
      <c r="S35" s="90"/>
      <c r="T35" s="97"/>
      <c r="U35" s="147"/>
      <c r="V35" s="91"/>
      <c r="W35" s="97"/>
      <c r="X35" s="97"/>
      <c r="Y35" s="90"/>
      <c r="Z35" s="90"/>
      <c r="AA35" s="229"/>
      <c r="AB35" s="122"/>
      <c r="AC35" s="226"/>
      <c r="AD35" s="264"/>
      <c r="AE35" s="264"/>
      <c r="AF35" s="265"/>
      <c r="AG35" s="265"/>
      <c r="AH35" s="265"/>
      <c r="AI35" s="265"/>
      <c r="AJ35" s="265"/>
      <c r="AK35" s="265"/>
    </row>
    <row r="36" spans="1:37" s="179" customFormat="1" x14ac:dyDescent="0.25">
      <c r="A36" s="71">
        <v>8</v>
      </c>
      <c r="B36" s="89"/>
      <c r="C36" s="82"/>
      <c r="D36" s="89"/>
      <c r="E36" s="82"/>
      <c r="F36" s="122"/>
      <c r="G36" s="202"/>
      <c r="H36" s="198" t="str">
        <f t="shared" si="0"/>
        <v/>
      </c>
      <c r="I36" s="97"/>
      <c r="J36" s="97"/>
      <c r="K36" s="91"/>
      <c r="L36" s="91"/>
      <c r="M36" s="97"/>
      <c r="N36" s="91"/>
      <c r="O36" s="97"/>
      <c r="P36" s="90"/>
      <c r="Q36" s="97"/>
      <c r="R36" s="97"/>
      <c r="S36" s="90"/>
      <c r="T36" s="97"/>
      <c r="U36" s="147"/>
      <c r="V36" s="91"/>
      <c r="W36" s="97"/>
      <c r="X36" s="97"/>
      <c r="Y36" s="90"/>
      <c r="Z36" s="90"/>
      <c r="AA36" s="229"/>
      <c r="AB36" s="122"/>
      <c r="AC36" s="226"/>
      <c r="AD36" s="264"/>
      <c r="AE36" s="264"/>
      <c r="AF36" s="265"/>
      <c r="AG36" s="265"/>
      <c r="AH36" s="265"/>
      <c r="AI36" s="265"/>
      <c r="AJ36" s="265"/>
      <c r="AK36" s="265"/>
    </row>
    <row r="37" spans="1:37" s="179" customFormat="1" x14ac:dyDescent="0.25">
      <c r="A37" s="71">
        <v>9</v>
      </c>
      <c r="B37" s="89"/>
      <c r="C37" s="82"/>
      <c r="D37" s="89"/>
      <c r="E37" s="82"/>
      <c r="F37" s="122"/>
      <c r="G37" s="202"/>
      <c r="H37" s="198" t="str">
        <f t="shared" si="0"/>
        <v/>
      </c>
      <c r="I37" s="97"/>
      <c r="J37" s="97"/>
      <c r="K37" s="91"/>
      <c r="L37" s="91"/>
      <c r="M37" s="97"/>
      <c r="N37" s="91"/>
      <c r="O37" s="97"/>
      <c r="P37" s="90"/>
      <c r="Q37" s="97"/>
      <c r="R37" s="97"/>
      <c r="S37" s="90"/>
      <c r="T37" s="97"/>
      <c r="U37" s="147"/>
      <c r="V37" s="91"/>
      <c r="W37" s="97"/>
      <c r="X37" s="97"/>
      <c r="Y37" s="90"/>
      <c r="Z37" s="90"/>
      <c r="AA37" s="229"/>
      <c r="AB37" s="122"/>
      <c r="AC37" s="226"/>
      <c r="AD37" s="264"/>
      <c r="AE37" s="264"/>
      <c r="AF37" s="265"/>
      <c r="AG37" s="265"/>
      <c r="AH37" s="265"/>
      <c r="AI37" s="265"/>
      <c r="AJ37" s="265"/>
      <c r="AK37" s="265"/>
    </row>
    <row r="38" spans="1:37" s="179" customFormat="1" x14ac:dyDescent="0.25">
      <c r="A38" s="71">
        <v>10</v>
      </c>
      <c r="B38" s="89"/>
      <c r="C38" s="82"/>
      <c r="D38" s="89"/>
      <c r="E38" s="82"/>
      <c r="F38" s="122"/>
      <c r="G38" s="202"/>
      <c r="H38" s="198" t="str">
        <f t="shared" si="0"/>
        <v/>
      </c>
      <c r="I38" s="97"/>
      <c r="J38" s="97"/>
      <c r="K38" s="91"/>
      <c r="L38" s="91"/>
      <c r="M38" s="97"/>
      <c r="N38" s="91"/>
      <c r="O38" s="97"/>
      <c r="P38" s="90"/>
      <c r="Q38" s="97"/>
      <c r="R38" s="97"/>
      <c r="S38" s="90"/>
      <c r="T38" s="97"/>
      <c r="U38" s="147"/>
      <c r="V38" s="91"/>
      <c r="W38" s="97"/>
      <c r="X38" s="97"/>
      <c r="Y38" s="90"/>
      <c r="Z38" s="90"/>
      <c r="AA38" s="229"/>
      <c r="AB38" s="122"/>
      <c r="AC38" s="226"/>
      <c r="AD38" s="264"/>
      <c r="AE38" s="264"/>
      <c r="AF38" s="265"/>
      <c r="AG38" s="265"/>
      <c r="AH38" s="265"/>
      <c r="AI38" s="265"/>
      <c r="AJ38" s="265"/>
      <c r="AK38" s="265"/>
    </row>
    <row r="39" spans="1:37" s="179" customFormat="1" x14ac:dyDescent="0.25">
      <c r="A39" s="71">
        <v>11</v>
      </c>
      <c r="B39" s="89"/>
      <c r="C39" s="82"/>
      <c r="D39" s="89"/>
      <c r="E39" s="82"/>
      <c r="F39" s="122"/>
      <c r="G39" s="202"/>
      <c r="H39" s="198" t="str">
        <f t="shared" si="0"/>
        <v/>
      </c>
      <c r="I39" s="97"/>
      <c r="J39" s="97"/>
      <c r="K39" s="91"/>
      <c r="L39" s="91"/>
      <c r="M39" s="97"/>
      <c r="N39" s="91"/>
      <c r="O39" s="97"/>
      <c r="P39" s="90"/>
      <c r="Q39" s="97"/>
      <c r="R39" s="97"/>
      <c r="S39" s="90"/>
      <c r="T39" s="97"/>
      <c r="U39" s="147"/>
      <c r="V39" s="91"/>
      <c r="W39" s="97"/>
      <c r="X39" s="97"/>
      <c r="Y39" s="90"/>
      <c r="Z39" s="90"/>
      <c r="AA39" s="229"/>
      <c r="AB39" s="122"/>
      <c r="AC39" s="226"/>
      <c r="AD39" s="264"/>
      <c r="AE39" s="264"/>
      <c r="AF39" s="265"/>
      <c r="AG39" s="265"/>
      <c r="AH39" s="265"/>
      <c r="AI39" s="265"/>
      <c r="AJ39" s="265"/>
      <c r="AK39" s="265"/>
    </row>
    <row r="40" spans="1:37" s="179" customFormat="1" x14ac:dyDescent="0.25">
      <c r="A40" s="71">
        <v>12</v>
      </c>
      <c r="B40" s="89"/>
      <c r="C40" s="82"/>
      <c r="D40" s="89"/>
      <c r="E40" s="82"/>
      <c r="F40" s="122"/>
      <c r="G40" s="202"/>
      <c r="H40" s="198" t="str">
        <f t="shared" si="0"/>
        <v/>
      </c>
      <c r="I40" s="97"/>
      <c r="J40" s="97"/>
      <c r="K40" s="91"/>
      <c r="L40" s="91"/>
      <c r="M40" s="97"/>
      <c r="N40" s="91"/>
      <c r="O40" s="97"/>
      <c r="P40" s="90"/>
      <c r="Q40" s="97"/>
      <c r="R40" s="97"/>
      <c r="S40" s="90"/>
      <c r="T40" s="97"/>
      <c r="U40" s="147"/>
      <c r="V40" s="91"/>
      <c r="W40" s="97"/>
      <c r="X40" s="97"/>
      <c r="Y40" s="90"/>
      <c r="Z40" s="90"/>
      <c r="AA40" s="229"/>
      <c r="AB40" s="122"/>
      <c r="AC40" s="226"/>
      <c r="AD40" s="264"/>
      <c r="AE40" s="264"/>
      <c r="AF40" s="265"/>
      <c r="AG40" s="265"/>
      <c r="AH40" s="265"/>
      <c r="AI40" s="265"/>
      <c r="AJ40" s="265"/>
      <c r="AK40" s="265"/>
    </row>
    <row r="41" spans="1:37" s="179" customFormat="1" x14ac:dyDescent="0.25">
      <c r="A41" s="71">
        <v>13</v>
      </c>
      <c r="B41" s="89"/>
      <c r="C41" s="82"/>
      <c r="D41" s="89"/>
      <c r="E41" s="82"/>
      <c r="F41" s="122"/>
      <c r="G41" s="202"/>
      <c r="H41" s="198" t="str">
        <f t="shared" si="0"/>
        <v/>
      </c>
      <c r="I41" s="97"/>
      <c r="J41" s="97"/>
      <c r="K41" s="91"/>
      <c r="L41" s="91"/>
      <c r="M41" s="97"/>
      <c r="N41" s="91"/>
      <c r="O41" s="97"/>
      <c r="P41" s="90"/>
      <c r="Q41" s="97"/>
      <c r="R41" s="97"/>
      <c r="S41" s="90"/>
      <c r="T41" s="97"/>
      <c r="U41" s="147"/>
      <c r="V41" s="91"/>
      <c r="W41" s="97"/>
      <c r="X41" s="97"/>
      <c r="Y41" s="90"/>
      <c r="Z41" s="90"/>
      <c r="AA41" s="229"/>
      <c r="AB41" s="122"/>
      <c r="AC41" s="226"/>
      <c r="AD41" s="264"/>
      <c r="AE41" s="264"/>
      <c r="AF41" s="265"/>
      <c r="AG41" s="265"/>
      <c r="AH41" s="265"/>
      <c r="AI41" s="265"/>
      <c r="AJ41" s="265"/>
      <c r="AK41" s="265"/>
    </row>
    <row r="42" spans="1:37" s="179" customFormat="1" x14ac:dyDescent="0.25">
      <c r="A42" s="71">
        <v>14</v>
      </c>
      <c r="B42" s="89"/>
      <c r="C42" s="82"/>
      <c r="D42" s="89"/>
      <c r="E42" s="82"/>
      <c r="F42" s="122"/>
      <c r="G42" s="202"/>
      <c r="H42" s="198" t="str">
        <f t="shared" si="0"/>
        <v/>
      </c>
      <c r="I42" s="97"/>
      <c r="J42" s="97"/>
      <c r="K42" s="91"/>
      <c r="L42" s="91"/>
      <c r="M42" s="97"/>
      <c r="N42" s="91"/>
      <c r="O42" s="97"/>
      <c r="P42" s="90"/>
      <c r="Q42" s="97"/>
      <c r="R42" s="97"/>
      <c r="S42" s="90"/>
      <c r="T42" s="97"/>
      <c r="U42" s="147"/>
      <c r="V42" s="91"/>
      <c r="W42" s="97"/>
      <c r="X42" s="97"/>
      <c r="Y42" s="90"/>
      <c r="Z42" s="90"/>
      <c r="AA42" s="229"/>
      <c r="AB42" s="122"/>
      <c r="AC42" s="226"/>
      <c r="AD42" s="264"/>
      <c r="AE42" s="264"/>
      <c r="AF42" s="265"/>
      <c r="AG42" s="265"/>
      <c r="AH42" s="265"/>
      <c r="AI42" s="265"/>
      <c r="AJ42" s="265"/>
      <c r="AK42" s="265"/>
    </row>
    <row r="43" spans="1:37" s="179" customFormat="1" x14ac:dyDescent="0.25">
      <c r="A43" s="71">
        <v>15</v>
      </c>
      <c r="B43" s="89"/>
      <c r="C43" s="82"/>
      <c r="D43" s="89"/>
      <c r="E43" s="82"/>
      <c r="F43" s="122"/>
      <c r="G43" s="202"/>
      <c r="H43" s="198" t="str">
        <f t="shared" si="0"/>
        <v/>
      </c>
      <c r="I43" s="97"/>
      <c r="J43" s="97"/>
      <c r="K43" s="91"/>
      <c r="L43" s="91"/>
      <c r="M43" s="97"/>
      <c r="N43" s="91"/>
      <c r="O43" s="97"/>
      <c r="P43" s="90"/>
      <c r="Q43" s="97"/>
      <c r="R43" s="97"/>
      <c r="S43" s="90"/>
      <c r="T43" s="97"/>
      <c r="U43" s="147"/>
      <c r="V43" s="91"/>
      <c r="W43" s="97"/>
      <c r="X43" s="97"/>
      <c r="Y43" s="90"/>
      <c r="Z43" s="90"/>
      <c r="AA43" s="229"/>
      <c r="AB43" s="122"/>
      <c r="AC43" s="226"/>
      <c r="AD43" s="264"/>
      <c r="AE43" s="264"/>
      <c r="AF43" s="265"/>
      <c r="AG43" s="265"/>
      <c r="AH43" s="265"/>
      <c r="AI43" s="265"/>
      <c r="AJ43" s="265"/>
      <c r="AK43" s="265"/>
    </row>
    <row r="44" spans="1:37" s="179" customFormat="1" x14ac:dyDescent="0.25">
      <c r="A44" s="71">
        <v>16</v>
      </c>
      <c r="B44" s="89"/>
      <c r="C44" s="82"/>
      <c r="D44" s="89"/>
      <c r="E44" s="82"/>
      <c r="F44" s="122"/>
      <c r="G44" s="202"/>
      <c r="H44" s="198" t="str">
        <f t="shared" si="0"/>
        <v/>
      </c>
      <c r="I44" s="97"/>
      <c r="J44" s="97"/>
      <c r="K44" s="91"/>
      <c r="L44" s="91"/>
      <c r="M44" s="97"/>
      <c r="N44" s="91"/>
      <c r="O44" s="97"/>
      <c r="P44" s="90"/>
      <c r="Q44" s="97"/>
      <c r="R44" s="97"/>
      <c r="S44" s="90"/>
      <c r="T44" s="97"/>
      <c r="U44" s="147"/>
      <c r="V44" s="91"/>
      <c r="W44" s="97"/>
      <c r="X44" s="97"/>
      <c r="Y44" s="90"/>
      <c r="Z44" s="90"/>
      <c r="AA44" s="229"/>
      <c r="AB44" s="122"/>
      <c r="AC44" s="226"/>
      <c r="AD44" s="264"/>
      <c r="AE44" s="264"/>
      <c r="AF44" s="265"/>
      <c r="AG44" s="265"/>
      <c r="AH44" s="265"/>
      <c r="AI44" s="265"/>
      <c r="AJ44" s="265"/>
      <c r="AK44" s="265"/>
    </row>
    <row r="45" spans="1:37" s="179" customFormat="1" x14ac:dyDescent="0.25">
      <c r="A45" s="71">
        <v>17</v>
      </c>
      <c r="B45" s="89"/>
      <c r="C45" s="82"/>
      <c r="D45" s="89"/>
      <c r="E45" s="82"/>
      <c r="F45" s="122"/>
      <c r="G45" s="202"/>
      <c r="H45" s="198" t="str">
        <f t="shared" si="0"/>
        <v/>
      </c>
      <c r="I45" s="97"/>
      <c r="J45" s="97"/>
      <c r="K45" s="91"/>
      <c r="L45" s="91"/>
      <c r="M45" s="97"/>
      <c r="N45" s="91"/>
      <c r="O45" s="97"/>
      <c r="P45" s="90"/>
      <c r="Q45" s="97"/>
      <c r="R45" s="97"/>
      <c r="S45" s="90"/>
      <c r="T45" s="97"/>
      <c r="U45" s="147"/>
      <c r="V45" s="91"/>
      <c r="W45" s="97"/>
      <c r="X45" s="97"/>
      <c r="Y45" s="90"/>
      <c r="Z45" s="90"/>
      <c r="AA45" s="229"/>
      <c r="AB45" s="122"/>
      <c r="AC45" s="226"/>
      <c r="AD45" s="264"/>
      <c r="AE45" s="264"/>
      <c r="AF45" s="265"/>
      <c r="AG45" s="265"/>
      <c r="AH45" s="265"/>
      <c r="AI45" s="265"/>
      <c r="AJ45" s="265"/>
      <c r="AK45" s="265"/>
    </row>
    <row r="46" spans="1:37" s="179" customFormat="1" x14ac:dyDescent="0.25">
      <c r="A46" s="71">
        <v>18</v>
      </c>
      <c r="B46" s="89"/>
      <c r="C46" s="82"/>
      <c r="D46" s="89"/>
      <c r="E46" s="82"/>
      <c r="F46" s="122"/>
      <c r="G46" s="202"/>
      <c r="H46" s="198" t="str">
        <f t="shared" si="0"/>
        <v/>
      </c>
      <c r="I46" s="97"/>
      <c r="J46" s="97"/>
      <c r="K46" s="91"/>
      <c r="L46" s="91"/>
      <c r="M46" s="97"/>
      <c r="N46" s="91"/>
      <c r="O46" s="97"/>
      <c r="P46" s="90"/>
      <c r="Q46" s="97"/>
      <c r="R46" s="97"/>
      <c r="S46" s="90"/>
      <c r="T46" s="97"/>
      <c r="U46" s="147"/>
      <c r="V46" s="91"/>
      <c r="W46" s="97"/>
      <c r="X46" s="97"/>
      <c r="Y46" s="90"/>
      <c r="Z46" s="90"/>
      <c r="AA46" s="229"/>
      <c r="AB46" s="122"/>
      <c r="AC46" s="226"/>
      <c r="AD46" s="264"/>
      <c r="AE46" s="264"/>
      <c r="AF46" s="265"/>
      <c r="AG46" s="265"/>
      <c r="AH46" s="265"/>
      <c r="AI46" s="265"/>
      <c r="AJ46" s="265"/>
      <c r="AK46" s="265"/>
    </row>
    <row r="47" spans="1:37" s="179" customFormat="1" x14ac:dyDescent="0.25">
      <c r="A47" s="71">
        <v>19</v>
      </c>
      <c r="B47" s="89"/>
      <c r="C47" s="82"/>
      <c r="D47" s="89"/>
      <c r="E47" s="82"/>
      <c r="F47" s="122"/>
      <c r="G47" s="202"/>
      <c r="H47" s="198" t="str">
        <f t="shared" si="0"/>
        <v/>
      </c>
      <c r="I47" s="97"/>
      <c r="J47" s="97"/>
      <c r="K47" s="91"/>
      <c r="L47" s="91"/>
      <c r="M47" s="97"/>
      <c r="N47" s="91"/>
      <c r="O47" s="97"/>
      <c r="P47" s="90"/>
      <c r="Q47" s="97"/>
      <c r="R47" s="97"/>
      <c r="S47" s="90"/>
      <c r="T47" s="97"/>
      <c r="U47" s="147"/>
      <c r="V47" s="91"/>
      <c r="W47" s="97"/>
      <c r="X47" s="97"/>
      <c r="Y47" s="90"/>
      <c r="Z47" s="90"/>
      <c r="AA47" s="229"/>
      <c r="AB47" s="122"/>
      <c r="AC47" s="226"/>
      <c r="AD47" s="264"/>
      <c r="AE47" s="264"/>
      <c r="AF47" s="265"/>
      <c r="AG47" s="265"/>
      <c r="AH47" s="265"/>
      <c r="AI47" s="265"/>
      <c r="AJ47" s="265"/>
      <c r="AK47" s="265"/>
    </row>
    <row r="48" spans="1:37" s="179" customFormat="1" x14ac:dyDescent="0.25">
      <c r="A48" s="71">
        <v>20</v>
      </c>
      <c r="B48" s="89"/>
      <c r="C48" s="82"/>
      <c r="D48" s="89"/>
      <c r="E48" s="82"/>
      <c r="F48" s="122"/>
      <c r="G48" s="202"/>
      <c r="H48" s="198" t="str">
        <f t="shared" si="0"/>
        <v/>
      </c>
      <c r="I48" s="97"/>
      <c r="J48" s="97"/>
      <c r="K48" s="91"/>
      <c r="L48" s="91"/>
      <c r="M48" s="97"/>
      <c r="N48" s="91"/>
      <c r="O48" s="97"/>
      <c r="P48" s="90"/>
      <c r="Q48" s="97"/>
      <c r="R48" s="97"/>
      <c r="S48" s="90"/>
      <c r="T48" s="97"/>
      <c r="U48" s="147"/>
      <c r="V48" s="91"/>
      <c r="W48" s="97"/>
      <c r="X48" s="97"/>
      <c r="Y48" s="90"/>
      <c r="Z48" s="90"/>
      <c r="AA48" s="229"/>
      <c r="AB48" s="122"/>
      <c r="AC48" s="226"/>
      <c r="AD48" s="264"/>
      <c r="AE48" s="264"/>
      <c r="AF48" s="265"/>
      <c r="AG48" s="265"/>
      <c r="AH48" s="265"/>
      <c r="AI48" s="265"/>
      <c r="AJ48" s="265"/>
      <c r="AK48" s="265"/>
    </row>
    <row r="49" spans="1:37" s="179" customFormat="1" x14ac:dyDescent="0.25">
      <c r="A49" s="71">
        <v>21</v>
      </c>
      <c r="B49" s="89"/>
      <c r="C49" s="82"/>
      <c r="D49" s="89"/>
      <c r="E49" s="82"/>
      <c r="F49" s="122"/>
      <c r="G49" s="202"/>
      <c r="H49" s="198" t="str">
        <f t="shared" si="0"/>
        <v/>
      </c>
      <c r="I49" s="97"/>
      <c r="J49" s="97"/>
      <c r="K49" s="91"/>
      <c r="L49" s="91"/>
      <c r="M49" s="97"/>
      <c r="N49" s="91"/>
      <c r="O49" s="97"/>
      <c r="P49" s="90"/>
      <c r="Q49" s="97"/>
      <c r="R49" s="97"/>
      <c r="S49" s="90"/>
      <c r="T49" s="97"/>
      <c r="U49" s="147"/>
      <c r="V49" s="91"/>
      <c r="W49" s="97"/>
      <c r="X49" s="97"/>
      <c r="Y49" s="90"/>
      <c r="Z49" s="90"/>
      <c r="AA49" s="229"/>
      <c r="AB49" s="122"/>
      <c r="AC49" s="226"/>
      <c r="AD49" s="264"/>
      <c r="AE49" s="264"/>
      <c r="AF49" s="265"/>
      <c r="AG49" s="265"/>
      <c r="AH49" s="265"/>
      <c r="AI49" s="265"/>
      <c r="AJ49" s="265"/>
      <c r="AK49" s="265"/>
    </row>
    <row r="50" spans="1:37" s="179" customFormat="1" x14ac:dyDescent="0.25">
      <c r="A50" s="71">
        <v>22</v>
      </c>
      <c r="B50" s="89"/>
      <c r="C50" s="82"/>
      <c r="D50" s="89"/>
      <c r="E50" s="82"/>
      <c r="F50" s="122"/>
      <c r="G50" s="202"/>
      <c r="H50" s="198" t="str">
        <f t="shared" si="0"/>
        <v/>
      </c>
      <c r="I50" s="97"/>
      <c r="J50" s="97"/>
      <c r="K50" s="91"/>
      <c r="L50" s="91"/>
      <c r="M50" s="97"/>
      <c r="N50" s="91"/>
      <c r="O50" s="97"/>
      <c r="P50" s="90"/>
      <c r="Q50" s="97"/>
      <c r="R50" s="97"/>
      <c r="S50" s="90"/>
      <c r="T50" s="97"/>
      <c r="U50" s="147"/>
      <c r="V50" s="91"/>
      <c r="W50" s="97"/>
      <c r="X50" s="97"/>
      <c r="Y50" s="90"/>
      <c r="Z50" s="90"/>
      <c r="AA50" s="229"/>
      <c r="AB50" s="122"/>
      <c r="AC50" s="226"/>
      <c r="AD50" s="264"/>
      <c r="AE50" s="264"/>
      <c r="AF50" s="265"/>
      <c r="AG50" s="265"/>
      <c r="AH50" s="265"/>
      <c r="AI50" s="265"/>
      <c r="AJ50" s="265"/>
      <c r="AK50" s="265"/>
    </row>
    <row r="51" spans="1:37" s="179" customFormat="1" x14ac:dyDescent="0.25">
      <c r="A51" s="71">
        <v>23</v>
      </c>
      <c r="B51" s="89"/>
      <c r="C51" s="82"/>
      <c r="D51" s="89"/>
      <c r="E51" s="82"/>
      <c r="F51" s="122"/>
      <c r="G51" s="202"/>
      <c r="H51" s="198" t="str">
        <f t="shared" si="0"/>
        <v/>
      </c>
      <c r="I51" s="97"/>
      <c r="J51" s="97"/>
      <c r="K51" s="91"/>
      <c r="L51" s="91"/>
      <c r="M51" s="97"/>
      <c r="N51" s="91"/>
      <c r="O51" s="97"/>
      <c r="P51" s="90"/>
      <c r="Q51" s="97"/>
      <c r="R51" s="97"/>
      <c r="S51" s="90"/>
      <c r="T51" s="97"/>
      <c r="U51" s="147"/>
      <c r="V51" s="91"/>
      <c r="W51" s="97"/>
      <c r="X51" s="97"/>
      <c r="Y51" s="90"/>
      <c r="Z51" s="90"/>
      <c r="AA51" s="229"/>
      <c r="AB51" s="122"/>
      <c r="AC51" s="226"/>
      <c r="AD51" s="264"/>
      <c r="AE51" s="264"/>
      <c r="AF51" s="265"/>
      <c r="AG51" s="265"/>
      <c r="AH51" s="265"/>
      <c r="AI51" s="265"/>
      <c r="AJ51" s="265"/>
      <c r="AK51" s="265"/>
    </row>
    <row r="52" spans="1:37" s="179" customFormat="1" x14ac:dyDescent="0.25">
      <c r="A52" s="71">
        <v>24</v>
      </c>
      <c r="B52" s="89"/>
      <c r="C52" s="82"/>
      <c r="D52" s="89"/>
      <c r="E52" s="82"/>
      <c r="F52" s="122"/>
      <c r="G52" s="202"/>
      <c r="H52" s="198" t="str">
        <f t="shared" si="0"/>
        <v/>
      </c>
      <c r="I52" s="97"/>
      <c r="J52" s="97"/>
      <c r="K52" s="91"/>
      <c r="L52" s="91"/>
      <c r="M52" s="97"/>
      <c r="N52" s="91"/>
      <c r="O52" s="97"/>
      <c r="P52" s="90"/>
      <c r="Q52" s="97"/>
      <c r="R52" s="97"/>
      <c r="S52" s="90"/>
      <c r="T52" s="97"/>
      <c r="U52" s="147"/>
      <c r="V52" s="91"/>
      <c r="W52" s="97"/>
      <c r="X52" s="97"/>
      <c r="Y52" s="90"/>
      <c r="Z52" s="90"/>
      <c r="AA52" s="229"/>
      <c r="AB52" s="122"/>
      <c r="AC52" s="226"/>
      <c r="AD52" s="264"/>
      <c r="AE52" s="264"/>
      <c r="AF52" s="265"/>
      <c r="AG52" s="265"/>
      <c r="AH52" s="265"/>
      <c r="AI52" s="265"/>
      <c r="AJ52" s="265"/>
      <c r="AK52" s="265"/>
    </row>
    <row r="53" spans="1:37" s="179" customFormat="1" x14ac:dyDescent="0.25">
      <c r="A53" s="71">
        <v>25</v>
      </c>
      <c r="B53" s="89"/>
      <c r="C53" s="82"/>
      <c r="D53" s="89"/>
      <c r="E53" s="82"/>
      <c r="F53" s="122"/>
      <c r="G53" s="202"/>
      <c r="H53" s="198" t="str">
        <f t="shared" si="0"/>
        <v/>
      </c>
      <c r="I53" s="97"/>
      <c r="J53" s="97"/>
      <c r="K53" s="91"/>
      <c r="L53" s="91"/>
      <c r="M53" s="97"/>
      <c r="N53" s="91"/>
      <c r="O53" s="97"/>
      <c r="P53" s="90"/>
      <c r="Q53" s="97"/>
      <c r="R53" s="97"/>
      <c r="S53" s="90"/>
      <c r="T53" s="97"/>
      <c r="U53" s="147"/>
      <c r="V53" s="91"/>
      <c r="W53" s="97"/>
      <c r="X53" s="97"/>
      <c r="Y53" s="90"/>
      <c r="Z53" s="90"/>
      <c r="AA53" s="229"/>
      <c r="AB53" s="122"/>
      <c r="AC53" s="226"/>
      <c r="AD53" s="264"/>
      <c r="AE53" s="264"/>
      <c r="AF53" s="265"/>
      <c r="AG53" s="265"/>
      <c r="AH53" s="265"/>
      <c r="AI53" s="265"/>
      <c r="AJ53" s="265"/>
      <c r="AK53" s="265"/>
    </row>
    <row r="54" spans="1:37" ht="24" customHeight="1" x14ac:dyDescent="0.25">
      <c r="B54" s="190" t="s">
        <v>67</v>
      </c>
      <c r="C54" s="126"/>
      <c r="D54" s="126"/>
      <c r="E54" s="126"/>
      <c r="F54" s="126"/>
      <c r="G54" s="126"/>
      <c r="H54" s="259" t="str">
        <f>IF(OR(AND(Count_Implemented, Count_FollowUp=0), AND(Count_Implemented=0,COUNTA(I29:AB53)&gt;0))," To be included here, actions must have a Date Implemented and there must be Date(s) of Follow-up above. &gt;&gt;","")</f>
        <v/>
      </c>
      <c r="I54" s="191">
        <f>SUM(I55:I60)</f>
        <v>0</v>
      </c>
      <c r="J54" s="192" t="s">
        <v>129</v>
      </c>
      <c r="K54" s="192" t="s">
        <v>129</v>
      </c>
      <c r="L54" s="192" t="s">
        <v>129</v>
      </c>
      <c r="M54" s="191">
        <f>SUM(M55:M60)</f>
        <v>0</v>
      </c>
      <c r="N54" s="192" t="s">
        <v>129</v>
      </c>
      <c r="O54" s="191">
        <f>SUM(O55:O60)</f>
        <v>0</v>
      </c>
      <c r="P54" s="191">
        <f>SUM(P55:P60)</f>
        <v>0</v>
      </c>
      <c r="Q54" s="191">
        <f t="shared" ref="Q54:W54" si="1">SUM(Q55:Q60)</f>
        <v>0</v>
      </c>
      <c r="R54" s="191">
        <f t="shared" si="1"/>
        <v>0</v>
      </c>
      <c r="S54" s="191">
        <f t="shared" si="1"/>
        <v>0</v>
      </c>
      <c r="T54" s="191">
        <f t="shared" si="1"/>
        <v>0</v>
      </c>
      <c r="U54" s="193">
        <f t="shared" si="1"/>
        <v>0</v>
      </c>
      <c r="V54" s="192" t="s">
        <v>129</v>
      </c>
      <c r="W54" s="191">
        <f t="shared" si="1"/>
        <v>0</v>
      </c>
      <c r="X54" s="192" t="s">
        <v>129</v>
      </c>
      <c r="Y54" s="192" t="s">
        <v>129</v>
      </c>
      <c r="Z54" s="191">
        <f t="shared" ref="Z54" si="2">SUM(Z55:Z60)</f>
        <v>0</v>
      </c>
      <c r="AA54" s="218" t="s">
        <v>129</v>
      </c>
      <c r="AB54" s="217">
        <f>COUNTIF(AB29:AB53,"Y")</f>
        <v>0</v>
      </c>
      <c r="AC54" s="218" t="s">
        <v>129</v>
      </c>
      <c r="AD54" s="266">
        <f t="shared" ref="AD54:AK54" si="3">SUM(AD55:AD60)</f>
        <v>0</v>
      </c>
      <c r="AE54" s="266">
        <f t="shared" si="3"/>
        <v>0</v>
      </c>
      <c r="AF54" s="267">
        <f t="shared" si="3"/>
        <v>0</v>
      </c>
      <c r="AG54" s="267">
        <f t="shared" si="3"/>
        <v>0</v>
      </c>
      <c r="AH54" s="267">
        <f t="shared" si="3"/>
        <v>0</v>
      </c>
      <c r="AI54" s="267">
        <f t="shared" si="3"/>
        <v>0</v>
      </c>
      <c r="AJ54" s="267">
        <f t="shared" si="3"/>
        <v>0</v>
      </c>
      <c r="AK54" s="267">
        <f t="shared" si="3"/>
        <v>0</v>
      </c>
    </row>
    <row r="55" spans="1:37" ht="24" customHeight="1" x14ac:dyDescent="0.25">
      <c r="B55" s="190" t="str">
        <f>"TOTAL REPORTED " &amp; C55</f>
        <v>TOTAL REPORTED 2023</v>
      </c>
      <c r="C55" s="126">
        <v>2023</v>
      </c>
      <c r="D55" s="126"/>
      <c r="E55" s="126"/>
      <c r="F55" s="126"/>
      <c r="G55" s="126"/>
      <c r="H55" s="126"/>
      <c r="I55" s="267">
        <f t="shared" ref="I55:I60" si="4">IF(Count_FollowUp,SUMIFS(I$29:I$53,$F$29:$F$53,"Y",$H$29:$H$53,$C55),0)</f>
        <v>0</v>
      </c>
      <c r="J55" s="192" t="s">
        <v>129</v>
      </c>
      <c r="K55" s="192" t="s">
        <v>129</v>
      </c>
      <c r="L55" s="192" t="s">
        <v>129</v>
      </c>
      <c r="M55" s="267">
        <f t="shared" ref="M55:M60" si="5">IF(Count_FollowUp,SUMIFS(M$29:M$53,$F$29:$F$53,"Y",$H$29:$H$53,$C55),0)</f>
        <v>0</v>
      </c>
      <c r="N55" s="192" t="s">
        <v>129</v>
      </c>
      <c r="O55" s="267">
        <f t="shared" ref="O55:O60" si="6">IF(Count_FollowUp,SUMIFS(O$29:O$53,$F$29:$F$53,"Y",$H$29:$H$53,$C55),0)</f>
        <v>0</v>
      </c>
      <c r="P55" s="191">
        <f t="shared" ref="P55:P60" si="7">IF(Count_FollowUp,COUNTIFS($F$29:$F$53,"Y",$H$29:$H$53,$C55,P$29:P$53,"Yes"),0)</f>
        <v>0</v>
      </c>
      <c r="Q55" s="267">
        <f t="shared" ref="Q55:R60" si="8">IF(Count_FollowUp,SUMIFS(Q$29:Q$53,$F$29:$F$53,"Y",$H$29:$H$53,$C55),0)</f>
        <v>0</v>
      </c>
      <c r="R55" s="267">
        <f t="shared" si="8"/>
        <v>0</v>
      </c>
      <c r="S55" s="191">
        <f t="shared" ref="S55:S60" si="9">IF(Count_FollowUp,COUNTIFS($F$29:$F$53,"Y",$H$29:$H$53,$C55,S$29:S$53,"Yes"),0)</f>
        <v>0</v>
      </c>
      <c r="T55" s="191">
        <f t="shared" ref="T55:T60" si="10">IF(Count_FollowUp,SUMIFS(T$29:T$53,$F$29:$F$53,"Y",$H$29:$H$53,$C55,U$29:U$53,"Units"),0)</f>
        <v>0</v>
      </c>
      <c r="U55" s="193">
        <f t="shared" ref="U55:U60" si="11">IF(Count_FollowUp,SUMIFS(T$29:T$53,$F$29:$F$53,"Y",$H$29:$H$53,$C55,U$29:U$53,"Dollars"),0)</f>
        <v>0</v>
      </c>
      <c r="V55" s="192" t="s">
        <v>129</v>
      </c>
      <c r="W55" s="267">
        <f t="shared" ref="W55:W60" si="12">IF(Count_FollowUp,SUMIFS(W$29:W$53,$F$29:$F$53,"Y",$H$29:$H$53,$C55),0)</f>
        <v>0</v>
      </c>
      <c r="X55" s="192" t="s">
        <v>129</v>
      </c>
      <c r="Y55" s="192" t="s">
        <v>129</v>
      </c>
      <c r="Z55" s="191">
        <f t="shared" ref="Z55:Z60" si="13">IF(Count_FollowUp,COUNTIFS($F$29:$F$53,"Y",$H$29:$H$53,$C55,Z$29:Z$53,"Yes"),0)</f>
        <v>0</v>
      </c>
      <c r="AA55" s="218" t="s">
        <v>129</v>
      </c>
      <c r="AB55" s="217">
        <f t="shared" ref="AB55:AB60" si="14">IF(Count_FollowUp,COUNTIFS($F$29:$F$53,"Y",$H$29:$H$53,$C55,AB$29:AB$53,"Y"),0)</f>
        <v>0</v>
      </c>
      <c r="AC55" s="218" t="s">
        <v>129</v>
      </c>
      <c r="AD55" s="266">
        <f t="shared" ref="AD55:AK60" si="15">IF(Count_FollowUp,SUMIFS(AD$29:AD$53,$F$29:$F$53,"Y",$H$29:$H$53,$C55),0)</f>
        <v>0</v>
      </c>
      <c r="AE55" s="266">
        <f t="shared" si="15"/>
        <v>0</v>
      </c>
      <c r="AF55" s="267">
        <f t="shared" si="15"/>
        <v>0</v>
      </c>
      <c r="AG55" s="267">
        <f t="shared" si="15"/>
        <v>0</v>
      </c>
      <c r="AH55" s="267">
        <f t="shared" si="15"/>
        <v>0</v>
      </c>
      <c r="AI55" s="267">
        <f t="shared" si="15"/>
        <v>0</v>
      </c>
      <c r="AJ55" s="267">
        <f t="shared" si="15"/>
        <v>0</v>
      </c>
      <c r="AK55" s="267">
        <f t="shared" si="15"/>
        <v>0</v>
      </c>
    </row>
    <row r="56" spans="1:37" ht="24" customHeight="1" x14ac:dyDescent="0.25">
      <c r="B56" s="190" t="str">
        <f t="shared" ref="B56:B60" si="16">"TOTAL REPORTED " &amp; C56</f>
        <v>TOTAL REPORTED 2024</v>
      </c>
      <c r="C56" s="126">
        <v>2024</v>
      </c>
      <c r="D56" s="126"/>
      <c r="E56" s="126"/>
      <c r="F56" s="126"/>
      <c r="G56" s="126"/>
      <c r="H56" s="126"/>
      <c r="I56" s="267">
        <f t="shared" si="4"/>
        <v>0</v>
      </c>
      <c r="J56" s="192" t="s">
        <v>129</v>
      </c>
      <c r="K56" s="192" t="s">
        <v>129</v>
      </c>
      <c r="L56" s="192" t="s">
        <v>129</v>
      </c>
      <c r="M56" s="267">
        <f t="shared" si="5"/>
        <v>0</v>
      </c>
      <c r="N56" s="192" t="s">
        <v>129</v>
      </c>
      <c r="O56" s="267">
        <f t="shared" si="6"/>
        <v>0</v>
      </c>
      <c r="P56" s="191">
        <f t="shared" si="7"/>
        <v>0</v>
      </c>
      <c r="Q56" s="267">
        <f t="shared" si="8"/>
        <v>0</v>
      </c>
      <c r="R56" s="267">
        <f t="shared" si="8"/>
        <v>0</v>
      </c>
      <c r="S56" s="191">
        <f t="shared" si="9"/>
        <v>0</v>
      </c>
      <c r="T56" s="191">
        <f t="shared" si="10"/>
        <v>0</v>
      </c>
      <c r="U56" s="193">
        <f t="shared" si="11"/>
        <v>0</v>
      </c>
      <c r="V56" s="192" t="s">
        <v>129</v>
      </c>
      <c r="W56" s="267">
        <f t="shared" si="12"/>
        <v>0</v>
      </c>
      <c r="X56" s="192" t="s">
        <v>129</v>
      </c>
      <c r="Y56" s="192" t="s">
        <v>129</v>
      </c>
      <c r="Z56" s="191">
        <f t="shared" si="13"/>
        <v>0</v>
      </c>
      <c r="AA56" s="218" t="s">
        <v>129</v>
      </c>
      <c r="AB56" s="217">
        <f t="shared" si="14"/>
        <v>0</v>
      </c>
      <c r="AC56" s="218" t="s">
        <v>129</v>
      </c>
      <c r="AD56" s="266">
        <f t="shared" si="15"/>
        <v>0</v>
      </c>
      <c r="AE56" s="266">
        <f t="shared" si="15"/>
        <v>0</v>
      </c>
      <c r="AF56" s="267">
        <f t="shared" si="15"/>
        <v>0</v>
      </c>
      <c r="AG56" s="267">
        <f t="shared" si="15"/>
        <v>0</v>
      </c>
      <c r="AH56" s="267">
        <f t="shared" si="15"/>
        <v>0</v>
      </c>
      <c r="AI56" s="267">
        <f t="shared" si="15"/>
        <v>0</v>
      </c>
      <c r="AJ56" s="267">
        <f t="shared" si="15"/>
        <v>0</v>
      </c>
      <c r="AK56" s="267">
        <f t="shared" si="15"/>
        <v>0</v>
      </c>
    </row>
    <row r="57" spans="1:37" ht="24" customHeight="1" x14ac:dyDescent="0.25">
      <c r="B57" s="190" t="str">
        <f t="shared" si="16"/>
        <v>TOTAL REPORTED 2025</v>
      </c>
      <c r="C57" s="126">
        <v>2025</v>
      </c>
      <c r="D57" s="126"/>
      <c r="E57" s="126"/>
      <c r="F57" s="126"/>
      <c r="G57" s="126"/>
      <c r="H57" s="126"/>
      <c r="I57" s="267">
        <f t="shared" si="4"/>
        <v>0</v>
      </c>
      <c r="J57" s="192" t="s">
        <v>129</v>
      </c>
      <c r="K57" s="192" t="s">
        <v>129</v>
      </c>
      <c r="L57" s="192" t="s">
        <v>129</v>
      </c>
      <c r="M57" s="267">
        <f t="shared" si="5"/>
        <v>0</v>
      </c>
      <c r="N57" s="192" t="s">
        <v>129</v>
      </c>
      <c r="O57" s="267">
        <f t="shared" si="6"/>
        <v>0</v>
      </c>
      <c r="P57" s="191">
        <f t="shared" si="7"/>
        <v>0</v>
      </c>
      <c r="Q57" s="267">
        <f t="shared" si="8"/>
        <v>0</v>
      </c>
      <c r="R57" s="267">
        <f t="shared" si="8"/>
        <v>0</v>
      </c>
      <c r="S57" s="191">
        <f t="shared" si="9"/>
        <v>0</v>
      </c>
      <c r="T57" s="191">
        <f t="shared" si="10"/>
        <v>0</v>
      </c>
      <c r="U57" s="193">
        <f t="shared" si="11"/>
        <v>0</v>
      </c>
      <c r="V57" s="192" t="s">
        <v>129</v>
      </c>
      <c r="W57" s="267">
        <f t="shared" si="12"/>
        <v>0</v>
      </c>
      <c r="X57" s="192" t="s">
        <v>129</v>
      </c>
      <c r="Y57" s="192" t="s">
        <v>129</v>
      </c>
      <c r="Z57" s="191">
        <f t="shared" si="13"/>
        <v>0</v>
      </c>
      <c r="AA57" s="218" t="s">
        <v>129</v>
      </c>
      <c r="AB57" s="217">
        <f t="shared" si="14"/>
        <v>0</v>
      </c>
      <c r="AC57" s="218" t="s">
        <v>129</v>
      </c>
      <c r="AD57" s="266">
        <f t="shared" si="15"/>
        <v>0</v>
      </c>
      <c r="AE57" s="266">
        <f t="shared" si="15"/>
        <v>0</v>
      </c>
      <c r="AF57" s="267">
        <f t="shared" si="15"/>
        <v>0</v>
      </c>
      <c r="AG57" s="267">
        <f t="shared" si="15"/>
        <v>0</v>
      </c>
      <c r="AH57" s="267">
        <f t="shared" si="15"/>
        <v>0</v>
      </c>
      <c r="AI57" s="267">
        <f t="shared" si="15"/>
        <v>0</v>
      </c>
      <c r="AJ57" s="267">
        <f t="shared" si="15"/>
        <v>0</v>
      </c>
      <c r="AK57" s="267">
        <f t="shared" si="15"/>
        <v>0</v>
      </c>
    </row>
    <row r="58" spans="1:37" ht="24" customHeight="1" x14ac:dyDescent="0.25">
      <c r="B58" s="190" t="str">
        <f t="shared" si="16"/>
        <v>TOTAL REPORTED 2026</v>
      </c>
      <c r="C58" s="126">
        <v>2026</v>
      </c>
      <c r="D58" s="126"/>
      <c r="E58" s="126"/>
      <c r="F58" s="126"/>
      <c r="G58" s="126"/>
      <c r="H58" s="126"/>
      <c r="I58" s="267">
        <f t="shared" si="4"/>
        <v>0</v>
      </c>
      <c r="J58" s="192" t="s">
        <v>129</v>
      </c>
      <c r="K58" s="192" t="s">
        <v>129</v>
      </c>
      <c r="L58" s="192" t="s">
        <v>129</v>
      </c>
      <c r="M58" s="267">
        <f t="shared" si="5"/>
        <v>0</v>
      </c>
      <c r="N58" s="192" t="s">
        <v>129</v>
      </c>
      <c r="O58" s="267">
        <f t="shared" si="6"/>
        <v>0</v>
      </c>
      <c r="P58" s="191">
        <f t="shared" si="7"/>
        <v>0</v>
      </c>
      <c r="Q58" s="267">
        <f t="shared" si="8"/>
        <v>0</v>
      </c>
      <c r="R58" s="267">
        <f t="shared" si="8"/>
        <v>0</v>
      </c>
      <c r="S58" s="191">
        <f t="shared" si="9"/>
        <v>0</v>
      </c>
      <c r="T58" s="191">
        <f t="shared" si="10"/>
        <v>0</v>
      </c>
      <c r="U58" s="193">
        <f t="shared" si="11"/>
        <v>0</v>
      </c>
      <c r="V58" s="192" t="s">
        <v>129</v>
      </c>
      <c r="W58" s="267">
        <f t="shared" si="12"/>
        <v>0</v>
      </c>
      <c r="X58" s="192" t="s">
        <v>129</v>
      </c>
      <c r="Y58" s="192" t="s">
        <v>129</v>
      </c>
      <c r="Z58" s="191">
        <f t="shared" si="13"/>
        <v>0</v>
      </c>
      <c r="AA58" s="218" t="s">
        <v>129</v>
      </c>
      <c r="AB58" s="217">
        <f t="shared" si="14"/>
        <v>0</v>
      </c>
      <c r="AC58" s="218" t="s">
        <v>129</v>
      </c>
      <c r="AD58" s="266">
        <f t="shared" si="15"/>
        <v>0</v>
      </c>
      <c r="AE58" s="266">
        <f t="shared" si="15"/>
        <v>0</v>
      </c>
      <c r="AF58" s="267">
        <f t="shared" si="15"/>
        <v>0</v>
      </c>
      <c r="AG58" s="267">
        <f t="shared" si="15"/>
        <v>0</v>
      </c>
      <c r="AH58" s="267">
        <f t="shared" si="15"/>
        <v>0</v>
      </c>
      <c r="AI58" s="267">
        <f t="shared" si="15"/>
        <v>0</v>
      </c>
      <c r="AJ58" s="267">
        <f t="shared" si="15"/>
        <v>0</v>
      </c>
      <c r="AK58" s="267">
        <f t="shared" si="15"/>
        <v>0</v>
      </c>
    </row>
    <row r="59" spans="1:37" ht="24" customHeight="1" x14ac:dyDescent="0.25">
      <c r="B59" s="190" t="str">
        <f t="shared" si="16"/>
        <v>TOTAL REPORTED 2027</v>
      </c>
      <c r="C59" s="126">
        <v>2027</v>
      </c>
      <c r="D59" s="126"/>
      <c r="E59" s="126"/>
      <c r="F59" s="126"/>
      <c r="G59" s="126"/>
      <c r="H59" s="126"/>
      <c r="I59" s="267">
        <f t="shared" si="4"/>
        <v>0</v>
      </c>
      <c r="J59" s="192" t="s">
        <v>129</v>
      </c>
      <c r="K59" s="192" t="s">
        <v>129</v>
      </c>
      <c r="L59" s="192" t="s">
        <v>129</v>
      </c>
      <c r="M59" s="267">
        <f t="shared" si="5"/>
        <v>0</v>
      </c>
      <c r="N59" s="192" t="s">
        <v>129</v>
      </c>
      <c r="O59" s="267">
        <f t="shared" si="6"/>
        <v>0</v>
      </c>
      <c r="P59" s="191">
        <f t="shared" si="7"/>
        <v>0</v>
      </c>
      <c r="Q59" s="267">
        <f t="shared" si="8"/>
        <v>0</v>
      </c>
      <c r="R59" s="267">
        <f t="shared" si="8"/>
        <v>0</v>
      </c>
      <c r="S59" s="191">
        <f t="shared" si="9"/>
        <v>0</v>
      </c>
      <c r="T59" s="191">
        <f t="shared" si="10"/>
        <v>0</v>
      </c>
      <c r="U59" s="193">
        <f t="shared" si="11"/>
        <v>0</v>
      </c>
      <c r="V59" s="192" t="s">
        <v>129</v>
      </c>
      <c r="W59" s="267">
        <f t="shared" si="12"/>
        <v>0</v>
      </c>
      <c r="X59" s="192" t="s">
        <v>129</v>
      </c>
      <c r="Y59" s="192" t="s">
        <v>129</v>
      </c>
      <c r="Z59" s="191">
        <f t="shared" si="13"/>
        <v>0</v>
      </c>
      <c r="AA59" s="218" t="s">
        <v>129</v>
      </c>
      <c r="AB59" s="217">
        <f t="shared" si="14"/>
        <v>0</v>
      </c>
      <c r="AC59" s="218" t="s">
        <v>129</v>
      </c>
      <c r="AD59" s="266">
        <f t="shared" si="15"/>
        <v>0</v>
      </c>
      <c r="AE59" s="266">
        <f t="shared" si="15"/>
        <v>0</v>
      </c>
      <c r="AF59" s="267">
        <f t="shared" si="15"/>
        <v>0</v>
      </c>
      <c r="AG59" s="267">
        <f t="shared" si="15"/>
        <v>0</v>
      </c>
      <c r="AH59" s="267">
        <f t="shared" si="15"/>
        <v>0</v>
      </c>
      <c r="AI59" s="267">
        <f t="shared" si="15"/>
        <v>0</v>
      </c>
      <c r="AJ59" s="267">
        <f t="shared" si="15"/>
        <v>0</v>
      </c>
      <c r="AK59" s="267">
        <f t="shared" si="15"/>
        <v>0</v>
      </c>
    </row>
    <row r="60" spans="1:37" ht="24" customHeight="1" x14ac:dyDescent="0.25">
      <c r="B60" s="190" t="str">
        <f t="shared" si="16"/>
        <v>TOTAL REPORTED 2028</v>
      </c>
      <c r="C60" s="126">
        <v>2028</v>
      </c>
      <c r="D60" s="126"/>
      <c r="E60" s="126"/>
      <c r="F60" s="126"/>
      <c r="G60" s="126"/>
      <c r="H60" s="126"/>
      <c r="I60" s="267">
        <f t="shared" si="4"/>
        <v>0</v>
      </c>
      <c r="J60" s="192" t="s">
        <v>129</v>
      </c>
      <c r="K60" s="192" t="s">
        <v>129</v>
      </c>
      <c r="L60" s="192" t="s">
        <v>129</v>
      </c>
      <c r="M60" s="267">
        <f t="shared" si="5"/>
        <v>0</v>
      </c>
      <c r="N60" s="192" t="s">
        <v>129</v>
      </c>
      <c r="O60" s="267">
        <f t="shared" si="6"/>
        <v>0</v>
      </c>
      <c r="P60" s="191">
        <f t="shared" si="7"/>
        <v>0</v>
      </c>
      <c r="Q60" s="267">
        <f t="shared" si="8"/>
        <v>0</v>
      </c>
      <c r="R60" s="267">
        <f t="shared" si="8"/>
        <v>0</v>
      </c>
      <c r="S60" s="191">
        <f t="shared" si="9"/>
        <v>0</v>
      </c>
      <c r="T60" s="191">
        <f t="shared" si="10"/>
        <v>0</v>
      </c>
      <c r="U60" s="193">
        <f t="shared" si="11"/>
        <v>0</v>
      </c>
      <c r="V60" s="192" t="s">
        <v>129</v>
      </c>
      <c r="W60" s="267">
        <f t="shared" si="12"/>
        <v>0</v>
      </c>
      <c r="X60" s="192" t="s">
        <v>129</v>
      </c>
      <c r="Y60" s="192" t="s">
        <v>129</v>
      </c>
      <c r="Z60" s="191">
        <f t="shared" si="13"/>
        <v>0</v>
      </c>
      <c r="AA60" s="218" t="s">
        <v>129</v>
      </c>
      <c r="AB60" s="217">
        <f t="shared" si="14"/>
        <v>0</v>
      </c>
      <c r="AC60" s="218" t="s">
        <v>129</v>
      </c>
      <c r="AD60" s="266">
        <f t="shared" si="15"/>
        <v>0</v>
      </c>
      <c r="AE60" s="266">
        <f t="shared" si="15"/>
        <v>0</v>
      </c>
      <c r="AF60" s="267">
        <f t="shared" si="15"/>
        <v>0</v>
      </c>
      <c r="AG60" s="267">
        <f t="shared" si="15"/>
        <v>0</v>
      </c>
      <c r="AH60" s="267">
        <f t="shared" si="15"/>
        <v>0</v>
      </c>
      <c r="AI60" s="267">
        <f t="shared" si="15"/>
        <v>0</v>
      </c>
      <c r="AJ60" s="267">
        <f t="shared" si="15"/>
        <v>0</v>
      </c>
      <c r="AK60" s="267">
        <f t="shared" si="15"/>
        <v>0</v>
      </c>
    </row>
    <row r="61" spans="1:37" x14ac:dyDescent="0.25">
      <c r="C61" s="137"/>
    </row>
    <row r="62" spans="1:37" x14ac:dyDescent="0.25">
      <c r="C62" s="137"/>
    </row>
  </sheetData>
  <sheetProtection algorithmName="SHA-512" hashValue="ZbKi4RHcQvNLytqYTX+6dJZRkwnsCnLGUsNoJTdY/cSxJz6u/8AEjvcRvhBOINhj+VAv9VHOBqbn5zeHPu8y9g==" saltValue="5skU/Ln9naqn9xIrJKstYQ==" spinCount="100000" sheet="1" objects="1" scenarios="1" formatCells="0" formatRows="0" insertHyperlinks="0"/>
  <mergeCells count="28">
    <mergeCell ref="Q26:V26"/>
    <mergeCell ref="W26:AA27"/>
    <mergeCell ref="AD26:AK26"/>
    <mergeCell ref="I27:L27"/>
    <mergeCell ref="M27:N27"/>
    <mergeCell ref="O27:P27"/>
    <mergeCell ref="Q27:S27"/>
    <mergeCell ref="T27:V27"/>
    <mergeCell ref="AD27:AE27"/>
    <mergeCell ref="AF27:AK27"/>
    <mergeCell ref="C18:G18"/>
    <mergeCell ref="C20:G20"/>
    <mergeCell ref="C21:G21"/>
    <mergeCell ref="C22:G22"/>
    <mergeCell ref="C23:G23"/>
    <mergeCell ref="I26:P26"/>
    <mergeCell ref="C12:G12"/>
    <mergeCell ref="C13:G13"/>
    <mergeCell ref="C14:G14"/>
    <mergeCell ref="C15:G15"/>
    <mergeCell ref="C16:G16"/>
    <mergeCell ref="C17:G17"/>
    <mergeCell ref="C3:I3"/>
    <mergeCell ref="C6:G6"/>
    <mergeCell ref="C7:G7"/>
    <mergeCell ref="C8:G8"/>
    <mergeCell ref="C10:G10"/>
    <mergeCell ref="C11:G11"/>
  </mergeCells>
  <conditionalFormatting sqref="I29:L53">
    <cfRule type="expression" dxfId="41" priority="4" stopIfTrue="1">
      <formula>AND($C29&lt;&gt;"",$C29&lt;&gt;"Manufacturer (Production)")</formula>
    </cfRule>
  </conditionalFormatting>
  <conditionalFormatting sqref="M29:N53">
    <cfRule type="expression" dxfId="40" priority="5" stopIfTrue="1">
      <formula>AND($C29&lt;&gt;"",$C29&lt;&gt;"Manufacturer (Certification)")</formula>
    </cfRule>
  </conditionalFormatting>
  <conditionalFormatting sqref="O29:O53 M29:M53 I29:J53 Q29:R53 T29:T53 W29:X53">
    <cfRule type="expression" dxfId="39" priority="7">
      <formula>AND(TRIM(I29)&lt;&gt;"",ISNUMBER(I29)=FALSE)</formula>
    </cfRule>
  </conditionalFormatting>
  <conditionalFormatting sqref="O29:P53">
    <cfRule type="expression" dxfId="38" priority="6" stopIfTrue="1">
      <formula>AND($C29&lt;&gt;"",$C29&lt;&gt;"Manufacturer (Marketing)")</formula>
    </cfRule>
  </conditionalFormatting>
  <conditionalFormatting sqref="Q29:V53">
    <cfRule type="expression" dxfId="37" priority="3">
      <formula>AND($C29&lt;&gt;"",$C29&lt;&gt;"Distributor / Retailer")</formula>
    </cfRule>
  </conditionalFormatting>
  <conditionalFormatting sqref="W29:AA53">
    <cfRule type="expression" dxfId="36" priority="2">
      <formula>AND($C29&lt;&gt;"",$C29&lt;&gt;"Purchaser / User")</formula>
    </cfRule>
  </conditionalFormatting>
  <conditionalFormatting sqref="AD29:AK53">
    <cfRule type="expression" dxfId="35" priority="1">
      <formula>AND(TRIM(AD29)&lt;&gt;"",ISNUMBER(AD29)=FALSE)</formula>
    </cfRule>
  </conditionalFormatting>
  <dataValidations count="21">
    <dataValidation allowBlank="1" showInputMessage="1" showErrorMessage="1" prompt="If the case study is online, provide a link for EPA to view, download and share. Otherwise, please include attachments with report submission." sqref="AC28" xr:uid="{A85612CE-453D-4E2B-90BB-B35F311834FB}"/>
    <dataValidation allowBlank="1" showInputMessage="1" showErrorMessage="1" prompt="For P2 actions and outcomes to be summarized on the Results Summary tab, this column must contain a Y. Additionally, a Date Implemented must be included and at least one follw-up date must be included in row 19." sqref="F28" xr:uid="{3B7AB56D-3BEC-4D5A-BE9D-5E8CE6648B2F}"/>
    <dataValidation allowBlank="1" showInputMessage="1" showErrorMessage="1" prompt="Either use the facility’s permit methodology or multiply wastewater gallons by 8.35 to get pounds and divide by 10,000 to eliminate water content." sqref="AI28" xr:uid="{9AC51DE7-C33B-4D66-B3C1-A72A44B7F1CE}"/>
    <dataValidation allowBlank="1" showInputMessage="1" showErrorMessage="1" prompt="Annualized reductions of green house gas emissions measured in metric tons of carbon dioxide equivalent (MTCO2e)." sqref="AK28" xr:uid="{A560CB10-08EB-4354-9627-5A7607B0BCD1}"/>
    <dataValidation allowBlank="1" showInputMessage="1" showErrorMessage="1" promptTitle="Products Offered for Sale" prompt="This can include products that are anticipated to be offered for sale._x000a__x000a_Report the number of product formulations/designs, not the number of individual units manufactured/sold. The same formulation in different size containers is considered one product." sqref="O28" xr:uid="{582004AD-ABBD-47C7-A5F4-D32656170031}"/>
    <dataValidation type="whole" allowBlank="1" showInputMessage="1" showErrorMessage="1" errorTitle="Facility NAICS Code" error="Please enter at least three digits of the NAICS code." promptTitle="Facility NAICS Code" prompt="Enter the NAICS for this facility. The link at left takes you to the NAICS Search website." sqref="C15:G15" xr:uid="{24E9E161-ED8A-4756-830E-12C9BE8D6DB6}">
      <formula1>100</formula1>
      <formula2>999999</formula2>
    </dataValidation>
    <dataValidation allowBlank="1" showInputMessage="1" showErrorMessage="1" promptTitle="Copy-Pasting into Merged Cells" prompt="To copy-paste into merged cells, either double-click the cell to enable the Edit feature OR select the cell and paste into the formula bar above instead of the cell itself." sqref="C10:G10" xr:uid="{B3E43F45-1ACD-4ACC-B066-32D000FD0D91}"/>
    <dataValidation type="list" allowBlank="1" showDropDown="1" showInputMessage="1" showErrorMessage="1" error="Please enter Y or N." sqref="AB29:AB53 F29:F53" xr:uid="{436B2E73-6E33-4629-A979-1896F0333570}">
      <formula1>Lookup_YesNo</formula1>
    </dataValidation>
    <dataValidation type="date" allowBlank="1" showInputMessage="1" showErrorMessage="1" error="Please enter a valid date (mm/dd/yyyy) _x000a_between 10/01/2022 and 09/30/2028." sqref="G29:G53" xr:uid="{8AA6B57A-DC36-4016-970E-0AE827DA6267}">
      <formula1>44835</formula1>
      <formula2>47026</formula2>
    </dataValidation>
    <dataValidation type="list" allowBlank="1" showDropDown="1" showInputMessage="1" showErrorMessage="1" error="Please enter Yes, No, or Unknown." sqref="C16:G16" xr:uid="{D6A80C29-481A-44EF-A901-335A0E407EA7}">
      <formula1>Lookup_YesNoUnknown</formula1>
    </dataValidation>
    <dataValidation type="list" allowBlank="1" showInputMessage="1" showErrorMessage="1" sqref="U29:U53" xr:uid="{A0D1514E-7F46-436E-B3E5-0B077359A134}">
      <formula1>Lookup_Units_Sales</formula1>
    </dataValidation>
    <dataValidation allowBlank="1" showInputMessage="1" showErrorMessage="1" prompt="Report the number of product formulations or designs, not the number of individual units of that product manufactured or sold. The same formulation sold in different size containers is considered one product" sqref="W28 M28 Q28 I28" xr:uid="{E80030BC-1175-47FF-BEC0-4775E35A6251}"/>
    <dataValidation type="list" allowBlank="1" showInputMessage="1" showErrorMessage="1" sqref="N29:N53" xr:uid="{604782FA-A783-4B28-BB79-D8FE5B8A7854}">
      <formula1>Lookup_CertificationStatus</formula1>
    </dataValidation>
    <dataValidation type="list" allowBlank="1" showInputMessage="1" showErrorMessage="1" sqref="L29:L53 V29:V53" xr:uid="{74D4A1ED-6E76-4DB7-8A66-D4FFB303DA0D}">
      <formula1>Lookup_Type</formula1>
    </dataValidation>
    <dataValidation type="list" allowBlank="1" showInputMessage="1" showErrorMessage="1" sqref="K29:K53" xr:uid="{F0317B32-0E20-491A-A997-71CF90774F8A}">
      <formula1>Lookup_Units</formula1>
    </dataValidation>
    <dataValidation type="list" allowBlank="1" showInputMessage="1" showErrorMessage="1" promptTitle="Outreach Activity" prompt="If you made contact with the business establishment through an activity noted on the “Outreach Activities” tab, indicate the activity by choosing it from the drop-down provided at right." sqref="C20" xr:uid="{2FE27444-A0C8-42B1-9C58-B6F7D150FC99}">
      <formula1>OFFSET(Outreach_Activities_Sorted,0,0,COUNTIF(Outreach_Activities_Sorted,"&lt;&gt;0"))</formula1>
    </dataValidation>
    <dataValidation type="list" allowBlank="1" showInputMessage="1" showErrorMessage="1" sqref="Z29:Z53 S29:S53 P29:P53" xr:uid="{3F6D3E3C-55E7-4A8D-A5D6-0429F839FEA7}">
      <formula1>Lookup_YesNoUnknown</formula1>
    </dataValidation>
    <dataValidation type="list" allowBlank="1" showInputMessage="1" showErrorMessage="1" sqref="C29:C53" xr:uid="{BB7AE651-9D24-4C36-81E8-FE9CDF0D9CD7}">
      <formula1>Lookup_Role</formula1>
    </dataValidation>
    <dataValidation type="date" operator="greaterThan" allowBlank="1" showInputMessage="1" showErrorMessage="1" errorTitle="Date Required" error="Please enter a date in mm/dd/yyyy format." sqref="C19:G19" xr:uid="{066306A9-E597-4B53-92B1-99A7F87896D4}">
      <formula1>36526</formula1>
    </dataValidation>
    <dataValidation type="list" allowBlank="1" showDropDown="1" showInputMessage="1" showErrorMessage="1" sqref="C14" xr:uid="{DD44E2AA-BA24-4481-BA1B-B18FC3A39E21}">
      <formula1>Lookup_States</formula1>
    </dataValidation>
    <dataValidation allowBlank="1" showInputMessage="1" showErrorMessage="1" prompt="If the action listed is for certifying a new product, you can enter the date the process was initiated. For all other actions, this should be the date of actual implementation." sqref="G28" xr:uid="{C3CFEBB9-07DC-47BA-964E-507BEA9FFC65}"/>
  </dataValidations>
  <hyperlinks>
    <hyperlink ref="B15" r:id="rId1" xr:uid="{9A8B6226-BDDB-42D6-8570-38067536CB6C}"/>
    <hyperlink ref="B21" r:id="rId2" display="Description of Funding Mechanism_x000a_EPA is exploring ways to facilitate access to capital for P2 projects. Learn more here: https://www.epa.gov/p2/p2-financing. If known, describe the source of funding this business establishment used (e.g., self-funded, bank loan, external grant, etc.)  in implementing the P2 actions listed in the table below." xr:uid="{228DC4E8-307C-46DB-92EF-A05CB722585E}"/>
  </hyperlinks>
  <printOptions horizontalCentered="1"/>
  <pageMargins left="0.45" right="0.45" top="0.75" bottom="0.75" header="0.3" footer="0.3"/>
  <pageSetup scale="22" fitToHeight="0" orientation="landscape" r:id="rId3"/>
  <headerFooter>
    <oddHeader>&amp;C&amp;16&amp;F</oddHeader>
    <oddFooter>&amp;C&amp;P of &amp;N</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517F14-5FB4-4B6C-B607-CE050451ADD2}">
  <sheetPr>
    <tabColor rgb="FF92D050"/>
    <pageSetUpPr fitToPage="1"/>
  </sheetPr>
  <dimension ref="A1:AK62"/>
  <sheetViews>
    <sheetView showGridLines="0" zoomScaleNormal="100" zoomScaleSheetLayoutView="100" workbookViewId="0">
      <pane xSplit="2" ySplit="1" topLeftCell="C2" activePane="bottomRight" state="frozen"/>
      <selection pane="topRight" activeCell="C1" sqref="C1"/>
      <selection pane="bottomLeft" activeCell="A2" sqref="A2"/>
      <selection pane="bottomRight" activeCell="C11" sqref="C11:G11"/>
    </sheetView>
  </sheetViews>
  <sheetFormatPr defaultColWidth="9.140625" defaultRowHeight="15" x14ac:dyDescent="0.25"/>
  <cols>
    <col min="1" max="1" width="4.7109375" style="134" customWidth="1"/>
    <col min="2" max="2" width="56.7109375" style="134" customWidth="1"/>
    <col min="3" max="3" width="20.7109375" style="134" customWidth="1"/>
    <col min="4" max="4" width="32.7109375" style="134" customWidth="1"/>
    <col min="5" max="5" width="20.7109375" style="134" customWidth="1"/>
    <col min="6" max="6" width="15.7109375" style="134" bestFit="1" customWidth="1"/>
    <col min="7" max="7" width="19" style="134" bestFit="1" customWidth="1"/>
    <col min="8" max="8" width="10.28515625" style="134" customWidth="1"/>
    <col min="9" max="9" width="20.28515625" style="134" bestFit="1" customWidth="1"/>
    <col min="10" max="10" width="16.5703125" style="134" bestFit="1" customWidth="1"/>
    <col min="11" max="12" width="10.7109375" style="134" customWidth="1"/>
    <col min="13" max="13" width="20.28515625" style="134" customWidth="1"/>
    <col min="14" max="14" width="10.5703125" style="134" bestFit="1" customWidth="1"/>
    <col min="15" max="15" width="21.7109375" style="134" customWidth="1"/>
    <col min="16" max="16" width="11.5703125" style="134" customWidth="1"/>
    <col min="17" max="17" width="20.28515625" style="134" bestFit="1" customWidth="1"/>
    <col min="18" max="18" width="15" style="134" customWidth="1"/>
    <col min="19" max="19" width="12.7109375" style="134" customWidth="1"/>
    <col min="20" max="20" width="14.7109375" style="134" customWidth="1"/>
    <col min="21" max="22" width="12.7109375" style="134" customWidth="1"/>
    <col min="23" max="23" width="25.140625" style="134" customWidth="1"/>
    <col min="24" max="24" width="17.7109375" style="134" customWidth="1"/>
    <col min="25" max="25" width="14.85546875" style="134" customWidth="1"/>
    <col min="26" max="26" width="16" style="134" bestFit="1" customWidth="1"/>
    <col min="27" max="27" width="60.7109375" style="134" customWidth="1"/>
    <col min="28" max="28" width="10.42578125" style="134" customWidth="1"/>
    <col min="29" max="29" width="30.7109375" style="134" customWidth="1"/>
    <col min="30" max="37" width="13.7109375" style="134" customWidth="1"/>
    <col min="38" max="16384" width="9.140625" style="134"/>
  </cols>
  <sheetData>
    <row r="1" spans="2:30" s="200" customFormat="1" ht="20.100000000000001" customHeight="1" x14ac:dyDescent="0.25">
      <c r="B1" s="199" t="str">
        <f>SUBSTITUTE(TemplateTitle," Reporting Template",": " &amp;B2)</f>
        <v>P2 IIJA Products EJ Grant: Business Establishment 71</v>
      </c>
      <c r="C1" s="199"/>
      <c r="D1" s="199"/>
      <c r="E1" s="199"/>
      <c r="F1" s="199"/>
      <c r="G1" s="199"/>
      <c r="H1" s="199"/>
      <c r="I1" s="199"/>
      <c r="J1" s="201"/>
      <c r="K1" s="201"/>
      <c r="L1" s="201"/>
      <c r="M1" s="201"/>
      <c r="N1" s="201"/>
      <c r="O1" s="201"/>
      <c r="P1" s="201"/>
      <c r="Q1" s="201"/>
      <c r="R1" s="201"/>
      <c r="S1" s="201"/>
      <c r="T1" s="201"/>
      <c r="U1" s="201"/>
      <c r="V1" s="201"/>
      <c r="W1" s="201"/>
      <c r="X1" s="201"/>
      <c r="Y1" s="201"/>
      <c r="Z1" s="201"/>
      <c r="AA1" s="201"/>
    </row>
    <row r="2" spans="2:30" ht="9" customHeight="1" x14ac:dyDescent="0.25">
      <c r="B2" s="244" t="s">
        <v>443</v>
      </c>
      <c r="C2" s="154"/>
      <c r="D2" s="154"/>
      <c r="E2" s="154"/>
      <c r="F2" s="154"/>
      <c r="G2" s="154"/>
      <c r="H2" s="154"/>
      <c r="I2" s="210"/>
      <c r="J2" s="155"/>
    </row>
    <row r="3" spans="2:30" ht="200.1" customHeight="1" x14ac:dyDescent="0.25">
      <c r="B3" s="156" t="s">
        <v>5</v>
      </c>
      <c r="C3" s="355" t="s">
        <v>298</v>
      </c>
      <c r="D3" s="356"/>
      <c r="E3" s="356"/>
      <c r="F3" s="356"/>
      <c r="G3" s="356"/>
      <c r="H3" s="356"/>
      <c r="I3" s="357"/>
      <c r="J3" s="157"/>
    </row>
    <row r="4" spans="2:30" ht="9" customHeight="1" x14ac:dyDescent="0.25">
      <c r="B4" s="158"/>
      <c r="C4" s="159"/>
      <c r="D4" s="159"/>
      <c r="E4" s="159"/>
      <c r="F4" s="159"/>
      <c r="G4" s="159"/>
      <c r="H4" s="159"/>
      <c r="I4" s="211"/>
      <c r="J4" s="160"/>
    </row>
    <row r="5" spans="2:30" ht="15" customHeight="1" x14ac:dyDescent="0.25">
      <c r="B5" s="145"/>
      <c r="C5" s="145"/>
      <c r="D5" s="145"/>
      <c r="E5" s="145"/>
      <c r="F5" s="144"/>
      <c r="G5" s="144"/>
    </row>
    <row r="6" spans="2:30" ht="18.75" x14ac:dyDescent="0.3">
      <c r="B6" s="243" t="s">
        <v>284</v>
      </c>
      <c r="C6" s="358" t="s">
        <v>299</v>
      </c>
      <c r="D6" s="358"/>
      <c r="E6" s="358"/>
      <c r="F6" s="358"/>
      <c r="G6" s="359"/>
    </row>
    <row r="7" spans="2:30" x14ac:dyDescent="0.25">
      <c r="B7" s="161" t="s">
        <v>0</v>
      </c>
      <c r="C7" s="360" t="str">
        <f>IF('Grant Project Data'!D5&lt;&gt;"",'Grant Project Data'!D5,"")</f>
        <v/>
      </c>
      <c r="D7" s="361"/>
      <c r="E7" s="361"/>
      <c r="F7" s="361"/>
      <c r="G7" s="362"/>
    </row>
    <row r="8" spans="2:30" x14ac:dyDescent="0.25">
      <c r="B8" s="163" t="s">
        <v>4</v>
      </c>
      <c r="C8" s="360" t="str">
        <f>IF('Grant Project Data'!D6&lt;&gt;"",'Grant Project Data'!D6,"")</f>
        <v/>
      </c>
      <c r="D8" s="361"/>
      <c r="E8" s="361"/>
      <c r="F8" s="361"/>
      <c r="G8" s="362"/>
    </row>
    <row r="9" spans="2:30" ht="15" customHeight="1" x14ac:dyDescent="0.25">
      <c r="B9" s="145"/>
      <c r="C9" s="145"/>
      <c r="D9" s="145"/>
      <c r="E9" s="145"/>
      <c r="F9" s="144"/>
      <c r="G9" s="144"/>
    </row>
    <row r="10" spans="2:30" ht="18.75" x14ac:dyDescent="0.3">
      <c r="B10" s="243" t="s">
        <v>203</v>
      </c>
      <c r="C10" s="358" t="s">
        <v>355</v>
      </c>
      <c r="D10" s="358"/>
      <c r="E10" s="358"/>
      <c r="F10" s="358"/>
      <c r="G10" s="359"/>
    </row>
    <row r="11" spans="2:30" x14ac:dyDescent="0.25">
      <c r="B11" s="167" t="s">
        <v>236</v>
      </c>
      <c r="C11" s="391"/>
      <c r="D11" s="391"/>
      <c r="E11" s="391"/>
      <c r="F11" s="391"/>
      <c r="G11" s="391"/>
      <c r="H11" s="168"/>
      <c r="I11" s="168"/>
      <c r="J11" s="169"/>
      <c r="K11" s="169"/>
      <c r="L11" s="169"/>
      <c r="M11" s="169"/>
      <c r="N11" s="169"/>
      <c r="O11" s="169"/>
      <c r="P11" s="169"/>
      <c r="Q11" s="169"/>
      <c r="R11" s="169"/>
      <c r="S11" s="169"/>
      <c r="T11" s="169"/>
      <c r="U11" s="169"/>
      <c r="V11" s="169"/>
      <c r="W11" s="169"/>
      <c r="X11" s="169"/>
      <c r="Y11" s="169"/>
      <c r="Z11" s="169"/>
      <c r="AA11" s="169"/>
    </row>
    <row r="12" spans="2:30" ht="15" customHeight="1" x14ac:dyDescent="0.25">
      <c r="B12" s="170" t="s">
        <v>228</v>
      </c>
      <c r="C12" s="391"/>
      <c r="D12" s="391"/>
      <c r="E12" s="391"/>
      <c r="F12" s="391"/>
      <c r="G12" s="391"/>
      <c r="H12" s="168"/>
      <c r="I12" s="168"/>
      <c r="J12" s="169"/>
      <c r="K12" s="169"/>
      <c r="L12" s="169"/>
      <c r="M12" s="169"/>
      <c r="N12" s="169"/>
      <c r="O12" s="169"/>
      <c r="P12" s="169"/>
      <c r="Q12" s="169"/>
      <c r="R12" s="169"/>
      <c r="S12" s="169"/>
      <c r="T12" s="169"/>
      <c r="U12" s="169"/>
      <c r="V12" s="169"/>
      <c r="W12" s="169"/>
      <c r="X12" s="169"/>
      <c r="Y12" s="169"/>
      <c r="Z12" s="169"/>
      <c r="AA12" s="169"/>
    </row>
    <row r="13" spans="2:30" ht="15" customHeight="1" x14ac:dyDescent="0.25">
      <c r="B13" s="170" t="s">
        <v>229</v>
      </c>
      <c r="C13" s="391"/>
      <c r="D13" s="391"/>
      <c r="E13" s="391"/>
      <c r="F13" s="391"/>
      <c r="G13" s="391"/>
      <c r="H13" s="168"/>
      <c r="I13" s="168"/>
      <c r="J13" s="169"/>
      <c r="K13" s="169"/>
      <c r="L13" s="169"/>
      <c r="M13" s="169"/>
      <c r="N13" s="169"/>
      <c r="O13" s="169"/>
      <c r="P13" s="169"/>
      <c r="Q13" s="169"/>
      <c r="R13" s="169"/>
      <c r="S13" s="169"/>
      <c r="T13" s="169"/>
      <c r="U13" s="169"/>
      <c r="V13" s="169"/>
      <c r="W13" s="169"/>
      <c r="X13" s="169"/>
      <c r="Y13" s="169"/>
      <c r="Z13" s="169"/>
      <c r="AA13" s="169"/>
    </row>
    <row r="14" spans="2:30" ht="15" customHeight="1" x14ac:dyDescent="0.25">
      <c r="B14" s="171" t="s">
        <v>230</v>
      </c>
      <c r="C14" s="391"/>
      <c r="D14" s="391"/>
      <c r="E14" s="391"/>
      <c r="F14" s="391"/>
      <c r="G14" s="391"/>
      <c r="H14" s="168"/>
      <c r="I14" s="168"/>
      <c r="J14" s="169"/>
      <c r="K14" s="169"/>
      <c r="L14" s="169"/>
      <c r="M14" s="169"/>
      <c r="N14" s="169"/>
      <c r="O14" s="169"/>
      <c r="P14" s="169"/>
      <c r="Q14" s="169"/>
      <c r="R14" s="169"/>
      <c r="S14" s="169"/>
      <c r="T14" s="169"/>
      <c r="U14" s="169"/>
      <c r="V14" s="169"/>
      <c r="W14" s="169"/>
      <c r="X14" s="169"/>
      <c r="Y14" s="169"/>
      <c r="Z14" s="169"/>
      <c r="AA14" s="169"/>
      <c r="AB14" s="172"/>
    </row>
    <row r="15" spans="2:30" ht="30" x14ac:dyDescent="0.25">
      <c r="B15" s="231" t="s">
        <v>270</v>
      </c>
      <c r="C15" s="392"/>
      <c r="D15" s="392"/>
      <c r="E15" s="392"/>
      <c r="F15" s="392"/>
      <c r="G15" s="392"/>
      <c r="H15" s="173"/>
      <c r="J15" s="169"/>
      <c r="K15" s="169"/>
      <c r="L15" s="169"/>
      <c r="M15" s="169"/>
      <c r="N15" s="169"/>
      <c r="O15" s="169"/>
      <c r="P15" s="169"/>
      <c r="Q15" s="169"/>
      <c r="R15" s="169"/>
      <c r="S15" s="169"/>
      <c r="T15" s="169"/>
      <c r="U15" s="169"/>
      <c r="V15" s="169"/>
      <c r="W15" s="169"/>
      <c r="X15" s="169"/>
      <c r="Y15" s="169"/>
      <c r="Z15" s="169"/>
      <c r="AA15" s="169"/>
      <c r="AB15" s="172"/>
    </row>
    <row r="16" spans="2:30" ht="45" x14ac:dyDescent="0.25">
      <c r="B16" s="203" t="s">
        <v>276</v>
      </c>
      <c r="C16" s="392"/>
      <c r="D16" s="392"/>
      <c r="E16" s="392"/>
      <c r="F16" s="392"/>
      <c r="G16" s="392"/>
      <c r="H16" s="174"/>
      <c r="J16" s="169"/>
      <c r="K16" s="169"/>
      <c r="L16" s="169"/>
      <c r="M16" s="169"/>
      <c r="N16" s="169"/>
      <c r="O16" s="169"/>
      <c r="P16" s="169"/>
      <c r="Q16" s="169"/>
      <c r="R16" s="169"/>
      <c r="S16" s="169"/>
      <c r="T16" s="169"/>
      <c r="U16" s="169"/>
      <c r="V16" s="169"/>
      <c r="W16" s="169"/>
      <c r="X16" s="169"/>
      <c r="Y16" s="169"/>
      <c r="Z16" s="169"/>
      <c r="AA16" s="169"/>
      <c r="AB16" s="162"/>
      <c r="AC16" s="162"/>
      <c r="AD16" s="162"/>
    </row>
    <row r="17" spans="1:37" ht="69.95" customHeight="1" x14ac:dyDescent="0.25">
      <c r="B17" s="127" t="s">
        <v>235</v>
      </c>
      <c r="C17" s="393"/>
      <c r="D17" s="393"/>
      <c r="E17" s="393"/>
      <c r="F17" s="393"/>
      <c r="G17" s="393"/>
      <c r="H17" s="175"/>
      <c r="J17" s="169"/>
      <c r="K17" s="169"/>
      <c r="L17" s="169"/>
      <c r="M17" s="169"/>
      <c r="N17" s="169"/>
      <c r="O17" s="169"/>
      <c r="P17" s="169"/>
      <c r="Q17" s="169"/>
      <c r="R17" s="169"/>
      <c r="S17" s="169"/>
      <c r="T17" s="169"/>
      <c r="U17" s="169"/>
      <c r="V17" s="169"/>
      <c r="W17" s="169"/>
      <c r="X17" s="169"/>
      <c r="Y17" s="169"/>
      <c r="Z17" s="169"/>
      <c r="AA17" s="169"/>
      <c r="AB17" s="162"/>
      <c r="AC17" s="162"/>
      <c r="AD17" s="162"/>
    </row>
    <row r="18" spans="1:37" ht="30" x14ac:dyDescent="0.25">
      <c r="B18" s="127" t="s">
        <v>354</v>
      </c>
      <c r="C18" s="394"/>
      <c r="D18" s="395"/>
      <c r="E18" s="395"/>
      <c r="F18" s="395"/>
      <c r="G18" s="396"/>
      <c r="H18" s="175"/>
      <c r="J18" s="169"/>
      <c r="K18" s="169"/>
      <c r="L18" s="169"/>
      <c r="M18" s="169"/>
      <c r="N18" s="169"/>
      <c r="O18" s="169"/>
      <c r="P18" s="169"/>
      <c r="Q18" s="169"/>
      <c r="R18" s="169"/>
      <c r="S18" s="169"/>
      <c r="T18" s="169"/>
      <c r="U18" s="169"/>
      <c r="V18" s="169"/>
      <c r="W18" s="169"/>
      <c r="X18" s="169"/>
      <c r="Y18" s="169"/>
      <c r="Z18" s="169"/>
      <c r="AA18" s="169"/>
      <c r="AB18" s="162"/>
      <c r="AC18" s="162"/>
      <c r="AD18" s="162"/>
    </row>
    <row r="19" spans="1:37" s="179" customFormat="1" x14ac:dyDescent="0.25">
      <c r="B19" s="176" t="s">
        <v>232</v>
      </c>
      <c r="C19" s="212"/>
      <c r="D19" s="212"/>
      <c r="E19" s="212"/>
      <c r="F19" s="212"/>
      <c r="G19" s="212"/>
      <c r="H19" s="177" t="str">
        <f>IF(AND(E24&gt;0,COUNTA(C19:G19)=0),"&lt;&lt; Your P2 actions below will not be summarized until you enter a date of follow-up.","")</f>
        <v/>
      </c>
      <c r="I19" s="178"/>
      <c r="J19" s="169"/>
      <c r="K19" s="169"/>
      <c r="L19" s="169"/>
      <c r="M19" s="169"/>
      <c r="N19" s="169"/>
      <c r="O19" s="169"/>
      <c r="P19" s="169"/>
      <c r="Q19" s="169"/>
      <c r="R19" s="169"/>
      <c r="S19" s="169"/>
      <c r="T19" s="169"/>
      <c r="U19" s="169"/>
      <c r="V19" s="169"/>
      <c r="W19" s="169"/>
      <c r="X19" s="169"/>
      <c r="Y19" s="169"/>
      <c r="Z19" s="169"/>
      <c r="AA19" s="169"/>
      <c r="AB19" s="96"/>
    </row>
    <row r="20" spans="1:37" ht="53.25" x14ac:dyDescent="0.25">
      <c r="B20" s="213" t="s">
        <v>273</v>
      </c>
      <c r="C20" s="391"/>
      <c r="D20" s="391"/>
      <c r="E20" s="391"/>
      <c r="F20" s="391"/>
      <c r="G20" s="391"/>
      <c r="H20" s="168"/>
      <c r="I20" s="169"/>
      <c r="J20" s="169"/>
      <c r="K20" s="169"/>
      <c r="L20" s="169"/>
      <c r="M20" s="169"/>
      <c r="N20" s="169"/>
      <c r="O20" s="169"/>
      <c r="P20" s="169"/>
      <c r="Q20" s="169"/>
      <c r="R20" s="169"/>
      <c r="S20" s="169"/>
      <c r="T20" s="169"/>
      <c r="U20" s="169"/>
      <c r="V20" s="169"/>
      <c r="W20" s="169"/>
      <c r="X20" s="169"/>
      <c r="Y20" s="169"/>
      <c r="Z20" s="169"/>
      <c r="AA20" s="169"/>
      <c r="AB20" s="162"/>
      <c r="AC20" s="162"/>
      <c r="AD20" s="162"/>
    </row>
    <row r="21" spans="1:37" ht="80.099999999999994" customHeight="1" x14ac:dyDescent="0.25">
      <c r="B21" s="230" t="s">
        <v>271</v>
      </c>
      <c r="C21" s="393"/>
      <c r="D21" s="393"/>
      <c r="E21" s="393"/>
      <c r="F21" s="393"/>
      <c r="G21" s="393"/>
      <c r="H21" s="175"/>
      <c r="J21" s="169"/>
      <c r="K21" s="169"/>
      <c r="L21" s="169"/>
      <c r="M21" s="169"/>
      <c r="N21" s="169"/>
      <c r="O21" s="169"/>
      <c r="P21" s="169"/>
      <c r="Q21" s="169"/>
      <c r="R21" s="169"/>
      <c r="S21" s="169"/>
      <c r="T21" s="169"/>
      <c r="U21" s="169"/>
      <c r="V21" s="169"/>
      <c r="W21" s="169"/>
      <c r="X21" s="169"/>
      <c r="Y21" s="169"/>
      <c r="Z21" s="169"/>
      <c r="AA21" s="169"/>
      <c r="AB21" s="162"/>
      <c r="AC21" s="162"/>
      <c r="AD21" s="162"/>
    </row>
    <row r="22" spans="1:37" ht="69.95" customHeight="1" x14ac:dyDescent="0.25">
      <c r="B22" s="127" t="s">
        <v>272</v>
      </c>
      <c r="C22" s="393"/>
      <c r="D22" s="393"/>
      <c r="E22" s="393"/>
      <c r="F22" s="393"/>
      <c r="G22" s="393"/>
      <c r="H22" s="175"/>
      <c r="J22" s="169"/>
      <c r="K22" s="169"/>
      <c r="L22" s="169"/>
      <c r="M22" s="169"/>
      <c r="N22" s="169"/>
      <c r="O22" s="169"/>
      <c r="P22" s="169"/>
      <c r="Q22" s="169"/>
      <c r="R22" s="169"/>
      <c r="S22" s="169"/>
      <c r="T22" s="169"/>
      <c r="U22" s="169"/>
      <c r="V22" s="169"/>
      <c r="W22" s="169"/>
      <c r="X22" s="169"/>
      <c r="Y22" s="169"/>
      <c r="Z22" s="169"/>
      <c r="AA22" s="169"/>
      <c r="AB22" s="162"/>
      <c r="AC22" s="162"/>
      <c r="AD22" s="162"/>
    </row>
    <row r="23" spans="1:37" ht="69.95" customHeight="1" x14ac:dyDescent="0.25">
      <c r="B23" s="127" t="s">
        <v>274</v>
      </c>
      <c r="C23" s="393"/>
      <c r="D23" s="393"/>
      <c r="E23" s="393"/>
      <c r="F23" s="393"/>
      <c r="G23" s="393"/>
      <c r="H23" s="175"/>
      <c r="J23" s="169"/>
      <c r="K23" s="169"/>
      <c r="L23" s="169"/>
      <c r="M23" s="169"/>
      <c r="N23" s="169"/>
      <c r="O23" s="169"/>
      <c r="P23" s="169"/>
      <c r="Q23" s="169"/>
      <c r="R23" s="169"/>
      <c r="S23" s="169"/>
      <c r="T23" s="169"/>
      <c r="U23" s="169"/>
      <c r="V23" s="169"/>
      <c r="W23" s="169"/>
      <c r="X23" s="169"/>
      <c r="Y23" s="169"/>
      <c r="Z23" s="169"/>
      <c r="AA23" s="169"/>
      <c r="AB23" s="162"/>
      <c r="AC23" s="162"/>
      <c r="AD23" s="162"/>
    </row>
    <row r="24" spans="1:37" ht="15" customHeight="1" x14ac:dyDescent="0.25">
      <c r="C24" s="194">
        <f>IF(COUNTA(C11:G23,B29:G53,I29:AC53)&gt;0,1,0)</f>
        <v>0</v>
      </c>
      <c r="D24" s="194">
        <f>IF(COUNTA(C19:G19)&gt;0,1,0)</f>
        <v>0</v>
      </c>
      <c r="E24" s="194">
        <f>IF(COUNTA(G29:G53)&gt;0,1,0)</f>
        <v>0</v>
      </c>
      <c r="F24" s="268"/>
      <c r="H24" s="144"/>
      <c r="I24" s="144"/>
      <c r="J24" s="169"/>
      <c r="K24" s="169"/>
      <c r="L24" s="169"/>
      <c r="M24" s="169"/>
      <c r="N24" s="169"/>
      <c r="O24" s="169"/>
      <c r="P24" s="169"/>
      <c r="Q24" s="169"/>
      <c r="R24" s="169"/>
      <c r="S24" s="169"/>
      <c r="T24" s="169"/>
      <c r="U24" s="169"/>
      <c r="V24" s="169"/>
      <c r="W24" s="169"/>
      <c r="X24" s="169"/>
      <c r="Y24" s="169"/>
      <c r="Z24" s="169"/>
      <c r="AA24" s="169"/>
    </row>
    <row r="25" spans="1:37" ht="18.75" customHeight="1" x14ac:dyDescent="0.3">
      <c r="B25" s="243" t="s">
        <v>1</v>
      </c>
      <c r="C25" s="164"/>
      <c r="D25" s="164"/>
      <c r="E25" s="164"/>
      <c r="F25" s="164"/>
      <c r="G25" s="164"/>
      <c r="H25" s="164"/>
      <c r="I25" s="165"/>
      <c r="J25" s="165"/>
      <c r="K25" s="165"/>
      <c r="L25" s="165"/>
      <c r="M25" s="165"/>
      <c r="N25" s="165"/>
      <c r="O25" s="165"/>
      <c r="P25" s="165"/>
      <c r="Q25" s="165"/>
      <c r="R25" s="165"/>
      <c r="S25" s="165"/>
      <c r="T25" s="165"/>
      <c r="U25" s="165"/>
      <c r="V25" s="165"/>
      <c r="W25" s="165"/>
      <c r="X25" s="165"/>
      <c r="Y25" s="165"/>
      <c r="Z25" s="165"/>
      <c r="AA25" s="165"/>
      <c r="AB25" s="165"/>
      <c r="AC25" s="165"/>
      <c r="AD25" s="165"/>
      <c r="AE25" s="165"/>
      <c r="AF25" s="165"/>
      <c r="AG25" s="165"/>
      <c r="AH25" s="165"/>
      <c r="AI25" s="165"/>
      <c r="AJ25" s="165"/>
      <c r="AK25" s="166"/>
    </row>
    <row r="26" spans="1:37" ht="39.950000000000003" customHeight="1" x14ac:dyDescent="0.25">
      <c r="B26" s="204"/>
      <c r="C26" s="205"/>
      <c r="D26" s="205"/>
      <c r="E26" s="205"/>
      <c r="F26" s="205"/>
      <c r="G26" s="205"/>
      <c r="H26" s="205"/>
      <c r="I26" s="365" t="s">
        <v>103</v>
      </c>
      <c r="J26" s="366"/>
      <c r="K26" s="366"/>
      <c r="L26" s="366"/>
      <c r="M26" s="366"/>
      <c r="N26" s="366"/>
      <c r="O26" s="366"/>
      <c r="P26" s="367"/>
      <c r="Q26" s="388" t="s">
        <v>104</v>
      </c>
      <c r="R26" s="389"/>
      <c r="S26" s="389"/>
      <c r="T26" s="389"/>
      <c r="U26" s="389"/>
      <c r="V26" s="390"/>
      <c r="W26" s="368" t="s">
        <v>105</v>
      </c>
      <c r="X26" s="369"/>
      <c r="Y26" s="369"/>
      <c r="Z26" s="369"/>
      <c r="AA26" s="370"/>
      <c r="AB26" s="204"/>
      <c r="AC26" s="206"/>
      <c r="AD26" s="401" t="s">
        <v>340</v>
      </c>
      <c r="AE26" s="402"/>
      <c r="AF26" s="402"/>
      <c r="AG26" s="402"/>
      <c r="AH26" s="402"/>
      <c r="AI26" s="402"/>
      <c r="AJ26" s="402"/>
      <c r="AK26" s="403"/>
    </row>
    <row r="27" spans="1:37" ht="15" customHeight="1" x14ac:dyDescent="0.25">
      <c r="B27" s="256" t="s">
        <v>341</v>
      </c>
      <c r="C27" s="208"/>
      <c r="D27" s="208"/>
      <c r="E27" s="208"/>
      <c r="F27" s="208"/>
      <c r="G27" s="208"/>
      <c r="H27" s="208"/>
      <c r="I27" s="377" t="s">
        <v>108</v>
      </c>
      <c r="J27" s="378"/>
      <c r="K27" s="378"/>
      <c r="L27" s="379"/>
      <c r="M27" s="380" t="s">
        <v>109</v>
      </c>
      <c r="N27" s="380"/>
      <c r="O27" s="377" t="s">
        <v>111</v>
      </c>
      <c r="P27" s="379"/>
      <c r="Q27" s="381" t="s">
        <v>111</v>
      </c>
      <c r="R27" s="382"/>
      <c r="S27" s="382"/>
      <c r="T27" s="383" t="s">
        <v>110</v>
      </c>
      <c r="U27" s="383"/>
      <c r="V27" s="383"/>
      <c r="W27" s="371"/>
      <c r="X27" s="372"/>
      <c r="Y27" s="372"/>
      <c r="Z27" s="372"/>
      <c r="AA27" s="373"/>
      <c r="AB27" s="207"/>
      <c r="AC27" s="209"/>
      <c r="AD27" s="397" t="s">
        <v>332</v>
      </c>
      <c r="AE27" s="397"/>
      <c r="AF27" s="398" t="s">
        <v>333</v>
      </c>
      <c r="AG27" s="399"/>
      <c r="AH27" s="399"/>
      <c r="AI27" s="399"/>
      <c r="AJ27" s="399"/>
      <c r="AK27" s="400"/>
    </row>
    <row r="28" spans="1:37" s="189" customFormat="1" ht="51" customHeight="1" x14ac:dyDescent="0.2">
      <c r="B28" s="277" t="s">
        <v>353</v>
      </c>
      <c r="C28" s="180" t="s">
        <v>216</v>
      </c>
      <c r="D28" s="180" t="s">
        <v>99</v>
      </c>
      <c r="E28" s="180" t="s">
        <v>262</v>
      </c>
      <c r="F28" s="269" t="s">
        <v>356</v>
      </c>
      <c r="G28" s="215" t="s">
        <v>357</v>
      </c>
      <c r="H28" s="181" t="s">
        <v>233</v>
      </c>
      <c r="I28" s="182" t="s">
        <v>358</v>
      </c>
      <c r="J28" s="182" t="s">
        <v>251</v>
      </c>
      <c r="K28" s="182" t="s">
        <v>107</v>
      </c>
      <c r="L28" s="182" t="s">
        <v>100</v>
      </c>
      <c r="M28" s="183" t="s">
        <v>359</v>
      </c>
      <c r="N28" s="183" t="s">
        <v>121</v>
      </c>
      <c r="O28" s="182" t="s">
        <v>360</v>
      </c>
      <c r="P28" s="182" t="s">
        <v>127</v>
      </c>
      <c r="Q28" s="184" t="s">
        <v>361</v>
      </c>
      <c r="R28" s="185" t="s">
        <v>126</v>
      </c>
      <c r="S28" s="216" t="s">
        <v>128</v>
      </c>
      <c r="T28" s="187" t="s">
        <v>250</v>
      </c>
      <c r="U28" s="188" t="s">
        <v>107</v>
      </c>
      <c r="V28" s="187" t="s">
        <v>125</v>
      </c>
      <c r="W28" s="183" t="s">
        <v>362</v>
      </c>
      <c r="X28" s="183" t="s">
        <v>252</v>
      </c>
      <c r="Y28" s="183" t="s">
        <v>206</v>
      </c>
      <c r="Z28" s="183" t="s">
        <v>102</v>
      </c>
      <c r="AA28" s="228" t="s">
        <v>263</v>
      </c>
      <c r="AB28" s="214" t="s">
        <v>294</v>
      </c>
      <c r="AC28" s="214" t="s">
        <v>373</v>
      </c>
      <c r="AD28" s="262" t="s">
        <v>334</v>
      </c>
      <c r="AE28" s="262" t="s">
        <v>335</v>
      </c>
      <c r="AF28" s="263" t="s">
        <v>336</v>
      </c>
      <c r="AG28" s="263" t="s">
        <v>337</v>
      </c>
      <c r="AH28" s="263" t="s">
        <v>338</v>
      </c>
      <c r="AI28" s="263" t="s">
        <v>363</v>
      </c>
      <c r="AJ28" s="263" t="s">
        <v>339</v>
      </c>
      <c r="AK28" s="263" t="s">
        <v>364</v>
      </c>
    </row>
    <row r="29" spans="1:37" s="179" customFormat="1" x14ac:dyDescent="0.25">
      <c r="A29" s="71">
        <v>1</v>
      </c>
      <c r="B29" s="89"/>
      <c r="C29" s="82"/>
      <c r="D29" s="89"/>
      <c r="E29" s="82"/>
      <c r="F29" s="122"/>
      <c r="G29" s="202"/>
      <c r="H29" s="198" t="str">
        <f>IF(G29="","",IF(MONTH(G29)&gt;=10,YEAR(G29) + 1,YEAR(G29)))</f>
        <v/>
      </c>
      <c r="I29" s="97"/>
      <c r="J29" s="97"/>
      <c r="K29" s="90"/>
      <c r="L29" s="91"/>
      <c r="M29" s="97"/>
      <c r="N29" s="91"/>
      <c r="O29" s="97"/>
      <c r="P29" s="90"/>
      <c r="Q29" s="97"/>
      <c r="R29" s="97"/>
      <c r="S29" s="90"/>
      <c r="T29" s="97"/>
      <c r="U29" s="147"/>
      <c r="V29" s="91"/>
      <c r="W29" s="97"/>
      <c r="X29" s="97"/>
      <c r="Y29" s="90"/>
      <c r="Z29" s="90"/>
      <c r="AA29" s="229"/>
      <c r="AB29" s="122"/>
      <c r="AC29" s="227"/>
      <c r="AD29" s="264"/>
      <c r="AE29" s="264"/>
      <c r="AF29" s="265"/>
      <c r="AG29" s="265"/>
      <c r="AH29" s="265"/>
      <c r="AI29" s="265"/>
      <c r="AJ29" s="265"/>
      <c r="AK29" s="265"/>
    </row>
    <row r="30" spans="1:37" s="179" customFormat="1" x14ac:dyDescent="0.25">
      <c r="A30" s="71">
        <v>2</v>
      </c>
      <c r="B30" s="89"/>
      <c r="C30" s="82"/>
      <c r="D30" s="89"/>
      <c r="E30" s="82"/>
      <c r="F30" s="122"/>
      <c r="G30" s="202"/>
      <c r="H30" s="198" t="str">
        <f>IF(G30="","",IF(MONTH(G30)&gt;=10,YEAR(G30) + 1,YEAR(G30)))</f>
        <v/>
      </c>
      <c r="I30" s="97"/>
      <c r="J30" s="97"/>
      <c r="K30" s="91"/>
      <c r="L30" s="91"/>
      <c r="M30" s="97"/>
      <c r="N30" s="91"/>
      <c r="O30" s="97"/>
      <c r="P30" s="90"/>
      <c r="Q30" s="97"/>
      <c r="R30" s="97"/>
      <c r="S30" s="90"/>
      <c r="T30" s="97"/>
      <c r="U30" s="147"/>
      <c r="V30" s="91"/>
      <c r="W30" s="97"/>
      <c r="X30" s="97"/>
      <c r="Y30" s="90"/>
      <c r="Z30" s="90"/>
      <c r="AA30" s="229"/>
      <c r="AB30" s="122"/>
      <c r="AC30" s="226"/>
      <c r="AD30" s="264"/>
      <c r="AE30" s="264"/>
      <c r="AF30" s="265"/>
      <c r="AG30" s="265"/>
      <c r="AH30" s="265"/>
      <c r="AI30" s="265"/>
      <c r="AJ30" s="265"/>
      <c r="AK30" s="265"/>
    </row>
    <row r="31" spans="1:37" s="179" customFormat="1" x14ac:dyDescent="0.25">
      <c r="A31" s="71">
        <v>3</v>
      </c>
      <c r="B31" s="89"/>
      <c r="C31" s="82"/>
      <c r="D31" s="89"/>
      <c r="E31" s="82"/>
      <c r="F31" s="122"/>
      <c r="G31" s="202"/>
      <c r="H31" s="198" t="str">
        <f t="shared" ref="H31:H53" si="0">IF(G31="","",IF(MONTH(G31)&gt;=10,YEAR(G31) + 1,YEAR(G31)))</f>
        <v/>
      </c>
      <c r="I31" s="97"/>
      <c r="J31" s="97"/>
      <c r="K31" s="90"/>
      <c r="L31" s="90"/>
      <c r="M31" s="97"/>
      <c r="N31" s="90"/>
      <c r="O31" s="97"/>
      <c r="P31" s="90"/>
      <c r="Q31" s="97"/>
      <c r="R31" s="97"/>
      <c r="S31" s="90"/>
      <c r="T31" s="97"/>
      <c r="U31" s="147"/>
      <c r="V31" s="90"/>
      <c r="W31" s="97"/>
      <c r="X31" s="97"/>
      <c r="Y31" s="90"/>
      <c r="Z31" s="90"/>
      <c r="AA31" s="229"/>
      <c r="AB31" s="122"/>
      <c r="AC31" s="226"/>
      <c r="AD31" s="264"/>
      <c r="AE31" s="264"/>
      <c r="AF31" s="265"/>
      <c r="AG31" s="265"/>
      <c r="AH31" s="265"/>
      <c r="AI31" s="265"/>
      <c r="AJ31" s="265"/>
      <c r="AK31" s="265"/>
    </row>
    <row r="32" spans="1:37" s="179" customFormat="1" x14ac:dyDescent="0.25">
      <c r="A32" s="71">
        <v>4</v>
      </c>
      <c r="B32" s="89"/>
      <c r="C32" s="82"/>
      <c r="D32" s="89"/>
      <c r="E32" s="82"/>
      <c r="F32" s="122"/>
      <c r="G32" s="202"/>
      <c r="H32" s="198" t="str">
        <f t="shared" si="0"/>
        <v/>
      </c>
      <c r="I32" s="97"/>
      <c r="J32" s="97"/>
      <c r="K32" s="91"/>
      <c r="L32" s="91"/>
      <c r="M32" s="97"/>
      <c r="N32" s="91"/>
      <c r="O32" s="97"/>
      <c r="P32" s="90"/>
      <c r="Q32" s="97"/>
      <c r="R32" s="97"/>
      <c r="S32" s="90"/>
      <c r="T32" s="97"/>
      <c r="U32" s="147"/>
      <c r="V32" s="91"/>
      <c r="W32" s="97"/>
      <c r="X32" s="97"/>
      <c r="Y32" s="90"/>
      <c r="Z32" s="90"/>
      <c r="AA32" s="229"/>
      <c r="AB32" s="122"/>
      <c r="AC32" s="226"/>
      <c r="AD32" s="264"/>
      <c r="AE32" s="264"/>
      <c r="AF32" s="265"/>
      <c r="AG32" s="265"/>
      <c r="AH32" s="265"/>
      <c r="AI32" s="265"/>
      <c r="AJ32" s="265"/>
      <c r="AK32" s="265"/>
    </row>
    <row r="33" spans="1:37" s="179" customFormat="1" x14ac:dyDescent="0.25">
      <c r="A33" s="71">
        <v>5</v>
      </c>
      <c r="B33" s="89"/>
      <c r="C33" s="82"/>
      <c r="D33" s="89"/>
      <c r="E33" s="82"/>
      <c r="F33" s="122"/>
      <c r="G33" s="202"/>
      <c r="H33" s="198" t="str">
        <f t="shared" si="0"/>
        <v/>
      </c>
      <c r="I33" s="97"/>
      <c r="J33" s="97"/>
      <c r="K33" s="91"/>
      <c r="L33" s="91"/>
      <c r="M33" s="97"/>
      <c r="N33" s="91"/>
      <c r="O33" s="97"/>
      <c r="P33" s="90"/>
      <c r="Q33" s="97"/>
      <c r="R33" s="97"/>
      <c r="S33" s="90"/>
      <c r="T33" s="97"/>
      <c r="U33" s="147"/>
      <c r="V33" s="91"/>
      <c r="W33" s="97"/>
      <c r="X33" s="97"/>
      <c r="Y33" s="90"/>
      <c r="Z33" s="90"/>
      <c r="AA33" s="229"/>
      <c r="AB33" s="122"/>
      <c r="AC33" s="226"/>
      <c r="AD33" s="264"/>
      <c r="AE33" s="264"/>
      <c r="AF33" s="265"/>
      <c r="AG33" s="265"/>
      <c r="AH33" s="265"/>
      <c r="AI33" s="265"/>
      <c r="AJ33" s="265"/>
      <c r="AK33" s="265"/>
    </row>
    <row r="34" spans="1:37" s="179" customFormat="1" x14ac:dyDescent="0.25">
      <c r="A34" s="71">
        <v>6</v>
      </c>
      <c r="B34" s="89"/>
      <c r="C34" s="82"/>
      <c r="D34" s="89"/>
      <c r="E34" s="82"/>
      <c r="F34" s="122"/>
      <c r="G34" s="202"/>
      <c r="H34" s="198" t="str">
        <f t="shared" si="0"/>
        <v/>
      </c>
      <c r="I34" s="97"/>
      <c r="J34" s="97"/>
      <c r="K34" s="91"/>
      <c r="L34" s="91"/>
      <c r="M34" s="97"/>
      <c r="N34" s="91"/>
      <c r="O34" s="97"/>
      <c r="P34" s="90"/>
      <c r="Q34" s="97"/>
      <c r="R34" s="97"/>
      <c r="S34" s="90"/>
      <c r="T34" s="97"/>
      <c r="U34" s="147"/>
      <c r="V34" s="91"/>
      <c r="W34" s="97"/>
      <c r="X34" s="97"/>
      <c r="Y34" s="90"/>
      <c r="Z34" s="90"/>
      <c r="AA34" s="229"/>
      <c r="AB34" s="122"/>
      <c r="AC34" s="226"/>
      <c r="AD34" s="264"/>
      <c r="AE34" s="264"/>
      <c r="AF34" s="265"/>
      <c r="AG34" s="265"/>
      <c r="AH34" s="265"/>
      <c r="AI34" s="265"/>
      <c r="AJ34" s="265"/>
      <c r="AK34" s="265"/>
    </row>
    <row r="35" spans="1:37" s="179" customFormat="1" x14ac:dyDescent="0.25">
      <c r="A35" s="71">
        <v>7</v>
      </c>
      <c r="B35" s="89"/>
      <c r="C35" s="82"/>
      <c r="D35" s="89"/>
      <c r="E35" s="82"/>
      <c r="F35" s="122"/>
      <c r="G35" s="202"/>
      <c r="H35" s="198" t="str">
        <f t="shared" si="0"/>
        <v/>
      </c>
      <c r="I35" s="97"/>
      <c r="J35" s="97"/>
      <c r="K35" s="91"/>
      <c r="L35" s="91"/>
      <c r="M35" s="97"/>
      <c r="N35" s="91"/>
      <c r="O35" s="97"/>
      <c r="P35" s="90"/>
      <c r="Q35" s="97"/>
      <c r="R35" s="97"/>
      <c r="S35" s="90"/>
      <c r="T35" s="97"/>
      <c r="U35" s="147"/>
      <c r="V35" s="91"/>
      <c r="W35" s="97"/>
      <c r="X35" s="97"/>
      <c r="Y35" s="90"/>
      <c r="Z35" s="90"/>
      <c r="AA35" s="229"/>
      <c r="AB35" s="122"/>
      <c r="AC35" s="226"/>
      <c r="AD35" s="264"/>
      <c r="AE35" s="264"/>
      <c r="AF35" s="265"/>
      <c r="AG35" s="265"/>
      <c r="AH35" s="265"/>
      <c r="AI35" s="265"/>
      <c r="AJ35" s="265"/>
      <c r="AK35" s="265"/>
    </row>
    <row r="36" spans="1:37" s="179" customFormat="1" x14ac:dyDescent="0.25">
      <c r="A36" s="71">
        <v>8</v>
      </c>
      <c r="B36" s="89"/>
      <c r="C36" s="82"/>
      <c r="D36" s="89"/>
      <c r="E36" s="82"/>
      <c r="F36" s="122"/>
      <c r="G36" s="202"/>
      <c r="H36" s="198" t="str">
        <f t="shared" si="0"/>
        <v/>
      </c>
      <c r="I36" s="97"/>
      <c r="J36" s="97"/>
      <c r="K36" s="91"/>
      <c r="L36" s="91"/>
      <c r="M36" s="97"/>
      <c r="N36" s="91"/>
      <c r="O36" s="97"/>
      <c r="P36" s="90"/>
      <c r="Q36" s="97"/>
      <c r="R36" s="97"/>
      <c r="S36" s="90"/>
      <c r="T36" s="97"/>
      <c r="U36" s="147"/>
      <c r="V36" s="91"/>
      <c r="W36" s="97"/>
      <c r="X36" s="97"/>
      <c r="Y36" s="90"/>
      <c r="Z36" s="90"/>
      <c r="AA36" s="229"/>
      <c r="AB36" s="122"/>
      <c r="AC36" s="226"/>
      <c r="AD36" s="264"/>
      <c r="AE36" s="264"/>
      <c r="AF36" s="265"/>
      <c r="AG36" s="265"/>
      <c r="AH36" s="265"/>
      <c r="AI36" s="265"/>
      <c r="AJ36" s="265"/>
      <c r="AK36" s="265"/>
    </row>
    <row r="37" spans="1:37" s="179" customFormat="1" x14ac:dyDescent="0.25">
      <c r="A37" s="71">
        <v>9</v>
      </c>
      <c r="B37" s="89"/>
      <c r="C37" s="82"/>
      <c r="D37" s="89"/>
      <c r="E37" s="82"/>
      <c r="F37" s="122"/>
      <c r="G37" s="202"/>
      <c r="H37" s="198" t="str">
        <f t="shared" si="0"/>
        <v/>
      </c>
      <c r="I37" s="97"/>
      <c r="J37" s="97"/>
      <c r="K37" s="91"/>
      <c r="L37" s="91"/>
      <c r="M37" s="97"/>
      <c r="N37" s="91"/>
      <c r="O37" s="97"/>
      <c r="P37" s="90"/>
      <c r="Q37" s="97"/>
      <c r="R37" s="97"/>
      <c r="S37" s="90"/>
      <c r="T37" s="97"/>
      <c r="U37" s="147"/>
      <c r="V37" s="91"/>
      <c r="W37" s="97"/>
      <c r="X37" s="97"/>
      <c r="Y37" s="90"/>
      <c r="Z37" s="90"/>
      <c r="AA37" s="229"/>
      <c r="AB37" s="122"/>
      <c r="AC37" s="226"/>
      <c r="AD37" s="264"/>
      <c r="AE37" s="264"/>
      <c r="AF37" s="265"/>
      <c r="AG37" s="265"/>
      <c r="AH37" s="265"/>
      <c r="AI37" s="265"/>
      <c r="AJ37" s="265"/>
      <c r="AK37" s="265"/>
    </row>
    <row r="38" spans="1:37" s="179" customFormat="1" x14ac:dyDescent="0.25">
      <c r="A38" s="71">
        <v>10</v>
      </c>
      <c r="B38" s="89"/>
      <c r="C38" s="82"/>
      <c r="D38" s="89"/>
      <c r="E38" s="82"/>
      <c r="F38" s="122"/>
      <c r="G38" s="202"/>
      <c r="H38" s="198" t="str">
        <f t="shared" si="0"/>
        <v/>
      </c>
      <c r="I38" s="97"/>
      <c r="J38" s="97"/>
      <c r="K38" s="91"/>
      <c r="L38" s="91"/>
      <c r="M38" s="97"/>
      <c r="N38" s="91"/>
      <c r="O38" s="97"/>
      <c r="P38" s="90"/>
      <c r="Q38" s="97"/>
      <c r="R38" s="97"/>
      <c r="S38" s="90"/>
      <c r="T38" s="97"/>
      <c r="U38" s="147"/>
      <c r="V38" s="91"/>
      <c r="W38" s="97"/>
      <c r="X38" s="97"/>
      <c r="Y38" s="90"/>
      <c r="Z38" s="90"/>
      <c r="AA38" s="229"/>
      <c r="AB38" s="122"/>
      <c r="AC38" s="226"/>
      <c r="AD38" s="264"/>
      <c r="AE38" s="264"/>
      <c r="AF38" s="265"/>
      <c r="AG38" s="265"/>
      <c r="AH38" s="265"/>
      <c r="AI38" s="265"/>
      <c r="AJ38" s="265"/>
      <c r="AK38" s="265"/>
    </row>
    <row r="39" spans="1:37" s="179" customFormat="1" x14ac:dyDescent="0.25">
      <c r="A39" s="71">
        <v>11</v>
      </c>
      <c r="B39" s="89"/>
      <c r="C39" s="82"/>
      <c r="D39" s="89"/>
      <c r="E39" s="82"/>
      <c r="F39" s="122"/>
      <c r="G39" s="202"/>
      <c r="H39" s="198" t="str">
        <f t="shared" si="0"/>
        <v/>
      </c>
      <c r="I39" s="97"/>
      <c r="J39" s="97"/>
      <c r="K39" s="91"/>
      <c r="L39" s="91"/>
      <c r="M39" s="97"/>
      <c r="N39" s="91"/>
      <c r="O39" s="97"/>
      <c r="P39" s="90"/>
      <c r="Q39" s="97"/>
      <c r="R39" s="97"/>
      <c r="S39" s="90"/>
      <c r="T39" s="97"/>
      <c r="U39" s="147"/>
      <c r="V39" s="91"/>
      <c r="W39" s="97"/>
      <c r="X39" s="97"/>
      <c r="Y39" s="90"/>
      <c r="Z39" s="90"/>
      <c r="AA39" s="229"/>
      <c r="AB39" s="122"/>
      <c r="AC39" s="226"/>
      <c r="AD39" s="264"/>
      <c r="AE39" s="264"/>
      <c r="AF39" s="265"/>
      <c r="AG39" s="265"/>
      <c r="AH39" s="265"/>
      <c r="AI39" s="265"/>
      <c r="AJ39" s="265"/>
      <c r="AK39" s="265"/>
    </row>
    <row r="40" spans="1:37" s="179" customFormat="1" x14ac:dyDescent="0.25">
      <c r="A40" s="71">
        <v>12</v>
      </c>
      <c r="B40" s="89"/>
      <c r="C40" s="82"/>
      <c r="D40" s="89"/>
      <c r="E40" s="82"/>
      <c r="F40" s="122"/>
      <c r="G40" s="202"/>
      <c r="H40" s="198" t="str">
        <f t="shared" si="0"/>
        <v/>
      </c>
      <c r="I40" s="97"/>
      <c r="J40" s="97"/>
      <c r="K40" s="91"/>
      <c r="L40" s="91"/>
      <c r="M40" s="97"/>
      <c r="N40" s="91"/>
      <c r="O40" s="97"/>
      <c r="P40" s="90"/>
      <c r="Q40" s="97"/>
      <c r="R40" s="97"/>
      <c r="S40" s="90"/>
      <c r="T40" s="97"/>
      <c r="U40" s="147"/>
      <c r="V40" s="91"/>
      <c r="W40" s="97"/>
      <c r="X40" s="97"/>
      <c r="Y40" s="90"/>
      <c r="Z40" s="90"/>
      <c r="AA40" s="229"/>
      <c r="AB40" s="122"/>
      <c r="AC40" s="226"/>
      <c r="AD40" s="264"/>
      <c r="AE40" s="264"/>
      <c r="AF40" s="265"/>
      <c r="AG40" s="265"/>
      <c r="AH40" s="265"/>
      <c r="AI40" s="265"/>
      <c r="AJ40" s="265"/>
      <c r="AK40" s="265"/>
    </row>
    <row r="41" spans="1:37" s="179" customFormat="1" x14ac:dyDescent="0.25">
      <c r="A41" s="71">
        <v>13</v>
      </c>
      <c r="B41" s="89"/>
      <c r="C41" s="82"/>
      <c r="D41" s="89"/>
      <c r="E41" s="82"/>
      <c r="F41" s="122"/>
      <c r="G41" s="202"/>
      <c r="H41" s="198" t="str">
        <f t="shared" si="0"/>
        <v/>
      </c>
      <c r="I41" s="97"/>
      <c r="J41" s="97"/>
      <c r="K41" s="91"/>
      <c r="L41" s="91"/>
      <c r="M41" s="97"/>
      <c r="N41" s="91"/>
      <c r="O41" s="97"/>
      <c r="P41" s="90"/>
      <c r="Q41" s="97"/>
      <c r="R41" s="97"/>
      <c r="S41" s="90"/>
      <c r="T41" s="97"/>
      <c r="U41" s="147"/>
      <c r="V41" s="91"/>
      <c r="W41" s="97"/>
      <c r="X41" s="97"/>
      <c r="Y41" s="90"/>
      <c r="Z41" s="90"/>
      <c r="AA41" s="229"/>
      <c r="AB41" s="122"/>
      <c r="AC41" s="226"/>
      <c r="AD41" s="264"/>
      <c r="AE41" s="264"/>
      <c r="AF41" s="265"/>
      <c r="AG41" s="265"/>
      <c r="AH41" s="265"/>
      <c r="AI41" s="265"/>
      <c r="AJ41" s="265"/>
      <c r="AK41" s="265"/>
    </row>
    <row r="42" spans="1:37" s="179" customFormat="1" x14ac:dyDescent="0.25">
      <c r="A42" s="71">
        <v>14</v>
      </c>
      <c r="B42" s="89"/>
      <c r="C42" s="82"/>
      <c r="D42" s="89"/>
      <c r="E42" s="82"/>
      <c r="F42" s="122"/>
      <c r="G42" s="202"/>
      <c r="H42" s="198" t="str">
        <f t="shared" si="0"/>
        <v/>
      </c>
      <c r="I42" s="97"/>
      <c r="J42" s="97"/>
      <c r="K42" s="91"/>
      <c r="L42" s="91"/>
      <c r="M42" s="97"/>
      <c r="N42" s="91"/>
      <c r="O42" s="97"/>
      <c r="P42" s="90"/>
      <c r="Q42" s="97"/>
      <c r="R42" s="97"/>
      <c r="S42" s="90"/>
      <c r="T42" s="97"/>
      <c r="U42" s="147"/>
      <c r="V42" s="91"/>
      <c r="W42" s="97"/>
      <c r="X42" s="97"/>
      <c r="Y42" s="90"/>
      <c r="Z42" s="90"/>
      <c r="AA42" s="229"/>
      <c r="AB42" s="122"/>
      <c r="AC42" s="226"/>
      <c r="AD42" s="264"/>
      <c r="AE42" s="264"/>
      <c r="AF42" s="265"/>
      <c r="AG42" s="265"/>
      <c r="AH42" s="265"/>
      <c r="AI42" s="265"/>
      <c r="AJ42" s="265"/>
      <c r="AK42" s="265"/>
    </row>
    <row r="43" spans="1:37" s="179" customFormat="1" x14ac:dyDescent="0.25">
      <c r="A43" s="71">
        <v>15</v>
      </c>
      <c r="B43" s="89"/>
      <c r="C43" s="82"/>
      <c r="D43" s="89"/>
      <c r="E43" s="82"/>
      <c r="F43" s="122"/>
      <c r="G43" s="202"/>
      <c r="H43" s="198" t="str">
        <f t="shared" si="0"/>
        <v/>
      </c>
      <c r="I43" s="97"/>
      <c r="J43" s="97"/>
      <c r="K43" s="91"/>
      <c r="L43" s="91"/>
      <c r="M43" s="97"/>
      <c r="N43" s="91"/>
      <c r="O43" s="97"/>
      <c r="P43" s="90"/>
      <c r="Q43" s="97"/>
      <c r="R43" s="97"/>
      <c r="S43" s="90"/>
      <c r="T43" s="97"/>
      <c r="U43" s="147"/>
      <c r="V43" s="91"/>
      <c r="W43" s="97"/>
      <c r="X43" s="97"/>
      <c r="Y43" s="90"/>
      <c r="Z43" s="90"/>
      <c r="AA43" s="229"/>
      <c r="AB43" s="122"/>
      <c r="AC43" s="226"/>
      <c r="AD43" s="264"/>
      <c r="AE43" s="264"/>
      <c r="AF43" s="265"/>
      <c r="AG43" s="265"/>
      <c r="AH43" s="265"/>
      <c r="AI43" s="265"/>
      <c r="AJ43" s="265"/>
      <c r="AK43" s="265"/>
    </row>
    <row r="44" spans="1:37" s="179" customFormat="1" x14ac:dyDescent="0.25">
      <c r="A44" s="71">
        <v>16</v>
      </c>
      <c r="B44" s="89"/>
      <c r="C44" s="82"/>
      <c r="D44" s="89"/>
      <c r="E44" s="82"/>
      <c r="F44" s="122"/>
      <c r="G44" s="202"/>
      <c r="H44" s="198" t="str">
        <f t="shared" si="0"/>
        <v/>
      </c>
      <c r="I44" s="97"/>
      <c r="J44" s="97"/>
      <c r="K44" s="91"/>
      <c r="L44" s="91"/>
      <c r="M44" s="97"/>
      <c r="N44" s="91"/>
      <c r="O44" s="97"/>
      <c r="P44" s="90"/>
      <c r="Q44" s="97"/>
      <c r="R44" s="97"/>
      <c r="S44" s="90"/>
      <c r="T44" s="97"/>
      <c r="U44" s="147"/>
      <c r="V44" s="91"/>
      <c r="W44" s="97"/>
      <c r="X44" s="97"/>
      <c r="Y44" s="90"/>
      <c r="Z44" s="90"/>
      <c r="AA44" s="229"/>
      <c r="AB44" s="122"/>
      <c r="AC44" s="226"/>
      <c r="AD44" s="264"/>
      <c r="AE44" s="264"/>
      <c r="AF44" s="265"/>
      <c r="AG44" s="265"/>
      <c r="AH44" s="265"/>
      <c r="AI44" s="265"/>
      <c r="AJ44" s="265"/>
      <c r="AK44" s="265"/>
    </row>
    <row r="45" spans="1:37" s="179" customFormat="1" x14ac:dyDescent="0.25">
      <c r="A45" s="71">
        <v>17</v>
      </c>
      <c r="B45" s="89"/>
      <c r="C45" s="82"/>
      <c r="D45" s="89"/>
      <c r="E45" s="82"/>
      <c r="F45" s="122"/>
      <c r="G45" s="202"/>
      <c r="H45" s="198" t="str">
        <f t="shared" si="0"/>
        <v/>
      </c>
      <c r="I45" s="97"/>
      <c r="J45" s="97"/>
      <c r="K45" s="91"/>
      <c r="L45" s="91"/>
      <c r="M45" s="97"/>
      <c r="N45" s="91"/>
      <c r="O45" s="97"/>
      <c r="P45" s="90"/>
      <c r="Q45" s="97"/>
      <c r="R45" s="97"/>
      <c r="S45" s="90"/>
      <c r="T45" s="97"/>
      <c r="U45" s="147"/>
      <c r="V45" s="91"/>
      <c r="W45" s="97"/>
      <c r="X45" s="97"/>
      <c r="Y45" s="90"/>
      <c r="Z45" s="90"/>
      <c r="AA45" s="229"/>
      <c r="AB45" s="122"/>
      <c r="AC45" s="226"/>
      <c r="AD45" s="264"/>
      <c r="AE45" s="264"/>
      <c r="AF45" s="265"/>
      <c r="AG45" s="265"/>
      <c r="AH45" s="265"/>
      <c r="AI45" s="265"/>
      <c r="AJ45" s="265"/>
      <c r="AK45" s="265"/>
    </row>
    <row r="46" spans="1:37" s="179" customFormat="1" x14ac:dyDescent="0.25">
      <c r="A46" s="71">
        <v>18</v>
      </c>
      <c r="B46" s="89"/>
      <c r="C46" s="82"/>
      <c r="D46" s="89"/>
      <c r="E46" s="82"/>
      <c r="F46" s="122"/>
      <c r="G46" s="202"/>
      <c r="H46" s="198" t="str">
        <f t="shared" si="0"/>
        <v/>
      </c>
      <c r="I46" s="97"/>
      <c r="J46" s="97"/>
      <c r="K46" s="91"/>
      <c r="L46" s="91"/>
      <c r="M46" s="97"/>
      <c r="N46" s="91"/>
      <c r="O46" s="97"/>
      <c r="P46" s="90"/>
      <c r="Q46" s="97"/>
      <c r="R46" s="97"/>
      <c r="S46" s="90"/>
      <c r="T46" s="97"/>
      <c r="U46" s="147"/>
      <c r="V46" s="91"/>
      <c r="W46" s="97"/>
      <c r="X46" s="97"/>
      <c r="Y46" s="90"/>
      <c r="Z46" s="90"/>
      <c r="AA46" s="229"/>
      <c r="AB46" s="122"/>
      <c r="AC46" s="226"/>
      <c r="AD46" s="264"/>
      <c r="AE46" s="264"/>
      <c r="AF46" s="265"/>
      <c r="AG46" s="265"/>
      <c r="AH46" s="265"/>
      <c r="AI46" s="265"/>
      <c r="AJ46" s="265"/>
      <c r="AK46" s="265"/>
    </row>
    <row r="47" spans="1:37" s="179" customFormat="1" x14ac:dyDescent="0.25">
      <c r="A47" s="71">
        <v>19</v>
      </c>
      <c r="B47" s="89"/>
      <c r="C47" s="82"/>
      <c r="D47" s="89"/>
      <c r="E47" s="82"/>
      <c r="F47" s="122"/>
      <c r="G47" s="202"/>
      <c r="H47" s="198" t="str">
        <f t="shared" si="0"/>
        <v/>
      </c>
      <c r="I47" s="97"/>
      <c r="J47" s="97"/>
      <c r="K47" s="91"/>
      <c r="L47" s="91"/>
      <c r="M47" s="97"/>
      <c r="N47" s="91"/>
      <c r="O47" s="97"/>
      <c r="P47" s="90"/>
      <c r="Q47" s="97"/>
      <c r="R47" s="97"/>
      <c r="S47" s="90"/>
      <c r="T47" s="97"/>
      <c r="U47" s="147"/>
      <c r="V47" s="91"/>
      <c r="W47" s="97"/>
      <c r="X47" s="97"/>
      <c r="Y47" s="90"/>
      <c r="Z47" s="90"/>
      <c r="AA47" s="229"/>
      <c r="AB47" s="122"/>
      <c r="AC47" s="226"/>
      <c r="AD47" s="264"/>
      <c r="AE47" s="264"/>
      <c r="AF47" s="265"/>
      <c r="AG47" s="265"/>
      <c r="AH47" s="265"/>
      <c r="AI47" s="265"/>
      <c r="AJ47" s="265"/>
      <c r="AK47" s="265"/>
    </row>
    <row r="48" spans="1:37" s="179" customFormat="1" x14ac:dyDescent="0.25">
      <c r="A48" s="71">
        <v>20</v>
      </c>
      <c r="B48" s="89"/>
      <c r="C48" s="82"/>
      <c r="D48" s="89"/>
      <c r="E48" s="82"/>
      <c r="F48" s="122"/>
      <c r="G48" s="202"/>
      <c r="H48" s="198" t="str">
        <f t="shared" si="0"/>
        <v/>
      </c>
      <c r="I48" s="97"/>
      <c r="J48" s="97"/>
      <c r="K48" s="91"/>
      <c r="L48" s="91"/>
      <c r="M48" s="97"/>
      <c r="N48" s="91"/>
      <c r="O48" s="97"/>
      <c r="P48" s="90"/>
      <c r="Q48" s="97"/>
      <c r="R48" s="97"/>
      <c r="S48" s="90"/>
      <c r="T48" s="97"/>
      <c r="U48" s="147"/>
      <c r="V48" s="91"/>
      <c r="W48" s="97"/>
      <c r="X48" s="97"/>
      <c r="Y48" s="90"/>
      <c r="Z48" s="90"/>
      <c r="AA48" s="229"/>
      <c r="AB48" s="122"/>
      <c r="AC48" s="226"/>
      <c r="AD48" s="264"/>
      <c r="AE48" s="264"/>
      <c r="AF48" s="265"/>
      <c r="AG48" s="265"/>
      <c r="AH48" s="265"/>
      <c r="AI48" s="265"/>
      <c r="AJ48" s="265"/>
      <c r="AK48" s="265"/>
    </row>
    <row r="49" spans="1:37" s="179" customFormat="1" x14ac:dyDescent="0.25">
      <c r="A49" s="71">
        <v>21</v>
      </c>
      <c r="B49" s="89"/>
      <c r="C49" s="82"/>
      <c r="D49" s="89"/>
      <c r="E49" s="82"/>
      <c r="F49" s="122"/>
      <c r="G49" s="202"/>
      <c r="H49" s="198" t="str">
        <f t="shared" si="0"/>
        <v/>
      </c>
      <c r="I49" s="97"/>
      <c r="J49" s="97"/>
      <c r="K49" s="91"/>
      <c r="L49" s="91"/>
      <c r="M49" s="97"/>
      <c r="N49" s="91"/>
      <c r="O49" s="97"/>
      <c r="P49" s="90"/>
      <c r="Q49" s="97"/>
      <c r="R49" s="97"/>
      <c r="S49" s="90"/>
      <c r="T49" s="97"/>
      <c r="U49" s="147"/>
      <c r="V49" s="91"/>
      <c r="W49" s="97"/>
      <c r="X49" s="97"/>
      <c r="Y49" s="90"/>
      <c r="Z49" s="90"/>
      <c r="AA49" s="229"/>
      <c r="AB49" s="122"/>
      <c r="AC49" s="226"/>
      <c r="AD49" s="264"/>
      <c r="AE49" s="264"/>
      <c r="AF49" s="265"/>
      <c r="AG49" s="265"/>
      <c r="AH49" s="265"/>
      <c r="AI49" s="265"/>
      <c r="AJ49" s="265"/>
      <c r="AK49" s="265"/>
    </row>
    <row r="50" spans="1:37" s="179" customFormat="1" x14ac:dyDescent="0.25">
      <c r="A50" s="71">
        <v>22</v>
      </c>
      <c r="B50" s="89"/>
      <c r="C50" s="82"/>
      <c r="D50" s="89"/>
      <c r="E50" s="82"/>
      <c r="F50" s="122"/>
      <c r="G50" s="202"/>
      <c r="H50" s="198" t="str">
        <f t="shared" si="0"/>
        <v/>
      </c>
      <c r="I50" s="97"/>
      <c r="J50" s="97"/>
      <c r="K50" s="91"/>
      <c r="L50" s="91"/>
      <c r="M50" s="97"/>
      <c r="N50" s="91"/>
      <c r="O50" s="97"/>
      <c r="P50" s="90"/>
      <c r="Q50" s="97"/>
      <c r="R50" s="97"/>
      <c r="S50" s="90"/>
      <c r="T50" s="97"/>
      <c r="U50" s="147"/>
      <c r="V50" s="91"/>
      <c r="W50" s="97"/>
      <c r="X50" s="97"/>
      <c r="Y50" s="90"/>
      <c r="Z50" s="90"/>
      <c r="AA50" s="229"/>
      <c r="AB50" s="122"/>
      <c r="AC50" s="226"/>
      <c r="AD50" s="264"/>
      <c r="AE50" s="264"/>
      <c r="AF50" s="265"/>
      <c r="AG50" s="265"/>
      <c r="AH50" s="265"/>
      <c r="AI50" s="265"/>
      <c r="AJ50" s="265"/>
      <c r="AK50" s="265"/>
    </row>
    <row r="51" spans="1:37" s="179" customFormat="1" x14ac:dyDescent="0.25">
      <c r="A51" s="71">
        <v>23</v>
      </c>
      <c r="B51" s="89"/>
      <c r="C51" s="82"/>
      <c r="D51" s="89"/>
      <c r="E51" s="82"/>
      <c r="F51" s="122"/>
      <c r="G51" s="202"/>
      <c r="H51" s="198" t="str">
        <f t="shared" si="0"/>
        <v/>
      </c>
      <c r="I51" s="97"/>
      <c r="J51" s="97"/>
      <c r="K51" s="91"/>
      <c r="L51" s="91"/>
      <c r="M51" s="97"/>
      <c r="N51" s="91"/>
      <c r="O51" s="97"/>
      <c r="P51" s="90"/>
      <c r="Q51" s="97"/>
      <c r="R51" s="97"/>
      <c r="S51" s="90"/>
      <c r="T51" s="97"/>
      <c r="U51" s="147"/>
      <c r="V51" s="91"/>
      <c r="W51" s="97"/>
      <c r="X51" s="97"/>
      <c r="Y51" s="90"/>
      <c r="Z51" s="90"/>
      <c r="AA51" s="229"/>
      <c r="AB51" s="122"/>
      <c r="AC51" s="226"/>
      <c r="AD51" s="264"/>
      <c r="AE51" s="264"/>
      <c r="AF51" s="265"/>
      <c r="AG51" s="265"/>
      <c r="AH51" s="265"/>
      <c r="AI51" s="265"/>
      <c r="AJ51" s="265"/>
      <c r="AK51" s="265"/>
    </row>
    <row r="52" spans="1:37" s="179" customFormat="1" x14ac:dyDescent="0.25">
      <c r="A52" s="71">
        <v>24</v>
      </c>
      <c r="B52" s="89"/>
      <c r="C52" s="82"/>
      <c r="D52" s="89"/>
      <c r="E52" s="82"/>
      <c r="F52" s="122"/>
      <c r="G52" s="202"/>
      <c r="H52" s="198" t="str">
        <f t="shared" si="0"/>
        <v/>
      </c>
      <c r="I52" s="97"/>
      <c r="J52" s="97"/>
      <c r="K52" s="91"/>
      <c r="L52" s="91"/>
      <c r="M52" s="97"/>
      <c r="N52" s="91"/>
      <c r="O52" s="97"/>
      <c r="P52" s="90"/>
      <c r="Q52" s="97"/>
      <c r="R52" s="97"/>
      <c r="S52" s="90"/>
      <c r="T52" s="97"/>
      <c r="U52" s="147"/>
      <c r="V52" s="91"/>
      <c r="W52" s="97"/>
      <c r="X52" s="97"/>
      <c r="Y52" s="90"/>
      <c r="Z52" s="90"/>
      <c r="AA52" s="229"/>
      <c r="AB52" s="122"/>
      <c r="AC52" s="226"/>
      <c r="AD52" s="264"/>
      <c r="AE52" s="264"/>
      <c r="AF52" s="265"/>
      <c r="AG52" s="265"/>
      <c r="AH52" s="265"/>
      <c r="AI52" s="265"/>
      <c r="AJ52" s="265"/>
      <c r="AK52" s="265"/>
    </row>
    <row r="53" spans="1:37" s="179" customFormat="1" x14ac:dyDescent="0.25">
      <c r="A53" s="71">
        <v>25</v>
      </c>
      <c r="B53" s="89"/>
      <c r="C53" s="82"/>
      <c r="D53" s="89"/>
      <c r="E53" s="82"/>
      <c r="F53" s="122"/>
      <c r="G53" s="202"/>
      <c r="H53" s="198" t="str">
        <f t="shared" si="0"/>
        <v/>
      </c>
      <c r="I53" s="97"/>
      <c r="J53" s="97"/>
      <c r="K53" s="91"/>
      <c r="L53" s="91"/>
      <c r="M53" s="97"/>
      <c r="N53" s="91"/>
      <c r="O53" s="97"/>
      <c r="P53" s="90"/>
      <c r="Q53" s="97"/>
      <c r="R53" s="97"/>
      <c r="S53" s="90"/>
      <c r="T53" s="97"/>
      <c r="U53" s="147"/>
      <c r="V53" s="91"/>
      <c r="W53" s="97"/>
      <c r="X53" s="97"/>
      <c r="Y53" s="90"/>
      <c r="Z53" s="90"/>
      <c r="AA53" s="229"/>
      <c r="AB53" s="122"/>
      <c r="AC53" s="226"/>
      <c r="AD53" s="264"/>
      <c r="AE53" s="264"/>
      <c r="AF53" s="265"/>
      <c r="AG53" s="265"/>
      <c r="AH53" s="265"/>
      <c r="AI53" s="265"/>
      <c r="AJ53" s="265"/>
      <c r="AK53" s="265"/>
    </row>
    <row r="54" spans="1:37" ht="24" customHeight="1" x14ac:dyDescent="0.25">
      <c r="B54" s="190" t="s">
        <v>67</v>
      </c>
      <c r="C54" s="126"/>
      <c r="D54" s="126"/>
      <c r="E54" s="126"/>
      <c r="F54" s="126"/>
      <c r="G54" s="126"/>
      <c r="H54" s="259" t="str">
        <f>IF(OR(AND(Count_Implemented, Count_FollowUp=0), AND(Count_Implemented=0,COUNTA(I29:AB53)&gt;0))," To be included here, actions must have a Date Implemented and there must be Date(s) of Follow-up above. &gt;&gt;","")</f>
        <v/>
      </c>
      <c r="I54" s="191">
        <f>SUM(I55:I60)</f>
        <v>0</v>
      </c>
      <c r="J54" s="192" t="s">
        <v>129</v>
      </c>
      <c r="K54" s="192" t="s">
        <v>129</v>
      </c>
      <c r="L54" s="192" t="s">
        <v>129</v>
      </c>
      <c r="M54" s="191">
        <f>SUM(M55:M60)</f>
        <v>0</v>
      </c>
      <c r="N54" s="192" t="s">
        <v>129</v>
      </c>
      <c r="O54" s="191">
        <f>SUM(O55:O60)</f>
        <v>0</v>
      </c>
      <c r="P54" s="191">
        <f>SUM(P55:P60)</f>
        <v>0</v>
      </c>
      <c r="Q54" s="191">
        <f t="shared" ref="Q54:W54" si="1">SUM(Q55:Q60)</f>
        <v>0</v>
      </c>
      <c r="R54" s="191">
        <f t="shared" si="1"/>
        <v>0</v>
      </c>
      <c r="S54" s="191">
        <f t="shared" si="1"/>
        <v>0</v>
      </c>
      <c r="T54" s="191">
        <f t="shared" si="1"/>
        <v>0</v>
      </c>
      <c r="U54" s="193">
        <f t="shared" si="1"/>
        <v>0</v>
      </c>
      <c r="V54" s="192" t="s">
        <v>129</v>
      </c>
      <c r="W54" s="191">
        <f t="shared" si="1"/>
        <v>0</v>
      </c>
      <c r="X54" s="192" t="s">
        <v>129</v>
      </c>
      <c r="Y54" s="192" t="s">
        <v>129</v>
      </c>
      <c r="Z54" s="191">
        <f t="shared" ref="Z54" si="2">SUM(Z55:Z60)</f>
        <v>0</v>
      </c>
      <c r="AA54" s="218" t="s">
        <v>129</v>
      </c>
      <c r="AB54" s="217">
        <f>COUNTIF(AB29:AB53,"Y")</f>
        <v>0</v>
      </c>
      <c r="AC54" s="218" t="s">
        <v>129</v>
      </c>
      <c r="AD54" s="266">
        <f t="shared" ref="AD54:AK54" si="3">SUM(AD55:AD60)</f>
        <v>0</v>
      </c>
      <c r="AE54" s="266">
        <f t="shared" si="3"/>
        <v>0</v>
      </c>
      <c r="AF54" s="267">
        <f t="shared" si="3"/>
        <v>0</v>
      </c>
      <c r="AG54" s="267">
        <f t="shared" si="3"/>
        <v>0</v>
      </c>
      <c r="AH54" s="267">
        <f t="shared" si="3"/>
        <v>0</v>
      </c>
      <c r="AI54" s="267">
        <f t="shared" si="3"/>
        <v>0</v>
      </c>
      <c r="AJ54" s="267">
        <f t="shared" si="3"/>
        <v>0</v>
      </c>
      <c r="AK54" s="267">
        <f t="shared" si="3"/>
        <v>0</v>
      </c>
    </row>
    <row r="55" spans="1:37" ht="24" customHeight="1" x14ac:dyDescent="0.25">
      <c r="B55" s="190" t="str">
        <f>"TOTAL REPORTED " &amp; C55</f>
        <v>TOTAL REPORTED 2023</v>
      </c>
      <c r="C55" s="126">
        <v>2023</v>
      </c>
      <c r="D55" s="126"/>
      <c r="E55" s="126"/>
      <c r="F55" s="126"/>
      <c r="G55" s="126"/>
      <c r="H55" s="126"/>
      <c r="I55" s="267">
        <f t="shared" ref="I55:I60" si="4">IF(Count_FollowUp,SUMIFS(I$29:I$53,$F$29:$F$53,"Y",$H$29:$H$53,$C55),0)</f>
        <v>0</v>
      </c>
      <c r="J55" s="192" t="s">
        <v>129</v>
      </c>
      <c r="K55" s="192" t="s">
        <v>129</v>
      </c>
      <c r="L55" s="192" t="s">
        <v>129</v>
      </c>
      <c r="M55" s="267">
        <f t="shared" ref="M55:M60" si="5">IF(Count_FollowUp,SUMIFS(M$29:M$53,$F$29:$F$53,"Y",$H$29:$H$53,$C55),0)</f>
        <v>0</v>
      </c>
      <c r="N55" s="192" t="s">
        <v>129</v>
      </c>
      <c r="O55" s="267">
        <f t="shared" ref="O55:O60" si="6">IF(Count_FollowUp,SUMIFS(O$29:O$53,$F$29:$F$53,"Y",$H$29:$H$53,$C55),0)</f>
        <v>0</v>
      </c>
      <c r="P55" s="191">
        <f t="shared" ref="P55:P60" si="7">IF(Count_FollowUp,COUNTIFS($F$29:$F$53,"Y",$H$29:$H$53,$C55,P$29:P$53,"Yes"),0)</f>
        <v>0</v>
      </c>
      <c r="Q55" s="267">
        <f t="shared" ref="Q55:R60" si="8">IF(Count_FollowUp,SUMIFS(Q$29:Q$53,$F$29:$F$53,"Y",$H$29:$H$53,$C55),0)</f>
        <v>0</v>
      </c>
      <c r="R55" s="267">
        <f t="shared" si="8"/>
        <v>0</v>
      </c>
      <c r="S55" s="191">
        <f t="shared" ref="S55:S60" si="9">IF(Count_FollowUp,COUNTIFS($F$29:$F$53,"Y",$H$29:$H$53,$C55,S$29:S$53,"Yes"),0)</f>
        <v>0</v>
      </c>
      <c r="T55" s="191">
        <f t="shared" ref="T55:T60" si="10">IF(Count_FollowUp,SUMIFS(T$29:T$53,$F$29:$F$53,"Y",$H$29:$H$53,$C55,U$29:U$53,"Units"),0)</f>
        <v>0</v>
      </c>
      <c r="U55" s="193">
        <f t="shared" ref="U55:U60" si="11">IF(Count_FollowUp,SUMIFS(T$29:T$53,$F$29:$F$53,"Y",$H$29:$H$53,$C55,U$29:U$53,"Dollars"),0)</f>
        <v>0</v>
      </c>
      <c r="V55" s="192" t="s">
        <v>129</v>
      </c>
      <c r="W55" s="267">
        <f t="shared" ref="W55:W60" si="12">IF(Count_FollowUp,SUMIFS(W$29:W$53,$F$29:$F$53,"Y",$H$29:$H$53,$C55),0)</f>
        <v>0</v>
      </c>
      <c r="X55" s="192" t="s">
        <v>129</v>
      </c>
      <c r="Y55" s="192" t="s">
        <v>129</v>
      </c>
      <c r="Z55" s="191">
        <f t="shared" ref="Z55:Z60" si="13">IF(Count_FollowUp,COUNTIFS($F$29:$F$53,"Y",$H$29:$H$53,$C55,Z$29:Z$53,"Yes"),0)</f>
        <v>0</v>
      </c>
      <c r="AA55" s="218" t="s">
        <v>129</v>
      </c>
      <c r="AB55" s="217">
        <f t="shared" ref="AB55:AB60" si="14">IF(Count_FollowUp,COUNTIFS($F$29:$F$53,"Y",$H$29:$H$53,$C55,AB$29:AB$53,"Y"),0)</f>
        <v>0</v>
      </c>
      <c r="AC55" s="218" t="s">
        <v>129</v>
      </c>
      <c r="AD55" s="266">
        <f t="shared" ref="AD55:AK60" si="15">IF(Count_FollowUp,SUMIFS(AD$29:AD$53,$F$29:$F$53,"Y",$H$29:$H$53,$C55),0)</f>
        <v>0</v>
      </c>
      <c r="AE55" s="266">
        <f t="shared" si="15"/>
        <v>0</v>
      </c>
      <c r="AF55" s="267">
        <f t="shared" si="15"/>
        <v>0</v>
      </c>
      <c r="AG55" s="267">
        <f t="shared" si="15"/>
        <v>0</v>
      </c>
      <c r="AH55" s="267">
        <f t="shared" si="15"/>
        <v>0</v>
      </c>
      <c r="AI55" s="267">
        <f t="shared" si="15"/>
        <v>0</v>
      </c>
      <c r="AJ55" s="267">
        <f t="shared" si="15"/>
        <v>0</v>
      </c>
      <c r="AK55" s="267">
        <f t="shared" si="15"/>
        <v>0</v>
      </c>
    </row>
    <row r="56" spans="1:37" ht="24" customHeight="1" x14ac:dyDescent="0.25">
      <c r="B56" s="190" t="str">
        <f t="shared" ref="B56:B60" si="16">"TOTAL REPORTED " &amp; C56</f>
        <v>TOTAL REPORTED 2024</v>
      </c>
      <c r="C56" s="126">
        <v>2024</v>
      </c>
      <c r="D56" s="126"/>
      <c r="E56" s="126"/>
      <c r="F56" s="126"/>
      <c r="G56" s="126"/>
      <c r="H56" s="126"/>
      <c r="I56" s="267">
        <f t="shared" si="4"/>
        <v>0</v>
      </c>
      <c r="J56" s="192" t="s">
        <v>129</v>
      </c>
      <c r="K56" s="192" t="s">
        <v>129</v>
      </c>
      <c r="L56" s="192" t="s">
        <v>129</v>
      </c>
      <c r="M56" s="267">
        <f t="shared" si="5"/>
        <v>0</v>
      </c>
      <c r="N56" s="192" t="s">
        <v>129</v>
      </c>
      <c r="O56" s="267">
        <f t="shared" si="6"/>
        <v>0</v>
      </c>
      <c r="P56" s="191">
        <f t="shared" si="7"/>
        <v>0</v>
      </c>
      <c r="Q56" s="267">
        <f t="shared" si="8"/>
        <v>0</v>
      </c>
      <c r="R56" s="267">
        <f t="shared" si="8"/>
        <v>0</v>
      </c>
      <c r="S56" s="191">
        <f t="shared" si="9"/>
        <v>0</v>
      </c>
      <c r="T56" s="191">
        <f t="shared" si="10"/>
        <v>0</v>
      </c>
      <c r="U56" s="193">
        <f t="shared" si="11"/>
        <v>0</v>
      </c>
      <c r="V56" s="192" t="s">
        <v>129</v>
      </c>
      <c r="W56" s="267">
        <f t="shared" si="12"/>
        <v>0</v>
      </c>
      <c r="X56" s="192" t="s">
        <v>129</v>
      </c>
      <c r="Y56" s="192" t="s">
        <v>129</v>
      </c>
      <c r="Z56" s="191">
        <f t="shared" si="13"/>
        <v>0</v>
      </c>
      <c r="AA56" s="218" t="s">
        <v>129</v>
      </c>
      <c r="AB56" s="217">
        <f t="shared" si="14"/>
        <v>0</v>
      </c>
      <c r="AC56" s="218" t="s">
        <v>129</v>
      </c>
      <c r="AD56" s="266">
        <f t="shared" si="15"/>
        <v>0</v>
      </c>
      <c r="AE56" s="266">
        <f t="shared" si="15"/>
        <v>0</v>
      </c>
      <c r="AF56" s="267">
        <f t="shared" si="15"/>
        <v>0</v>
      </c>
      <c r="AG56" s="267">
        <f t="shared" si="15"/>
        <v>0</v>
      </c>
      <c r="AH56" s="267">
        <f t="shared" si="15"/>
        <v>0</v>
      </c>
      <c r="AI56" s="267">
        <f t="shared" si="15"/>
        <v>0</v>
      </c>
      <c r="AJ56" s="267">
        <f t="shared" si="15"/>
        <v>0</v>
      </c>
      <c r="AK56" s="267">
        <f t="shared" si="15"/>
        <v>0</v>
      </c>
    </row>
    <row r="57" spans="1:37" ht="24" customHeight="1" x14ac:dyDescent="0.25">
      <c r="B57" s="190" t="str">
        <f t="shared" si="16"/>
        <v>TOTAL REPORTED 2025</v>
      </c>
      <c r="C57" s="126">
        <v>2025</v>
      </c>
      <c r="D57" s="126"/>
      <c r="E57" s="126"/>
      <c r="F57" s="126"/>
      <c r="G57" s="126"/>
      <c r="H57" s="126"/>
      <c r="I57" s="267">
        <f t="shared" si="4"/>
        <v>0</v>
      </c>
      <c r="J57" s="192" t="s">
        <v>129</v>
      </c>
      <c r="K57" s="192" t="s">
        <v>129</v>
      </c>
      <c r="L57" s="192" t="s">
        <v>129</v>
      </c>
      <c r="M57" s="267">
        <f t="shared" si="5"/>
        <v>0</v>
      </c>
      <c r="N57" s="192" t="s">
        <v>129</v>
      </c>
      <c r="O57" s="267">
        <f t="shared" si="6"/>
        <v>0</v>
      </c>
      <c r="P57" s="191">
        <f t="shared" si="7"/>
        <v>0</v>
      </c>
      <c r="Q57" s="267">
        <f t="shared" si="8"/>
        <v>0</v>
      </c>
      <c r="R57" s="267">
        <f t="shared" si="8"/>
        <v>0</v>
      </c>
      <c r="S57" s="191">
        <f t="shared" si="9"/>
        <v>0</v>
      </c>
      <c r="T57" s="191">
        <f t="shared" si="10"/>
        <v>0</v>
      </c>
      <c r="U57" s="193">
        <f t="shared" si="11"/>
        <v>0</v>
      </c>
      <c r="V57" s="192" t="s">
        <v>129</v>
      </c>
      <c r="W57" s="267">
        <f t="shared" si="12"/>
        <v>0</v>
      </c>
      <c r="X57" s="192" t="s">
        <v>129</v>
      </c>
      <c r="Y57" s="192" t="s">
        <v>129</v>
      </c>
      <c r="Z57" s="191">
        <f t="shared" si="13"/>
        <v>0</v>
      </c>
      <c r="AA57" s="218" t="s">
        <v>129</v>
      </c>
      <c r="AB57" s="217">
        <f t="shared" si="14"/>
        <v>0</v>
      </c>
      <c r="AC57" s="218" t="s">
        <v>129</v>
      </c>
      <c r="AD57" s="266">
        <f t="shared" si="15"/>
        <v>0</v>
      </c>
      <c r="AE57" s="266">
        <f t="shared" si="15"/>
        <v>0</v>
      </c>
      <c r="AF57" s="267">
        <f t="shared" si="15"/>
        <v>0</v>
      </c>
      <c r="AG57" s="267">
        <f t="shared" si="15"/>
        <v>0</v>
      </c>
      <c r="AH57" s="267">
        <f t="shared" si="15"/>
        <v>0</v>
      </c>
      <c r="AI57" s="267">
        <f t="shared" si="15"/>
        <v>0</v>
      </c>
      <c r="AJ57" s="267">
        <f t="shared" si="15"/>
        <v>0</v>
      </c>
      <c r="AK57" s="267">
        <f t="shared" si="15"/>
        <v>0</v>
      </c>
    </row>
    <row r="58" spans="1:37" ht="24" customHeight="1" x14ac:dyDescent="0.25">
      <c r="B58" s="190" t="str">
        <f t="shared" si="16"/>
        <v>TOTAL REPORTED 2026</v>
      </c>
      <c r="C58" s="126">
        <v>2026</v>
      </c>
      <c r="D58" s="126"/>
      <c r="E58" s="126"/>
      <c r="F58" s="126"/>
      <c r="G58" s="126"/>
      <c r="H58" s="126"/>
      <c r="I58" s="267">
        <f t="shared" si="4"/>
        <v>0</v>
      </c>
      <c r="J58" s="192" t="s">
        <v>129</v>
      </c>
      <c r="K58" s="192" t="s">
        <v>129</v>
      </c>
      <c r="L58" s="192" t="s">
        <v>129</v>
      </c>
      <c r="M58" s="267">
        <f t="shared" si="5"/>
        <v>0</v>
      </c>
      <c r="N58" s="192" t="s">
        <v>129</v>
      </c>
      <c r="O58" s="267">
        <f t="shared" si="6"/>
        <v>0</v>
      </c>
      <c r="P58" s="191">
        <f t="shared" si="7"/>
        <v>0</v>
      </c>
      <c r="Q58" s="267">
        <f t="shared" si="8"/>
        <v>0</v>
      </c>
      <c r="R58" s="267">
        <f t="shared" si="8"/>
        <v>0</v>
      </c>
      <c r="S58" s="191">
        <f t="shared" si="9"/>
        <v>0</v>
      </c>
      <c r="T58" s="191">
        <f t="shared" si="10"/>
        <v>0</v>
      </c>
      <c r="U58" s="193">
        <f t="shared" si="11"/>
        <v>0</v>
      </c>
      <c r="V58" s="192" t="s">
        <v>129</v>
      </c>
      <c r="W58" s="267">
        <f t="shared" si="12"/>
        <v>0</v>
      </c>
      <c r="X58" s="192" t="s">
        <v>129</v>
      </c>
      <c r="Y58" s="192" t="s">
        <v>129</v>
      </c>
      <c r="Z58" s="191">
        <f t="shared" si="13"/>
        <v>0</v>
      </c>
      <c r="AA58" s="218" t="s">
        <v>129</v>
      </c>
      <c r="AB58" s="217">
        <f t="shared" si="14"/>
        <v>0</v>
      </c>
      <c r="AC58" s="218" t="s">
        <v>129</v>
      </c>
      <c r="AD58" s="266">
        <f t="shared" si="15"/>
        <v>0</v>
      </c>
      <c r="AE58" s="266">
        <f t="shared" si="15"/>
        <v>0</v>
      </c>
      <c r="AF58" s="267">
        <f t="shared" si="15"/>
        <v>0</v>
      </c>
      <c r="AG58" s="267">
        <f t="shared" si="15"/>
        <v>0</v>
      </c>
      <c r="AH58" s="267">
        <f t="shared" si="15"/>
        <v>0</v>
      </c>
      <c r="AI58" s="267">
        <f t="shared" si="15"/>
        <v>0</v>
      </c>
      <c r="AJ58" s="267">
        <f t="shared" si="15"/>
        <v>0</v>
      </c>
      <c r="AK58" s="267">
        <f t="shared" si="15"/>
        <v>0</v>
      </c>
    </row>
    <row r="59" spans="1:37" ht="24" customHeight="1" x14ac:dyDescent="0.25">
      <c r="B59" s="190" t="str">
        <f t="shared" si="16"/>
        <v>TOTAL REPORTED 2027</v>
      </c>
      <c r="C59" s="126">
        <v>2027</v>
      </c>
      <c r="D59" s="126"/>
      <c r="E59" s="126"/>
      <c r="F59" s="126"/>
      <c r="G59" s="126"/>
      <c r="H59" s="126"/>
      <c r="I59" s="267">
        <f t="shared" si="4"/>
        <v>0</v>
      </c>
      <c r="J59" s="192" t="s">
        <v>129</v>
      </c>
      <c r="K59" s="192" t="s">
        <v>129</v>
      </c>
      <c r="L59" s="192" t="s">
        <v>129</v>
      </c>
      <c r="M59" s="267">
        <f t="shared" si="5"/>
        <v>0</v>
      </c>
      <c r="N59" s="192" t="s">
        <v>129</v>
      </c>
      <c r="O59" s="267">
        <f t="shared" si="6"/>
        <v>0</v>
      </c>
      <c r="P59" s="191">
        <f t="shared" si="7"/>
        <v>0</v>
      </c>
      <c r="Q59" s="267">
        <f t="shared" si="8"/>
        <v>0</v>
      </c>
      <c r="R59" s="267">
        <f t="shared" si="8"/>
        <v>0</v>
      </c>
      <c r="S59" s="191">
        <f t="shared" si="9"/>
        <v>0</v>
      </c>
      <c r="T59" s="191">
        <f t="shared" si="10"/>
        <v>0</v>
      </c>
      <c r="U59" s="193">
        <f t="shared" si="11"/>
        <v>0</v>
      </c>
      <c r="V59" s="192" t="s">
        <v>129</v>
      </c>
      <c r="W59" s="267">
        <f t="shared" si="12"/>
        <v>0</v>
      </c>
      <c r="X59" s="192" t="s">
        <v>129</v>
      </c>
      <c r="Y59" s="192" t="s">
        <v>129</v>
      </c>
      <c r="Z59" s="191">
        <f t="shared" si="13"/>
        <v>0</v>
      </c>
      <c r="AA59" s="218" t="s">
        <v>129</v>
      </c>
      <c r="AB59" s="217">
        <f t="shared" si="14"/>
        <v>0</v>
      </c>
      <c r="AC59" s="218" t="s">
        <v>129</v>
      </c>
      <c r="AD59" s="266">
        <f t="shared" si="15"/>
        <v>0</v>
      </c>
      <c r="AE59" s="266">
        <f t="shared" si="15"/>
        <v>0</v>
      </c>
      <c r="AF59" s="267">
        <f t="shared" si="15"/>
        <v>0</v>
      </c>
      <c r="AG59" s="267">
        <f t="shared" si="15"/>
        <v>0</v>
      </c>
      <c r="AH59" s="267">
        <f t="shared" si="15"/>
        <v>0</v>
      </c>
      <c r="AI59" s="267">
        <f t="shared" si="15"/>
        <v>0</v>
      </c>
      <c r="AJ59" s="267">
        <f t="shared" si="15"/>
        <v>0</v>
      </c>
      <c r="AK59" s="267">
        <f t="shared" si="15"/>
        <v>0</v>
      </c>
    </row>
    <row r="60" spans="1:37" ht="24" customHeight="1" x14ac:dyDescent="0.25">
      <c r="B60" s="190" t="str">
        <f t="shared" si="16"/>
        <v>TOTAL REPORTED 2028</v>
      </c>
      <c r="C60" s="126">
        <v>2028</v>
      </c>
      <c r="D60" s="126"/>
      <c r="E60" s="126"/>
      <c r="F60" s="126"/>
      <c r="G60" s="126"/>
      <c r="H60" s="126"/>
      <c r="I60" s="267">
        <f t="shared" si="4"/>
        <v>0</v>
      </c>
      <c r="J60" s="192" t="s">
        <v>129</v>
      </c>
      <c r="K60" s="192" t="s">
        <v>129</v>
      </c>
      <c r="L60" s="192" t="s">
        <v>129</v>
      </c>
      <c r="M60" s="267">
        <f t="shared" si="5"/>
        <v>0</v>
      </c>
      <c r="N60" s="192" t="s">
        <v>129</v>
      </c>
      <c r="O60" s="267">
        <f t="shared" si="6"/>
        <v>0</v>
      </c>
      <c r="P60" s="191">
        <f t="shared" si="7"/>
        <v>0</v>
      </c>
      <c r="Q60" s="267">
        <f t="shared" si="8"/>
        <v>0</v>
      </c>
      <c r="R60" s="267">
        <f t="shared" si="8"/>
        <v>0</v>
      </c>
      <c r="S60" s="191">
        <f t="shared" si="9"/>
        <v>0</v>
      </c>
      <c r="T60" s="191">
        <f t="shared" si="10"/>
        <v>0</v>
      </c>
      <c r="U60" s="193">
        <f t="shared" si="11"/>
        <v>0</v>
      </c>
      <c r="V60" s="192" t="s">
        <v>129</v>
      </c>
      <c r="W60" s="267">
        <f t="shared" si="12"/>
        <v>0</v>
      </c>
      <c r="X60" s="192" t="s">
        <v>129</v>
      </c>
      <c r="Y60" s="192" t="s">
        <v>129</v>
      </c>
      <c r="Z60" s="191">
        <f t="shared" si="13"/>
        <v>0</v>
      </c>
      <c r="AA60" s="218" t="s">
        <v>129</v>
      </c>
      <c r="AB60" s="217">
        <f t="shared" si="14"/>
        <v>0</v>
      </c>
      <c r="AC60" s="218" t="s">
        <v>129</v>
      </c>
      <c r="AD60" s="266">
        <f t="shared" si="15"/>
        <v>0</v>
      </c>
      <c r="AE60" s="266">
        <f t="shared" si="15"/>
        <v>0</v>
      </c>
      <c r="AF60" s="267">
        <f t="shared" si="15"/>
        <v>0</v>
      </c>
      <c r="AG60" s="267">
        <f t="shared" si="15"/>
        <v>0</v>
      </c>
      <c r="AH60" s="267">
        <f t="shared" si="15"/>
        <v>0</v>
      </c>
      <c r="AI60" s="267">
        <f t="shared" si="15"/>
        <v>0</v>
      </c>
      <c r="AJ60" s="267">
        <f t="shared" si="15"/>
        <v>0</v>
      </c>
      <c r="AK60" s="267">
        <f t="shared" si="15"/>
        <v>0</v>
      </c>
    </row>
    <row r="61" spans="1:37" x14ac:dyDescent="0.25">
      <c r="C61" s="137"/>
    </row>
    <row r="62" spans="1:37" x14ac:dyDescent="0.25">
      <c r="C62" s="137"/>
    </row>
  </sheetData>
  <sheetProtection algorithmName="SHA-512" hashValue="JMrAvVJ2CyWPOwhgsnezsS9H4m2xFp4guXqDM323X/sA1LauhobKHtqm5vb0g/iG6VBWCb/X1LsuQ1FJXmhxFQ==" saltValue="d9TlHqrT5tZRWnVv4p62gw==" spinCount="100000" sheet="1" objects="1" scenarios="1" formatCells="0" formatRows="0" insertHyperlinks="0"/>
  <mergeCells count="28">
    <mergeCell ref="Q26:V26"/>
    <mergeCell ref="W26:AA27"/>
    <mergeCell ref="AD26:AK26"/>
    <mergeCell ref="I27:L27"/>
    <mergeCell ref="M27:N27"/>
    <mergeCell ref="O27:P27"/>
    <mergeCell ref="Q27:S27"/>
    <mergeCell ref="T27:V27"/>
    <mergeCell ref="AD27:AE27"/>
    <mergeCell ref="AF27:AK27"/>
    <mergeCell ref="C18:G18"/>
    <mergeCell ref="C20:G20"/>
    <mergeCell ref="C21:G21"/>
    <mergeCell ref="C22:G22"/>
    <mergeCell ref="C23:G23"/>
    <mergeCell ref="I26:P26"/>
    <mergeCell ref="C12:G12"/>
    <mergeCell ref="C13:G13"/>
    <mergeCell ref="C14:G14"/>
    <mergeCell ref="C15:G15"/>
    <mergeCell ref="C16:G16"/>
    <mergeCell ref="C17:G17"/>
    <mergeCell ref="C3:I3"/>
    <mergeCell ref="C6:G6"/>
    <mergeCell ref="C7:G7"/>
    <mergeCell ref="C8:G8"/>
    <mergeCell ref="C10:G10"/>
    <mergeCell ref="C11:G11"/>
  </mergeCells>
  <conditionalFormatting sqref="I29:L53">
    <cfRule type="expression" dxfId="34" priority="4" stopIfTrue="1">
      <formula>AND($C29&lt;&gt;"",$C29&lt;&gt;"Manufacturer (Production)")</formula>
    </cfRule>
  </conditionalFormatting>
  <conditionalFormatting sqref="M29:N53">
    <cfRule type="expression" dxfId="33" priority="5" stopIfTrue="1">
      <formula>AND($C29&lt;&gt;"",$C29&lt;&gt;"Manufacturer (Certification)")</formula>
    </cfRule>
  </conditionalFormatting>
  <conditionalFormatting sqref="O29:O53 M29:M53 I29:J53 Q29:R53 T29:T53 W29:X53">
    <cfRule type="expression" dxfId="32" priority="7">
      <formula>AND(TRIM(I29)&lt;&gt;"",ISNUMBER(I29)=FALSE)</formula>
    </cfRule>
  </conditionalFormatting>
  <conditionalFormatting sqref="O29:P53">
    <cfRule type="expression" dxfId="31" priority="6" stopIfTrue="1">
      <formula>AND($C29&lt;&gt;"",$C29&lt;&gt;"Manufacturer (Marketing)")</formula>
    </cfRule>
  </conditionalFormatting>
  <conditionalFormatting sqref="Q29:V53">
    <cfRule type="expression" dxfId="30" priority="3">
      <formula>AND($C29&lt;&gt;"",$C29&lt;&gt;"Distributor / Retailer")</formula>
    </cfRule>
  </conditionalFormatting>
  <conditionalFormatting sqref="W29:AA53">
    <cfRule type="expression" dxfId="29" priority="2">
      <formula>AND($C29&lt;&gt;"",$C29&lt;&gt;"Purchaser / User")</formula>
    </cfRule>
  </conditionalFormatting>
  <conditionalFormatting sqref="AD29:AK53">
    <cfRule type="expression" dxfId="28" priority="1">
      <formula>AND(TRIM(AD29)&lt;&gt;"",ISNUMBER(AD29)=FALSE)</formula>
    </cfRule>
  </conditionalFormatting>
  <dataValidations count="21">
    <dataValidation allowBlank="1" showInputMessage="1" showErrorMessage="1" prompt="If the case study is online, provide a link for EPA to view, download and share. Otherwise, please include attachments with report submission." sqref="AC28" xr:uid="{0D133EDC-1799-4CD8-BEED-C1CF0A1BA781}"/>
    <dataValidation allowBlank="1" showInputMessage="1" showErrorMessage="1" prompt="For P2 actions and outcomes to be summarized on the Results Summary tab, this column must contain a Y. Additionally, a Date Implemented must be included and at least one follw-up date must be included in row 19." sqref="F28" xr:uid="{256B3AE8-9899-4219-AE31-4BF1297DB69F}"/>
    <dataValidation allowBlank="1" showInputMessage="1" showErrorMessage="1" prompt="Either use the facility’s permit methodology or multiply wastewater gallons by 8.35 to get pounds and divide by 10,000 to eliminate water content." sqref="AI28" xr:uid="{76E35ED9-B559-4BB4-AF70-FC5EE9D3BC6D}"/>
    <dataValidation allowBlank="1" showInputMessage="1" showErrorMessage="1" prompt="Annualized reductions of green house gas emissions measured in metric tons of carbon dioxide equivalent (MTCO2e)." sqref="AK28" xr:uid="{F6B20A12-38A6-4430-AC58-CAF765D96079}"/>
    <dataValidation allowBlank="1" showInputMessage="1" showErrorMessage="1" promptTitle="Products Offered for Sale" prompt="This can include products that are anticipated to be offered for sale._x000a__x000a_Report the number of product formulations/designs, not the number of individual units manufactured/sold. The same formulation in different size containers is considered one product." sqref="O28" xr:uid="{E2A48354-1D07-4008-A54E-7A3B67D88FD1}"/>
    <dataValidation type="whole" allowBlank="1" showInputMessage="1" showErrorMessage="1" errorTitle="Facility NAICS Code" error="Please enter at least three digits of the NAICS code." promptTitle="Facility NAICS Code" prompt="Enter the NAICS for this facility. The link at left takes you to the NAICS Search website." sqref="C15:G15" xr:uid="{6DA818DD-9ACC-4122-9FC4-D1268AD3062D}">
      <formula1>100</formula1>
      <formula2>999999</formula2>
    </dataValidation>
    <dataValidation allowBlank="1" showInputMessage="1" showErrorMessage="1" promptTitle="Copy-Pasting into Merged Cells" prompt="To copy-paste into merged cells, either double-click the cell to enable the Edit feature OR select the cell and paste into the formula bar above instead of the cell itself." sqref="C10:G10" xr:uid="{AA8AF65F-21AA-47C8-B737-01E939C18B91}"/>
    <dataValidation type="list" allowBlank="1" showDropDown="1" showInputMessage="1" showErrorMessage="1" error="Please enter Y or N." sqref="AB29:AB53 F29:F53" xr:uid="{A36B2DC4-54E9-4DC0-A9B8-11F139AAEC4E}">
      <formula1>Lookup_YesNo</formula1>
    </dataValidation>
    <dataValidation type="date" allowBlank="1" showInputMessage="1" showErrorMessage="1" error="Please enter a valid date (mm/dd/yyyy) _x000a_between 10/01/2022 and 09/30/2028." sqref="G29:G53" xr:uid="{2F4DFE4B-843D-4F96-A771-B4C9B4AB045D}">
      <formula1>44835</formula1>
      <formula2>47026</formula2>
    </dataValidation>
    <dataValidation type="list" allowBlank="1" showDropDown="1" showInputMessage="1" showErrorMessage="1" error="Please enter Yes, No, or Unknown." sqref="C16:G16" xr:uid="{B06D85C0-CFA2-4A5A-B448-1F0ED8792929}">
      <formula1>Lookup_YesNoUnknown</formula1>
    </dataValidation>
    <dataValidation type="list" allowBlank="1" showInputMessage="1" showErrorMessage="1" sqref="U29:U53" xr:uid="{64995746-5973-492D-837B-B3E1E23634FD}">
      <formula1>Lookup_Units_Sales</formula1>
    </dataValidation>
    <dataValidation allowBlank="1" showInputMessage="1" showErrorMessage="1" prompt="Report the number of product formulations or designs, not the number of individual units of that product manufactured or sold. The same formulation sold in different size containers is considered one product" sqref="W28 M28 Q28 I28" xr:uid="{F3FEF2F2-E869-439F-904C-15F7E2893489}"/>
    <dataValidation type="list" allowBlank="1" showInputMessage="1" showErrorMessage="1" sqref="N29:N53" xr:uid="{D466A29E-9FFA-4A4A-BB5C-ED1D9FAF7BB1}">
      <formula1>Lookup_CertificationStatus</formula1>
    </dataValidation>
    <dataValidation type="list" allowBlank="1" showInputMessage="1" showErrorMessage="1" sqref="L29:L53 V29:V53" xr:uid="{8DB30279-53B2-484C-BB96-E14906576D98}">
      <formula1>Lookup_Type</formula1>
    </dataValidation>
    <dataValidation type="list" allowBlank="1" showInputMessage="1" showErrorMessage="1" sqref="K29:K53" xr:uid="{1E4DAB49-0F16-4789-A934-7C33AB1B2AD6}">
      <formula1>Lookup_Units</formula1>
    </dataValidation>
    <dataValidation type="list" allowBlank="1" showInputMessage="1" showErrorMessage="1" promptTitle="Outreach Activity" prompt="If you made contact with the business establishment through an activity noted on the “Outreach Activities” tab, indicate the activity by choosing it from the drop-down provided at right." sqref="C20" xr:uid="{51671B8B-9477-42AE-908B-4451582F6AA2}">
      <formula1>OFFSET(Outreach_Activities_Sorted,0,0,COUNTIF(Outreach_Activities_Sorted,"&lt;&gt;0"))</formula1>
    </dataValidation>
    <dataValidation type="list" allowBlank="1" showInputMessage="1" showErrorMessage="1" sqref="Z29:Z53 S29:S53 P29:P53" xr:uid="{E4E17FD7-D7F9-4A4A-93B0-EE9B1FADD079}">
      <formula1>Lookup_YesNoUnknown</formula1>
    </dataValidation>
    <dataValidation type="list" allowBlank="1" showInputMessage="1" showErrorMessage="1" sqref="C29:C53" xr:uid="{FAF1B379-797C-4AD9-874C-F7C7FE175463}">
      <formula1>Lookup_Role</formula1>
    </dataValidation>
    <dataValidation type="date" operator="greaterThan" allowBlank="1" showInputMessage="1" showErrorMessage="1" errorTitle="Date Required" error="Please enter a date in mm/dd/yyyy format." sqref="C19:G19" xr:uid="{496848E9-6D7E-4DA7-B389-65070408565F}">
      <formula1>36526</formula1>
    </dataValidation>
    <dataValidation type="list" allowBlank="1" showDropDown="1" showInputMessage="1" showErrorMessage="1" sqref="C14" xr:uid="{A3132D0B-DC11-41A4-B0B4-93F969E0C318}">
      <formula1>Lookup_States</formula1>
    </dataValidation>
    <dataValidation allowBlank="1" showInputMessage="1" showErrorMessage="1" prompt="If the action listed is for certifying a new product, you can enter the date the process was initiated. For all other actions, this should be the date of actual implementation." sqref="G28" xr:uid="{CD7BBDCC-5148-45F4-8E28-2F3B63033CA5}"/>
  </dataValidations>
  <hyperlinks>
    <hyperlink ref="B15" r:id="rId1" xr:uid="{FF1F64E2-CB0F-454A-801D-55C50F36D453}"/>
    <hyperlink ref="B21" r:id="rId2" display="Description of Funding Mechanism_x000a_EPA is exploring ways to facilitate access to capital for P2 projects. Learn more here: https://www.epa.gov/p2/p2-financing. If known, describe the source of funding this business establishment used (e.g., self-funded, bank loan, external grant, etc.)  in implementing the P2 actions listed in the table below." xr:uid="{5BC49797-1A21-4400-856A-DBE7B2936415}"/>
  </hyperlinks>
  <printOptions horizontalCentered="1"/>
  <pageMargins left="0.45" right="0.45" top="0.75" bottom="0.75" header="0.3" footer="0.3"/>
  <pageSetup scale="22" fitToHeight="0" orientation="landscape" r:id="rId3"/>
  <headerFooter>
    <oddHeader>&amp;C&amp;16&amp;F</oddHeader>
    <oddFooter>&amp;C&amp;P of &amp;N</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0FA7EC-BA4A-44CA-988A-BE5DB882DA59}">
  <sheetPr>
    <tabColor rgb="FF92D050"/>
    <pageSetUpPr fitToPage="1"/>
  </sheetPr>
  <dimension ref="A1:AK62"/>
  <sheetViews>
    <sheetView showGridLines="0" zoomScaleNormal="100" zoomScaleSheetLayoutView="100" workbookViewId="0">
      <pane xSplit="2" ySplit="1" topLeftCell="C2" activePane="bottomRight" state="frozen"/>
      <selection pane="topRight" activeCell="C1" sqref="C1"/>
      <selection pane="bottomLeft" activeCell="A2" sqref="A2"/>
      <selection pane="bottomRight" activeCell="C11" sqref="C11:G11"/>
    </sheetView>
  </sheetViews>
  <sheetFormatPr defaultColWidth="9.140625" defaultRowHeight="15" x14ac:dyDescent="0.25"/>
  <cols>
    <col min="1" max="1" width="4.7109375" style="134" customWidth="1"/>
    <col min="2" max="2" width="56.7109375" style="134" customWidth="1"/>
    <col min="3" max="3" width="20.7109375" style="134" customWidth="1"/>
    <col min="4" max="4" width="32.7109375" style="134" customWidth="1"/>
    <col min="5" max="5" width="20.7109375" style="134" customWidth="1"/>
    <col min="6" max="6" width="15.7109375" style="134" bestFit="1" customWidth="1"/>
    <col min="7" max="7" width="19" style="134" bestFit="1" customWidth="1"/>
    <col min="8" max="8" width="10.28515625" style="134" customWidth="1"/>
    <col min="9" max="9" width="20.28515625" style="134" bestFit="1" customWidth="1"/>
    <col min="10" max="10" width="16.5703125" style="134" bestFit="1" customWidth="1"/>
    <col min="11" max="12" width="10.7109375" style="134" customWidth="1"/>
    <col min="13" max="13" width="20.28515625" style="134" customWidth="1"/>
    <col min="14" max="14" width="10.5703125" style="134" bestFit="1" customWidth="1"/>
    <col min="15" max="15" width="21.7109375" style="134" customWidth="1"/>
    <col min="16" max="16" width="11.5703125" style="134" customWidth="1"/>
    <col min="17" max="17" width="20.28515625" style="134" bestFit="1" customWidth="1"/>
    <col min="18" max="18" width="15" style="134" customWidth="1"/>
    <col min="19" max="19" width="12.7109375" style="134" customWidth="1"/>
    <col min="20" max="20" width="14.7109375" style="134" customWidth="1"/>
    <col min="21" max="22" width="12.7109375" style="134" customWidth="1"/>
    <col min="23" max="23" width="25.140625" style="134" customWidth="1"/>
    <col min="24" max="24" width="17.7109375" style="134" customWidth="1"/>
    <col min="25" max="25" width="14.85546875" style="134" customWidth="1"/>
    <col min="26" max="26" width="16" style="134" bestFit="1" customWidth="1"/>
    <col min="27" max="27" width="60.7109375" style="134" customWidth="1"/>
    <col min="28" max="28" width="10.42578125" style="134" customWidth="1"/>
    <col min="29" max="29" width="30.7109375" style="134" customWidth="1"/>
    <col min="30" max="37" width="13.7109375" style="134" customWidth="1"/>
    <col min="38" max="16384" width="9.140625" style="134"/>
  </cols>
  <sheetData>
    <row r="1" spans="2:30" s="200" customFormat="1" ht="20.100000000000001" customHeight="1" x14ac:dyDescent="0.25">
      <c r="B1" s="199" t="str">
        <f>SUBSTITUTE(TemplateTitle," Reporting Template",": " &amp;B2)</f>
        <v>P2 IIJA Products EJ Grant: Business Establishment 72</v>
      </c>
      <c r="C1" s="199"/>
      <c r="D1" s="199"/>
      <c r="E1" s="199"/>
      <c r="F1" s="199"/>
      <c r="G1" s="199"/>
      <c r="H1" s="199"/>
      <c r="I1" s="199"/>
      <c r="J1" s="201"/>
      <c r="K1" s="201"/>
      <c r="L1" s="201"/>
      <c r="M1" s="201"/>
      <c r="N1" s="201"/>
      <c r="O1" s="201"/>
      <c r="P1" s="201"/>
      <c r="Q1" s="201"/>
      <c r="R1" s="201"/>
      <c r="S1" s="201"/>
      <c r="T1" s="201"/>
      <c r="U1" s="201"/>
      <c r="V1" s="201"/>
      <c r="W1" s="201"/>
      <c r="X1" s="201"/>
      <c r="Y1" s="201"/>
      <c r="Z1" s="201"/>
      <c r="AA1" s="201"/>
    </row>
    <row r="2" spans="2:30" ht="9" customHeight="1" x14ac:dyDescent="0.25">
      <c r="B2" s="244" t="s">
        <v>444</v>
      </c>
      <c r="C2" s="154"/>
      <c r="D2" s="154"/>
      <c r="E2" s="154"/>
      <c r="F2" s="154"/>
      <c r="G2" s="154"/>
      <c r="H2" s="154"/>
      <c r="I2" s="210"/>
      <c r="J2" s="155"/>
    </row>
    <row r="3" spans="2:30" ht="200.1" customHeight="1" x14ac:dyDescent="0.25">
      <c r="B3" s="156" t="s">
        <v>5</v>
      </c>
      <c r="C3" s="355" t="s">
        <v>298</v>
      </c>
      <c r="D3" s="356"/>
      <c r="E3" s="356"/>
      <c r="F3" s="356"/>
      <c r="G3" s="356"/>
      <c r="H3" s="356"/>
      <c r="I3" s="357"/>
      <c r="J3" s="157"/>
    </row>
    <row r="4" spans="2:30" ht="9" customHeight="1" x14ac:dyDescent="0.25">
      <c r="B4" s="158"/>
      <c r="C4" s="159"/>
      <c r="D4" s="159"/>
      <c r="E4" s="159"/>
      <c r="F4" s="159"/>
      <c r="G4" s="159"/>
      <c r="H4" s="159"/>
      <c r="I4" s="211"/>
      <c r="J4" s="160"/>
    </row>
    <row r="5" spans="2:30" ht="15" customHeight="1" x14ac:dyDescent="0.25">
      <c r="B5" s="145"/>
      <c r="C5" s="145"/>
      <c r="D5" s="145"/>
      <c r="E5" s="145"/>
      <c r="F5" s="144"/>
      <c r="G5" s="144"/>
    </row>
    <row r="6" spans="2:30" ht="18.75" x14ac:dyDescent="0.3">
      <c r="B6" s="243" t="s">
        <v>284</v>
      </c>
      <c r="C6" s="358" t="s">
        <v>299</v>
      </c>
      <c r="D6" s="358"/>
      <c r="E6" s="358"/>
      <c r="F6" s="358"/>
      <c r="G6" s="359"/>
    </row>
    <row r="7" spans="2:30" x14ac:dyDescent="0.25">
      <c r="B7" s="161" t="s">
        <v>0</v>
      </c>
      <c r="C7" s="360" t="str">
        <f>IF('Grant Project Data'!D5&lt;&gt;"",'Grant Project Data'!D5,"")</f>
        <v/>
      </c>
      <c r="D7" s="361"/>
      <c r="E7" s="361"/>
      <c r="F7" s="361"/>
      <c r="G7" s="362"/>
    </row>
    <row r="8" spans="2:30" x14ac:dyDescent="0.25">
      <c r="B8" s="163" t="s">
        <v>4</v>
      </c>
      <c r="C8" s="360" t="str">
        <f>IF('Grant Project Data'!D6&lt;&gt;"",'Grant Project Data'!D6,"")</f>
        <v/>
      </c>
      <c r="D8" s="361"/>
      <c r="E8" s="361"/>
      <c r="F8" s="361"/>
      <c r="G8" s="362"/>
    </row>
    <row r="9" spans="2:30" ht="15" customHeight="1" x14ac:dyDescent="0.25">
      <c r="B9" s="145"/>
      <c r="C9" s="145"/>
      <c r="D9" s="145"/>
      <c r="E9" s="145"/>
      <c r="F9" s="144"/>
      <c r="G9" s="144"/>
    </row>
    <row r="10" spans="2:30" ht="18.75" x14ac:dyDescent="0.3">
      <c r="B10" s="243" t="s">
        <v>203</v>
      </c>
      <c r="C10" s="358" t="s">
        <v>355</v>
      </c>
      <c r="D10" s="358"/>
      <c r="E10" s="358"/>
      <c r="F10" s="358"/>
      <c r="G10" s="359"/>
    </row>
    <row r="11" spans="2:30" x14ac:dyDescent="0.25">
      <c r="B11" s="167" t="s">
        <v>236</v>
      </c>
      <c r="C11" s="391"/>
      <c r="D11" s="391"/>
      <c r="E11" s="391"/>
      <c r="F11" s="391"/>
      <c r="G11" s="391"/>
      <c r="H11" s="168"/>
      <c r="I11" s="168"/>
      <c r="J11" s="169"/>
      <c r="K11" s="169"/>
      <c r="L11" s="169"/>
      <c r="M11" s="169"/>
      <c r="N11" s="169"/>
      <c r="O11" s="169"/>
      <c r="P11" s="169"/>
      <c r="Q11" s="169"/>
      <c r="R11" s="169"/>
      <c r="S11" s="169"/>
      <c r="T11" s="169"/>
      <c r="U11" s="169"/>
      <c r="V11" s="169"/>
      <c r="W11" s="169"/>
      <c r="X11" s="169"/>
      <c r="Y11" s="169"/>
      <c r="Z11" s="169"/>
      <c r="AA11" s="169"/>
    </row>
    <row r="12" spans="2:30" ht="15" customHeight="1" x14ac:dyDescent="0.25">
      <c r="B12" s="170" t="s">
        <v>228</v>
      </c>
      <c r="C12" s="391"/>
      <c r="D12" s="391"/>
      <c r="E12" s="391"/>
      <c r="F12" s="391"/>
      <c r="G12" s="391"/>
      <c r="H12" s="168"/>
      <c r="I12" s="168"/>
      <c r="J12" s="169"/>
      <c r="K12" s="169"/>
      <c r="L12" s="169"/>
      <c r="M12" s="169"/>
      <c r="N12" s="169"/>
      <c r="O12" s="169"/>
      <c r="P12" s="169"/>
      <c r="Q12" s="169"/>
      <c r="R12" s="169"/>
      <c r="S12" s="169"/>
      <c r="T12" s="169"/>
      <c r="U12" s="169"/>
      <c r="V12" s="169"/>
      <c r="W12" s="169"/>
      <c r="X12" s="169"/>
      <c r="Y12" s="169"/>
      <c r="Z12" s="169"/>
      <c r="AA12" s="169"/>
    </row>
    <row r="13" spans="2:30" ht="15" customHeight="1" x14ac:dyDescent="0.25">
      <c r="B13" s="170" t="s">
        <v>229</v>
      </c>
      <c r="C13" s="391"/>
      <c r="D13" s="391"/>
      <c r="E13" s="391"/>
      <c r="F13" s="391"/>
      <c r="G13" s="391"/>
      <c r="H13" s="168"/>
      <c r="I13" s="168"/>
      <c r="J13" s="169"/>
      <c r="K13" s="169"/>
      <c r="L13" s="169"/>
      <c r="M13" s="169"/>
      <c r="N13" s="169"/>
      <c r="O13" s="169"/>
      <c r="P13" s="169"/>
      <c r="Q13" s="169"/>
      <c r="R13" s="169"/>
      <c r="S13" s="169"/>
      <c r="T13" s="169"/>
      <c r="U13" s="169"/>
      <c r="V13" s="169"/>
      <c r="W13" s="169"/>
      <c r="X13" s="169"/>
      <c r="Y13" s="169"/>
      <c r="Z13" s="169"/>
      <c r="AA13" s="169"/>
    </row>
    <row r="14" spans="2:30" ht="15" customHeight="1" x14ac:dyDescent="0.25">
      <c r="B14" s="171" t="s">
        <v>230</v>
      </c>
      <c r="C14" s="391"/>
      <c r="D14" s="391"/>
      <c r="E14" s="391"/>
      <c r="F14" s="391"/>
      <c r="G14" s="391"/>
      <c r="H14" s="168"/>
      <c r="I14" s="168"/>
      <c r="J14" s="169"/>
      <c r="K14" s="169"/>
      <c r="L14" s="169"/>
      <c r="M14" s="169"/>
      <c r="N14" s="169"/>
      <c r="O14" s="169"/>
      <c r="P14" s="169"/>
      <c r="Q14" s="169"/>
      <c r="R14" s="169"/>
      <c r="S14" s="169"/>
      <c r="T14" s="169"/>
      <c r="U14" s="169"/>
      <c r="V14" s="169"/>
      <c r="W14" s="169"/>
      <c r="X14" s="169"/>
      <c r="Y14" s="169"/>
      <c r="Z14" s="169"/>
      <c r="AA14" s="169"/>
      <c r="AB14" s="172"/>
    </row>
    <row r="15" spans="2:30" ht="30" x14ac:dyDescent="0.25">
      <c r="B15" s="231" t="s">
        <v>270</v>
      </c>
      <c r="C15" s="392"/>
      <c r="D15" s="392"/>
      <c r="E15" s="392"/>
      <c r="F15" s="392"/>
      <c r="G15" s="392"/>
      <c r="H15" s="173"/>
      <c r="J15" s="169"/>
      <c r="K15" s="169"/>
      <c r="L15" s="169"/>
      <c r="M15" s="169"/>
      <c r="N15" s="169"/>
      <c r="O15" s="169"/>
      <c r="P15" s="169"/>
      <c r="Q15" s="169"/>
      <c r="R15" s="169"/>
      <c r="S15" s="169"/>
      <c r="T15" s="169"/>
      <c r="U15" s="169"/>
      <c r="V15" s="169"/>
      <c r="W15" s="169"/>
      <c r="X15" s="169"/>
      <c r="Y15" s="169"/>
      <c r="Z15" s="169"/>
      <c r="AA15" s="169"/>
      <c r="AB15" s="172"/>
    </row>
    <row r="16" spans="2:30" ht="45" x14ac:dyDescent="0.25">
      <c r="B16" s="203" t="s">
        <v>276</v>
      </c>
      <c r="C16" s="392"/>
      <c r="D16" s="392"/>
      <c r="E16" s="392"/>
      <c r="F16" s="392"/>
      <c r="G16" s="392"/>
      <c r="H16" s="174"/>
      <c r="J16" s="169"/>
      <c r="K16" s="169"/>
      <c r="L16" s="169"/>
      <c r="M16" s="169"/>
      <c r="N16" s="169"/>
      <c r="O16" s="169"/>
      <c r="P16" s="169"/>
      <c r="Q16" s="169"/>
      <c r="R16" s="169"/>
      <c r="S16" s="169"/>
      <c r="T16" s="169"/>
      <c r="U16" s="169"/>
      <c r="V16" s="169"/>
      <c r="W16" s="169"/>
      <c r="X16" s="169"/>
      <c r="Y16" s="169"/>
      <c r="Z16" s="169"/>
      <c r="AA16" s="169"/>
      <c r="AB16" s="162"/>
      <c r="AC16" s="162"/>
      <c r="AD16" s="162"/>
    </row>
    <row r="17" spans="1:37" ht="69.95" customHeight="1" x14ac:dyDescent="0.25">
      <c r="B17" s="127" t="s">
        <v>235</v>
      </c>
      <c r="C17" s="393"/>
      <c r="D17" s="393"/>
      <c r="E17" s="393"/>
      <c r="F17" s="393"/>
      <c r="G17" s="393"/>
      <c r="H17" s="175"/>
      <c r="J17" s="169"/>
      <c r="K17" s="169"/>
      <c r="L17" s="169"/>
      <c r="M17" s="169"/>
      <c r="N17" s="169"/>
      <c r="O17" s="169"/>
      <c r="P17" s="169"/>
      <c r="Q17" s="169"/>
      <c r="R17" s="169"/>
      <c r="S17" s="169"/>
      <c r="T17" s="169"/>
      <c r="U17" s="169"/>
      <c r="V17" s="169"/>
      <c r="W17" s="169"/>
      <c r="X17" s="169"/>
      <c r="Y17" s="169"/>
      <c r="Z17" s="169"/>
      <c r="AA17" s="169"/>
      <c r="AB17" s="162"/>
      <c r="AC17" s="162"/>
      <c r="AD17" s="162"/>
    </row>
    <row r="18" spans="1:37" ht="30" x14ac:dyDescent="0.25">
      <c r="B18" s="127" t="s">
        <v>354</v>
      </c>
      <c r="C18" s="394"/>
      <c r="D18" s="395"/>
      <c r="E18" s="395"/>
      <c r="F18" s="395"/>
      <c r="G18" s="396"/>
      <c r="H18" s="175"/>
      <c r="J18" s="169"/>
      <c r="K18" s="169"/>
      <c r="L18" s="169"/>
      <c r="M18" s="169"/>
      <c r="N18" s="169"/>
      <c r="O18" s="169"/>
      <c r="P18" s="169"/>
      <c r="Q18" s="169"/>
      <c r="R18" s="169"/>
      <c r="S18" s="169"/>
      <c r="T18" s="169"/>
      <c r="U18" s="169"/>
      <c r="V18" s="169"/>
      <c r="W18" s="169"/>
      <c r="X18" s="169"/>
      <c r="Y18" s="169"/>
      <c r="Z18" s="169"/>
      <c r="AA18" s="169"/>
      <c r="AB18" s="162"/>
      <c r="AC18" s="162"/>
      <c r="AD18" s="162"/>
    </row>
    <row r="19" spans="1:37" s="179" customFormat="1" x14ac:dyDescent="0.25">
      <c r="B19" s="176" t="s">
        <v>232</v>
      </c>
      <c r="C19" s="212"/>
      <c r="D19" s="212"/>
      <c r="E19" s="212"/>
      <c r="F19" s="212"/>
      <c r="G19" s="212"/>
      <c r="H19" s="177" t="str">
        <f>IF(AND(E24&gt;0,COUNTA(C19:G19)=0),"&lt;&lt; Your P2 actions below will not be summarized until you enter a date of follow-up.","")</f>
        <v/>
      </c>
      <c r="I19" s="178"/>
      <c r="J19" s="169"/>
      <c r="K19" s="169"/>
      <c r="L19" s="169"/>
      <c r="M19" s="169"/>
      <c r="N19" s="169"/>
      <c r="O19" s="169"/>
      <c r="P19" s="169"/>
      <c r="Q19" s="169"/>
      <c r="R19" s="169"/>
      <c r="S19" s="169"/>
      <c r="T19" s="169"/>
      <c r="U19" s="169"/>
      <c r="V19" s="169"/>
      <c r="W19" s="169"/>
      <c r="X19" s="169"/>
      <c r="Y19" s="169"/>
      <c r="Z19" s="169"/>
      <c r="AA19" s="169"/>
      <c r="AB19" s="96"/>
    </row>
    <row r="20" spans="1:37" ht="53.25" x14ac:dyDescent="0.25">
      <c r="B20" s="213" t="s">
        <v>273</v>
      </c>
      <c r="C20" s="391"/>
      <c r="D20" s="391"/>
      <c r="E20" s="391"/>
      <c r="F20" s="391"/>
      <c r="G20" s="391"/>
      <c r="H20" s="168"/>
      <c r="I20" s="169"/>
      <c r="J20" s="169"/>
      <c r="K20" s="169"/>
      <c r="L20" s="169"/>
      <c r="M20" s="169"/>
      <c r="N20" s="169"/>
      <c r="O20" s="169"/>
      <c r="P20" s="169"/>
      <c r="Q20" s="169"/>
      <c r="R20" s="169"/>
      <c r="S20" s="169"/>
      <c r="T20" s="169"/>
      <c r="U20" s="169"/>
      <c r="V20" s="169"/>
      <c r="W20" s="169"/>
      <c r="X20" s="169"/>
      <c r="Y20" s="169"/>
      <c r="Z20" s="169"/>
      <c r="AA20" s="169"/>
      <c r="AB20" s="162"/>
      <c r="AC20" s="162"/>
      <c r="AD20" s="162"/>
    </row>
    <row r="21" spans="1:37" ht="80.099999999999994" customHeight="1" x14ac:dyDescent="0.25">
      <c r="B21" s="230" t="s">
        <v>271</v>
      </c>
      <c r="C21" s="393"/>
      <c r="D21" s="393"/>
      <c r="E21" s="393"/>
      <c r="F21" s="393"/>
      <c r="G21" s="393"/>
      <c r="H21" s="175"/>
      <c r="J21" s="169"/>
      <c r="K21" s="169"/>
      <c r="L21" s="169"/>
      <c r="M21" s="169"/>
      <c r="N21" s="169"/>
      <c r="O21" s="169"/>
      <c r="P21" s="169"/>
      <c r="Q21" s="169"/>
      <c r="R21" s="169"/>
      <c r="S21" s="169"/>
      <c r="T21" s="169"/>
      <c r="U21" s="169"/>
      <c r="V21" s="169"/>
      <c r="W21" s="169"/>
      <c r="X21" s="169"/>
      <c r="Y21" s="169"/>
      <c r="Z21" s="169"/>
      <c r="AA21" s="169"/>
      <c r="AB21" s="162"/>
      <c r="AC21" s="162"/>
      <c r="AD21" s="162"/>
    </row>
    <row r="22" spans="1:37" ht="69.95" customHeight="1" x14ac:dyDescent="0.25">
      <c r="B22" s="127" t="s">
        <v>272</v>
      </c>
      <c r="C22" s="393"/>
      <c r="D22" s="393"/>
      <c r="E22" s="393"/>
      <c r="F22" s="393"/>
      <c r="G22" s="393"/>
      <c r="H22" s="175"/>
      <c r="J22" s="169"/>
      <c r="K22" s="169"/>
      <c r="L22" s="169"/>
      <c r="M22" s="169"/>
      <c r="N22" s="169"/>
      <c r="O22" s="169"/>
      <c r="P22" s="169"/>
      <c r="Q22" s="169"/>
      <c r="R22" s="169"/>
      <c r="S22" s="169"/>
      <c r="T22" s="169"/>
      <c r="U22" s="169"/>
      <c r="V22" s="169"/>
      <c r="W22" s="169"/>
      <c r="X22" s="169"/>
      <c r="Y22" s="169"/>
      <c r="Z22" s="169"/>
      <c r="AA22" s="169"/>
      <c r="AB22" s="162"/>
      <c r="AC22" s="162"/>
      <c r="AD22" s="162"/>
    </row>
    <row r="23" spans="1:37" ht="69.95" customHeight="1" x14ac:dyDescent="0.25">
      <c r="B23" s="127" t="s">
        <v>274</v>
      </c>
      <c r="C23" s="393"/>
      <c r="D23" s="393"/>
      <c r="E23" s="393"/>
      <c r="F23" s="393"/>
      <c r="G23" s="393"/>
      <c r="H23" s="175"/>
      <c r="J23" s="169"/>
      <c r="K23" s="169"/>
      <c r="L23" s="169"/>
      <c r="M23" s="169"/>
      <c r="N23" s="169"/>
      <c r="O23" s="169"/>
      <c r="P23" s="169"/>
      <c r="Q23" s="169"/>
      <c r="R23" s="169"/>
      <c r="S23" s="169"/>
      <c r="T23" s="169"/>
      <c r="U23" s="169"/>
      <c r="V23" s="169"/>
      <c r="W23" s="169"/>
      <c r="X23" s="169"/>
      <c r="Y23" s="169"/>
      <c r="Z23" s="169"/>
      <c r="AA23" s="169"/>
      <c r="AB23" s="162"/>
      <c r="AC23" s="162"/>
      <c r="AD23" s="162"/>
    </row>
    <row r="24" spans="1:37" ht="15" customHeight="1" x14ac:dyDescent="0.25">
      <c r="C24" s="194">
        <f>IF(COUNTA(C11:G23,B29:G53,I29:AC53)&gt;0,1,0)</f>
        <v>0</v>
      </c>
      <c r="D24" s="194">
        <f>IF(COUNTA(C19:G19)&gt;0,1,0)</f>
        <v>0</v>
      </c>
      <c r="E24" s="194">
        <f>IF(COUNTA(G29:G53)&gt;0,1,0)</f>
        <v>0</v>
      </c>
      <c r="F24" s="268"/>
      <c r="H24" s="144"/>
      <c r="I24" s="144"/>
      <c r="J24" s="169"/>
      <c r="K24" s="169"/>
      <c r="L24" s="169"/>
      <c r="M24" s="169"/>
      <c r="N24" s="169"/>
      <c r="O24" s="169"/>
      <c r="P24" s="169"/>
      <c r="Q24" s="169"/>
      <c r="R24" s="169"/>
      <c r="S24" s="169"/>
      <c r="T24" s="169"/>
      <c r="U24" s="169"/>
      <c r="V24" s="169"/>
      <c r="W24" s="169"/>
      <c r="X24" s="169"/>
      <c r="Y24" s="169"/>
      <c r="Z24" s="169"/>
      <c r="AA24" s="169"/>
    </row>
    <row r="25" spans="1:37" ht="18.75" customHeight="1" x14ac:dyDescent="0.3">
      <c r="B25" s="243" t="s">
        <v>1</v>
      </c>
      <c r="C25" s="164"/>
      <c r="D25" s="164"/>
      <c r="E25" s="164"/>
      <c r="F25" s="164"/>
      <c r="G25" s="164"/>
      <c r="H25" s="164"/>
      <c r="I25" s="165"/>
      <c r="J25" s="165"/>
      <c r="K25" s="165"/>
      <c r="L25" s="165"/>
      <c r="M25" s="165"/>
      <c r="N25" s="165"/>
      <c r="O25" s="165"/>
      <c r="P25" s="165"/>
      <c r="Q25" s="165"/>
      <c r="R25" s="165"/>
      <c r="S25" s="165"/>
      <c r="T25" s="165"/>
      <c r="U25" s="165"/>
      <c r="V25" s="165"/>
      <c r="W25" s="165"/>
      <c r="X25" s="165"/>
      <c r="Y25" s="165"/>
      <c r="Z25" s="165"/>
      <c r="AA25" s="165"/>
      <c r="AB25" s="165"/>
      <c r="AC25" s="165"/>
      <c r="AD25" s="165"/>
      <c r="AE25" s="165"/>
      <c r="AF25" s="165"/>
      <c r="AG25" s="165"/>
      <c r="AH25" s="165"/>
      <c r="AI25" s="165"/>
      <c r="AJ25" s="165"/>
      <c r="AK25" s="166"/>
    </row>
    <row r="26" spans="1:37" ht="39.950000000000003" customHeight="1" x14ac:dyDescent="0.25">
      <c r="B26" s="204"/>
      <c r="C26" s="205"/>
      <c r="D26" s="205"/>
      <c r="E26" s="205"/>
      <c r="F26" s="205"/>
      <c r="G26" s="205"/>
      <c r="H26" s="205"/>
      <c r="I26" s="365" t="s">
        <v>103</v>
      </c>
      <c r="J26" s="366"/>
      <c r="K26" s="366"/>
      <c r="L26" s="366"/>
      <c r="M26" s="366"/>
      <c r="N26" s="366"/>
      <c r="O26" s="366"/>
      <c r="P26" s="367"/>
      <c r="Q26" s="388" t="s">
        <v>104</v>
      </c>
      <c r="R26" s="389"/>
      <c r="S26" s="389"/>
      <c r="T26" s="389"/>
      <c r="U26" s="389"/>
      <c r="V26" s="390"/>
      <c r="W26" s="368" t="s">
        <v>105</v>
      </c>
      <c r="X26" s="369"/>
      <c r="Y26" s="369"/>
      <c r="Z26" s="369"/>
      <c r="AA26" s="370"/>
      <c r="AB26" s="204"/>
      <c r="AC26" s="206"/>
      <c r="AD26" s="401" t="s">
        <v>340</v>
      </c>
      <c r="AE26" s="402"/>
      <c r="AF26" s="402"/>
      <c r="AG26" s="402"/>
      <c r="AH26" s="402"/>
      <c r="AI26" s="402"/>
      <c r="AJ26" s="402"/>
      <c r="AK26" s="403"/>
    </row>
    <row r="27" spans="1:37" ht="15" customHeight="1" x14ac:dyDescent="0.25">
      <c r="B27" s="256" t="s">
        <v>341</v>
      </c>
      <c r="C27" s="208"/>
      <c r="D27" s="208"/>
      <c r="E27" s="208"/>
      <c r="F27" s="208"/>
      <c r="G27" s="208"/>
      <c r="H27" s="208"/>
      <c r="I27" s="377" t="s">
        <v>108</v>
      </c>
      <c r="J27" s="378"/>
      <c r="K27" s="378"/>
      <c r="L27" s="379"/>
      <c r="M27" s="380" t="s">
        <v>109</v>
      </c>
      <c r="N27" s="380"/>
      <c r="O27" s="377" t="s">
        <v>111</v>
      </c>
      <c r="P27" s="379"/>
      <c r="Q27" s="381" t="s">
        <v>111</v>
      </c>
      <c r="R27" s="382"/>
      <c r="S27" s="382"/>
      <c r="T27" s="383" t="s">
        <v>110</v>
      </c>
      <c r="U27" s="383"/>
      <c r="V27" s="383"/>
      <c r="W27" s="371"/>
      <c r="X27" s="372"/>
      <c r="Y27" s="372"/>
      <c r="Z27" s="372"/>
      <c r="AA27" s="373"/>
      <c r="AB27" s="207"/>
      <c r="AC27" s="209"/>
      <c r="AD27" s="397" t="s">
        <v>332</v>
      </c>
      <c r="AE27" s="397"/>
      <c r="AF27" s="398" t="s">
        <v>333</v>
      </c>
      <c r="AG27" s="399"/>
      <c r="AH27" s="399"/>
      <c r="AI27" s="399"/>
      <c r="AJ27" s="399"/>
      <c r="AK27" s="400"/>
    </row>
    <row r="28" spans="1:37" s="189" customFormat="1" ht="51" customHeight="1" x14ac:dyDescent="0.2">
      <c r="B28" s="277" t="s">
        <v>353</v>
      </c>
      <c r="C28" s="180" t="s">
        <v>216</v>
      </c>
      <c r="D28" s="180" t="s">
        <v>99</v>
      </c>
      <c r="E28" s="180" t="s">
        <v>262</v>
      </c>
      <c r="F28" s="269" t="s">
        <v>356</v>
      </c>
      <c r="G28" s="215" t="s">
        <v>357</v>
      </c>
      <c r="H28" s="181" t="s">
        <v>233</v>
      </c>
      <c r="I28" s="182" t="s">
        <v>358</v>
      </c>
      <c r="J28" s="182" t="s">
        <v>251</v>
      </c>
      <c r="K28" s="182" t="s">
        <v>107</v>
      </c>
      <c r="L28" s="182" t="s">
        <v>100</v>
      </c>
      <c r="M28" s="183" t="s">
        <v>359</v>
      </c>
      <c r="N28" s="183" t="s">
        <v>121</v>
      </c>
      <c r="O28" s="182" t="s">
        <v>360</v>
      </c>
      <c r="P28" s="182" t="s">
        <v>127</v>
      </c>
      <c r="Q28" s="184" t="s">
        <v>361</v>
      </c>
      <c r="R28" s="185" t="s">
        <v>126</v>
      </c>
      <c r="S28" s="216" t="s">
        <v>128</v>
      </c>
      <c r="T28" s="187" t="s">
        <v>250</v>
      </c>
      <c r="U28" s="188" t="s">
        <v>107</v>
      </c>
      <c r="V28" s="187" t="s">
        <v>125</v>
      </c>
      <c r="W28" s="183" t="s">
        <v>362</v>
      </c>
      <c r="X28" s="183" t="s">
        <v>252</v>
      </c>
      <c r="Y28" s="183" t="s">
        <v>206</v>
      </c>
      <c r="Z28" s="183" t="s">
        <v>102</v>
      </c>
      <c r="AA28" s="228" t="s">
        <v>263</v>
      </c>
      <c r="AB28" s="214" t="s">
        <v>294</v>
      </c>
      <c r="AC28" s="214" t="s">
        <v>373</v>
      </c>
      <c r="AD28" s="262" t="s">
        <v>334</v>
      </c>
      <c r="AE28" s="262" t="s">
        <v>335</v>
      </c>
      <c r="AF28" s="263" t="s">
        <v>336</v>
      </c>
      <c r="AG28" s="263" t="s">
        <v>337</v>
      </c>
      <c r="AH28" s="263" t="s">
        <v>338</v>
      </c>
      <c r="AI28" s="263" t="s">
        <v>363</v>
      </c>
      <c r="AJ28" s="263" t="s">
        <v>339</v>
      </c>
      <c r="AK28" s="263" t="s">
        <v>364</v>
      </c>
    </row>
    <row r="29" spans="1:37" s="179" customFormat="1" x14ac:dyDescent="0.25">
      <c r="A29" s="71">
        <v>1</v>
      </c>
      <c r="B29" s="89"/>
      <c r="C29" s="82"/>
      <c r="D29" s="89"/>
      <c r="E29" s="82"/>
      <c r="F29" s="122"/>
      <c r="G29" s="202"/>
      <c r="H29" s="198" t="str">
        <f>IF(G29="","",IF(MONTH(G29)&gt;=10,YEAR(G29) + 1,YEAR(G29)))</f>
        <v/>
      </c>
      <c r="I29" s="97"/>
      <c r="J29" s="97"/>
      <c r="K29" s="90"/>
      <c r="L29" s="91"/>
      <c r="M29" s="97"/>
      <c r="N29" s="91"/>
      <c r="O29" s="97"/>
      <c r="P29" s="90"/>
      <c r="Q29" s="97"/>
      <c r="R29" s="97"/>
      <c r="S29" s="90"/>
      <c r="T29" s="97"/>
      <c r="U29" s="147"/>
      <c r="V29" s="91"/>
      <c r="W29" s="97"/>
      <c r="X29" s="97"/>
      <c r="Y29" s="90"/>
      <c r="Z29" s="90"/>
      <c r="AA29" s="229"/>
      <c r="AB29" s="122"/>
      <c r="AC29" s="227"/>
      <c r="AD29" s="264"/>
      <c r="AE29" s="264"/>
      <c r="AF29" s="265"/>
      <c r="AG29" s="265"/>
      <c r="AH29" s="265"/>
      <c r="AI29" s="265"/>
      <c r="AJ29" s="265"/>
      <c r="AK29" s="265"/>
    </row>
    <row r="30" spans="1:37" s="179" customFormat="1" x14ac:dyDescent="0.25">
      <c r="A30" s="71">
        <v>2</v>
      </c>
      <c r="B30" s="89"/>
      <c r="C30" s="82"/>
      <c r="D30" s="89"/>
      <c r="E30" s="82"/>
      <c r="F30" s="122"/>
      <c r="G30" s="202"/>
      <c r="H30" s="198" t="str">
        <f>IF(G30="","",IF(MONTH(G30)&gt;=10,YEAR(G30) + 1,YEAR(G30)))</f>
        <v/>
      </c>
      <c r="I30" s="97"/>
      <c r="J30" s="97"/>
      <c r="K30" s="91"/>
      <c r="L30" s="91"/>
      <c r="M30" s="97"/>
      <c r="N30" s="91"/>
      <c r="O30" s="97"/>
      <c r="P30" s="90"/>
      <c r="Q30" s="97"/>
      <c r="R30" s="97"/>
      <c r="S30" s="90"/>
      <c r="T30" s="97"/>
      <c r="U30" s="147"/>
      <c r="V30" s="91"/>
      <c r="W30" s="97"/>
      <c r="X30" s="97"/>
      <c r="Y30" s="90"/>
      <c r="Z30" s="90"/>
      <c r="AA30" s="229"/>
      <c r="AB30" s="122"/>
      <c r="AC30" s="226"/>
      <c r="AD30" s="264"/>
      <c r="AE30" s="264"/>
      <c r="AF30" s="265"/>
      <c r="AG30" s="265"/>
      <c r="AH30" s="265"/>
      <c r="AI30" s="265"/>
      <c r="AJ30" s="265"/>
      <c r="AK30" s="265"/>
    </row>
    <row r="31" spans="1:37" s="179" customFormat="1" x14ac:dyDescent="0.25">
      <c r="A31" s="71">
        <v>3</v>
      </c>
      <c r="B31" s="89"/>
      <c r="C31" s="82"/>
      <c r="D31" s="89"/>
      <c r="E31" s="82"/>
      <c r="F31" s="122"/>
      <c r="G31" s="202"/>
      <c r="H31" s="198" t="str">
        <f t="shared" ref="H31:H53" si="0">IF(G31="","",IF(MONTH(G31)&gt;=10,YEAR(G31) + 1,YEAR(G31)))</f>
        <v/>
      </c>
      <c r="I31" s="97"/>
      <c r="J31" s="97"/>
      <c r="K31" s="90"/>
      <c r="L31" s="90"/>
      <c r="M31" s="97"/>
      <c r="N31" s="90"/>
      <c r="O31" s="97"/>
      <c r="P31" s="90"/>
      <c r="Q31" s="97"/>
      <c r="R31" s="97"/>
      <c r="S31" s="90"/>
      <c r="T31" s="97"/>
      <c r="U31" s="147"/>
      <c r="V31" s="90"/>
      <c r="W31" s="97"/>
      <c r="X31" s="97"/>
      <c r="Y31" s="90"/>
      <c r="Z31" s="90"/>
      <c r="AA31" s="229"/>
      <c r="AB31" s="122"/>
      <c r="AC31" s="226"/>
      <c r="AD31" s="264"/>
      <c r="AE31" s="264"/>
      <c r="AF31" s="265"/>
      <c r="AG31" s="265"/>
      <c r="AH31" s="265"/>
      <c r="AI31" s="265"/>
      <c r="AJ31" s="265"/>
      <c r="AK31" s="265"/>
    </row>
    <row r="32" spans="1:37" s="179" customFormat="1" x14ac:dyDescent="0.25">
      <c r="A32" s="71">
        <v>4</v>
      </c>
      <c r="B32" s="89"/>
      <c r="C32" s="82"/>
      <c r="D32" s="89"/>
      <c r="E32" s="82"/>
      <c r="F32" s="122"/>
      <c r="G32" s="202"/>
      <c r="H32" s="198" t="str">
        <f t="shared" si="0"/>
        <v/>
      </c>
      <c r="I32" s="97"/>
      <c r="J32" s="97"/>
      <c r="K32" s="91"/>
      <c r="L32" s="91"/>
      <c r="M32" s="97"/>
      <c r="N32" s="91"/>
      <c r="O32" s="97"/>
      <c r="P32" s="90"/>
      <c r="Q32" s="97"/>
      <c r="R32" s="97"/>
      <c r="S32" s="90"/>
      <c r="T32" s="97"/>
      <c r="U32" s="147"/>
      <c r="V32" s="91"/>
      <c r="W32" s="97"/>
      <c r="X32" s="97"/>
      <c r="Y32" s="90"/>
      <c r="Z32" s="90"/>
      <c r="AA32" s="229"/>
      <c r="AB32" s="122"/>
      <c r="AC32" s="226"/>
      <c r="AD32" s="264"/>
      <c r="AE32" s="264"/>
      <c r="AF32" s="265"/>
      <c r="AG32" s="265"/>
      <c r="AH32" s="265"/>
      <c r="AI32" s="265"/>
      <c r="AJ32" s="265"/>
      <c r="AK32" s="265"/>
    </row>
    <row r="33" spans="1:37" s="179" customFormat="1" x14ac:dyDescent="0.25">
      <c r="A33" s="71">
        <v>5</v>
      </c>
      <c r="B33" s="89"/>
      <c r="C33" s="82"/>
      <c r="D33" s="89"/>
      <c r="E33" s="82"/>
      <c r="F33" s="122"/>
      <c r="G33" s="202"/>
      <c r="H33" s="198" t="str">
        <f t="shared" si="0"/>
        <v/>
      </c>
      <c r="I33" s="97"/>
      <c r="J33" s="97"/>
      <c r="K33" s="91"/>
      <c r="L33" s="91"/>
      <c r="M33" s="97"/>
      <c r="N33" s="91"/>
      <c r="O33" s="97"/>
      <c r="P33" s="90"/>
      <c r="Q33" s="97"/>
      <c r="R33" s="97"/>
      <c r="S33" s="90"/>
      <c r="T33" s="97"/>
      <c r="U33" s="147"/>
      <c r="V33" s="91"/>
      <c r="W33" s="97"/>
      <c r="X33" s="97"/>
      <c r="Y33" s="90"/>
      <c r="Z33" s="90"/>
      <c r="AA33" s="229"/>
      <c r="AB33" s="122"/>
      <c r="AC33" s="226"/>
      <c r="AD33" s="264"/>
      <c r="AE33" s="264"/>
      <c r="AF33" s="265"/>
      <c r="AG33" s="265"/>
      <c r="AH33" s="265"/>
      <c r="AI33" s="265"/>
      <c r="AJ33" s="265"/>
      <c r="AK33" s="265"/>
    </row>
    <row r="34" spans="1:37" s="179" customFormat="1" x14ac:dyDescent="0.25">
      <c r="A34" s="71">
        <v>6</v>
      </c>
      <c r="B34" s="89"/>
      <c r="C34" s="82"/>
      <c r="D34" s="89"/>
      <c r="E34" s="82"/>
      <c r="F34" s="122"/>
      <c r="G34" s="202"/>
      <c r="H34" s="198" t="str">
        <f t="shared" si="0"/>
        <v/>
      </c>
      <c r="I34" s="97"/>
      <c r="J34" s="97"/>
      <c r="K34" s="91"/>
      <c r="L34" s="91"/>
      <c r="M34" s="97"/>
      <c r="N34" s="91"/>
      <c r="O34" s="97"/>
      <c r="P34" s="90"/>
      <c r="Q34" s="97"/>
      <c r="R34" s="97"/>
      <c r="S34" s="90"/>
      <c r="T34" s="97"/>
      <c r="U34" s="147"/>
      <c r="V34" s="91"/>
      <c r="W34" s="97"/>
      <c r="X34" s="97"/>
      <c r="Y34" s="90"/>
      <c r="Z34" s="90"/>
      <c r="AA34" s="229"/>
      <c r="AB34" s="122"/>
      <c r="AC34" s="226"/>
      <c r="AD34" s="264"/>
      <c r="AE34" s="264"/>
      <c r="AF34" s="265"/>
      <c r="AG34" s="265"/>
      <c r="AH34" s="265"/>
      <c r="AI34" s="265"/>
      <c r="AJ34" s="265"/>
      <c r="AK34" s="265"/>
    </row>
    <row r="35" spans="1:37" s="179" customFormat="1" x14ac:dyDescent="0.25">
      <c r="A35" s="71">
        <v>7</v>
      </c>
      <c r="B35" s="89"/>
      <c r="C35" s="82"/>
      <c r="D35" s="89"/>
      <c r="E35" s="82"/>
      <c r="F35" s="122"/>
      <c r="G35" s="202"/>
      <c r="H35" s="198" t="str">
        <f t="shared" si="0"/>
        <v/>
      </c>
      <c r="I35" s="97"/>
      <c r="J35" s="97"/>
      <c r="K35" s="91"/>
      <c r="L35" s="91"/>
      <c r="M35" s="97"/>
      <c r="N35" s="91"/>
      <c r="O35" s="97"/>
      <c r="P35" s="90"/>
      <c r="Q35" s="97"/>
      <c r="R35" s="97"/>
      <c r="S35" s="90"/>
      <c r="T35" s="97"/>
      <c r="U35" s="147"/>
      <c r="V35" s="91"/>
      <c r="W35" s="97"/>
      <c r="X35" s="97"/>
      <c r="Y35" s="90"/>
      <c r="Z35" s="90"/>
      <c r="AA35" s="229"/>
      <c r="AB35" s="122"/>
      <c r="AC35" s="226"/>
      <c r="AD35" s="264"/>
      <c r="AE35" s="264"/>
      <c r="AF35" s="265"/>
      <c r="AG35" s="265"/>
      <c r="AH35" s="265"/>
      <c r="AI35" s="265"/>
      <c r="AJ35" s="265"/>
      <c r="AK35" s="265"/>
    </row>
    <row r="36" spans="1:37" s="179" customFormat="1" x14ac:dyDescent="0.25">
      <c r="A36" s="71">
        <v>8</v>
      </c>
      <c r="B36" s="89"/>
      <c r="C36" s="82"/>
      <c r="D36" s="89"/>
      <c r="E36" s="82"/>
      <c r="F36" s="122"/>
      <c r="G36" s="202"/>
      <c r="H36" s="198" t="str">
        <f t="shared" si="0"/>
        <v/>
      </c>
      <c r="I36" s="97"/>
      <c r="J36" s="97"/>
      <c r="K36" s="91"/>
      <c r="L36" s="91"/>
      <c r="M36" s="97"/>
      <c r="N36" s="91"/>
      <c r="O36" s="97"/>
      <c r="P36" s="90"/>
      <c r="Q36" s="97"/>
      <c r="R36" s="97"/>
      <c r="S36" s="90"/>
      <c r="T36" s="97"/>
      <c r="U36" s="147"/>
      <c r="V36" s="91"/>
      <c r="W36" s="97"/>
      <c r="X36" s="97"/>
      <c r="Y36" s="90"/>
      <c r="Z36" s="90"/>
      <c r="AA36" s="229"/>
      <c r="AB36" s="122"/>
      <c r="AC36" s="226"/>
      <c r="AD36" s="264"/>
      <c r="AE36" s="264"/>
      <c r="AF36" s="265"/>
      <c r="AG36" s="265"/>
      <c r="AH36" s="265"/>
      <c r="AI36" s="265"/>
      <c r="AJ36" s="265"/>
      <c r="AK36" s="265"/>
    </row>
    <row r="37" spans="1:37" s="179" customFormat="1" x14ac:dyDescent="0.25">
      <c r="A37" s="71">
        <v>9</v>
      </c>
      <c r="B37" s="89"/>
      <c r="C37" s="82"/>
      <c r="D37" s="89"/>
      <c r="E37" s="82"/>
      <c r="F37" s="122"/>
      <c r="G37" s="202"/>
      <c r="H37" s="198" t="str">
        <f t="shared" si="0"/>
        <v/>
      </c>
      <c r="I37" s="97"/>
      <c r="J37" s="97"/>
      <c r="K37" s="91"/>
      <c r="L37" s="91"/>
      <c r="M37" s="97"/>
      <c r="N37" s="91"/>
      <c r="O37" s="97"/>
      <c r="P37" s="90"/>
      <c r="Q37" s="97"/>
      <c r="R37" s="97"/>
      <c r="S37" s="90"/>
      <c r="T37" s="97"/>
      <c r="U37" s="147"/>
      <c r="V37" s="91"/>
      <c r="W37" s="97"/>
      <c r="X37" s="97"/>
      <c r="Y37" s="90"/>
      <c r="Z37" s="90"/>
      <c r="AA37" s="229"/>
      <c r="AB37" s="122"/>
      <c r="AC37" s="226"/>
      <c r="AD37" s="264"/>
      <c r="AE37" s="264"/>
      <c r="AF37" s="265"/>
      <c r="AG37" s="265"/>
      <c r="AH37" s="265"/>
      <c r="AI37" s="265"/>
      <c r="AJ37" s="265"/>
      <c r="AK37" s="265"/>
    </row>
    <row r="38" spans="1:37" s="179" customFormat="1" x14ac:dyDescent="0.25">
      <c r="A38" s="71">
        <v>10</v>
      </c>
      <c r="B38" s="89"/>
      <c r="C38" s="82"/>
      <c r="D38" s="89"/>
      <c r="E38" s="82"/>
      <c r="F38" s="122"/>
      <c r="G38" s="202"/>
      <c r="H38" s="198" t="str">
        <f t="shared" si="0"/>
        <v/>
      </c>
      <c r="I38" s="97"/>
      <c r="J38" s="97"/>
      <c r="K38" s="91"/>
      <c r="L38" s="91"/>
      <c r="M38" s="97"/>
      <c r="N38" s="91"/>
      <c r="O38" s="97"/>
      <c r="P38" s="90"/>
      <c r="Q38" s="97"/>
      <c r="R38" s="97"/>
      <c r="S38" s="90"/>
      <c r="T38" s="97"/>
      <c r="U38" s="147"/>
      <c r="V38" s="91"/>
      <c r="W38" s="97"/>
      <c r="X38" s="97"/>
      <c r="Y38" s="90"/>
      <c r="Z38" s="90"/>
      <c r="AA38" s="229"/>
      <c r="AB38" s="122"/>
      <c r="AC38" s="226"/>
      <c r="AD38" s="264"/>
      <c r="AE38" s="264"/>
      <c r="AF38" s="265"/>
      <c r="AG38" s="265"/>
      <c r="AH38" s="265"/>
      <c r="AI38" s="265"/>
      <c r="AJ38" s="265"/>
      <c r="AK38" s="265"/>
    </row>
    <row r="39" spans="1:37" s="179" customFormat="1" x14ac:dyDescent="0.25">
      <c r="A39" s="71">
        <v>11</v>
      </c>
      <c r="B39" s="89"/>
      <c r="C39" s="82"/>
      <c r="D39" s="89"/>
      <c r="E39" s="82"/>
      <c r="F39" s="122"/>
      <c r="G39" s="202"/>
      <c r="H39" s="198" t="str">
        <f t="shared" si="0"/>
        <v/>
      </c>
      <c r="I39" s="97"/>
      <c r="J39" s="97"/>
      <c r="K39" s="91"/>
      <c r="L39" s="91"/>
      <c r="M39" s="97"/>
      <c r="N39" s="91"/>
      <c r="O39" s="97"/>
      <c r="P39" s="90"/>
      <c r="Q39" s="97"/>
      <c r="R39" s="97"/>
      <c r="S39" s="90"/>
      <c r="T39" s="97"/>
      <c r="U39" s="147"/>
      <c r="V39" s="91"/>
      <c r="W39" s="97"/>
      <c r="X39" s="97"/>
      <c r="Y39" s="90"/>
      <c r="Z39" s="90"/>
      <c r="AA39" s="229"/>
      <c r="AB39" s="122"/>
      <c r="AC39" s="226"/>
      <c r="AD39" s="264"/>
      <c r="AE39" s="264"/>
      <c r="AF39" s="265"/>
      <c r="AG39" s="265"/>
      <c r="AH39" s="265"/>
      <c r="AI39" s="265"/>
      <c r="AJ39" s="265"/>
      <c r="AK39" s="265"/>
    </row>
    <row r="40" spans="1:37" s="179" customFormat="1" x14ac:dyDescent="0.25">
      <c r="A40" s="71">
        <v>12</v>
      </c>
      <c r="B40" s="89"/>
      <c r="C40" s="82"/>
      <c r="D40" s="89"/>
      <c r="E40" s="82"/>
      <c r="F40" s="122"/>
      <c r="G40" s="202"/>
      <c r="H40" s="198" t="str">
        <f t="shared" si="0"/>
        <v/>
      </c>
      <c r="I40" s="97"/>
      <c r="J40" s="97"/>
      <c r="K40" s="91"/>
      <c r="L40" s="91"/>
      <c r="M40" s="97"/>
      <c r="N40" s="91"/>
      <c r="O40" s="97"/>
      <c r="P40" s="90"/>
      <c r="Q40" s="97"/>
      <c r="R40" s="97"/>
      <c r="S40" s="90"/>
      <c r="T40" s="97"/>
      <c r="U40" s="147"/>
      <c r="V40" s="91"/>
      <c r="W40" s="97"/>
      <c r="X40" s="97"/>
      <c r="Y40" s="90"/>
      <c r="Z40" s="90"/>
      <c r="AA40" s="229"/>
      <c r="AB40" s="122"/>
      <c r="AC40" s="226"/>
      <c r="AD40" s="264"/>
      <c r="AE40" s="264"/>
      <c r="AF40" s="265"/>
      <c r="AG40" s="265"/>
      <c r="AH40" s="265"/>
      <c r="AI40" s="265"/>
      <c r="AJ40" s="265"/>
      <c r="AK40" s="265"/>
    </row>
    <row r="41" spans="1:37" s="179" customFormat="1" x14ac:dyDescent="0.25">
      <c r="A41" s="71">
        <v>13</v>
      </c>
      <c r="B41" s="89"/>
      <c r="C41" s="82"/>
      <c r="D41" s="89"/>
      <c r="E41" s="82"/>
      <c r="F41" s="122"/>
      <c r="G41" s="202"/>
      <c r="H41" s="198" t="str">
        <f t="shared" si="0"/>
        <v/>
      </c>
      <c r="I41" s="97"/>
      <c r="J41" s="97"/>
      <c r="K41" s="91"/>
      <c r="L41" s="91"/>
      <c r="M41" s="97"/>
      <c r="N41" s="91"/>
      <c r="O41" s="97"/>
      <c r="P41" s="90"/>
      <c r="Q41" s="97"/>
      <c r="R41" s="97"/>
      <c r="S41" s="90"/>
      <c r="T41" s="97"/>
      <c r="U41" s="147"/>
      <c r="V41" s="91"/>
      <c r="W41" s="97"/>
      <c r="X41" s="97"/>
      <c r="Y41" s="90"/>
      <c r="Z41" s="90"/>
      <c r="AA41" s="229"/>
      <c r="AB41" s="122"/>
      <c r="AC41" s="226"/>
      <c r="AD41" s="264"/>
      <c r="AE41" s="264"/>
      <c r="AF41" s="265"/>
      <c r="AG41" s="265"/>
      <c r="AH41" s="265"/>
      <c r="AI41" s="265"/>
      <c r="AJ41" s="265"/>
      <c r="AK41" s="265"/>
    </row>
    <row r="42" spans="1:37" s="179" customFormat="1" x14ac:dyDescent="0.25">
      <c r="A42" s="71">
        <v>14</v>
      </c>
      <c r="B42" s="89"/>
      <c r="C42" s="82"/>
      <c r="D42" s="89"/>
      <c r="E42" s="82"/>
      <c r="F42" s="122"/>
      <c r="G42" s="202"/>
      <c r="H42" s="198" t="str">
        <f t="shared" si="0"/>
        <v/>
      </c>
      <c r="I42" s="97"/>
      <c r="J42" s="97"/>
      <c r="K42" s="91"/>
      <c r="L42" s="91"/>
      <c r="M42" s="97"/>
      <c r="N42" s="91"/>
      <c r="O42" s="97"/>
      <c r="P42" s="90"/>
      <c r="Q42" s="97"/>
      <c r="R42" s="97"/>
      <c r="S42" s="90"/>
      <c r="T42" s="97"/>
      <c r="U42" s="147"/>
      <c r="V42" s="91"/>
      <c r="W42" s="97"/>
      <c r="X42" s="97"/>
      <c r="Y42" s="90"/>
      <c r="Z42" s="90"/>
      <c r="AA42" s="229"/>
      <c r="AB42" s="122"/>
      <c r="AC42" s="226"/>
      <c r="AD42" s="264"/>
      <c r="AE42" s="264"/>
      <c r="AF42" s="265"/>
      <c r="AG42" s="265"/>
      <c r="AH42" s="265"/>
      <c r="AI42" s="265"/>
      <c r="AJ42" s="265"/>
      <c r="AK42" s="265"/>
    </row>
    <row r="43" spans="1:37" s="179" customFormat="1" x14ac:dyDescent="0.25">
      <c r="A43" s="71">
        <v>15</v>
      </c>
      <c r="B43" s="89"/>
      <c r="C43" s="82"/>
      <c r="D43" s="89"/>
      <c r="E43" s="82"/>
      <c r="F43" s="122"/>
      <c r="G43" s="202"/>
      <c r="H43" s="198" t="str">
        <f t="shared" si="0"/>
        <v/>
      </c>
      <c r="I43" s="97"/>
      <c r="J43" s="97"/>
      <c r="K43" s="91"/>
      <c r="L43" s="91"/>
      <c r="M43" s="97"/>
      <c r="N43" s="91"/>
      <c r="O43" s="97"/>
      <c r="P43" s="90"/>
      <c r="Q43" s="97"/>
      <c r="R43" s="97"/>
      <c r="S43" s="90"/>
      <c r="T43" s="97"/>
      <c r="U43" s="147"/>
      <c r="V43" s="91"/>
      <c r="W43" s="97"/>
      <c r="X43" s="97"/>
      <c r="Y43" s="90"/>
      <c r="Z43" s="90"/>
      <c r="AA43" s="229"/>
      <c r="AB43" s="122"/>
      <c r="AC43" s="226"/>
      <c r="AD43" s="264"/>
      <c r="AE43" s="264"/>
      <c r="AF43" s="265"/>
      <c r="AG43" s="265"/>
      <c r="AH43" s="265"/>
      <c r="AI43" s="265"/>
      <c r="AJ43" s="265"/>
      <c r="AK43" s="265"/>
    </row>
    <row r="44" spans="1:37" s="179" customFormat="1" x14ac:dyDescent="0.25">
      <c r="A44" s="71">
        <v>16</v>
      </c>
      <c r="B44" s="89"/>
      <c r="C44" s="82"/>
      <c r="D44" s="89"/>
      <c r="E44" s="82"/>
      <c r="F44" s="122"/>
      <c r="G44" s="202"/>
      <c r="H44" s="198" t="str">
        <f t="shared" si="0"/>
        <v/>
      </c>
      <c r="I44" s="97"/>
      <c r="J44" s="97"/>
      <c r="K44" s="91"/>
      <c r="L44" s="91"/>
      <c r="M44" s="97"/>
      <c r="N44" s="91"/>
      <c r="O44" s="97"/>
      <c r="P44" s="90"/>
      <c r="Q44" s="97"/>
      <c r="R44" s="97"/>
      <c r="S44" s="90"/>
      <c r="T44" s="97"/>
      <c r="U44" s="147"/>
      <c r="V44" s="91"/>
      <c r="W44" s="97"/>
      <c r="X44" s="97"/>
      <c r="Y44" s="90"/>
      <c r="Z44" s="90"/>
      <c r="AA44" s="229"/>
      <c r="AB44" s="122"/>
      <c r="AC44" s="226"/>
      <c r="AD44" s="264"/>
      <c r="AE44" s="264"/>
      <c r="AF44" s="265"/>
      <c r="AG44" s="265"/>
      <c r="AH44" s="265"/>
      <c r="AI44" s="265"/>
      <c r="AJ44" s="265"/>
      <c r="AK44" s="265"/>
    </row>
    <row r="45" spans="1:37" s="179" customFormat="1" x14ac:dyDescent="0.25">
      <c r="A45" s="71">
        <v>17</v>
      </c>
      <c r="B45" s="89"/>
      <c r="C45" s="82"/>
      <c r="D45" s="89"/>
      <c r="E45" s="82"/>
      <c r="F45" s="122"/>
      <c r="G45" s="202"/>
      <c r="H45" s="198" t="str">
        <f t="shared" si="0"/>
        <v/>
      </c>
      <c r="I45" s="97"/>
      <c r="J45" s="97"/>
      <c r="K45" s="91"/>
      <c r="L45" s="91"/>
      <c r="M45" s="97"/>
      <c r="N45" s="91"/>
      <c r="O45" s="97"/>
      <c r="P45" s="90"/>
      <c r="Q45" s="97"/>
      <c r="R45" s="97"/>
      <c r="S45" s="90"/>
      <c r="T45" s="97"/>
      <c r="U45" s="147"/>
      <c r="V45" s="91"/>
      <c r="W45" s="97"/>
      <c r="X45" s="97"/>
      <c r="Y45" s="90"/>
      <c r="Z45" s="90"/>
      <c r="AA45" s="229"/>
      <c r="AB45" s="122"/>
      <c r="AC45" s="226"/>
      <c r="AD45" s="264"/>
      <c r="AE45" s="264"/>
      <c r="AF45" s="265"/>
      <c r="AG45" s="265"/>
      <c r="AH45" s="265"/>
      <c r="AI45" s="265"/>
      <c r="AJ45" s="265"/>
      <c r="AK45" s="265"/>
    </row>
    <row r="46" spans="1:37" s="179" customFormat="1" x14ac:dyDescent="0.25">
      <c r="A46" s="71">
        <v>18</v>
      </c>
      <c r="B46" s="89"/>
      <c r="C46" s="82"/>
      <c r="D46" s="89"/>
      <c r="E46" s="82"/>
      <c r="F46" s="122"/>
      <c r="G46" s="202"/>
      <c r="H46" s="198" t="str">
        <f t="shared" si="0"/>
        <v/>
      </c>
      <c r="I46" s="97"/>
      <c r="J46" s="97"/>
      <c r="K46" s="91"/>
      <c r="L46" s="91"/>
      <c r="M46" s="97"/>
      <c r="N46" s="91"/>
      <c r="O46" s="97"/>
      <c r="P46" s="90"/>
      <c r="Q46" s="97"/>
      <c r="R46" s="97"/>
      <c r="S46" s="90"/>
      <c r="T46" s="97"/>
      <c r="U46" s="147"/>
      <c r="V46" s="91"/>
      <c r="W46" s="97"/>
      <c r="X46" s="97"/>
      <c r="Y46" s="90"/>
      <c r="Z46" s="90"/>
      <c r="AA46" s="229"/>
      <c r="AB46" s="122"/>
      <c r="AC46" s="226"/>
      <c r="AD46" s="264"/>
      <c r="AE46" s="264"/>
      <c r="AF46" s="265"/>
      <c r="AG46" s="265"/>
      <c r="AH46" s="265"/>
      <c r="AI46" s="265"/>
      <c r="AJ46" s="265"/>
      <c r="AK46" s="265"/>
    </row>
    <row r="47" spans="1:37" s="179" customFormat="1" x14ac:dyDescent="0.25">
      <c r="A47" s="71">
        <v>19</v>
      </c>
      <c r="B47" s="89"/>
      <c r="C47" s="82"/>
      <c r="D47" s="89"/>
      <c r="E47" s="82"/>
      <c r="F47" s="122"/>
      <c r="G47" s="202"/>
      <c r="H47" s="198" t="str">
        <f t="shared" si="0"/>
        <v/>
      </c>
      <c r="I47" s="97"/>
      <c r="J47" s="97"/>
      <c r="K47" s="91"/>
      <c r="L47" s="91"/>
      <c r="M47" s="97"/>
      <c r="N47" s="91"/>
      <c r="O47" s="97"/>
      <c r="P47" s="90"/>
      <c r="Q47" s="97"/>
      <c r="R47" s="97"/>
      <c r="S47" s="90"/>
      <c r="T47" s="97"/>
      <c r="U47" s="147"/>
      <c r="V47" s="91"/>
      <c r="W47" s="97"/>
      <c r="X47" s="97"/>
      <c r="Y47" s="90"/>
      <c r="Z47" s="90"/>
      <c r="AA47" s="229"/>
      <c r="AB47" s="122"/>
      <c r="AC47" s="226"/>
      <c r="AD47" s="264"/>
      <c r="AE47" s="264"/>
      <c r="AF47" s="265"/>
      <c r="AG47" s="265"/>
      <c r="AH47" s="265"/>
      <c r="AI47" s="265"/>
      <c r="AJ47" s="265"/>
      <c r="AK47" s="265"/>
    </row>
    <row r="48" spans="1:37" s="179" customFormat="1" x14ac:dyDescent="0.25">
      <c r="A48" s="71">
        <v>20</v>
      </c>
      <c r="B48" s="89"/>
      <c r="C48" s="82"/>
      <c r="D48" s="89"/>
      <c r="E48" s="82"/>
      <c r="F48" s="122"/>
      <c r="G48" s="202"/>
      <c r="H48" s="198" t="str">
        <f t="shared" si="0"/>
        <v/>
      </c>
      <c r="I48" s="97"/>
      <c r="J48" s="97"/>
      <c r="K48" s="91"/>
      <c r="L48" s="91"/>
      <c r="M48" s="97"/>
      <c r="N48" s="91"/>
      <c r="O48" s="97"/>
      <c r="P48" s="90"/>
      <c r="Q48" s="97"/>
      <c r="R48" s="97"/>
      <c r="S48" s="90"/>
      <c r="T48" s="97"/>
      <c r="U48" s="147"/>
      <c r="V48" s="91"/>
      <c r="W48" s="97"/>
      <c r="X48" s="97"/>
      <c r="Y48" s="90"/>
      <c r="Z48" s="90"/>
      <c r="AA48" s="229"/>
      <c r="AB48" s="122"/>
      <c r="AC48" s="226"/>
      <c r="AD48" s="264"/>
      <c r="AE48" s="264"/>
      <c r="AF48" s="265"/>
      <c r="AG48" s="265"/>
      <c r="AH48" s="265"/>
      <c r="AI48" s="265"/>
      <c r="AJ48" s="265"/>
      <c r="AK48" s="265"/>
    </row>
    <row r="49" spans="1:37" s="179" customFormat="1" x14ac:dyDescent="0.25">
      <c r="A49" s="71">
        <v>21</v>
      </c>
      <c r="B49" s="89"/>
      <c r="C49" s="82"/>
      <c r="D49" s="89"/>
      <c r="E49" s="82"/>
      <c r="F49" s="122"/>
      <c r="G49" s="202"/>
      <c r="H49" s="198" t="str">
        <f t="shared" si="0"/>
        <v/>
      </c>
      <c r="I49" s="97"/>
      <c r="J49" s="97"/>
      <c r="K49" s="91"/>
      <c r="L49" s="91"/>
      <c r="M49" s="97"/>
      <c r="N49" s="91"/>
      <c r="O49" s="97"/>
      <c r="P49" s="90"/>
      <c r="Q49" s="97"/>
      <c r="R49" s="97"/>
      <c r="S49" s="90"/>
      <c r="T49" s="97"/>
      <c r="U49" s="147"/>
      <c r="V49" s="91"/>
      <c r="W49" s="97"/>
      <c r="X49" s="97"/>
      <c r="Y49" s="90"/>
      <c r="Z49" s="90"/>
      <c r="AA49" s="229"/>
      <c r="AB49" s="122"/>
      <c r="AC49" s="226"/>
      <c r="AD49" s="264"/>
      <c r="AE49" s="264"/>
      <c r="AF49" s="265"/>
      <c r="AG49" s="265"/>
      <c r="AH49" s="265"/>
      <c r="AI49" s="265"/>
      <c r="AJ49" s="265"/>
      <c r="AK49" s="265"/>
    </row>
    <row r="50" spans="1:37" s="179" customFormat="1" x14ac:dyDescent="0.25">
      <c r="A50" s="71">
        <v>22</v>
      </c>
      <c r="B50" s="89"/>
      <c r="C50" s="82"/>
      <c r="D50" s="89"/>
      <c r="E50" s="82"/>
      <c r="F50" s="122"/>
      <c r="G50" s="202"/>
      <c r="H50" s="198" t="str">
        <f t="shared" si="0"/>
        <v/>
      </c>
      <c r="I50" s="97"/>
      <c r="J50" s="97"/>
      <c r="K50" s="91"/>
      <c r="L50" s="91"/>
      <c r="M50" s="97"/>
      <c r="N50" s="91"/>
      <c r="O50" s="97"/>
      <c r="P50" s="90"/>
      <c r="Q50" s="97"/>
      <c r="R50" s="97"/>
      <c r="S50" s="90"/>
      <c r="T50" s="97"/>
      <c r="U50" s="147"/>
      <c r="V50" s="91"/>
      <c r="W50" s="97"/>
      <c r="X50" s="97"/>
      <c r="Y50" s="90"/>
      <c r="Z50" s="90"/>
      <c r="AA50" s="229"/>
      <c r="AB50" s="122"/>
      <c r="AC50" s="226"/>
      <c r="AD50" s="264"/>
      <c r="AE50" s="264"/>
      <c r="AF50" s="265"/>
      <c r="AG50" s="265"/>
      <c r="AH50" s="265"/>
      <c r="AI50" s="265"/>
      <c r="AJ50" s="265"/>
      <c r="AK50" s="265"/>
    </row>
    <row r="51" spans="1:37" s="179" customFormat="1" x14ac:dyDescent="0.25">
      <c r="A51" s="71">
        <v>23</v>
      </c>
      <c r="B51" s="89"/>
      <c r="C51" s="82"/>
      <c r="D51" s="89"/>
      <c r="E51" s="82"/>
      <c r="F51" s="122"/>
      <c r="G51" s="202"/>
      <c r="H51" s="198" t="str">
        <f t="shared" si="0"/>
        <v/>
      </c>
      <c r="I51" s="97"/>
      <c r="J51" s="97"/>
      <c r="K51" s="91"/>
      <c r="L51" s="91"/>
      <c r="M51" s="97"/>
      <c r="N51" s="91"/>
      <c r="O51" s="97"/>
      <c r="P51" s="90"/>
      <c r="Q51" s="97"/>
      <c r="R51" s="97"/>
      <c r="S51" s="90"/>
      <c r="T51" s="97"/>
      <c r="U51" s="147"/>
      <c r="V51" s="91"/>
      <c r="W51" s="97"/>
      <c r="X51" s="97"/>
      <c r="Y51" s="90"/>
      <c r="Z51" s="90"/>
      <c r="AA51" s="229"/>
      <c r="AB51" s="122"/>
      <c r="AC51" s="226"/>
      <c r="AD51" s="264"/>
      <c r="AE51" s="264"/>
      <c r="AF51" s="265"/>
      <c r="AG51" s="265"/>
      <c r="AH51" s="265"/>
      <c r="AI51" s="265"/>
      <c r="AJ51" s="265"/>
      <c r="AK51" s="265"/>
    </row>
    <row r="52" spans="1:37" s="179" customFormat="1" x14ac:dyDescent="0.25">
      <c r="A52" s="71">
        <v>24</v>
      </c>
      <c r="B52" s="89"/>
      <c r="C52" s="82"/>
      <c r="D52" s="89"/>
      <c r="E52" s="82"/>
      <c r="F52" s="122"/>
      <c r="G52" s="202"/>
      <c r="H52" s="198" t="str">
        <f t="shared" si="0"/>
        <v/>
      </c>
      <c r="I52" s="97"/>
      <c r="J52" s="97"/>
      <c r="K52" s="91"/>
      <c r="L52" s="91"/>
      <c r="M52" s="97"/>
      <c r="N52" s="91"/>
      <c r="O52" s="97"/>
      <c r="P52" s="90"/>
      <c r="Q52" s="97"/>
      <c r="R52" s="97"/>
      <c r="S52" s="90"/>
      <c r="T52" s="97"/>
      <c r="U52" s="147"/>
      <c r="V52" s="91"/>
      <c r="W52" s="97"/>
      <c r="X52" s="97"/>
      <c r="Y52" s="90"/>
      <c r="Z52" s="90"/>
      <c r="AA52" s="229"/>
      <c r="AB52" s="122"/>
      <c r="AC52" s="226"/>
      <c r="AD52" s="264"/>
      <c r="AE52" s="264"/>
      <c r="AF52" s="265"/>
      <c r="AG52" s="265"/>
      <c r="AH52" s="265"/>
      <c r="AI52" s="265"/>
      <c r="AJ52" s="265"/>
      <c r="AK52" s="265"/>
    </row>
    <row r="53" spans="1:37" s="179" customFormat="1" x14ac:dyDescent="0.25">
      <c r="A53" s="71">
        <v>25</v>
      </c>
      <c r="B53" s="89"/>
      <c r="C53" s="82"/>
      <c r="D53" s="89"/>
      <c r="E53" s="82"/>
      <c r="F53" s="122"/>
      <c r="G53" s="202"/>
      <c r="H53" s="198" t="str">
        <f t="shared" si="0"/>
        <v/>
      </c>
      <c r="I53" s="97"/>
      <c r="J53" s="97"/>
      <c r="K53" s="91"/>
      <c r="L53" s="91"/>
      <c r="M53" s="97"/>
      <c r="N53" s="91"/>
      <c r="O53" s="97"/>
      <c r="P53" s="90"/>
      <c r="Q53" s="97"/>
      <c r="R53" s="97"/>
      <c r="S53" s="90"/>
      <c r="T53" s="97"/>
      <c r="U53" s="147"/>
      <c r="V53" s="91"/>
      <c r="W53" s="97"/>
      <c r="X53" s="97"/>
      <c r="Y53" s="90"/>
      <c r="Z53" s="90"/>
      <c r="AA53" s="229"/>
      <c r="AB53" s="122"/>
      <c r="AC53" s="226"/>
      <c r="AD53" s="264"/>
      <c r="AE53" s="264"/>
      <c r="AF53" s="265"/>
      <c r="AG53" s="265"/>
      <c r="AH53" s="265"/>
      <c r="AI53" s="265"/>
      <c r="AJ53" s="265"/>
      <c r="AK53" s="265"/>
    </row>
    <row r="54" spans="1:37" ht="24" customHeight="1" x14ac:dyDescent="0.25">
      <c r="B54" s="190" t="s">
        <v>67</v>
      </c>
      <c r="C54" s="126"/>
      <c r="D54" s="126"/>
      <c r="E54" s="126"/>
      <c r="F54" s="126"/>
      <c r="G54" s="126"/>
      <c r="H54" s="259" t="str">
        <f>IF(OR(AND(Count_Implemented, Count_FollowUp=0), AND(Count_Implemented=0,COUNTA(I29:AB53)&gt;0))," To be included here, actions must have a Date Implemented and there must be Date(s) of Follow-up above. &gt;&gt;","")</f>
        <v/>
      </c>
      <c r="I54" s="191">
        <f>SUM(I55:I60)</f>
        <v>0</v>
      </c>
      <c r="J54" s="192" t="s">
        <v>129</v>
      </c>
      <c r="K54" s="192" t="s">
        <v>129</v>
      </c>
      <c r="L54" s="192" t="s">
        <v>129</v>
      </c>
      <c r="M54" s="191">
        <f>SUM(M55:M60)</f>
        <v>0</v>
      </c>
      <c r="N54" s="192" t="s">
        <v>129</v>
      </c>
      <c r="O54" s="191">
        <f>SUM(O55:O60)</f>
        <v>0</v>
      </c>
      <c r="P54" s="191">
        <f>SUM(P55:P60)</f>
        <v>0</v>
      </c>
      <c r="Q54" s="191">
        <f t="shared" ref="Q54:W54" si="1">SUM(Q55:Q60)</f>
        <v>0</v>
      </c>
      <c r="R54" s="191">
        <f t="shared" si="1"/>
        <v>0</v>
      </c>
      <c r="S54" s="191">
        <f t="shared" si="1"/>
        <v>0</v>
      </c>
      <c r="T54" s="191">
        <f t="shared" si="1"/>
        <v>0</v>
      </c>
      <c r="U54" s="193">
        <f t="shared" si="1"/>
        <v>0</v>
      </c>
      <c r="V54" s="192" t="s">
        <v>129</v>
      </c>
      <c r="W54" s="191">
        <f t="shared" si="1"/>
        <v>0</v>
      </c>
      <c r="X54" s="192" t="s">
        <v>129</v>
      </c>
      <c r="Y54" s="192" t="s">
        <v>129</v>
      </c>
      <c r="Z54" s="191">
        <f t="shared" ref="Z54" si="2">SUM(Z55:Z60)</f>
        <v>0</v>
      </c>
      <c r="AA54" s="218" t="s">
        <v>129</v>
      </c>
      <c r="AB54" s="217">
        <f>COUNTIF(AB29:AB53,"Y")</f>
        <v>0</v>
      </c>
      <c r="AC54" s="218" t="s">
        <v>129</v>
      </c>
      <c r="AD54" s="266">
        <f t="shared" ref="AD54:AK54" si="3">SUM(AD55:AD60)</f>
        <v>0</v>
      </c>
      <c r="AE54" s="266">
        <f t="shared" si="3"/>
        <v>0</v>
      </c>
      <c r="AF54" s="267">
        <f t="shared" si="3"/>
        <v>0</v>
      </c>
      <c r="AG54" s="267">
        <f t="shared" si="3"/>
        <v>0</v>
      </c>
      <c r="AH54" s="267">
        <f t="shared" si="3"/>
        <v>0</v>
      </c>
      <c r="AI54" s="267">
        <f t="shared" si="3"/>
        <v>0</v>
      </c>
      <c r="AJ54" s="267">
        <f t="shared" si="3"/>
        <v>0</v>
      </c>
      <c r="AK54" s="267">
        <f t="shared" si="3"/>
        <v>0</v>
      </c>
    </row>
    <row r="55" spans="1:37" ht="24" customHeight="1" x14ac:dyDescent="0.25">
      <c r="B55" s="190" t="str">
        <f>"TOTAL REPORTED " &amp; C55</f>
        <v>TOTAL REPORTED 2023</v>
      </c>
      <c r="C55" s="126">
        <v>2023</v>
      </c>
      <c r="D55" s="126"/>
      <c r="E55" s="126"/>
      <c r="F55" s="126"/>
      <c r="G55" s="126"/>
      <c r="H55" s="126"/>
      <c r="I55" s="267">
        <f t="shared" ref="I55:I60" si="4">IF(Count_FollowUp,SUMIFS(I$29:I$53,$F$29:$F$53,"Y",$H$29:$H$53,$C55),0)</f>
        <v>0</v>
      </c>
      <c r="J55" s="192" t="s">
        <v>129</v>
      </c>
      <c r="K55" s="192" t="s">
        <v>129</v>
      </c>
      <c r="L55" s="192" t="s">
        <v>129</v>
      </c>
      <c r="M55" s="267">
        <f t="shared" ref="M55:M60" si="5">IF(Count_FollowUp,SUMIFS(M$29:M$53,$F$29:$F$53,"Y",$H$29:$H$53,$C55),0)</f>
        <v>0</v>
      </c>
      <c r="N55" s="192" t="s">
        <v>129</v>
      </c>
      <c r="O55" s="267">
        <f t="shared" ref="O55:O60" si="6">IF(Count_FollowUp,SUMIFS(O$29:O$53,$F$29:$F$53,"Y",$H$29:$H$53,$C55),0)</f>
        <v>0</v>
      </c>
      <c r="P55" s="191">
        <f t="shared" ref="P55:P60" si="7">IF(Count_FollowUp,COUNTIFS($F$29:$F$53,"Y",$H$29:$H$53,$C55,P$29:P$53,"Yes"),0)</f>
        <v>0</v>
      </c>
      <c r="Q55" s="267">
        <f t="shared" ref="Q55:R60" si="8">IF(Count_FollowUp,SUMIFS(Q$29:Q$53,$F$29:$F$53,"Y",$H$29:$H$53,$C55),0)</f>
        <v>0</v>
      </c>
      <c r="R55" s="267">
        <f t="shared" si="8"/>
        <v>0</v>
      </c>
      <c r="S55" s="191">
        <f t="shared" ref="S55:S60" si="9">IF(Count_FollowUp,COUNTIFS($F$29:$F$53,"Y",$H$29:$H$53,$C55,S$29:S$53,"Yes"),0)</f>
        <v>0</v>
      </c>
      <c r="T55" s="191">
        <f t="shared" ref="T55:T60" si="10">IF(Count_FollowUp,SUMIFS(T$29:T$53,$F$29:$F$53,"Y",$H$29:$H$53,$C55,U$29:U$53,"Units"),0)</f>
        <v>0</v>
      </c>
      <c r="U55" s="193">
        <f t="shared" ref="U55:U60" si="11">IF(Count_FollowUp,SUMIFS(T$29:T$53,$F$29:$F$53,"Y",$H$29:$H$53,$C55,U$29:U$53,"Dollars"),0)</f>
        <v>0</v>
      </c>
      <c r="V55" s="192" t="s">
        <v>129</v>
      </c>
      <c r="W55" s="267">
        <f t="shared" ref="W55:W60" si="12">IF(Count_FollowUp,SUMIFS(W$29:W$53,$F$29:$F$53,"Y",$H$29:$H$53,$C55),0)</f>
        <v>0</v>
      </c>
      <c r="X55" s="192" t="s">
        <v>129</v>
      </c>
      <c r="Y55" s="192" t="s">
        <v>129</v>
      </c>
      <c r="Z55" s="191">
        <f t="shared" ref="Z55:Z60" si="13">IF(Count_FollowUp,COUNTIFS($F$29:$F$53,"Y",$H$29:$H$53,$C55,Z$29:Z$53,"Yes"),0)</f>
        <v>0</v>
      </c>
      <c r="AA55" s="218" t="s">
        <v>129</v>
      </c>
      <c r="AB55" s="217">
        <f t="shared" ref="AB55:AB60" si="14">IF(Count_FollowUp,COUNTIFS($F$29:$F$53,"Y",$H$29:$H$53,$C55,AB$29:AB$53,"Y"),0)</f>
        <v>0</v>
      </c>
      <c r="AC55" s="218" t="s">
        <v>129</v>
      </c>
      <c r="AD55" s="266">
        <f t="shared" ref="AD55:AK60" si="15">IF(Count_FollowUp,SUMIFS(AD$29:AD$53,$F$29:$F$53,"Y",$H$29:$H$53,$C55),0)</f>
        <v>0</v>
      </c>
      <c r="AE55" s="266">
        <f t="shared" si="15"/>
        <v>0</v>
      </c>
      <c r="AF55" s="267">
        <f t="shared" si="15"/>
        <v>0</v>
      </c>
      <c r="AG55" s="267">
        <f t="shared" si="15"/>
        <v>0</v>
      </c>
      <c r="AH55" s="267">
        <f t="shared" si="15"/>
        <v>0</v>
      </c>
      <c r="AI55" s="267">
        <f t="shared" si="15"/>
        <v>0</v>
      </c>
      <c r="AJ55" s="267">
        <f t="shared" si="15"/>
        <v>0</v>
      </c>
      <c r="AK55" s="267">
        <f t="shared" si="15"/>
        <v>0</v>
      </c>
    </row>
    <row r="56" spans="1:37" ht="24" customHeight="1" x14ac:dyDescent="0.25">
      <c r="B56" s="190" t="str">
        <f t="shared" ref="B56:B60" si="16">"TOTAL REPORTED " &amp; C56</f>
        <v>TOTAL REPORTED 2024</v>
      </c>
      <c r="C56" s="126">
        <v>2024</v>
      </c>
      <c r="D56" s="126"/>
      <c r="E56" s="126"/>
      <c r="F56" s="126"/>
      <c r="G56" s="126"/>
      <c r="H56" s="126"/>
      <c r="I56" s="267">
        <f t="shared" si="4"/>
        <v>0</v>
      </c>
      <c r="J56" s="192" t="s">
        <v>129</v>
      </c>
      <c r="K56" s="192" t="s">
        <v>129</v>
      </c>
      <c r="L56" s="192" t="s">
        <v>129</v>
      </c>
      <c r="M56" s="267">
        <f t="shared" si="5"/>
        <v>0</v>
      </c>
      <c r="N56" s="192" t="s">
        <v>129</v>
      </c>
      <c r="O56" s="267">
        <f t="shared" si="6"/>
        <v>0</v>
      </c>
      <c r="P56" s="191">
        <f t="shared" si="7"/>
        <v>0</v>
      </c>
      <c r="Q56" s="267">
        <f t="shared" si="8"/>
        <v>0</v>
      </c>
      <c r="R56" s="267">
        <f t="shared" si="8"/>
        <v>0</v>
      </c>
      <c r="S56" s="191">
        <f t="shared" si="9"/>
        <v>0</v>
      </c>
      <c r="T56" s="191">
        <f t="shared" si="10"/>
        <v>0</v>
      </c>
      <c r="U56" s="193">
        <f t="shared" si="11"/>
        <v>0</v>
      </c>
      <c r="V56" s="192" t="s">
        <v>129</v>
      </c>
      <c r="W56" s="267">
        <f t="shared" si="12"/>
        <v>0</v>
      </c>
      <c r="X56" s="192" t="s">
        <v>129</v>
      </c>
      <c r="Y56" s="192" t="s">
        <v>129</v>
      </c>
      <c r="Z56" s="191">
        <f t="shared" si="13"/>
        <v>0</v>
      </c>
      <c r="AA56" s="218" t="s">
        <v>129</v>
      </c>
      <c r="AB56" s="217">
        <f t="shared" si="14"/>
        <v>0</v>
      </c>
      <c r="AC56" s="218" t="s">
        <v>129</v>
      </c>
      <c r="AD56" s="266">
        <f t="shared" si="15"/>
        <v>0</v>
      </c>
      <c r="AE56" s="266">
        <f t="shared" si="15"/>
        <v>0</v>
      </c>
      <c r="AF56" s="267">
        <f t="shared" si="15"/>
        <v>0</v>
      </c>
      <c r="AG56" s="267">
        <f t="shared" si="15"/>
        <v>0</v>
      </c>
      <c r="AH56" s="267">
        <f t="shared" si="15"/>
        <v>0</v>
      </c>
      <c r="AI56" s="267">
        <f t="shared" si="15"/>
        <v>0</v>
      </c>
      <c r="AJ56" s="267">
        <f t="shared" si="15"/>
        <v>0</v>
      </c>
      <c r="AK56" s="267">
        <f t="shared" si="15"/>
        <v>0</v>
      </c>
    </row>
    <row r="57" spans="1:37" ht="24" customHeight="1" x14ac:dyDescent="0.25">
      <c r="B57" s="190" t="str">
        <f t="shared" si="16"/>
        <v>TOTAL REPORTED 2025</v>
      </c>
      <c r="C57" s="126">
        <v>2025</v>
      </c>
      <c r="D57" s="126"/>
      <c r="E57" s="126"/>
      <c r="F57" s="126"/>
      <c r="G57" s="126"/>
      <c r="H57" s="126"/>
      <c r="I57" s="267">
        <f t="shared" si="4"/>
        <v>0</v>
      </c>
      <c r="J57" s="192" t="s">
        <v>129</v>
      </c>
      <c r="K57" s="192" t="s">
        <v>129</v>
      </c>
      <c r="L57" s="192" t="s">
        <v>129</v>
      </c>
      <c r="M57" s="267">
        <f t="shared" si="5"/>
        <v>0</v>
      </c>
      <c r="N57" s="192" t="s">
        <v>129</v>
      </c>
      <c r="O57" s="267">
        <f t="shared" si="6"/>
        <v>0</v>
      </c>
      <c r="P57" s="191">
        <f t="shared" si="7"/>
        <v>0</v>
      </c>
      <c r="Q57" s="267">
        <f t="shared" si="8"/>
        <v>0</v>
      </c>
      <c r="R57" s="267">
        <f t="shared" si="8"/>
        <v>0</v>
      </c>
      <c r="S57" s="191">
        <f t="shared" si="9"/>
        <v>0</v>
      </c>
      <c r="T57" s="191">
        <f t="shared" si="10"/>
        <v>0</v>
      </c>
      <c r="U57" s="193">
        <f t="shared" si="11"/>
        <v>0</v>
      </c>
      <c r="V57" s="192" t="s">
        <v>129</v>
      </c>
      <c r="W57" s="267">
        <f t="shared" si="12"/>
        <v>0</v>
      </c>
      <c r="X57" s="192" t="s">
        <v>129</v>
      </c>
      <c r="Y57" s="192" t="s">
        <v>129</v>
      </c>
      <c r="Z57" s="191">
        <f t="shared" si="13"/>
        <v>0</v>
      </c>
      <c r="AA57" s="218" t="s">
        <v>129</v>
      </c>
      <c r="AB57" s="217">
        <f t="shared" si="14"/>
        <v>0</v>
      </c>
      <c r="AC57" s="218" t="s">
        <v>129</v>
      </c>
      <c r="AD57" s="266">
        <f t="shared" si="15"/>
        <v>0</v>
      </c>
      <c r="AE57" s="266">
        <f t="shared" si="15"/>
        <v>0</v>
      </c>
      <c r="AF57" s="267">
        <f t="shared" si="15"/>
        <v>0</v>
      </c>
      <c r="AG57" s="267">
        <f t="shared" si="15"/>
        <v>0</v>
      </c>
      <c r="AH57" s="267">
        <f t="shared" si="15"/>
        <v>0</v>
      </c>
      <c r="AI57" s="267">
        <f t="shared" si="15"/>
        <v>0</v>
      </c>
      <c r="AJ57" s="267">
        <f t="shared" si="15"/>
        <v>0</v>
      </c>
      <c r="AK57" s="267">
        <f t="shared" si="15"/>
        <v>0</v>
      </c>
    </row>
    <row r="58" spans="1:37" ht="24" customHeight="1" x14ac:dyDescent="0.25">
      <c r="B58" s="190" t="str">
        <f t="shared" si="16"/>
        <v>TOTAL REPORTED 2026</v>
      </c>
      <c r="C58" s="126">
        <v>2026</v>
      </c>
      <c r="D58" s="126"/>
      <c r="E58" s="126"/>
      <c r="F58" s="126"/>
      <c r="G58" s="126"/>
      <c r="H58" s="126"/>
      <c r="I58" s="267">
        <f t="shared" si="4"/>
        <v>0</v>
      </c>
      <c r="J58" s="192" t="s">
        <v>129</v>
      </c>
      <c r="K58" s="192" t="s">
        <v>129</v>
      </c>
      <c r="L58" s="192" t="s">
        <v>129</v>
      </c>
      <c r="M58" s="267">
        <f t="shared" si="5"/>
        <v>0</v>
      </c>
      <c r="N58" s="192" t="s">
        <v>129</v>
      </c>
      <c r="O58" s="267">
        <f t="shared" si="6"/>
        <v>0</v>
      </c>
      <c r="P58" s="191">
        <f t="shared" si="7"/>
        <v>0</v>
      </c>
      <c r="Q58" s="267">
        <f t="shared" si="8"/>
        <v>0</v>
      </c>
      <c r="R58" s="267">
        <f t="shared" si="8"/>
        <v>0</v>
      </c>
      <c r="S58" s="191">
        <f t="shared" si="9"/>
        <v>0</v>
      </c>
      <c r="T58" s="191">
        <f t="shared" si="10"/>
        <v>0</v>
      </c>
      <c r="U58" s="193">
        <f t="shared" si="11"/>
        <v>0</v>
      </c>
      <c r="V58" s="192" t="s">
        <v>129</v>
      </c>
      <c r="W58" s="267">
        <f t="shared" si="12"/>
        <v>0</v>
      </c>
      <c r="X58" s="192" t="s">
        <v>129</v>
      </c>
      <c r="Y58" s="192" t="s">
        <v>129</v>
      </c>
      <c r="Z58" s="191">
        <f t="shared" si="13"/>
        <v>0</v>
      </c>
      <c r="AA58" s="218" t="s">
        <v>129</v>
      </c>
      <c r="AB58" s="217">
        <f t="shared" si="14"/>
        <v>0</v>
      </c>
      <c r="AC58" s="218" t="s">
        <v>129</v>
      </c>
      <c r="AD58" s="266">
        <f t="shared" si="15"/>
        <v>0</v>
      </c>
      <c r="AE58" s="266">
        <f t="shared" si="15"/>
        <v>0</v>
      </c>
      <c r="AF58" s="267">
        <f t="shared" si="15"/>
        <v>0</v>
      </c>
      <c r="AG58" s="267">
        <f t="shared" si="15"/>
        <v>0</v>
      </c>
      <c r="AH58" s="267">
        <f t="shared" si="15"/>
        <v>0</v>
      </c>
      <c r="AI58" s="267">
        <f t="shared" si="15"/>
        <v>0</v>
      </c>
      <c r="AJ58" s="267">
        <f t="shared" si="15"/>
        <v>0</v>
      </c>
      <c r="AK58" s="267">
        <f t="shared" si="15"/>
        <v>0</v>
      </c>
    </row>
    <row r="59" spans="1:37" ht="24" customHeight="1" x14ac:dyDescent="0.25">
      <c r="B59" s="190" t="str">
        <f t="shared" si="16"/>
        <v>TOTAL REPORTED 2027</v>
      </c>
      <c r="C59" s="126">
        <v>2027</v>
      </c>
      <c r="D59" s="126"/>
      <c r="E59" s="126"/>
      <c r="F59" s="126"/>
      <c r="G59" s="126"/>
      <c r="H59" s="126"/>
      <c r="I59" s="267">
        <f t="shared" si="4"/>
        <v>0</v>
      </c>
      <c r="J59" s="192" t="s">
        <v>129</v>
      </c>
      <c r="K59" s="192" t="s">
        <v>129</v>
      </c>
      <c r="L59" s="192" t="s">
        <v>129</v>
      </c>
      <c r="M59" s="267">
        <f t="shared" si="5"/>
        <v>0</v>
      </c>
      <c r="N59" s="192" t="s">
        <v>129</v>
      </c>
      <c r="O59" s="267">
        <f t="shared" si="6"/>
        <v>0</v>
      </c>
      <c r="P59" s="191">
        <f t="shared" si="7"/>
        <v>0</v>
      </c>
      <c r="Q59" s="267">
        <f t="shared" si="8"/>
        <v>0</v>
      </c>
      <c r="R59" s="267">
        <f t="shared" si="8"/>
        <v>0</v>
      </c>
      <c r="S59" s="191">
        <f t="shared" si="9"/>
        <v>0</v>
      </c>
      <c r="T59" s="191">
        <f t="shared" si="10"/>
        <v>0</v>
      </c>
      <c r="U59" s="193">
        <f t="shared" si="11"/>
        <v>0</v>
      </c>
      <c r="V59" s="192" t="s">
        <v>129</v>
      </c>
      <c r="W59" s="267">
        <f t="shared" si="12"/>
        <v>0</v>
      </c>
      <c r="X59" s="192" t="s">
        <v>129</v>
      </c>
      <c r="Y59" s="192" t="s">
        <v>129</v>
      </c>
      <c r="Z59" s="191">
        <f t="shared" si="13"/>
        <v>0</v>
      </c>
      <c r="AA59" s="218" t="s">
        <v>129</v>
      </c>
      <c r="AB59" s="217">
        <f t="shared" si="14"/>
        <v>0</v>
      </c>
      <c r="AC59" s="218" t="s">
        <v>129</v>
      </c>
      <c r="AD59" s="266">
        <f t="shared" si="15"/>
        <v>0</v>
      </c>
      <c r="AE59" s="266">
        <f t="shared" si="15"/>
        <v>0</v>
      </c>
      <c r="AF59" s="267">
        <f t="shared" si="15"/>
        <v>0</v>
      </c>
      <c r="AG59" s="267">
        <f t="shared" si="15"/>
        <v>0</v>
      </c>
      <c r="AH59" s="267">
        <f t="shared" si="15"/>
        <v>0</v>
      </c>
      <c r="AI59" s="267">
        <f t="shared" si="15"/>
        <v>0</v>
      </c>
      <c r="AJ59" s="267">
        <f t="shared" si="15"/>
        <v>0</v>
      </c>
      <c r="AK59" s="267">
        <f t="shared" si="15"/>
        <v>0</v>
      </c>
    </row>
    <row r="60" spans="1:37" ht="24" customHeight="1" x14ac:dyDescent="0.25">
      <c r="B60" s="190" t="str">
        <f t="shared" si="16"/>
        <v>TOTAL REPORTED 2028</v>
      </c>
      <c r="C60" s="126">
        <v>2028</v>
      </c>
      <c r="D60" s="126"/>
      <c r="E60" s="126"/>
      <c r="F60" s="126"/>
      <c r="G60" s="126"/>
      <c r="H60" s="126"/>
      <c r="I60" s="267">
        <f t="shared" si="4"/>
        <v>0</v>
      </c>
      <c r="J60" s="192" t="s">
        <v>129</v>
      </c>
      <c r="K60" s="192" t="s">
        <v>129</v>
      </c>
      <c r="L60" s="192" t="s">
        <v>129</v>
      </c>
      <c r="M60" s="267">
        <f t="shared" si="5"/>
        <v>0</v>
      </c>
      <c r="N60" s="192" t="s">
        <v>129</v>
      </c>
      <c r="O60" s="267">
        <f t="shared" si="6"/>
        <v>0</v>
      </c>
      <c r="P60" s="191">
        <f t="shared" si="7"/>
        <v>0</v>
      </c>
      <c r="Q60" s="267">
        <f t="shared" si="8"/>
        <v>0</v>
      </c>
      <c r="R60" s="267">
        <f t="shared" si="8"/>
        <v>0</v>
      </c>
      <c r="S60" s="191">
        <f t="shared" si="9"/>
        <v>0</v>
      </c>
      <c r="T60" s="191">
        <f t="shared" si="10"/>
        <v>0</v>
      </c>
      <c r="U60" s="193">
        <f t="shared" si="11"/>
        <v>0</v>
      </c>
      <c r="V60" s="192" t="s">
        <v>129</v>
      </c>
      <c r="W60" s="267">
        <f t="shared" si="12"/>
        <v>0</v>
      </c>
      <c r="X60" s="192" t="s">
        <v>129</v>
      </c>
      <c r="Y60" s="192" t="s">
        <v>129</v>
      </c>
      <c r="Z60" s="191">
        <f t="shared" si="13"/>
        <v>0</v>
      </c>
      <c r="AA60" s="218" t="s">
        <v>129</v>
      </c>
      <c r="AB60" s="217">
        <f t="shared" si="14"/>
        <v>0</v>
      </c>
      <c r="AC60" s="218" t="s">
        <v>129</v>
      </c>
      <c r="AD60" s="266">
        <f t="shared" si="15"/>
        <v>0</v>
      </c>
      <c r="AE60" s="266">
        <f t="shared" si="15"/>
        <v>0</v>
      </c>
      <c r="AF60" s="267">
        <f t="shared" si="15"/>
        <v>0</v>
      </c>
      <c r="AG60" s="267">
        <f t="shared" si="15"/>
        <v>0</v>
      </c>
      <c r="AH60" s="267">
        <f t="shared" si="15"/>
        <v>0</v>
      </c>
      <c r="AI60" s="267">
        <f t="shared" si="15"/>
        <v>0</v>
      </c>
      <c r="AJ60" s="267">
        <f t="shared" si="15"/>
        <v>0</v>
      </c>
      <c r="AK60" s="267">
        <f t="shared" si="15"/>
        <v>0</v>
      </c>
    </row>
    <row r="61" spans="1:37" x14ac:dyDescent="0.25">
      <c r="C61" s="137"/>
    </row>
    <row r="62" spans="1:37" x14ac:dyDescent="0.25">
      <c r="C62" s="137"/>
    </row>
  </sheetData>
  <sheetProtection algorithmName="SHA-512" hashValue="ulVDGZdjN1ptt0sb3tj7Ea//YCGhuEJ6v6BqY/Csgm3aFfgSqbEUO5X+RPPk7J2oQngF+xfwkKAlNKO8/7q78A==" saltValue="6y0MiI6HcTND3o0VpqAy2A==" spinCount="100000" sheet="1" objects="1" scenarios="1" formatCells="0" formatRows="0" insertHyperlinks="0"/>
  <mergeCells count="28">
    <mergeCell ref="Q26:V26"/>
    <mergeCell ref="W26:AA27"/>
    <mergeCell ref="AD26:AK26"/>
    <mergeCell ref="I27:L27"/>
    <mergeCell ref="M27:N27"/>
    <mergeCell ref="O27:P27"/>
    <mergeCell ref="Q27:S27"/>
    <mergeCell ref="T27:V27"/>
    <mergeCell ref="AD27:AE27"/>
    <mergeCell ref="AF27:AK27"/>
    <mergeCell ref="C18:G18"/>
    <mergeCell ref="C20:G20"/>
    <mergeCell ref="C21:G21"/>
    <mergeCell ref="C22:G22"/>
    <mergeCell ref="C23:G23"/>
    <mergeCell ref="I26:P26"/>
    <mergeCell ref="C12:G12"/>
    <mergeCell ref="C13:G13"/>
    <mergeCell ref="C14:G14"/>
    <mergeCell ref="C15:G15"/>
    <mergeCell ref="C16:G16"/>
    <mergeCell ref="C17:G17"/>
    <mergeCell ref="C3:I3"/>
    <mergeCell ref="C6:G6"/>
    <mergeCell ref="C7:G7"/>
    <mergeCell ref="C8:G8"/>
    <mergeCell ref="C10:G10"/>
    <mergeCell ref="C11:G11"/>
  </mergeCells>
  <conditionalFormatting sqref="I29:L53">
    <cfRule type="expression" dxfId="27" priority="4" stopIfTrue="1">
      <formula>AND($C29&lt;&gt;"",$C29&lt;&gt;"Manufacturer (Production)")</formula>
    </cfRule>
  </conditionalFormatting>
  <conditionalFormatting sqref="M29:N53">
    <cfRule type="expression" dxfId="26" priority="5" stopIfTrue="1">
      <formula>AND($C29&lt;&gt;"",$C29&lt;&gt;"Manufacturer (Certification)")</formula>
    </cfRule>
  </conditionalFormatting>
  <conditionalFormatting sqref="O29:O53 M29:M53 I29:J53 Q29:R53 T29:T53 W29:X53">
    <cfRule type="expression" dxfId="25" priority="7">
      <formula>AND(TRIM(I29)&lt;&gt;"",ISNUMBER(I29)=FALSE)</formula>
    </cfRule>
  </conditionalFormatting>
  <conditionalFormatting sqref="O29:P53">
    <cfRule type="expression" dxfId="24" priority="6" stopIfTrue="1">
      <formula>AND($C29&lt;&gt;"",$C29&lt;&gt;"Manufacturer (Marketing)")</formula>
    </cfRule>
  </conditionalFormatting>
  <conditionalFormatting sqref="Q29:V53">
    <cfRule type="expression" dxfId="23" priority="3">
      <formula>AND($C29&lt;&gt;"",$C29&lt;&gt;"Distributor / Retailer")</formula>
    </cfRule>
  </conditionalFormatting>
  <conditionalFormatting sqref="W29:AA53">
    <cfRule type="expression" dxfId="22" priority="2">
      <formula>AND($C29&lt;&gt;"",$C29&lt;&gt;"Purchaser / User")</formula>
    </cfRule>
  </conditionalFormatting>
  <conditionalFormatting sqref="AD29:AK53">
    <cfRule type="expression" dxfId="21" priority="1">
      <formula>AND(TRIM(AD29)&lt;&gt;"",ISNUMBER(AD29)=FALSE)</formula>
    </cfRule>
  </conditionalFormatting>
  <dataValidations count="21">
    <dataValidation allowBlank="1" showInputMessage="1" showErrorMessage="1" prompt="If the case study is online, provide a link for EPA to view, download and share. Otherwise, please include attachments with report submission." sqref="AC28" xr:uid="{78FAA783-194A-449D-9A95-CD87BEACFEFB}"/>
    <dataValidation allowBlank="1" showInputMessage="1" showErrorMessage="1" prompt="For P2 actions and outcomes to be summarized on the Results Summary tab, this column must contain a Y. Additionally, a Date Implemented must be included and at least one follw-up date must be included in row 19." sqref="F28" xr:uid="{E37F342C-2155-45F0-8FBB-564DEDB8AAF2}"/>
    <dataValidation allowBlank="1" showInputMessage="1" showErrorMessage="1" prompt="Either use the facility’s permit methodology or multiply wastewater gallons by 8.35 to get pounds and divide by 10,000 to eliminate water content." sqref="AI28" xr:uid="{8CC3B954-F66C-4655-AF8C-C31F17CE360D}"/>
    <dataValidation allowBlank="1" showInputMessage="1" showErrorMessage="1" prompt="Annualized reductions of green house gas emissions measured in metric tons of carbon dioxide equivalent (MTCO2e)." sqref="AK28" xr:uid="{9738FC46-E456-4674-9873-9B9C34879A00}"/>
    <dataValidation allowBlank="1" showInputMessage="1" showErrorMessage="1" promptTitle="Products Offered for Sale" prompt="This can include products that are anticipated to be offered for sale._x000a__x000a_Report the number of product formulations/designs, not the number of individual units manufactured/sold. The same formulation in different size containers is considered one product." sqref="O28" xr:uid="{14D31BD2-326B-4495-8A05-AEEA18E8B6E3}"/>
    <dataValidation type="whole" allowBlank="1" showInputMessage="1" showErrorMessage="1" errorTitle="Facility NAICS Code" error="Please enter at least three digits of the NAICS code." promptTitle="Facility NAICS Code" prompt="Enter the NAICS for this facility. The link at left takes you to the NAICS Search website." sqref="C15:G15" xr:uid="{00104AFD-37BC-4BC3-9FE0-953A30148A8E}">
      <formula1>100</formula1>
      <formula2>999999</formula2>
    </dataValidation>
    <dataValidation allowBlank="1" showInputMessage="1" showErrorMessage="1" promptTitle="Copy-Pasting into Merged Cells" prompt="To copy-paste into merged cells, either double-click the cell to enable the Edit feature OR select the cell and paste into the formula bar above instead of the cell itself." sqref="C10:G10" xr:uid="{5B9E88CD-53AC-4277-89A0-90BF3A256BFF}"/>
    <dataValidation type="list" allowBlank="1" showDropDown="1" showInputMessage="1" showErrorMessage="1" error="Please enter Y or N." sqref="AB29:AB53 F29:F53" xr:uid="{BEB2D764-84EE-4752-A37C-B3AABAFA7AC3}">
      <formula1>Lookup_YesNo</formula1>
    </dataValidation>
    <dataValidation type="date" allowBlank="1" showInputMessage="1" showErrorMessage="1" error="Please enter a valid date (mm/dd/yyyy) _x000a_between 10/01/2022 and 09/30/2028." sqref="G29:G53" xr:uid="{09813182-7AD5-4283-86BE-3A6EFD92FAA3}">
      <formula1>44835</formula1>
      <formula2>47026</formula2>
    </dataValidation>
    <dataValidation type="list" allowBlank="1" showDropDown="1" showInputMessage="1" showErrorMessage="1" error="Please enter Yes, No, or Unknown." sqref="C16:G16" xr:uid="{FEB8E72A-5EC8-4564-946E-59E3CDBC3EC1}">
      <formula1>Lookup_YesNoUnknown</formula1>
    </dataValidation>
    <dataValidation type="list" allowBlank="1" showInputMessage="1" showErrorMessage="1" sqref="U29:U53" xr:uid="{7B57D1E1-7B96-4202-A7BB-32462B5D917D}">
      <formula1>Lookup_Units_Sales</formula1>
    </dataValidation>
    <dataValidation allowBlank="1" showInputMessage="1" showErrorMessage="1" prompt="Report the number of product formulations or designs, not the number of individual units of that product manufactured or sold. The same formulation sold in different size containers is considered one product" sqref="W28 M28 Q28 I28" xr:uid="{23AB0ABC-0BE5-48D6-B42A-216A882D92ED}"/>
    <dataValidation type="list" allowBlank="1" showInputMessage="1" showErrorMessage="1" sqref="N29:N53" xr:uid="{CC777EFF-FAFE-4491-B2D4-F3FC193917AC}">
      <formula1>Lookup_CertificationStatus</formula1>
    </dataValidation>
    <dataValidation type="list" allowBlank="1" showInputMessage="1" showErrorMessage="1" sqref="L29:L53 V29:V53" xr:uid="{E3CF36E8-B73B-4444-B0B4-8AC45AA14F00}">
      <formula1>Lookup_Type</formula1>
    </dataValidation>
    <dataValidation type="list" allowBlank="1" showInputMessage="1" showErrorMessage="1" sqref="K29:K53" xr:uid="{BED5C1A6-7B80-41E7-A4DE-56A61A3864F2}">
      <formula1>Lookup_Units</formula1>
    </dataValidation>
    <dataValidation type="list" allowBlank="1" showInputMessage="1" showErrorMessage="1" promptTitle="Outreach Activity" prompt="If you made contact with the business establishment through an activity noted on the “Outreach Activities” tab, indicate the activity by choosing it from the drop-down provided at right." sqref="C20" xr:uid="{5A25A53B-9909-4AD3-8297-74B134B5943D}">
      <formula1>OFFSET(Outreach_Activities_Sorted,0,0,COUNTIF(Outreach_Activities_Sorted,"&lt;&gt;0"))</formula1>
    </dataValidation>
    <dataValidation type="list" allowBlank="1" showInputMessage="1" showErrorMessage="1" sqref="Z29:Z53 S29:S53 P29:P53" xr:uid="{72F3B024-5EE5-4B45-B628-54322D0551A4}">
      <formula1>Lookup_YesNoUnknown</formula1>
    </dataValidation>
    <dataValidation type="list" allowBlank="1" showInputMessage="1" showErrorMessage="1" sqref="C29:C53" xr:uid="{65FE098D-C950-4890-AE70-17FBB5D817C0}">
      <formula1>Lookup_Role</formula1>
    </dataValidation>
    <dataValidation type="date" operator="greaterThan" allowBlank="1" showInputMessage="1" showErrorMessage="1" errorTitle="Date Required" error="Please enter a date in mm/dd/yyyy format." sqref="C19:G19" xr:uid="{CF234682-CD02-4E0C-BB7A-2ADE7E515745}">
      <formula1>36526</formula1>
    </dataValidation>
    <dataValidation type="list" allowBlank="1" showDropDown="1" showInputMessage="1" showErrorMessage="1" sqref="C14" xr:uid="{AEBE12DA-4780-4F1C-94E1-47148D69F984}">
      <formula1>Lookup_States</formula1>
    </dataValidation>
    <dataValidation allowBlank="1" showInputMessage="1" showErrorMessage="1" prompt="If the action listed is for certifying a new product, you can enter the date the process was initiated. For all other actions, this should be the date of actual implementation." sqref="G28" xr:uid="{B5A59FAA-76DB-4656-AD15-FAC396E2729E}"/>
  </dataValidations>
  <hyperlinks>
    <hyperlink ref="B15" r:id="rId1" xr:uid="{36890F5B-DF82-4CCF-AFA2-8C772498D3AE}"/>
    <hyperlink ref="B21" r:id="rId2" display="Description of Funding Mechanism_x000a_EPA is exploring ways to facilitate access to capital for P2 projects. Learn more here: https://www.epa.gov/p2/p2-financing. If known, describe the source of funding this business establishment used (e.g., self-funded, bank loan, external grant, etc.)  in implementing the P2 actions listed in the table below." xr:uid="{3E6AE57F-3859-48A2-B678-5B7CD4FF0C4D}"/>
  </hyperlinks>
  <printOptions horizontalCentered="1"/>
  <pageMargins left="0.45" right="0.45" top="0.75" bottom="0.75" header="0.3" footer="0.3"/>
  <pageSetup scale="22" fitToHeight="0" orientation="landscape" r:id="rId3"/>
  <headerFooter>
    <oddHeader>&amp;C&amp;16&amp;F</oddHeader>
    <oddFooter>&amp;C&amp;P of &amp;N</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9B261C-0C29-43BF-857F-A8685FA95397}">
  <sheetPr>
    <tabColor rgb="FF92D050"/>
    <pageSetUpPr fitToPage="1"/>
  </sheetPr>
  <dimension ref="A1:AK62"/>
  <sheetViews>
    <sheetView showGridLines="0" zoomScaleNormal="100" zoomScaleSheetLayoutView="100" workbookViewId="0">
      <pane xSplit="2" ySplit="1" topLeftCell="C2" activePane="bottomRight" state="frozen"/>
      <selection pane="topRight" activeCell="C1" sqref="C1"/>
      <selection pane="bottomLeft" activeCell="A2" sqref="A2"/>
      <selection pane="bottomRight" activeCell="C11" sqref="C11:G11"/>
    </sheetView>
  </sheetViews>
  <sheetFormatPr defaultColWidth="9.140625" defaultRowHeight="15" x14ac:dyDescent="0.25"/>
  <cols>
    <col min="1" max="1" width="4.7109375" style="134" customWidth="1"/>
    <col min="2" max="2" width="56.7109375" style="134" customWidth="1"/>
    <col min="3" max="3" width="20.7109375" style="134" customWidth="1"/>
    <col min="4" max="4" width="32.7109375" style="134" customWidth="1"/>
    <col min="5" max="5" width="20.7109375" style="134" customWidth="1"/>
    <col min="6" max="6" width="15.7109375" style="134" bestFit="1" customWidth="1"/>
    <col min="7" max="7" width="19" style="134" bestFit="1" customWidth="1"/>
    <col min="8" max="8" width="10.28515625" style="134" customWidth="1"/>
    <col min="9" max="9" width="20.28515625" style="134" bestFit="1" customWidth="1"/>
    <col min="10" max="10" width="16.5703125" style="134" bestFit="1" customWidth="1"/>
    <col min="11" max="12" width="10.7109375" style="134" customWidth="1"/>
    <col min="13" max="13" width="20.28515625" style="134" customWidth="1"/>
    <col min="14" max="14" width="10.5703125" style="134" bestFit="1" customWidth="1"/>
    <col min="15" max="15" width="21.7109375" style="134" customWidth="1"/>
    <col min="16" max="16" width="11.5703125" style="134" customWidth="1"/>
    <col min="17" max="17" width="20.28515625" style="134" bestFit="1" customWidth="1"/>
    <col min="18" max="18" width="15" style="134" customWidth="1"/>
    <col min="19" max="19" width="12.7109375" style="134" customWidth="1"/>
    <col min="20" max="20" width="14.7109375" style="134" customWidth="1"/>
    <col min="21" max="22" width="12.7109375" style="134" customWidth="1"/>
    <col min="23" max="23" width="25.140625" style="134" customWidth="1"/>
    <col min="24" max="24" width="17.7109375" style="134" customWidth="1"/>
    <col min="25" max="25" width="14.85546875" style="134" customWidth="1"/>
    <col min="26" max="26" width="16" style="134" bestFit="1" customWidth="1"/>
    <col min="27" max="27" width="60.7109375" style="134" customWidth="1"/>
    <col min="28" max="28" width="10.42578125" style="134" customWidth="1"/>
    <col min="29" max="29" width="30.7109375" style="134" customWidth="1"/>
    <col min="30" max="37" width="13.7109375" style="134" customWidth="1"/>
    <col min="38" max="16384" width="9.140625" style="134"/>
  </cols>
  <sheetData>
    <row r="1" spans="2:30" s="200" customFormat="1" ht="20.100000000000001" customHeight="1" x14ac:dyDescent="0.25">
      <c r="B1" s="199" t="str">
        <f>SUBSTITUTE(TemplateTitle," Reporting Template",": " &amp;B2)</f>
        <v>P2 IIJA Products EJ Grant: Business Establishment 73</v>
      </c>
      <c r="C1" s="199"/>
      <c r="D1" s="199"/>
      <c r="E1" s="199"/>
      <c r="F1" s="199"/>
      <c r="G1" s="199"/>
      <c r="H1" s="199"/>
      <c r="I1" s="199"/>
      <c r="J1" s="201"/>
      <c r="K1" s="201"/>
      <c r="L1" s="201"/>
      <c r="M1" s="201"/>
      <c r="N1" s="201"/>
      <c r="O1" s="201"/>
      <c r="P1" s="201"/>
      <c r="Q1" s="201"/>
      <c r="R1" s="201"/>
      <c r="S1" s="201"/>
      <c r="T1" s="201"/>
      <c r="U1" s="201"/>
      <c r="V1" s="201"/>
      <c r="W1" s="201"/>
      <c r="X1" s="201"/>
      <c r="Y1" s="201"/>
      <c r="Z1" s="201"/>
      <c r="AA1" s="201"/>
    </row>
    <row r="2" spans="2:30" ht="9" customHeight="1" x14ac:dyDescent="0.25">
      <c r="B2" s="244" t="s">
        <v>445</v>
      </c>
      <c r="C2" s="154"/>
      <c r="D2" s="154"/>
      <c r="E2" s="154"/>
      <c r="F2" s="154"/>
      <c r="G2" s="154"/>
      <c r="H2" s="154"/>
      <c r="I2" s="210"/>
      <c r="J2" s="155"/>
    </row>
    <row r="3" spans="2:30" ht="200.1" customHeight="1" x14ac:dyDescent="0.25">
      <c r="B3" s="156" t="s">
        <v>5</v>
      </c>
      <c r="C3" s="355" t="s">
        <v>298</v>
      </c>
      <c r="D3" s="356"/>
      <c r="E3" s="356"/>
      <c r="F3" s="356"/>
      <c r="G3" s="356"/>
      <c r="H3" s="356"/>
      <c r="I3" s="357"/>
      <c r="J3" s="157"/>
    </row>
    <row r="4" spans="2:30" ht="9" customHeight="1" x14ac:dyDescent="0.25">
      <c r="B4" s="158"/>
      <c r="C4" s="159"/>
      <c r="D4" s="159"/>
      <c r="E4" s="159"/>
      <c r="F4" s="159"/>
      <c r="G4" s="159"/>
      <c r="H4" s="159"/>
      <c r="I4" s="211"/>
      <c r="J4" s="160"/>
    </row>
    <row r="5" spans="2:30" ht="15" customHeight="1" x14ac:dyDescent="0.25">
      <c r="B5" s="145"/>
      <c r="C5" s="145"/>
      <c r="D5" s="145"/>
      <c r="E5" s="145"/>
      <c r="F5" s="144"/>
      <c r="G5" s="144"/>
    </row>
    <row r="6" spans="2:30" ht="18.75" x14ac:dyDescent="0.3">
      <c r="B6" s="243" t="s">
        <v>284</v>
      </c>
      <c r="C6" s="358" t="s">
        <v>299</v>
      </c>
      <c r="D6" s="358"/>
      <c r="E6" s="358"/>
      <c r="F6" s="358"/>
      <c r="G6" s="359"/>
    </row>
    <row r="7" spans="2:30" x14ac:dyDescent="0.25">
      <c r="B7" s="161" t="s">
        <v>0</v>
      </c>
      <c r="C7" s="360" t="str">
        <f>IF('Grant Project Data'!D5&lt;&gt;"",'Grant Project Data'!D5,"")</f>
        <v/>
      </c>
      <c r="D7" s="361"/>
      <c r="E7" s="361"/>
      <c r="F7" s="361"/>
      <c r="G7" s="362"/>
    </row>
    <row r="8" spans="2:30" x14ac:dyDescent="0.25">
      <c r="B8" s="163" t="s">
        <v>4</v>
      </c>
      <c r="C8" s="360" t="str">
        <f>IF('Grant Project Data'!D6&lt;&gt;"",'Grant Project Data'!D6,"")</f>
        <v/>
      </c>
      <c r="D8" s="361"/>
      <c r="E8" s="361"/>
      <c r="F8" s="361"/>
      <c r="G8" s="362"/>
    </row>
    <row r="9" spans="2:30" ht="15" customHeight="1" x14ac:dyDescent="0.25">
      <c r="B9" s="145"/>
      <c r="C9" s="145"/>
      <c r="D9" s="145"/>
      <c r="E9" s="145"/>
      <c r="F9" s="144"/>
      <c r="G9" s="144"/>
    </row>
    <row r="10" spans="2:30" ht="18.75" x14ac:dyDescent="0.3">
      <c r="B10" s="243" t="s">
        <v>203</v>
      </c>
      <c r="C10" s="358" t="s">
        <v>355</v>
      </c>
      <c r="D10" s="358"/>
      <c r="E10" s="358"/>
      <c r="F10" s="358"/>
      <c r="G10" s="359"/>
    </row>
    <row r="11" spans="2:30" x14ac:dyDescent="0.25">
      <c r="B11" s="167" t="s">
        <v>236</v>
      </c>
      <c r="C11" s="391"/>
      <c r="D11" s="391"/>
      <c r="E11" s="391"/>
      <c r="F11" s="391"/>
      <c r="G11" s="391"/>
      <c r="H11" s="168"/>
      <c r="I11" s="168"/>
      <c r="J11" s="169"/>
      <c r="K11" s="169"/>
      <c r="L11" s="169"/>
      <c r="M11" s="169"/>
      <c r="N11" s="169"/>
      <c r="O11" s="169"/>
      <c r="P11" s="169"/>
      <c r="Q11" s="169"/>
      <c r="R11" s="169"/>
      <c r="S11" s="169"/>
      <c r="T11" s="169"/>
      <c r="U11" s="169"/>
      <c r="V11" s="169"/>
      <c r="W11" s="169"/>
      <c r="X11" s="169"/>
      <c r="Y11" s="169"/>
      <c r="Z11" s="169"/>
      <c r="AA11" s="169"/>
    </row>
    <row r="12" spans="2:30" ht="15" customHeight="1" x14ac:dyDescent="0.25">
      <c r="B12" s="170" t="s">
        <v>228</v>
      </c>
      <c r="C12" s="391"/>
      <c r="D12" s="391"/>
      <c r="E12" s="391"/>
      <c r="F12" s="391"/>
      <c r="G12" s="391"/>
      <c r="H12" s="168"/>
      <c r="I12" s="168"/>
      <c r="J12" s="169"/>
      <c r="K12" s="169"/>
      <c r="L12" s="169"/>
      <c r="M12" s="169"/>
      <c r="N12" s="169"/>
      <c r="O12" s="169"/>
      <c r="P12" s="169"/>
      <c r="Q12" s="169"/>
      <c r="R12" s="169"/>
      <c r="S12" s="169"/>
      <c r="T12" s="169"/>
      <c r="U12" s="169"/>
      <c r="V12" s="169"/>
      <c r="W12" s="169"/>
      <c r="X12" s="169"/>
      <c r="Y12" s="169"/>
      <c r="Z12" s="169"/>
      <c r="AA12" s="169"/>
    </row>
    <row r="13" spans="2:30" ht="15" customHeight="1" x14ac:dyDescent="0.25">
      <c r="B13" s="170" t="s">
        <v>229</v>
      </c>
      <c r="C13" s="391"/>
      <c r="D13" s="391"/>
      <c r="E13" s="391"/>
      <c r="F13" s="391"/>
      <c r="G13" s="391"/>
      <c r="H13" s="168"/>
      <c r="I13" s="168"/>
      <c r="J13" s="169"/>
      <c r="K13" s="169"/>
      <c r="L13" s="169"/>
      <c r="M13" s="169"/>
      <c r="N13" s="169"/>
      <c r="O13" s="169"/>
      <c r="P13" s="169"/>
      <c r="Q13" s="169"/>
      <c r="R13" s="169"/>
      <c r="S13" s="169"/>
      <c r="T13" s="169"/>
      <c r="U13" s="169"/>
      <c r="V13" s="169"/>
      <c r="W13" s="169"/>
      <c r="X13" s="169"/>
      <c r="Y13" s="169"/>
      <c r="Z13" s="169"/>
      <c r="AA13" s="169"/>
    </row>
    <row r="14" spans="2:30" ht="15" customHeight="1" x14ac:dyDescent="0.25">
      <c r="B14" s="171" t="s">
        <v>230</v>
      </c>
      <c r="C14" s="391"/>
      <c r="D14" s="391"/>
      <c r="E14" s="391"/>
      <c r="F14" s="391"/>
      <c r="G14" s="391"/>
      <c r="H14" s="168"/>
      <c r="I14" s="168"/>
      <c r="J14" s="169"/>
      <c r="K14" s="169"/>
      <c r="L14" s="169"/>
      <c r="M14" s="169"/>
      <c r="N14" s="169"/>
      <c r="O14" s="169"/>
      <c r="P14" s="169"/>
      <c r="Q14" s="169"/>
      <c r="R14" s="169"/>
      <c r="S14" s="169"/>
      <c r="T14" s="169"/>
      <c r="U14" s="169"/>
      <c r="V14" s="169"/>
      <c r="W14" s="169"/>
      <c r="X14" s="169"/>
      <c r="Y14" s="169"/>
      <c r="Z14" s="169"/>
      <c r="AA14" s="169"/>
      <c r="AB14" s="172"/>
    </row>
    <row r="15" spans="2:30" ht="30" x14ac:dyDescent="0.25">
      <c r="B15" s="231" t="s">
        <v>270</v>
      </c>
      <c r="C15" s="392"/>
      <c r="D15" s="392"/>
      <c r="E15" s="392"/>
      <c r="F15" s="392"/>
      <c r="G15" s="392"/>
      <c r="H15" s="173"/>
      <c r="J15" s="169"/>
      <c r="K15" s="169"/>
      <c r="L15" s="169"/>
      <c r="M15" s="169"/>
      <c r="N15" s="169"/>
      <c r="O15" s="169"/>
      <c r="P15" s="169"/>
      <c r="Q15" s="169"/>
      <c r="R15" s="169"/>
      <c r="S15" s="169"/>
      <c r="T15" s="169"/>
      <c r="U15" s="169"/>
      <c r="V15" s="169"/>
      <c r="W15" s="169"/>
      <c r="X15" s="169"/>
      <c r="Y15" s="169"/>
      <c r="Z15" s="169"/>
      <c r="AA15" s="169"/>
      <c r="AB15" s="172"/>
    </row>
    <row r="16" spans="2:30" ht="45" x14ac:dyDescent="0.25">
      <c r="B16" s="203" t="s">
        <v>276</v>
      </c>
      <c r="C16" s="392"/>
      <c r="D16" s="392"/>
      <c r="E16" s="392"/>
      <c r="F16" s="392"/>
      <c r="G16" s="392"/>
      <c r="H16" s="174"/>
      <c r="J16" s="169"/>
      <c r="K16" s="169"/>
      <c r="L16" s="169"/>
      <c r="M16" s="169"/>
      <c r="N16" s="169"/>
      <c r="O16" s="169"/>
      <c r="P16" s="169"/>
      <c r="Q16" s="169"/>
      <c r="R16" s="169"/>
      <c r="S16" s="169"/>
      <c r="T16" s="169"/>
      <c r="U16" s="169"/>
      <c r="V16" s="169"/>
      <c r="W16" s="169"/>
      <c r="X16" s="169"/>
      <c r="Y16" s="169"/>
      <c r="Z16" s="169"/>
      <c r="AA16" s="169"/>
      <c r="AB16" s="162"/>
      <c r="AC16" s="162"/>
      <c r="AD16" s="162"/>
    </row>
    <row r="17" spans="1:37" ht="69.95" customHeight="1" x14ac:dyDescent="0.25">
      <c r="B17" s="127" t="s">
        <v>235</v>
      </c>
      <c r="C17" s="393"/>
      <c r="D17" s="393"/>
      <c r="E17" s="393"/>
      <c r="F17" s="393"/>
      <c r="G17" s="393"/>
      <c r="H17" s="175"/>
      <c r="J17" s="169"/>
      <c r="K17" s="169"/>
      <c r="L17" s="169"/>
      <c r="M17" s="169"/>
      <c r="N17" s="169"/>
      <c r="O17" s="169"/>
      <c r="P17" s="169"/>
      <c r="Q17" s="169"/>
      <c r="R17" s="169"/>
      <c r="S17" s="169"/>
      <c r="T17" s="169"/>
      <c r="U17" s="169"/>
      <c r="V17" s="169"/>
      <c r="W17" s="169"/>
      <c r="X17" s="169"/>
      <c r="Y17" s="169"/>
      <c r="Z17" s="169"/>
      <c r="AA17" s="169"/>
      <c r="AB17" s="162"/>
      <c r="AC17" s="162"/>
      <c r="AD17" s="162"/>
    </row>
    <row r="18" spans="1:37" ht="30" x14ac:dyDescent="0.25">
      <c r="B18" s="127" t="s">
        <v>354</v>
      </c>
      <c r="C18" s="394"/>
      <c r="D18" s="395"/>
      <c r="E18" s="395"/>
      <c r="F18" s="395"/>
      <c r="G18" s="396"/>
      <c r="H18" s="175"/>
      <c r="J18" s="169"/>
      <c r="K18" s="169"/>
      <c r="L18" s="169"/>
      <c r="M18" s="169"/>
      <c r="N18" s="169"/>
      <c r="O18" s="169"/>
      <c r="P18" s="169"/>
      <c r="Q18" s="169"/>
      <c r="R18" s="169"/>
      <c r="S18" s="169"/>
      <c r="T18" s="169"/>
      <c r="U18" s="169"/>
      <c r="V18" s="169"/>
      <c r="W18" s="169"/>
      <c r="X18" s="169"/>
      <c r="Y18" s="169"/>
      <c r="Z18" s="169"/>
      <c r="AA18" s="169"/>
      <c r="AB18" s="162"/>
      <c r="AC18" s="162"/>
      <c r="AD18" s="162"/>
    </row>
    <row r="19" spans="1:37" s="179" customFormat="1" x14ac:dyDescent="0.25">
      <c r="B19" s="176" t="s">
        <v>232</v>
      </c>
      <c r="C19" s="212"/>
      <c r="D19" s="212"/>
      <c r="E19" s="212"/>
      <c r="F19" s="212"/>
      <c r="G19" s="212"/>
      <c r="H19" s="177" t="str">
        <f>IF(AND(E24&gt;0,COUNTA(C19:G19)=0),"&lt;&lt; Your P2 actions below will not be summarized until you enter a date of follow-up.","")</f>
        <v/>
      </c>
      <c r="I19" s="178"/>
      <c r="J19" s="169"/>
      <c r="K19" s="169"/>
      <c r="L19" s="169"/>
      <c r="M19" s="169"/>
      <c r="N19" s="169"/>
      <c r="O19" s="169"/>
      <c r="P19" s="169"/>
      <c r="Q19" s="169"/>
      <c r="R19" s="169"/>
      <c r="S19" s="169"/>
      <c r="T19" s="169"/>
      <c r="U19" s="169"/>
      <c r="V19" s="169"/>
      <c r="W19" s="169"/>
      <c r="X19" s="169"/>
      <c r="Y19" s="169"/>
      <c r="Z19" s="169"/>
      <c r="AA19" s="169"/>
      <c r="AB19" s="96"/>
    </row>
    <row r="20" spans="1:37" ht="53.25" x14ac:dyDescent="0.25">
      <c r="B20" s="213" t="s">
        <v>273</v>
      </c>
      <c r="C20" s="391"/>
      <c r="D20" s="391"/>
      <c r="E20" s="391"/>
      <c r="F20" s="391"/>
      <c r="G20" s="391"/>
      <c r="H20" s="168"/>
      <c r="I20" s="169"/>
      <c r="J20" s="169"/>
      <c r="K20" s="169"/>
      <c r="L20" s="169"/>
      <c r="M20" s="169"/>
      <c r="N20" s="169"/>
      <c r="O20" s="169"/>
      <c r="P20" s="169"/>
      <c r="Q20" s="169"/>
      <c r="R20" s="169"/>
      <c r="S20" s="169"/>
      <c r="T20" s="169"/>
      <c r="U20" s="169"/>
      <c r="V20" s="169"/>
      <c r="W20" s="169"/>
      <c r="X20" s="169"/>
      <c r="Y20" s="169"/>
      <c r="Z20" s="169"/>
      <c r="AA20" s="169"/>
      <c r="AB20" s="162"/>
      <c r="AC20" s="162"/>
      <c r="AD20" s="162"/>
    </row>
    <row r="21" spans="1:37" ht="80.099999999999994" customHeight="1" x14ac:dyDescent="0.25">
      <c r="B21" s="230" t="s">
        <v>271</v>
      </c>
      <c r="C21" s="393"/>
      <c r="D21" s="393"/>
      <c r="E21" s="393"/>
      <c r="F21" s="393"/>
      <c r="G21" s="393"/>
      <c r="H21" s="175"/>
      <c r="J21" s="169"/>
      <c r="K21" s="169"/>
      <c r="L21" s="169"/>
      <c r="M21" s="169"/>
      <c r="N21" s="169"/>
      <c r="O21" s="169"/>
      <c r="P21" s="169"/>
      <c r="Q21" s="169"/>
      <c r="R21" s="169"/>
      <c r="S21" s="169"/>
      <c r="T21" s="169"/>
      <c r="U21" s="169"/>
      <c r="V21" s="169"/>
      <c r="W21" s="169"/>
      <c r="X21" s="169"/>
      <c r="Y21" s="169"/>
      <c r="Z21" s="169"/>
      <c r="AA21" s="169"/>
      <c r="AB21" s="162"/>
      <c r="AC21" s="162"/>
      <c r="AD21" s="162"/>
    </row>
    <row r="22" spans="1:37" ht="69.95" customHeight="1" x14ac:dyDescent="0.25">
      <c r="B22" s="127" t="s">
        <v>272</v>
      </c>
      <c r="C22" s="393"/>
      <c r="D22" s="393"/>
      <c r="E22" s="393"/>
      <c r="F22" s="393"/>
      <c r="G22" s="393"/>
      <c r="H22" s="175"/>
      <c r="J22" s="169"/>
      <c r="K22" s="169"/>
      <c r="L22" s="169"/>
      <c r="M22" s="169"/>
      <c r="N22" s="169"/>
      <c r="O22" s="169"/>
      <c r="P22" s="169"/>
      <c r="Q22" s="169"/>
      <c r="R22" s="169"/>
      <c r="S22" s="169"/>
      <c r="T22" s="169"/>
      <c r="U22" s="169"/>
      <c r="V22" s="169"/>
      <c r="W22" s="169"/>
      <c r="X22" s="169"/>
      <c r="Y22" s="169"/>
      <c r="Z22" s="169"/>
      <c r="AA22" s="169"/>
      <c r="AB22" s="162"/>
      <c r="AC22" s="162"/>
      <c r="AD22" s="162"/>
    </row>
    <row r="23" spans="1:37" ht="69.95" customHeight="1" x14ac:dyDescent="0.25">
      <c r="B23" s="127" t="s">
        <v>274</v>
      </c>
      <c r="C23" s="393"/>
      <c r="D23" s="393"/>
      <c r="E23" s="393"/>
      <c r="F23" s="393"/>
      <c r="G23" s="393"/>
      <c r="H23" s="175"/>
      <c r="J23" s="169"/>
      <c r="K23" s="169"/>
      <c r="L23" s="169"/>
      <c r="M23" s="169"/>
      <c r="N23" s="169"/>
      <c r="O23" s="169"/>
      <c r="P23" s="169"/>
      <c r="Q23" s="169"/>
      <c r="R23" s="169"/>
      <c r="S23" s="169"/>
      <c r="T23" s="169"/>
      <c r="U23" s="169"/>
      <c r="V23" s="169"/>
      <c r="W23" s="169"/>
      <c r="X23" s="169"/>
      <c r="Y23" s="169"/>
      <c r="Z23" s="169"/>
      <c r="AA23" s="169"/>
      <c r="AB23" s="162"/>
      <c r="AC23" s="162"/>
      <c r="AD23" s="162"/>
    </row>
    <row r="24" spans="1:37" ht="15" customHeight="1" x14ac:dyDescent="0.25">
      <c r="C24" s="194">
        <f>IF(COUNTA(C11:G23,B29:G53,I29:AC53)&gt;0,1,0)</f>
        <v>0</v>
      </c>
      <c r="D24" s="194">
        <f>IF(COUNTA(C19:G19)&gt;0,1,0)</f>
        <v>0</v>
      </c>
      <c r="E24" s="194">
        <f>IF(COUNTA(G29:G53)&gt;0,1,0)</f>
        <v>0</v>
      </c>
      <c r="F24" s="268"/>
      <c r="H24" s="144"/>
      <c r="I24" s="144"/>
      <c r="J24" s="169"/>
      <c r="K24" s="169"/>
      <c r="L24" s="169"/>
      <c r="M24" s="169"/>
      <c r="N24" s="169"/>
      <c r="O24" s="169"/>
      <c r="P24" s="169"/>
      <c r="Q24" s="169"/>
      <c r="R24" s="169"/>
      <c r="S24" s="169"/>
      <c r="T24" s="169"/>
      <c r="U24" s="169"/>
      <c r="V24" s="169"/>
      <c r="W24" s="169"/>
      <c r="X24" s="169"/>
      <c r="Y24" s="169"/>
      <c r="Z24" s="169"/>
      <c r="AA24" s="169"/>
    </row>
    <row r="25" spans="1:37" ht="18.75" customHeight="1" x14ac:dyDescent="0.3">
      <c r="B25" s="243" t="s">
        <v>1</v>
      </c>
      <c r="C25" s="164"/>
      <c r="D25" s="164"/>
      <c r="E25" s="164"/>
      <c r="F25" s="164"/>
      <c r="G25" s="164"/>
      <c r="H25" s="164"/>
      <c r="I25" s="165"/>
      <c r="J25" s="165"/>
      <c r="K25" s="165"/>
      <c r="L25" s="165"/>
      <c r="M25" s="165"/>
      <c r="N25" s="165"/>
      <c r="O25" s="165"/>
      <c r="P25" s="165"/>
      <c r="Q25" s="165"/>
      <c r="R25" s="165"/>
      <c r="S25" s="165"/>
      <c r="T25" s="165"/>
      <c r="U25" s="165"/>
      <c r="V25" s="165"/>
      <c r="W25" s="165"/>
      <c r="X25" s="165"/>
      <c r="Y25" s="165"/>
      <c r="Z25" s="165"/>
      <c r="AA25" s="165"/>
      <c r="AB25" s="165"/>
      <c r="AC25" s="165"/>
      <c r="AD25" s="165"/>
      <c r="AE25" s="165"/>
      <c r="AF25" s="165"/>
      <c r="AG25" s="165"/>
      <c r="AH25" s="165"/>
      <c r="AI25" s="165"/>
      <c r="AJ25" s="165"/>
      <c r="AK25" s="166"/>
    </row>
    <row r="26" spans="1:37" ht="39.950000000000003" customHeight="1" x14ac:dyDescent="0.25">
      <c r="B26" s="204"/>
      <c r="C26" s="205"/>
      <c r="D26" s="205"/>
      <c r="E26" s="205"/>
      <c r="F26" s="205"/>
      <c r="G26" s="205"/>
      <c r="H26" s="205"/>
      <c r="I26" s="365" t="s">
        <v>103</v>
      </c>
      <c r="J26" s="366"/>
      <c r="K26" s="366"/>
      <c r="L26" s="366"/>
      <c r="M26" s="366"/>
      <c r="N26" s="366"/>
      <c r="O26" s="366"/>
      <c r="P26" s="367"/>
      <c r="Q26" s="388" t="s">
        <v>104</v>
      </c>
      <c r="R26" s="389"/>
      <c r="S26" s="389"/>
      <c r="T26" s="389"/>
      <c r="U26" s="389"/>
      <c r="V26" s="390"/>
      <c r="W26" s="368" t="s">
        <v>105</v>
      </c>
      <c r="X26" s="369"/>
      <c r="Y26" s="369"/>
      <c r="Z26" s="369"/>
      <c r="AA26" s="370"/>
      <c r="AB26" s="204"/>
      <c r="AC26" s="206"/>
      <c r="AD26" s="401" t="s">
        <v>340</v>
      </c>
      <c r="AE26" s="402"/>
      <c r="AF26" s="402"/>
      <c r="AG26" s="402"/>
      <c r="AH26" s="402"/>
      <c r="AI26" s="402"/>
      <c r="AJ26" s="402"/>
      <c r="AK26" s="403"/>
    </row>
    <row r="27" spans="1:37" ht="15" customHeight="1" x14ac:dyDescent="0.25">
      <c r="B27" s="256" t="s">
        <v>341</v>
      </c>
      <c r="C27" s="208"/>
      <c r="D27" s="208"/>
      <c r="E27" s="208"/>
      <c r="F27" s="208"/>
      <c r="G27" s="208"/>
      <c r="H27" s="208"/>
      <c r="I27" s="377" t="s">
        <v>108</v>
      </c>
      <c r="J27" s="378"/>
      <c r="K27" s="378"/>
      <c r="L27" s="379"/>
      <c r="M27" s="380" t="s">
        <v>109</v>
      </c>
      <c r="N27" s="380"/>
      <c r="O27" s="377" t="s">
        <v>111</v>
      </c>
      <c r="P27" s="379"/>
      <c r="Q27" s="381" t="s">
        <v>111</v>
      </c>
      <c r="R27" s="382"/>
      <c r="S27" s="382"/>
      <c r="T27" s="383" t="s">
        <v>110</v>
      </c>
      <c r="U27" s="383"/>
      <c r="V27" s="383"/>
      <c r="W27" s="371"/>
      <c r="X27" s="372"/>
      <c r="Y27" s="372"/>
      <c r="Z27" s="372"/>
      <c r="AA27" s="373"/>
      <c r="AB27" s="207"/>
      <c r="AC27" s="209"/>
      <c r="AD27" s="397" t="s">
        <v>332</v>
      </c>
      <c r="AE27" s="397"/>
      <c r="AF27" s="398" t="s">
        <v>333</v>
      </c>
      <c r="AG27" s="399"/>
      <c r="AH27" s="399"/>
      <c r="AI27" s="399"/>
      <c r="AJ27" s="399"/>
      <c r="AK27" s="400"/>
    </row>
    <row r="28" spans="1:37" s="189" customFormat="1" ht="51" customHeight="1" x14ac:dyDescent="0.2">
      <c r="B28" s="277" t="s">
        <v>353</v>
      </c>
      <c r="C28" s="180" t="s">
        <v>216</v>
      </c>
      <c r="D28" s="180" t="s">
        <v>99</v>
      </c>
      <c r="E28" s="180" t="s">
        <v>262</v>
      </c>
      <c r="F28" s="269" t="s">
        <v>356</v>
      </c>
      <c r="G28" s="215" t="s">
        <v>357</v>
      </c>
      <c r="H28" s="181" t="s">
        <v>233</v>
      </c>
      <c r="I28" s="182" t="s">
        <v>358</v>
      </c>
      <c r="J28" s="182" t="s">
        <v>251</v>
      </c>
      <c r="K28" s="182" t="s">
        <v>107</v>
      </c>
      <c r="L28" s="182" t="s">
        <v>100</v>
      </c>
      <c r="M28" s="183" t="s">
        <v>359</v>
      </c>
      <c r="N28" s="183" t="s">
        <v>121</v>
      </c>
      <c r="O28" s="182" t="s">
        <v>360</v>
      </c>
      <c r="P28" s="182" t="s">
        <v>127</v>
      </c>
      <c r="Q28" s="184" t="s">
        <v>361</v>
      </c>
      <c r="R28" s="185" t="s">
        <v>126</v>
      </c>
      <c r="S28" s="216" t="s">
        <v>128</v>
      </c>
      <c r="T28" s="187" t="s">
        <v>250</v>
      </c>
      <c r="U28" s="188" t="s">
        <v>107</v>
      </c>
      <c r="V28" s="187" t="s">
        <v>125</v>
      </c>
      <c r="W28" s="183" t="s">
        <v>362</v>
      </c>
      <c r="X28" s="183" t="s">
        <v>252</v>
      </c>
      <c r="Y28" s="183" t="s">
        <v>206</v>
      </c>
      <c r="Z28" s="183" t="s">
        <v>102</v>
      </c>
      <c r="AA28" s="228" t="s">
        <v>263</v>
      </c>
      <c r="AB28" s="214" t="s">
        <v>294</v>
      </c>
      <c r="AC28" s="214" t="s">
        <v>373</v>
      </c>
      <c r="AD28" s="262" t="s">
        <v>334</v>
      </c>
      <c r="AE28" s="262" t="s">
        <v>335</v>
      </c>
      <c r="AF28" s="263" t="s">
        <v>336</v>
      </c>
      <c r="AG28" s="263" t="s">
        <v>337</v>
      </c>
      <c r="AH28" s="263" t="s">
        <v>338</v>
      </c>
      <c r="AI28" s="263" t="s">
        <v>363</v>
      </c>
      <c r="AJ28" s="263" t="s">
        <v>339</v>
      </c>
      <c r="AK28" s="263" t="s">
        <v>364</v>
      </c>
    </row>
    <row r="29" spans="1:37" s="179" customFormat="1" x14ac:dyDescent="0.25">
      <c r="A29" s="71">
        <v>1</v>
      </c>
      <c r="B29" s="89"/>
      <c r="C29" s="82"/>
      <c r="D29" s="89"/>
      <c r="E29" s="82"/>
      <c r="F29" s="122"/>
      <c r="G29" s="202"/>
      <c r="H29" s="198" t="str">
        <f>IF(G29="","",IF(MONTH(G29)&gt;=10,YEAR(G29) + 1,YEAR(G29)))</f>
        <v/>
      </c>
      <c r="I29" s="97"/>
      <c r="J29" s="97"/>
      <c r="K29" s="90"/>
      <c r="L29" s="91"/>
      <c r="M29" s="97"/>
      <c r="N29" s="91"/>
      <c r="O29" s="97"/>
      <c r="P29" s="90"/>
      <c r="Q29" s="97"/>
      <c r="R29" s="97"/>
      <c r="S29" s="90"/>
      <c r="T29" s="97"/>
      <c r="U29" s="147"/>
      <c r="V29" s="91"/>
      <c r="W29" s="97"/>
      <c r="X29" s="97"/>
      <c r="Y29" s="90"/>
      <c r="Z29" s="90"/>
      <c r="AA29" s="229"/>
      <c r="AB29" s="122"/>
      <c r="AC29" s="227"/>
      <c r="AD29" s="264"/>
      <c r="AE29" s="264"/>
      <c r="AF29" s="265"/>
      <c r="AG29" s="265"/>
      <c r="AH29" s="265"/>
      <c r="AI29" s="265"/>
      <c r="AJ29" s="265"/>
      <c r="AK29" s="265"/>
    </row>
    <row r="30" spans="1:37" s="179" customFormat="1" x14ac:dyDescent="0.25">
      <c r="A30" s="71">
        <v>2</v>
      </c>
      <c r="B30" s="89"/>
      <c r="C30" s="82"/>
      <c r="D30" s="89"/>
      <c r="E30" s="82"/>
      <c r="F30" s="122"/>
      <c r="G30" s="202"/>
      <c r="H30" s="198" t="str">
        <f>IF(G30="","",IF(MONTH(G30)&gt;=10,YEAR(G30) + 1,YEAR(G30)))</f>
        <v/>
      </c>
      <c r="I30" s="97"/>
      <c r="J30" s="97"/>
      <c r="K30" s="91"/>
      <c r="L30" s="91"/>
      <c r="M30" s="97"/>
      <c r="N30" s="91"/>
      <c r="O30" s="97"/>
      <c r="P30" s="90"/>
      <c r="Q30" s="97"/>
      <c r="R30" s="97"/>
      <c r="S30" s="90"/>
      <c r="T30" s="97"/>
      <c r="U30" s="147"/>
      <c r="V30" s="91"/>
      <c r="W30" s="97"/>
      <c r="X30" s="97"/>
      <c r="Y30" s="90"/>
      <c r="Z30" s="90"/>
      <c r="AA30" s="229"/>
      <c r="AB30" s="122"/>
      <c r="AC30" s="226"/>
      <c r="AD30" s="264"/>
      <c r="AE30" s="264"/>
      <c r="AF30" s="265"/>
      <c r="AG30" s="265"/>
      <c r="AH30" s="265"/>
      <c r="AI30" s="265"/>
      <c r="AJ30" s="265"/>
      <c r="AK30" s="265"/>
    </row>
    <row r="31" spans="1:37" s="179" customFormat="1" x14ac:dyDescent="0.25">
      <c r="A31" s="71">
        <v>3</v>
      </c>
      <c r="B31" s="89"/>
      <c r="C31" s="82"/>
      <c r="D31" s="89"/>
      <c r="E31" s="82"/>
      <c r="F31" s="122"/>
      <c r="G31" s="202"/>
      <c r="H31" s="198" t="str">
        <f t="shared" ref="H31:H53" si="0">IF(G31="","",IF(MONTH(G31)&gt;=10,YEAR(G31) + 1,YEAR(G31)))</f>
        <v/>
      </c>
      <c r="I31" s="97"/>
      <c r="J31" s="97"/>
      <c r="K31" s="90"/>
      <c r="L31" s="90"/>
      <c r="M31" s="97"/>
      <c r="N31" s="90"/>
      <c r="O31" s="97"/>
      <c r="P31" s="90"/>
      <c r="Q31" s="97"/>
      <c r="R31" s="97"/>
      <c r="S31" s="90"/>
      <c r="T31" s="97"/>
      <c r="U31" s="147"/>
      <c r="V31" s="90"/>
      <c r="W31" s="97"/>
      <c r="X31" s="97"/>
      <c r="Y31" s="90"/>
      <c r="Z31" s="90"/>
      <c r="AA31" s="229"/>
      <c r="AB31" s="122"/>
      <c r="AC31" s="226"/>
      <c r="AD31" s="264"/>
      <c r="AE31" s="264"/>
      <c r="AF31" s="265"/>
      <c r="AG31" s="265"/>
      <c r="AH31" s="265"/>
      <c r="AI31" s="265"/>
      <c r="AJ31" s="265"/>
      <c r="AK31" s="265"/>
    </row>
    <row r="32" spans="1:37" s="179" customFormat="1" x14ac:dyDescent="0.25">
      <c r="A32" s="71">
        <v>4</v>
      </c>
      <c r="B32" s="89"/>
      <c r="C32" s="82"/>
      <c r="D32" s="89"/>
      <c r="E32" s="82"/>
      <c r="F32" s="122"/>
      <c r="G32" s="202"/>
      <c r="H32" s="198" t="str">
        <f t="shared" si="0"/>
        <v/>
      </c>
      <c r="I32" s="97"/>
      <c r="J32" s="97"/>
      <c r="K32" s="91"/>
      <c r="L32" s="91"/>
      <c r="M32" s="97"/>
      <c r="N32" s="91"/>
      <c r="O32" s="97"/>
      <c r="P32" s="90"/>
      <c r="Q32" s="97"/>
      <c r="R32" s="97"/>
      <c r="S32" s="90"/>
      <c r="T32" s="97"/>
      <c r="U32" s="147"/>
      <c r="V32" s="91"/>
      <c r="W32" s="97"/>
      <c r="X32" s="97"/>
      <c r="Y32" s="90"/>
      <c r="Z32" s="90"/>
      <c r="AA32" s="229"/>
      <c r="AB32" s="122"/>
      <c r="AC32" s="226"/>
      <c r="AD32" s="264"/>
      <c r="AE32" s="264"/>
      <c r="AF32" s="265"/>
      <c r="AG32" s="265"/>
      <c r="AH32" s="265"/>
      <c r="AI32" s="265"/>
      <c r="AJ32" s="265"/>
      <c r="AK32" s="265"/>
    </row>
    <row r="33" spans="1:37" s="179" customFormat="1" x14ac:dyDescent="0.25">
      <c r="A33" s="71">
        <v>5</v>
      </c>
      <c r="B33" s="89"/>
      <c r="C33" s="82"/>
      <c r="D33" s="89"/>
      <c r="E33" s="82"/>
      <c r="F33" s="122"/>
      <c r="G33" s="202"/>
      <c r="H33" s="198" t="str">
        <f t="shared" si="0"/>
        <v/>
      </c>
      <c r="I33" s="97"/>
      <c r="J33" s="97"/>
      <c r="K33" s="91"/>
      <c r="L33" s="91"/>
      <c r="M33" s="97"/>
      <c r="N33" s="91"/>
      <c r="O33" s="97"/>
      <c r="P33" s="90"/>
      <c r="Q33" s="97"/>
      <c r="R33" s="97"/>
      <c r="S33" s="90"/>
      <c r="T33" s="97"/>
      <c r="U33" s="147"/>
      <c r="V33" s="91"/>
      <c r="W33" s="97"/>
      <c r="X33" s="97"/>
      <c r="Y33" s="90"/>
      <c r="Z33" s="90"/>
      <c r="AA33" s="229"/>
      <c r="AB33" s="122"/>
      <c r="AC33" s="226"/>
      <c r="AD33" s="264"/>
      <c r="AE33" s="264"/>
      <c r="AF33" s="265"/>
      <c r="AG33" s="265"/>
      <c r="AH33" s="265"/>
      <c r="AI33" s="265"/>
      <c r="AJ33" s="265"/>
      <c r="AK33" s="265"/>
    </row>
    <row r="34" spans="1:37" s="179" customFormat="1" x14ac:dyDescent="0.25">
      <c r="A34" s="71">
        <v>6</v>
      </c>
      <c r="B34" s="89"/>
      <c r="C34" s="82"/>
      <c r="D34" s="89"/>
      <c r="E34" s="82"/>
      <c r="F34" s="122"/>
      <c r="G34" s="202"/>
      <c r="H34" s="198" t="str">
        <f t="shared" si="0"/>
        <v/>
      </c>
      <c r="I34" s="97"/>
      <c r="J34" s="97"/>
      <c r="K34" s="91"/>
      <c r="L34" s="91"/>
      <c r="M34" s="97"/>
      <c r="N34" s="91"/>
      <c r="O34" s="97"/>
      <c r="P34" s="90"/>
      <c r="Q34" s="97"/>
      <c r="R34" s="97"/>
      <c r="S34" s="90"/>
      <c r="T34" s="97"/>
      <c r="U34" s="147"/>
      <c r="V34" s="91"/>
      <c r="W34" s="97"/>
      <c r="X34" s="97"/>
      <c r="Y34" s="90"/>
      <c r="Z34" s="90"/>
      <c r="AA34" s="229"/>
      <c r="AB34" s="122"/>
      <c r="AC34" s="226"/>
      <c r="AD34" s="264"/>
      <c r="AE34" s="264"/>
      <c r="AF34" s="265"/>
      <c r="AG34" s="265"/>
      <c r="AH34" s="265"/>
      <c r="AI34" s="265"/>
      <c r="AJ34" s="265"/>
      <c r="AK34" s="265"/>
    </row>
    <row r="35" spans="1:37" s="179" customFormat="1" x14ac:dyDescent="0.25">
      <c r="A35" s="71">
        <v>7</v>
      </c>
      <c r="B35" s="89"/>
      <c r="C35" s="82"/>
      <c r="D35" s="89"/>
      <c r="E35" s="82"/>
      <c r="F35" s="122"/>
      <c r="G35" s="202"/>
      <c r="H35" s="198" t="str">
        <f t="shared" si="0"/>
        <v/>
      </c>
      <c r="I35" s="97"/>
      <c r="J35" s="97"/>
      <c r="K35" s="91"/>
      <c r="L35" s="91"/>
      <c r="M35" s="97"/>
      <c r="N35" s="91"/>
      <c r="O35" s="97"/>
      <c r="P35" s="90"/>
      <c r="Q35" s="97"/>
      <c r="R35" s="97"/>
      <c r="S35" s="90"/>
      <c r="T35" s="97"/>
      <c r="U35" s="147"/>
      <c r="V35" s="91"/>
      <c r="W35" s="97"/>
      <c r="X35" s="97"/>
      <c r="Y35" s="90"/>
      <c r="Z35" s="90"/>
      <c r="AA35" s="229"/>
      <c r="AB35" s="122"/>
      <c r="AC35" s="226"/>
      <c r="AD35" s="264"/>
      <c r="AE35" s="264"/>
      <c r="AF35" s="265"/>
      <c r="AG35" s="265"/>
      <c r="AH35" s="265"/>
      <c r="AI35" s="265"/>
      <c r="AJ35" s="265"/>
      <c r="AK35" s="265"/>
    </row>
    <row r="36" spans="1:37" s="179" customFormat="1" x14ac:dyDescent="0.25">
      <c r="A36" s="71">
        <v>8</v>
      </c>
      <c r="B36" s="89"/>
      <c r="C36" s="82"/>
      <c r="D36" s="89"/>
      <c r="E36" s="82"/>
      <c r="F36" s="122"/>
      <c r="G36" s="202"/>
      <c r="H36" s="198" t="str">
        <f t="shared" si="0"/>
        <v/>
      </c>
      <c r="I36" s="97"/>
      <c r="J36" s="97"/>
      <c r="K36" s="91"/>
      <c r="L36" s="91"/>
      <c r="M36" s="97"/>
      <c r="N36" s="91"/>
      <c r="O36" s="97"/>
      <c r="P36" s="90"/>
      <c r="Q36" s="97"/>
      <c r="R36" s="97"/>
      <c r="S36" s="90"/>
      <c r="T36" s="97"/>
      <c r="U36" s="147"/>
      <c r="V36" s="91"/>
      <c r="W36" s="97"/>
      <c r="X36" s="97"/>
      <c r="Y36" s="90"/>
      <c r="Z36" s="90"/>
      <c r="AA36" s="229"/>
      <c r="AB36" s="122"/>
      <c r="AC36" s="226"/>
      <c r="AD36" s="264"/>
      <c r="AE36" s="264"/>
      <c r="AF36" s="265"/>
      <c r="AG36" s="265"/>
      <c r="AH36" s="265"/>
      <c r="AI36" s="265"/>
      <c r="AJ36" s="265"/>
      <c r="AK36" s="265"/>
    </row>
    <row r="37" spans="1:37" s="179" customFormat="1" x14ac:dyDescent="0.25">
      <c r="A37" s="71">
        <v>9</v>
      </c>
      <c r="B37" s="89"/>
      <c r="C37" s="82"/>
      <c r="D37" s="89"/>
      <c r="E37" s="82"/>
      <c r="F37" s="122"/>
      <c r="G37" s="202"/>
      <c r="H37" s="198" t="str">
        <f t="shared" si="0"/>
        <v/>
      </c>
      <c r="I37" s="97"/>
      <c r="J37" s="97"/>
      <c r="K37" s="91"/>
      <c r="L37" s="91"/>
      <c r="M37" s="97"/>
      <c r="N37" s="91"/>
      <c r="O37" s="97"/>
      <c r="P37" s="90"/>
      <c r="Q37" s="97"/>
      <c r="R37" s="97"/>
      <c r="S37" s="90"/>
      <c r="T37" s="97"/>
      <c r="U37" s="147"/>
      <c r="V37" s="91"/>
      <c r="W37" s="97"/>
      <c r="X37" s="97"/>
      <c r="Y37" s="90"/>
      <c r="Z37" s="90"/>
      <c r="AA37" s="229"/>
      <c r="AB37" s="122"/>
      <c r="AC37" s="226"/>
      <c r="AD37" s="264"/>
      <c r="AE37" s="264"/>
      <c r="AF37" s="265"/>
      <c r="AG37" s="265"/>
      <c r="AH37" s="265"/>
      <c r="AI37" s="265"/>
      <c r="AJ37" s="265"/>
      <c r="AK37" s="265"/>
    </row>
    <row r="38" spans="1:37" s="179" customFormat="1" x14ac:dyDescent="0.25">
      <c r="A38" s="71">
        <v>10</v>
      </c>
      <c r="B38" s="89"/>
      <c r="C38" s="82"/>
      <c r="D38" s="89"/>
      <c r="E38" s="82"/>
      <c r="F38" s="122"/>
      <c r="G38" s="202"/>
      <c r="H38" s="198" t="str">
        <f t="shared" si="0"/>
        <v/>
      </c>
      <c r="I38" s="97"/>
      <c r="J38" s="97"/>
      <c r="K38" s="91"/>
      <c r="L38" s="91"/>
      <c r="M38" s="97"/>
      <c r="N38" s="91"/>
      <c r="O38" s="97"/>
      <c r="P38" s="90"/>
      <c r="Q38" s="97"/>
      <c r="R38" s="97"/>
      <c r="S38" s="90"/>
      <c r="T38" s="97"/>
      <c r="U38" s="147"/>
      <c r="V38" s="91"/>
      <c r="W38" s="97"/>
      <c r="X38" s="97"/>
      <c r="Y38" s="90"/>
      <c r="Z38" s="90"/>
      <c r="AA38" s="229"/>
      <c r="AB38" s="122"/>
      <c r="AC38" s="226"/>
      <c r="AD38" s="264"/>
      <c r="AE38" s="264"/>
      <c r="AF38" s="265"/>
      <c r="AG38" s="265"/>
      <c r="AH38" s="265"/>
      <c r="AI38" s="265"/>
      <c r="AJ38" s="265"/>
      <c r="AK38" s="265"/>
    </row>
    <row r="39" spans="1:37" s="179" customFormat="1" x14ac:dyDescent="0.25">
      <c r="A39" s="71">
        <v>11</v>
      </c>
      <c r="B39" s="89"/>
      <c r="C39" s="82"/>
      <c r="D39" s="89"/>
      <c r="E39" s="82"/>
      <c r="F39" s="122"/>
      <c r="G39" s="202"/>
      <c r="H39" s="198" t="str">
        <f t="shared" si="0"/>
        <v/>
      </c>
      <c r="I39" s="97"/>
      <c r="J39" s="97"/>
      <c r="K39" s="91"/>
      <c r="L39" s="91"/>
      <c r="M39" s="97"/>
      <c r="N39" s="91"/>
      <c r="O39" s="97"/>
      <c r="P39" s="90"/>
      <c r="Q39" s="97"/>
      <c r="R39" s="97"/>
      <c r="S39" s="90"/>
      <c r="T39" s="97"/>
      <c r="U39" s="147"/>
      <c r="V39" s="91"/>
      <c r="W39" s="97"/>
      <c r="X39" s="97"/>
      <c r="Y39" s="90"/>
      <c r="Z39" s="90"/>
      <c r="AA39" s="229"/>
      <c r="AB39" s="122"/>
      <c r="AC39" s="226"/>
      <c r="AD39" s="264"/>
      <c r="AE39" s="264"/>
      <c r="AF39" s="265"/>
      <c r="AG39" s="265"/>
      <c r="AH39" s="265"/>
      <c r="AI39" s="265"/>
      <c r="AJ39" s="265"/>
      <c r="AK39" s="265"/>
    </row>
    <row r="40" spans="1:37" s="179" customFormat="1" x14ac:dyDescent="0.25">
      <c r="A40" s="71">
        <v>12</v>
      </c>
      <c r="B40" s="89"/>
      <c r="C40" s="82"/>
      <c r="D40" s="89"/>
      <c r="E40" s="82"/>
      <c r="F40" s="122"/>
      <c r="G40" s="202"/>
      <c r="H40" s="198" t="str">
        <f t="shared" si="0"/>
        <v/>
      </c>
      <c r="I40" s="97"/>
      <c r="J40" s="97"/>
      <c r="K40" s="91"/>
      <c r="L40" s="91"/>
      <c r="M40" s="97"/>
      <c r="N40" s="91"/>
      <c r="O40" s="97"/>
      <c r="P40" s="90"/>
      <c r="Q40" s="97"/>
      <c r="R40" s="97"/>
      <c r="S40" s="90"/>
      <c r="T40" s="97"/>
      <c r="U40" s="147"/>
      <c r="V40" s="91"/>
      <c r="W40" s="97"/>
      <c r="X40" s="97"/>
      <c r="Y40" s="90"/>
      <c r="Z40" s="90"/>
      <c r="AA40" s="229"/>
      <c r="AB40" s="122"/>
      <c r="AC40" s="226"/>
      <c r="AD40" s="264"/>
      <c r="AE40" s="264"/>
      <c r="AF40" s="265"/>
      <c r="AG40" s="265"/>
      <c r="AH40" s="265"/>
      <c r="AI40" s="265"/>
      <c r="AJ40" s="265"/>
      <c r="AK40" s="265"/>
    </row>
    <row r="41" spans="1:37" s="179" customFormat="1" x14ac:dyDescent="0.25">
      <c r="A41" s="71">
        <v>13</v>
      </c>
      <c r="B41" s="89"/>
      <c r="C41" s="82"/>
      <c r="D41" s="89"/>
      <c r="E41" s="82"/>
      <c r="F41" s="122"/>
      <c r="G41" s="202"/>
      <c r="H41" s="198" t="str">
        <f t="shared" si="0"/>
        <v/>
      </c>
      <c r="I41" s="97"/>
      <c r="J41" s="97"/>
      <c r="K41" s="91"/>
      <c r="L41" s="91"/>
      <c r="M41" s="97"/>
      <c r="N41" s="91"/>
      <c r="O41" s="97"/>
      <c r="P41" s="90"/>
      <c r="Q41" s="97"/>
      <c r="R41" s="97"/>
      <c r="S41" s="90"/>
      <c r="T41" s="97"/>
      <c r="U41" s="147"/>
      <c r="V41" s="91"/>
      <c r="W41" s="97"/>
      <c r="X41" s="97"/>
      <c r="Y41" s="90"/>
      <c r="Z41" s="90"/>
      <c r="AA41" s="229"/>
      <c r="AB41" s="122"/>
      <c r="AC41" s="226"/>
      <c r="AD41" s="264"/>
      <c r="AE41" s="264"/>
      <c r="AF41" s="265"/>
      <c r="AG41" s="265"/>
      <c r="AH41" s="265"/>
      <c r="AI41" s="265"/>
      <c r="AJ41" s="265"/>
      <c r="AK41" s="265"/>
    </row>
    <row r="42" spans="1:37" s="179" customFormat="1" x14ac:dyDescent="0.25">
      <c r="A42" s="71">
        <v>14</v>
      </c>
      <c r="B42" s="89"/>
      <c r="C42" s="82"/>
      <c r="D42" s="89"/>
      <c r="E42" s="82"/>
      <c r="F42" s="122"/>
      <c r="G42" s="202"/>
      <c r="H42" s="198" t="str">
        <f t="shared" si="0"/>
        <v/>
      </c>
      <c r="I42" s="97"/>
      <c r="J42" s="97"/>
      <c r="K42" s="91"/>
      <c r="L42" s="91"/>
      <c r="M42" s="97"/>
      <c r="N42" s="91"/>
      <c r="O42" s="97"/>
      <c r="P42" s="90"/>
      <c r="Q42" s="97"/>
      <c r="R42" s="97"/>
      <c r="S42" s="90"/>
      <c r="T42" s="97"/>
      <c r="U42" s="147"/>
      <c r="V42" s="91"/>
      <c r="W42" s="97"/>
      <c r="X42" s="97"/>
      <c r="Y42" s="90"/>
      <c r="Z42" s="90"/>
      <c r="AA42" s="229"/>
      <c r="AB42" s="122"/>
      <c r="AC42" s="226"/>
      <c r="AD42" s="264"/>
      <c r="AE42" s="264"/>
      <c r="AF42" s="265"/>
      <c r="AG42" s="265"/>
      <c r="AH42" s="265"/>
      <c r="AI42" s="265"/>
      <c r="AJ42" s="265"/>
      <c r="AK42" s="265"/>
    </row>
    <row r="43" spans="1:37" s="179" customFormat="1" x14ac:dyDescent="0.25">
      <c r="A43" s="71">
        <v>15</v>
      </c>
      <c r="B43" s="89"/>
      <c r="C43" s="82"/>
      <c r="D43" s="89"/>
      <c r="E43" s="82"/>
      <c r="F43" s="122"/>
      <c r="G43" s="202"/>
      <c r="H43" s="198" t="str">
        <f t="shared" si="0"/>
        <v/>
      </c>
      <c r="I43" s="97"/>
      <c r="J43" s="97"/>
      <c r="K43" s="91"/>
      <c r="L43" s="91"/>
      <c r="M43" s="97"/>
      <c r="N43" s="91"/>
      <c r="O43" s="97"/>
      <c r="P43" s="90"/>
      <c r="Q43" s="97"/>
      <c r="R43" s="97"/>
      <c r="S43" s="90"/>
      <c r="T43" s="97"/>
      <c r="U43" s="147"/>
      <c r="V43" s="91"/>
      <c r="W43" s="97"/>
      <c r="X43" s="97"/>
      <c r="Y43" s="90"/>
      <c r="Z43" s="90"/>
      <c r="AA43" s="229"/>
      <c r="AB43" s="122"/>
      <c r="AC43" s="226"/>
      <c r="AD43" s="264"/>
      <c r="AE43" s="264"/>
      <c r="AF43" s="265"/>
      <c r="AG43" s="265"/>
      <c r="AH43" s="265"/>
      <c r="AI43" s="265"/>
      <c r="AJ43" s="265"/>
      <c r="AK43" s="265"/>
    </row>
    <row r="44" spans="1:37" s="179" customFormat="1" x14ac:dyDescent="0.25">
      <c r="A44" s="71">
        <v>16</v>
      </c>
      <c r="B44" s="89"/>
      <c r="C44" s="82"/>
      <c r="D44" s="89"/>
      <c r="E44" s="82"/>
      <c r="F44" s="122"/>
      <c r="G44" s="202"/>
      <c r="H44" s="198" t="str">
        <f t="shared" si="0"/>
        <v/>
      </c>
      <c r="I44" s="97"/>
      <c r="J44" s="97"/>
      <c r="K44" s="91"/>
      <c r="L44" s="91"/>
      <c r="M44" s="97"/>
      <c r="N44" s="91"/>
      <c r="O44" s="97"/>
      <c r="P44" s="90"/>
      <c r="Q44" s="97"/>
      <c r="R44" s="97"/>
      <c r="S44" s="90"/>
      <c r="T44" s="97"/>
      <c r="U44" s="147"/>
      <c r="V44" s="91"/>
      <c r="W44" s="97"/>
      <c r="X44" s="97"/>
      <c r="Y44" s="90"/>
      <c r="Z44" s="90"/>
      <c r="AA44" s="229"/>
      <c r="AB44" s="122"/>
      <c r="AC44" s="226"/>
      <c r="AD44" s="264"/>
      <c r="AE44" s="264"/>
      <c r="AF44" s="265"/>
      <c r="AG44" s="265"/>
      <c r="AH44" s="265"/>
      <c r="AI44" s="265"/>
      <c r="AJ44" s="265"/>
      <c r="AK44" s="265"/>
    </row>
    <row r="45" spans="1:37" s="179" customFormat="1" x14ac:dyDescent="0.25">
      <c r="A45" s="71">
        <v>17</v>
      </c>
      <c r="B45" s="89"/>
      <c r="C45" s="82"/>
      <c r="D45" s="89"/>
      <c r="E45" s="82"/>
      <c r="F45" s="122"/>
      <c r="G45" s="202"/>
      <c r="H45" s="198" t="str">
        <f t="shared" si="0"/>
        <v/>
      </c>
      <c r="I45" s="97"/>
      <c r="J45" s="97"/>
      <c r="K45" s="91"/>
      <c r="L45" s="91"/>
      <c r="M45" s="97"/>
      <c r="N45" s="91"/>
      <c r="O45" s="97"/>
      <c r="P45" s="90"/>
      <c r="Q45" s="97"/>
      <c r="R45" s="97"/>
      <c r="S45" s="90"/>
      <c r="T45" s="97"/>
      <c r="U45" s="147"/>
      <c r="V45" s="91"/>
      <c r="W45" s="97"/>
      <c r="X45" s="97"/>
      <c r="Y45" s="90"/>
      <c r="Z45" s="90"/>
      <c r="AA45" s="229"/>
      <c r="AB45" s="122"/>
      <c r="AC45" s="226"/>
      <c r="AD45" s="264"/>
      <c r="AE45" s="264"/>
      <c r="AF45" s="265"/>
      <c r="AG45" s="265"/>
      <c r="AH45" s="265"/>
      <c r="AI45" s="265"/>
      <c r="AJ45" s="265"/>
      <c r="AK45" s="265"/>
    </row>
    <row r="46" spans="1:37" s="179" customFormat="1" x14ac:dyDescent="0.25">
      <c r="A46" s="71">
        <v>18</v>
      </c>
      <c r="B46" s="89"/>
      <c r="C46" s="82"/>
      <c r="D46" s="89"/>
      <c r="E46" s="82"/>
      <c r="F46" s="122"/>
      <c r="G46" s="202"/>
      <c r="H46" s="198" t="str">
        <f t="shared" si="0"/>
        <v/>
      </c>
      <c r="I46" s="97"/>
      <c r="J46" s="97"/>
      <c r="K46" s="91"/>
      <c r="L46" s="91"/>
      <c r="M46" s="97"/>
      <c r="N46" s="91"/>
      <c r="O46" s="97"/>
      <c r="P46" s="90"/>
      <c r="Q46" s="97"/>
      <c r="R46" s="97"/>
      <c r="S46" s="90"/>
      <c r="T46" s="97"/>
      <c r="U46" s="147"/>
      <c r="V46" s="91"/>
      <c r="W46" s="97"/>
      <c r="X46" s="97"/>
      <c r="Y46" s="90"/>
      <c r="Z46" s="90"/>
      <c r="AA46" s="229"/>
      <c r="AB46" s="122"/>
      <c r="AC46" s="226"/>
      <c r="AD46" s="264"/>
      <c r="AE46" s="264"/>
      <c r="AF46" s="265"/>
      <c r="AG46" s="265"/>
      <c r="AH46" s="265"/>
      <c r="AI46" s="265"/>
      <c r="AJ46" s="265"/>
      <c r="AK46" s="265"/>
    </row>
    <row r="47" spans="1:37" s="179" customFormat="1" x14ac:dyDescent="0.25">
      <c r="A47" s="71">
        <v>19</v>
      </c>
      <c r="B47" s="89"/>
      <c r="C47" s="82"/>
      <c r="D47" s="89"/>
      <c r="E47" s="82"/>
      <c r="F47" s="122"/>
      <c r="G47" s="202"/>
      <c r="H47" s="198" t="str">
        <f t="shared" si="0"/>
        <v/>
      </c>
      <c r="I47" s="97"/>
      <c r="J47" s="97"/>
      <c r="K47" s="91"/>
      <c r="L47" s="91"/>
      <c r="M47" s="97"/>
      <c r="N47" s="91"/>
      <c r="O47" s="97"/>
      <c r="P47" s="90"/>
      <c r="Q47" s="97"/>
      <c r="R47" s="97"/>
      <c r="S47" s="90"/>
      <c r="T47" s="97"/>
      <c r="U47" s="147"/>
      <c r="V47" s="91"/>
      <c r="W47" s="97"/>
      <c r="X47" s="97"/>
      <c r="Y47" s="90"/>
      <c r="Z47" s="90"/>
      <c r="AA47" s="229"/>
      <c r="AB47" s="122"/>
      <c r="AC47" s="226"/>
      <c r="AD47" s="264"/>
      <c r="AE47" s="264"/>
      <c r="AF47" s="265"/>
      <c r="AG47" s="265"/>
      <c r="AH47" s="265"/>
      <c r="AI47" s="265"/>
      <c r="AJ47" s="265"/>
      <c r="AK47" s="265"/>
    </row>
    <row r="48" spans="1:37" s="179" customFormat="1" x14ac:dyDescent="0.25">
      <c r="A48" s="71">
        <v>20</v>
      </c>
      <c r="B48" s="89"/>
      <c r="C48" s="82"/>
      <c r="D48" s="89"/>
      <c r="E48" s="82"/>
      <c r="F48" s="122"/>
      <c r="G48" s="202"/>
      <c r="H48" s="198" t="str">
        <f t="shared" si="0"/>
        <v/>
      </c>
      <c r="I48" s="97"/>
      <c r="J48" s="97"/>
      <c r="K48" s="91"/>
      <c r="L48" s="91"/>
      <c r="M48" s="97"/>
      <c r="N48" s="91"/>
      <c r="O48" s="97"/>
      <c r="P48" s="90"/>
      <c r="Q48" s="97"/>
      <c r="R48" s="97"/>
      <c r="S48" s="90"/>
      <c r="T48" s="97"/>
      <c r="U48" s="147"/>
      <c r="V48" s="91"/>
      <c r="W48" s="97"/>
      <c r="X48" s="97"/>
      <c r="Y48" s="90"/>
      <c r="Z48" s="90"/>
      <c r="AA48" s="229"/>
      <c r="AB48" s="122"/>
      <c r="AC48" s="226"/>
      <c r="AD48" s="264"/>
      <c r="AE48" s="264"/>
      <c r="AF48" s="265"/>
      <c r="AG48" s="265"/>
      <c r="AH48" s="265"/>
      <c r="AI48" s="265"/>
      <c r="AJ48" s="265"/>
      <c r="AK48" s="265"/>
    </row>
    <row r="49" spans="1:37" s="179" customFormat="1" x14ac:dyDescent="0.25">
      <c r="A49" s="71">
        <v>21</v>
      </c>
      <c r="B49" s="89"/>
      <c r="C49" s="82"/>
      <c r="D49" s="89"/>
      <c r="E49" s="82"/>
      <c r="F49" s="122"/>
      <c r="G49" s="202"/>
      <c r="H49" s="198" t="str">
        <f t="shared" si="0"/>
        <v/>
      </c>
      <c r="I49" s="97"/>
      <c r="J49" s="97"/>
      <c r="K49" s="91"/>
      <c r="L49" s="91"/>
      <c r="M49" s="97"/>
      <c r="N49" s="91"/>
      <c r="O49" s="97"/>
      <c r="P49" s="90"/>
      <c r="Q49" s="97"/>
      <c r="R49" s="97"/>
      <c r="S49" s="90"/>
      <c r="T49" s="97"/>
      <c r="U49" s="147"/>
      <c r="V49" s="91"/>
      <c r="W49" s="97"/>
      <c r="X49" s="97"/>
      <c r="Y49" s="90"/>
      <c r="Z49" s="90"/>
      <c r="AA49" s="229"/>
      <c r="AB49" s="122"/>
      <c r="AC49" s="226"/>
      <c r="AD49" s="264"/>
      <c r="AE49" s="264"/>
      <c r="AF49" s="265"/>
      <c r="AG49" s="265"/>
      <c r="AH49" s="265"/>
      <c r="AI49" s="265"/>
      <c r="AJ49" s="265"/>
      <c r="AK49" s="265"/>
    </row>
    <row r="50" spans="1:37" s="179" customFormat="1" x14ac:dyDescent="0.25">
      <c r="A50" s="71">
        <v>22</v>
      </c>
      <c r="B50" s="89"/>
      <c r="C50" s="82"/>
      <c r="D50" s="89"/>
      <c r="E50" s="82"/>
      <c r="F50" s="122"/>
      <c r="G50" s="202"/>
      <c r="H50" s="198" t="str">
        <f t="shared" si="0"/>
        <v/>
      </c>
      <c r="I50" s="97"/>
      <c r="J50" s="97"/>
      <c r="K50" s="91"/>
      <c r="L50" s="91"/>
      <c r="M50" s="97"/>
      <c r="N50" s="91"/>
      <c r="O50" s="97"/>
      <c r="P50" s="90"/>
      <c r="Q50" s="97"/>
      <c r="R50" s="97"/>
      <c r="S50" s="90"/>
      <c r="T50" s="97"/>
      <c r="U50" s="147"/>
      <c r="V50" s="91"/>
      <c r="W50" s="97"/>
      <c r="X50" s="97"/>
      <c r="Y50" s="90"/>
      <c r="Z50" s="90"/>
      <c r="AA50" s="229"/>
      <c r="AB50" s="122"/>
      <c r="AC50" s="226"/>
      <c r="AD50" s="264"/>
      <c r="AE50" s="264"/>
      <c r="AF50" s="265"/>
      <c r="AG50" s="265"/>
      <c r="AH50" s="265"/>
      <c r="AI50" s="265"/>
      <c r="AJ50" s="265"/>
      <c r="AK50" s="265"/>
    </row>
    <row r="51" spans="1:37" s="179" customFormat="1" x14ac:dyDescent="0.25">
      <c r="A51" s="71">
        <v>23</v>
      </c>
      <c r="B51" s="89"/>
      <c r="C51" s="82"/>
      <c r="D51" s="89"/>
      <c r="E51" s="82"/>
      <c r="F51" s="122"/>
      <c r="G51" s="202"/>
      <c r="H51" s="198" t="str">
        <f t="shared" si="0"/>
        <v/>
      </c>
      <c r="I51" s="97"/>
      <c r="J51" s="97"/>
      <c r="K51" s="91"/>
      <c r="L51" s="91"/>
      <c r="M51" s="97"/>
      <c r="N51" s="91"/>
      <c r="O51" s="97"/>
      <c r="P51" s="90"/>
      <c r="Q51" s="97"/>
      <c r="R51" s="97"/>
      <c r="S51" s="90"/>
      <c r="T51" s="97"/>
      <c r="U51" s="147"/>
      <c r="V51" s="91"/>
      <c r="W51" s="97"/>
      <c r="X51" s="97"/>
      <c r="Y51" s="90"/>
      <c r="Z51" s="90"/>
      <c r="AA51" s="229"/>
      <c r="AB51" s="122"/>
      <c r="AC51" s="226"/>
      <c r="AD51" s="264"/>
      <c r="AE51" s="264"/>
      <c r="AF51" s="265"/>
      <c r="AG51" s="265"/>
      <c r="AH51" s="265"/>
      <c r="AI51" s="265"/>
      <c r="AJ51" s="265"/>
      <c r="AK51" s="265"/>
    </row>
    <row r="52" spans="1:37" s="179" customFormat="1" x14ac:dyDescent="0.25">
      <c r="A52" s="71">
        <v>24</v>
      </c>
      <c r="B52" s="89"/>
      <c r="C52" s="82"/>
      <c r="D52" s="89"/>
      <c r="E52" s="82"/>
      <c r="F52" s="122"/>
      <c r="G52" s="202"/>
      <c r="H52" s="198" t="str">
        <f t="shared" si="0"/>
        <v/>
      </c>
      <c r="I52" s="97"/>
      <c r="J52" s="97"/>
      <c r="K52" s="91"/>
      <c r="L52" s="91"/>
      <c r="M52" s="97"/>
      <c r="N52" s="91"/>
      <c r="O52" s="97"/>
      <c r="P52" s="90"/>
      <c r="Q52" s="97"/>
      <c r="R52" s="97"/>
      <c r="S52" s="90"/>
      <c r="T52" s="97"/>
      <c r="U52" s="147"/>
      <c r="V52" s="91"/>
      <c r="W52" s="97"/>
      <c r="X52" s="97"/>
      <c r="Y52" s="90"/>
      <c r="Z52" s="90"/>
      <c r="AA52" s="229"/>
      <c r="AB52" s="122"/>
      <c r="AC52" s="226"/>
      <c r="AD52" s="264"/>
      <c r="AE52" s="264"/>
      <c r="AF52" s="265"/>
      <c r="AG52" s="265"/>
      <c r="AH52" s="265"/>
      <c r="AI52" s="265"/>
      <c r="AJ52" s="265"/>
      <c r="AK52" s="265"/>
    </row>
    <row r="53" spans="1:37" s="179" customFormat="1" x14ac:dyDescent="0.25">
      <c r="A53" s="71">
        <v>25</v>
      </c>
      <c r="B53" s="89"/>
      <c r="C53" s="82"/>
      <c r="D53" s="89"/>
      <c r="E53" s="82"/>
      <c r="F53" s="122"/>
      <c r="G53" s="202"/>
      <c r="H53" s="198" t="str">
        <f t="shared" si="0"/>
        <v/>
      </c>
      <c r="I53" s="97"/>
      <c r="J53" s="97"/>
      <c r="K53" s="91"/>
      <c r="L53" s="91"/>
      <c r="M53" s="97"/>
      <c r="N53" s="91"/>
      <c r="O53" s="97"/>
      <c r="P53" s="90"/>
      <c r="Q53" s="97"/>
      <c r="R53" s="97"/>
      <c r="S53" s="90"/>
      <c r="T53" s="97"/>
      <c r="U53" s="147"/>
      <c r="V53" s="91"/>
      <c r="W53" s="97"/>
      <c r="X53" s="97"/>
      <c r="Y53" s="90"/>
      <c r="Z53" s="90"/>
      <c r="AA53" s="229"/>
      <c r="AB53" s="122"/>
      <c r="AC53" s="226"/>
      <c r="AD53" s="264"/>
      <c r="AE53" s="264"/>
      <c r="AF53" s="265"/>
      <c r="AG53" s="265"/>
      <c r="AH53" s="265"/>
      <c r="AI53" s="265"/>
      <c r="AJ53" s="265"/>
      <c r="AK53" s="265"/>
    </row>
    <row r="54" spans="1:37" ht="24" customHeight="1" x14ac:dyDescent="0.25">
      <c r="B54" s="190" t="s">
        <v>67</v>
      </c>
      <c r="C54" s="126"/>
      <c r="D54" s="126"/>
      <c r="E54" s="126"/>
      <c r="F54" s="126"/>
      <c r="G54" s="126"/>
      <c r="H54" s="259" t="str">
        <f>IF(OR(AND(Count_Implemented, Count_FollowUp=0), AND(Count_Implemented=0,COUNTA(I29:AB53)&gt;0))," To be included here, actions must have a Date Implemented and there must be Date(s) of Follow-up above. &gt;&gt;","")</f>
        <v/>
      </c>
      <c r="I54" s="191">
        <f>SUM(I55:I60)</f>
        <v>0</v>
      </c>
      <c r="J54" s="192" t="s">
        <v>129</v>
      </c>
      <c r="K54" s="192" t="s">
        <v>129</v>
      </c>
      <c r="L54" s="192" t="s">
        <v>129</v>
      </c>
      <c r="M54" s="191">
        <f>SUM(M55:M60)</f>
        <v>0</v>
      </c>
      <c r="N54" s="192" t="s">
        <v>129</v>
      </c>
      <c r="O54" s="191">
        <f>SUM(O55:O60)</f>
        <v>0</v>
      </c>
      <c r="P54" s="191">
        <f>SUM(P55:P60)</f>
        <v>0</v>
      </c>
      <c r="Q54" s="191">
        <f t="shared" ref="Q54:W54" si="1">SUM(Q55:Q60)</f>
        <v>0</v>
      </c>
      <c r="R54" s="191">
        <f t="shared" si="1"/>
        <v>0</v>
      </c>
      <c r="S54" s="191">
        <f t="shared" si="1"/>
        <v>0</v>
      </c>
      <c r="T54" s="191">
        <f t="shared" si="1"/>
        <v>0</v>
      </c>
      <c r="U54" s="193">
        <f t="shared" si="1"/>
        <v>0</v>
      </c>
      <c r="V54" s="192" t="s">
        <v>129</v>
      </c>
      <c r="W54" s="191">
        <f t="shared" si="1"/>
        <v>0</v>
      </c>
      <c r="X54" s="192" t="s">
        <v>129</v>
      </c>
      <c r="Y54" s="192" t="s">
        <v>129</v>
      </c>
      <c r="Z54" s="191">
        <f t="shared" ref="Z54" si="2">SUM(Z55:Z60)</f>
        <v>0</v>
      </c>
      <c r="AA54" s="218" t="s">
        <v>129</v>
      </c>
      <c r="AB54" s="217">
        <f>COUNTIF(AB29:AB53,"Y")</f>
        <v>0</v>
      </c>
      <c r="AC54" s="218" t="s">
        <v>129</v>
      </c>
      <c r="AD54" s="266">
        <f t="shared" ref="AD54:AK54" si="3">SUM(AD55:AD60)</f>
        <v>0</v>
      </c>
      <c r="AE54" s="266">
        <f t="shared" si="3"/>
        <v>0</v>
      </c>
      <c r="AF54" s="267">
        <f t="shared" si="3"/>
        <v>0</v>
      </c>
      <c r="AG54" s="267">
        <f t="shared" si="3"/>
        <v>0</v>
      </c>
      <c r="AH54" s="267">
        <f t="shared" si="3"/>
        <v>0</v>
      </c>
      <c r="AI54" s="267">
        <f t="shared" si="3"/>
        <v>0</v>
      </c>
      <c r="AJ54" s="267">
        <f t="shared" si="3"/>
        <v>0</v>
      </c>
      <c r="AK54" s="267">
        <f t="shared" si="3"/>
        <v>0</v>
      </c>
    </row>
    <row r="55" spans="1:37" ht="24" customHeight="1" x14ac:dyDescent="0.25">
      <c r="B55" s="190" t="str">
        <f>"TOTAL REPORTED " &amp; C55</f>
        <v>TOTAL REPORTED 2023</v>
      </c>
      <c r="C55" s="126">
        <v>2023</v>
      </c>
      <c r="D55" s="126"/>
      <c r="E55" s="126"/>
      <c r="F55" s="126"/>
      <c r="G55" s="126"/>
      <c r="H55" s="126"/>
      <c r="I55" s="267">
        <f t="shared" ref="I55:I60" si="4">IF(Count_FollowUp,SUMIFS(I$29:I$53,$F$29:$F$53,"Y",$H$29:$H$53,$C55),0)</f>
        <v>0</v>
      </c>
      <c r="J55" s="192" t="s">
        <v>129</v>
      </c>
      <c r="K55" s="192" t="s">
        <v>129</v>
      </c>
      <c r="L55" s="192" t="s">
        <v>129</v>
      </c>
      <c r="M55" s="267">
        <f t="shared" ref="M55:M60" si="5">IF(Count_FollowUp,SUMIFS(M$29:M$53,$F$29:$F$53,"Y",$H$29:$H$53,$C55),0)</f>
        <v>0</v>
      </c>
      <c r="N55" s="192" t="s">
        <v>129</v>
      </c>
      <c r="O55" s="267">
        <f t="shared" ref="O55:O60" si="6">IF(Count_FollowUp,SUMIFS(O$29:O$53,$F$29:$F$53,"Y",$H$29:$H$53,$C55),0)</f>
        <v>0</v>
      </c>
      <c r="P55" s="191">
        <f t="shared" ref="P55:P60" si="7">IF(Count_FollowUp,COUNTIFS($F$29:$F$53,"Y",$H$29:$H$53,$C55,P$29:P$53,"Yes"),0)</f>
        <v>0</v>
      </c>
      <c r="Q55" s="267">
        <f t="shared" ref="Q55:R60" si="8">IF(Count_FollowUp,SUMIFS(Q$29:Q$53,$F$29:$F$53,"Y",$H$29:$H$53,$C55),0)</f>
        <v>0</v>
      </c>
      <c r="R55" s="267">
        <f t="shared" si="8"/>
        <v>0</v>
      </c>
      <c r="S55" s="191">
        <f t="shared" ref="S55:S60" si="9">IF(Count_FollowUp,COUNTIFS($F$29:$F$53,"Y",$H$29:$H$53,$C55,S$29:S$53,"Yes"),0)</f>
        <v>0</v>
      </c>
      <c r="T55" s="191">
        <f t="shared" ref="T55:T60" si="10">IF(Count_FollowUp,SUMIFS(T$29:T$53,$F$29:$F$53,"Y",$H$29:$H$53,$C55,U$29:U$53,"Units"),0)</f>
        <v>0</v>
      </c>
      <c r="U55" s="193">
        <f t="shared" ref="U55:U60" si="11">IF(Count_FollowUp,SUMIFS(T$29:T$53,$F$29:$F$53,"Y",$H$29:$H$53,$C55,U$29:U$53,"Dollars"),0)</f>
        <v>0</v>
      </c>
      <c r="V55" s="192" t="s">
        <v>129</v>
      </c>
      <c r="W55" s="267">
        <f t="shared" ref="W55:W60" si="12">IF(Count_FollowUp,SUMIFS(W$29:W$53,$F$29:$F$53,"Y",$H$29:$H$53,$C55),0)</f>
        <v>0</v>
      </c>
      <c r="X55" s="192" t="s">
        <v>129</v>
      </c>
      <c r="Y55" s="192" t="s">
        <v>129</v>
      </c>
      <c r="Z55" s="191">
        <f t="shared" ref="Z55:Z60" si="13">IF(Count_FollowUp,COUNTIFS($F$29:$F$53,"Y",$H$29:$H$53,$C55,Z$29:Z$53,"Yes"),0)</f>
        <v>0</v>
      </c>
      <c r="AA55" s="218" t="s">
        <v>129</v>
      </c>
      <c r="AB55" s="217">
        <f t="shared" ref="AB55:AB60" si="14">IF(Count_FollowUp,COUNTIFS($F$29:$F$53,"Y",$H$29:$H$53,$C55,AB$29:AB$53,"Y"),0)</f>
        <v>0</v>
      </c>
      <c r="AC55" s="218" t="s">
        <v>129</v>
      </c>
      <c r="AD55" s="266">
        <f t="shared" ref="AD55:AK60" si="15">IF(Count_FollowUp,SUMIFS(AD$29:AD$53,$F$29:$F$53,"Y",$H$29:$H$53,$C55),0)</f>
        <v>0</v>
      </c>
      <c r="AE55" s="266">
        <f t="shared" si="15"/>
        <v>0</v>
      </c>
      <c r="AF55" s="267">
        <f t="shared" si="15"/>
        <v>0</v>
      </c>
      <c r="AG55" s="267">
        <f t="shared" si="15"/>
        <v>0</v>
      </c>
      <c r="AH55" s="267">
        <f t="shared" si="15"/>
        <v>0</v>
      </c>
      <c r="AI55" s="267">
        <f t="shared" si="15"/>
        <v>0</v>
      </c>
      <c r="AJ55" s="267">
        <f t="shared" si="15"/>
        <v>0</v>
      </c>
      <c r="AK55" s="267">
        <f t="shared" si="15"/>
        <v>0</v>
      </c>
    </row>
    <row r="56" spans="1:37" ht="24" customHeight="1" x14ac:dyDescent="0.25">
      <c r="B56" s="190" t="str">
        <f t="shared" ref="B56:B60" si="16">"TOTAL REPORTED " &amp; C56</f>
        <v>TOTAL REPORTED 2024</v>
      </c>
      <c r="C56" s="126">
        <v>2024</v>
      </c>
      <c r="D56" s="126"/>
      <c r="E56" s="126"/>
      <c r="F56" s="126"/>
      <c r="G56" s="126"/>
      <c r="H56" s="126"/>
      <c r="I56" s="267">
        <f t="shared" si="4"/>
        <v>0</v>
      </c>
      <c r="J56" s="192" t="s">
        <v>129</v>
      </c>
      <c r="K56" s="192" t="s">
        <v>129</v>
      </c>
      <c r="L56" s="192" t="s">
        <v>129</v>
      </c>
      <c r="M56" s="267">
        <f t="shared" si="5"/>
        <v>0</v>
      </c>
      <c r="N56" s="192" t="s">
        <v>129</v>
      </c>
      <c r="O56" s="267">
        <f t="shared" si="6"/>
        <v>0</v>
      </c>
      <c r="P56" s="191">
        <f t="shared" si="7"/>
        <v>0</v>
      </c>
      <c r="Q56" s="267">
        <f t="shared" si="8"/>
        <v>0</v>
      </c>
      <c r="R56" s="267">
        <f t="shared" si="8"/>
        <v>0</v>
      </c>
      <c r="S56" s="191">
        <f t="shared" si="9"/>
        <v>0</v>
      </c>
      <c r="T56" s="191">
        <f t="shared" si="10"/>
        <v>0</v>
      </c>
      <c r="U56" s="193">
        <f t="shared" si="11"/>
        <v>0</v>
      </c>
      <c r="V56" s="192" t="s">
        <v>129</v>
      </c>
      <c r="W56" s="267">
        <f t="shared" si="12"/>
        <v>0</v>
      </c>
      <c r="X56" s="192" t="s">
        <v>129</v>
      </c>
      <c r="Y56" s="192" t="s">
        <v>129</v>
      </c>
      <c r="Z56" s="191">
        <f t="shared" si="13"/>
        <v>0</v>
      </c>
      <c r="AA56" s="218" t="s">
        <v>129</v>
      </c>
      <c r="AB56" s="217">
        <f t="shared" si="14"/>
        <v>0</v>
      </c>
      <c r="AC56" s="218" t="s">
        <v>129</v>
      </c>
      <c r="AD56" s="266">
        <f t="shared" si="15"/>
        <v>0</v>
      </c>
      <c r="AE56" s="266">
        <f t="shared" si="15"/>
        <v>0</v>
      </c>
      <c r="AF56" s="267">
        <f t="shared" si="15"/>
        <v>0</v>
      </c>
      <c r="AG56" s="267">
        <f t="shared" si="15"/>
        <v>0</v>
      </c>
      <c r="AH56" s="267">
        <f t="shared" si="15"/>
        <v>0</v>
      </c>
      <c r="AI56" s="267">
        <f t="shared" si="15"/>
        <v>0</v>
      </c>
      <c r="AJ56" s="267">
        <f t="shared" si="15"/>
        <v>0</v>
      </c>
      <c r="AK56" s="267">
        <f t="shared" si="15"/>
        <v>0</v>
      </c>
    </row>
    <row r="57" spans="1:37" ht="24" customHeight="1" x14ac:dyDescent="0.25">
      <c r="B57" s="190" t="str">
        <f t="shared" si="16"/>
        <v>TOTAL REPORTED 2025</v>
      </c>
      <c r="C57" s="126">
        <v>2025</v>
      </c>
      <c r="D57" s="126"/>
      <c r="E57" s="126"/>
      <c r="F57" s="126"/>
      <c r="G57" s="126"/>
      <c r="H57" s="126"/>
      <c r="I57" s="267">
        <f t="shared" si="4"/>
        <v>0</v>
      </c>
      <c r="J57" s="192" t="s">
        <v>129</v>
      </c>
      <c r="K57" s="192" t="s">
        <v>129</v>
      </c>
      <c r="L57" s="192" t="s">
        <v>129</v>
      </c>
      <c r="M57" s="267">
        <f t="shared" si="5"/>
        <v>0</v>
      </c>
      <c r="N57" s="192" t="s">
        <v>129</v>
      </c>
      <c r="O57" s="267">
        <f t="shared" si="6"/>
        <v>0</v>
      </c>
      <c r="P57" s="191">
        <f t="shared" si="7"/>
        <v>0</v>
      </c>
      <c r="Q57" s="267">
        <f t="shared" si="8"/>
        <v>0</v>
      </c>
      <c r="R57" s="267">
        <f t="shared" si="8"/>
        <v>0</v>
      </c>
      <c r="S57" s="191">
        <f t="shared" si="9"/>
        <v>0</v>
      </c>
      <c r="T57" s="191">
        <f t="shared" si="10"/>
        <v>0</v>
      </c>
      <c r="U57" s="193">
        <f t="shared" si="11"/>
        <v>0</v>
      </c>
      <c r="V57" s="192" t="s">
        <v>129</v>
      </c>
      <c r="W57" s="267">
        <f t="shared" si="12"/>
        <v>0</v>
      </c>
      <c r="X57" s="192" t="s">
        <v>129</v>
      </c>
      <c r="Y57" s="192" t="s">
        <v>129</v>
      </c>
      <c r="Z57" s="191">
        <f t="shared" si="13"/>
        <v>0</v>
      </c>
      <c r="AA57" s="218" t="s">
        <v>129</v>
      </c>
      <c r="AB57" s="217">
        <f t="shared" si="14"/>
        <v>0</v>
      </c>
      <c r="AC57" s="218" t="s">
        <v>129</v>
      </c>
      <c r="AD57" s="266">
        <f t="shared" si="15"/>
        <v>0</v>
      </c>
      <c r="AE57" s="266">
        <f t="shared" si="15"/>
        <v>0</v>
      </c>
      <c r="AF57" s="267">
        <f t="shared" si="15"/>
        <v>0</v>
      </c>
      <c r="AG57" s="267">
        <f t="shared" si="15"/>
        <v>0</v>
      </c>
      <c r="AH57" s="267">
        <f t="shared" si="15"/>
        <v>0</v>
      </c>
      <c r="AI57" s="267">
        <f t="shared" si="15"/>
        <v>0</v>
      </c>
      <c r="AJ57" s="267">
        <f t="shared" si="15"/>
        <v>0</v>
      </c>
      <c r="AK57" s="267">
        <f t="shared" si="15"/>
        <v>0</v>
      </c>
    </row>
    <row r="58" spans="1:37" ht="24" customHeight="1" x14ac:dyDescent="0.25">
      <c r="B58" s="190" t="str">
        <f t="shared" si="16"/>
        <v>TOTAL REPORTED 2026</v>
      </c>
      <c r="C58" s="126">
        <v>2026</v>
      </c>
      <c r="D58" s="126"/>
      <c r="E58" s="126"/>
      <c r="F58" s="126"/>
      <c r="G58" s="126"/>
      <c r="H58" s="126"/>
      <c r="I58" s="267">
        <f t="shared" si="4"/>
        <v>0</v>
      </c>
      <c r="J58" s="192" t="s">
        <v>129</v>
      </c>
      <c r="K58" s="192" t="s">
        <v>129</v>
      </c>
      <c r="L58" s="192" t="s">
        <v>129</v>
      </c>
      <c r="M58" s="267">
        <f t="shared" si="5"/>
        <v>0</v>
      </c>
      <c r="N58" s="192" t="s">
        <v>129</v>
      </c>
      <c r="O58" s="267">
        <f t="shared" si="6"/>
        <v>0</v>
      </c>
      <c r="P58" s="191">
        <f t="shared" si="7"/>
        <v>0</v>
      </c>
      <c r="Q58" s="267">
        <f t="shared" si="8"/>
        <v>0</v>
      </c>
      <c r="R58" s="267">
        <f t="shared" si="8"/>
        <v>0</v>
      </c>
      <c r="S58" s="191">
        <f t="shared" si="9"/>
        <v>0</v>
      </c>
      <c r="T58" s="191">
        <f t="shared" si="10"/>
        <v>0</v>
      </c>
      <c r="U58" s="193">
        <f t="shared" si="11"/>
        <v>0</v>
      </c>
      <c r="V58" s="192" t="s">
        <v>129</v>
      </c>
      <c r="W58" s="267">
        <f t="shared" si="12"/>
        <v>0</v>
      </c>
      <c r="X58" s="192" t="s">
        <v>129</v>
      </c>
      <c r="Y58" s="192" t="s">
        <v>129</v>
      </c>
      <c r="Z58" s="191">
        <f t="shared" si="13"/>
        <v>0</v>
      </c>
      <c r="AA58" s="218" t="s">
        <v>129</v>
      </c>
      <c r="AB58" s="217">
        <f t="shared" si="14"/>
        <v>0</v>
      </c>
      <c r="AC58" s="218" t="s">
        <v>129</v>
      </c>
      <c r="AD58" s="266">
        <f t="shared" si="15"/>
        <v>0</v>
      </c>
      <c r="AE58" s="266">
        <f t="shared" si="15"/>
        <v>0</v>
      </c>
      <c r="AF58" s="267">
        <f t="shared" si="15"/>
        <v>0</v>
      </c>
      <c r="AG58" s="267">
        <f t="shared" si="15"/>
        <v>0</v>
      </c>
      <c r="AH58" s="267">
        <f t="shared" si="15"/>
        <v>0</v>
      </c>
      <c r="AI58" s="267">
        <f t="shared" si="15"/>
        <v>0</v>
      </c>
      <c r="AJ58" s="267">
        <f t="shared" si="15"/>
        <v>0</v>
      </c>
      <c r="AK58" s="267">
        <f t="shared" si="15"/>
        <v>0</v>
      </c>
    </row>
    <row r="59" spans="1:37" ht="24" customHeight="1" x14ac:dyDescent="0.25">
      <c r="B59" s="190" t="str">
        <f t="shared" si="16"/>
        <v>TOTAL REPORTED 2027</v>
      </c>
      <c r="C59" s="126">
        <v>2027</v>
      </c>
      <c r="D59" s="126"/>
      <c r="E59" s="126"/>
      <c r="F59" s="126"/>
      <c r="G59" s="126"/>
      <c r="H59" s="126"/>
      <c r="I59" s="267">
        <f t="shared" si="4"/>
        <v>0</v>
      </c>
      <c r="J59" s="192" t="s">
        <v>129</v>
      </c>
      <c r="K59" s="192" t="s">
        <v>129</v>
      </c>
      <c r="L59" s="192" t="s">
        <v>129</v>
      </c>
      <c r="M59" s="267">
        <f t="shared" si="5"/>
        <v>0</v>
      </c>
      <c r="N59" s="192" t="s">
        <v>129</v>
      </c>
      <c r="O59" s="267">
        <f t="shared" si="6"/>
        <v>0</v>
      </c>
      <c r="P59" s="191">
        <f t="shared" si="7"/>
        <v>0</v>
      </c>
      <c r="Q59" s="267">
        <f t="shared" si="8"/>
        <v>0</v>
      </c>
      <c r="R59" s="267">
        <f t="shared" si="8"/>
        <v>0</v>
      </c>
      <c r="S59" s="191">
        <f t="shared" si="9"/>
        <v>0</v>
      </c>
      <c r="T59" s="191">
        <f t="shared" si="10"/>
        <v>0</v>
      </c>
      <c r="U59" s="193">
        <f t="shared" si="11"/>
        <v>0</v>
      </c>
      <c r="V59" s="192" t="s">
        <v>129</v>
      </c>
      <c r="W59" s="267">
        <f t="shared" si="12"/>
        <v>0</v>
      </c>
      <c r="X59" s="192" t="s">
        <v>129</v>
      </c>
      <c r="Y59" s="192" t="s">
        <v>129</v>
      </c>
      <c r="Z59" s="191">
        <f t="shared" si="13"/>
        <v>0</v>
      </c>
      <c r="AA59" s="218" t="s">
        <v>129</v>
      </c>
      <c r="AB59" s="217">
        <f t="shared" si="14"/>
        <v>0</v>
      </c>
      <c r="AC59" s="218" t="s">
        <v>129</v>
      </c>
      <c r="AD59" s="266">
        <f t="shared" si="15"/>
        <v>0</v>
      </c>
      <c r="AE59" s="266">
        <f t="shared" si="15"/>
        <v>0</v>
      </c>
      <c r="AF59" s="267">
        <f t="shared" si="15"/>
        <v>0</v>
      </c>
      <c r="AG59" s="267">
        <f t="shared" si="15"/>
        <v>0</v>
      </c>
      <c r="AH59" s="267">
        <f t="shared" si="15"/>
        <v>0</v>
      </c>
      <c r="AI59" s="267">
        <f t="shared" si="15"/>
        <v>0</v>
      </c>
      <c r="AJ59" s="267">
        <f t="shared" si="15"/>
        <v>0</v>
      </c>
      <c r="AK59" s="267">
        <f t="shared" si="15"/>
        <v>0</v>
      </c>
    </row>
    <row r="60" spans="1:37" ht="24" customHeight="1" x14ac:dyDescent="0.25">
      <c r="B60" s="190" t="str">
        <f t="shared" si="16"/>
        <v>TOTAL REPORTED 2028</v>
      </c>
      <c r="C60" s="126">
        <v>2028</v>
      </c>
      <c r="D60" s="126"/>
      <c r="E60" s="126"/>
      <c r="F60" s="126"/>
      <c r="G60" s="126"/>
      <c r="H60" s="126"/>
      <c r="I60" s="267">
        <f t="shared" si="4"/>
        <v>0</v>
      </c>
      <c r="J60" s="192" t="s">
        <v>129</v>
      </c>
      <c r="K60" s="192" t="s">
        <v>129</v>
      </c>
      <c r="L60" s="192" t="s">
        <v>129</v>
      </c>
      <c r="M60" s="267">
        <f t="shared" si="5"/>
        <v>0</v>
      </c>
      <c r="N60" s="192" t="s">
        <v>129</v>
      </c>
      <c r="O60" s="267">
        <f t="shared" si="6"/>
        <v>0</v>
      </c>
      <c r="P60" s="191">
        <f t="shared" si="7"/>
        <v>0</v>
      </c>
      <c r="Q60" s="267">
        <f t="shared" si="8"/>
        <v>0</v>
      </c>
      <c r="R60" s="267">
        <f t="shared" si="8"/>
        <v>0</v>
      </c>
      <c r="S60" s="191">
        <f t="shared" si="9"/>
        <v>0</v>
      </c>
      <c r="T60" s="191">
        <f t="shared" si="10"/>
        <v>0</v>
      </c>
      <c r="U60" s="193">
        <f t="shared" si="11"/>
        <v>0</v>
      </c>
      <c r="V60" s="192" t="s">
        <v>129</v>
      </c>
      <c r="W60" s="267">
        <f t="shared" si="12"/>
        <v>0</v>
      </c>
      <c r="X60" s="192" t="s">
        <v>129</v>
      </c>
      <c r="Y60" s="192" t="s">
        <v>129</v>
      </c>
      <c r="Z60" s="191">
        <f t="shared" si="13"/>
        <v>0</v>
      </c>
      <c r="AA60" s="218" t="s">
        <v>129</v>
      </c>
      <c r="AB60" s="217">
        <f t="shared" si="14"/>
        <v>0</v>
      </c>
      <c r="AC60" s="218" t="s">
        <v>129</v>
      </c>
      <c r="AD60" s="266">
        <f t="shared" si="15"/>
        <v>0</v>
      </c>
      <c r="AE60" s="266">
        <f t="shared" si="15"/>
        <v>0</v>
      </c>
      <c r="AF60" s="267">
        <f t="shared" si="15"/>
        <v>0</v>
      </c>
      <c r="AG60" s="267">
        <f t="shared" si="15"/>
        <v>0</v>
      </c>
      <c r="AH60" s="267">
        <f t="shared" si="15"/>
        <v>0</v>
      </c>
      <c r="AI60" s="267">
        <f t="shared" si="15"/>
        <v>0</v>
      </c>
      <c r="AJ60" s="267">
        <f t="shared" si="15"/>
        <v>0</v>
      </c>
      <c r="AK60" s="267">
        <f t="shared" si="15"/>
        <v>0</v>
      </c>
    </row>
    <row r="61" spans="1:37" x14ac:dyDescent="0.25">
      <c r="C61" s="137"/>
    </row>
    <row r="62" spans="1:37" x14ac:dyDescent="0.25">
      <c r="C62" s="137"/>
    </row>
  </sheetData>
  <sheetProtection algorithmName="SHA-512" hashValue="qq59JA6/OEHliR50Xrhwus8xcIIc/Sz904ZbUBfAN7PfNTeFjyZAsN/aIwuIa4PSwCM3J1lJ2PV02SdCoO7pOA==" saltValue="RJBcVLwTXdB1XtwU2d4rGw==" spinCount="100000" sheet="1" objects="1" scenarios="1" formatCells="0" formatRows="0" insertHyperlinks="0"/>
  <mergeCells count="28">
    <mergeCell ref="Q26:V26"/>
    <mergeCell ref="W26:AA27"/>
    <mergeCell ref="AD26:AK26"/>
    <mergeCell ref="I27:L27"/>
    <mergeCell ref="M27:N27"/>
    <mergeCell ref="O27:P27"/>
    <mergeCell ref="Q27:S27"/>
    <mergeCell ref="T27:V27"/>
    <mergeCell ref="AD27:AE27"/>
    <mergeCell ref="AF27:AK27"/>
    <mergeCell ref="C18:G18"/>
    <mergeCell ref="C20:G20"/>
    <mergeCell ref="C21:G21"/>
    <mergeCell ref="C22:G22"/>
    <mergeCell ref="C23:G23"/>
    <mergeCell ref="I26:P26"/>
    <mergeCell ref="C12:G12"/>
    <mergeCell ref="C13:G13"/>
    <mergeCell ref="C14:G14"/>
    <mergeCell ref="C15:G15"/>
    <mergeCell ref="C16:G16"/>
    <mergeCell ref="C17:G17"/>
    <mergeCell ref="C3:I3"/>
    <mergeCell ref="C6:G6"/>
    <mergeCell ref="C7:G7"/>
    <mergeCell ref="C8:G8"/>
    <mergeCell ref="C10:G10"/>
    <mergeCell ref="C11:G11"/>
  </mergeCells>
  <conditionalFormatting sqref="I29:L53">
    <cfRule type="expression" dxfId="20" priority="4" stopIfTrue="1">
      <formula>AND($C29&lt;&gt;"",$C29&lt;&gt;"Manufacturer (Production)")</formula>
    </cfRule>
  </conditionalFormatting>
  <conditionalFormatting sqref="M29:N53">
    <cfRule type="expression" dxfId="19" priority="5" stopIfTrue="1">
      <formula>AND($C29&lt;&gt;"",$C29&lt;&gt;"Manufacturer (Certification)")</formula>
    </cfRule>
  </conditionalFormatting>
  <conditionalFormatting sqref="O29:O53 M29:M53 I29:J53 Q29:R53 T29:T53 W29:X53">
    <cfRule type="expression" dxfId="18" priority="7">
      <formula>AND(TRIM(I29)&lt;&gt;"",ISNUMBER(I29)=FALSE)</formula>
    </cfRule>
  </conditionalFormatting>
  <conditionalFormatting sqref="O29:P53">
    <cfRule type="expression" dxfId="17" priority="6" stopIfTrue="1">
      <formula>AND($C29&lt;&gt;"",$C29&lt;&gt;"Manufacturer (Marketing)")</formula>
    </cfRule>
  </conditionalFormatting>
  <conditionalFormatting sqref="Q29:V53">
    <cfRule type="expression" dxfId="16" priority="3">
      <formula>AND($C29&lt;&gt;"",$C29&lt;&gt;"Distributor / Retailer")</formula>
    </cfRule>
  </conditionalFormatting>
  <conditionalFormatting sqref="W29:AA53">
    <cfRule type="expression" dxfId="15" priority="2">
      <formula>AND($C29&lt;&gt;"",$C29&lt;&gt;"Purchaser / User")</formula>
    </cfRule>
  </conditionalFormatting>
  <conditionalFormatting sqref="AD29:AK53">
    <cfRule type="expression" dxfId="14" priority="1">
      <formula>AND(TRIM(AD29)&lt;&gt;"",ISNUMBER(AD29)=FALSE)</formula>
    </cfRule>
  </conditionalFormatting>
  <dataValidations count="21">
    <dataValidation allowBlank="1" showInputMessage="1" showErrorMessage="1" prompt="If the case study is online, provide a link for EPA to view, download and share. Otherwise, please include attachments with report submission." sqref="AC28" xr:uid="{C9DD235D-0E45-4BA4-BD17-1DDAF8E4A7F4}"/>
    <dataValidation allowBlank="1" showInputMessage="1" showErrorMessage="1" prompt="For P2 actions and outcomes to be summarized on the Results Summary tab, this column must contain a Y. Additionally, a Date Implemented must be included and at least one follw-up date must be included in row 19." sqref="F28" xr:uid="{14273956-0A73-4A45-B072-1650B4950EFB}"/>
    <dataValidation allowBlank="1" showInputMessage="1" showErrorMessage="1" prompt="Either use the facility’s permit methodology or multiply wastewater gallons by 8.35 to get pounds and divide by 10,000 to eliminate water content." sqref="AI28" xr:uid="{B2C4D64E-60B4-4D14-B02D-370B343E31A7}"/>
    <dataValidation allowBlank="1" showInputMessage="1" showErrorMessage="1" prompt="Annualized reductions of green house gas emissions measured in metric tons of carbon dioxide equivalent (MTCO2e)." sqref="AK28" xr:uid="{672F85D8-75EC-429D-8313-03B3FA9590FC}"/>
    <dataValidation allowBlank="1" showInputMessage="1" showErrorMessage="1" promptTitle="Products Offered for Sale" prompt="This can include products that are anticipated to be offered for sale._x000a__x000a_Report the number of product formulations/designs, not the number of individual units manufactured/sold. The same formulation in different size containers is considered one product." sqref="O28" xr:uid="{BAE4724D-9E72-4343-B9A6-1E7216F7A0A6}"/>
    <dataValidation type="whole" allowBlank="1" showInputMessage="1" showErrorMessage="1" errorTitle="Facility NAICS Code" error="Please enter at least three digits of the NAICS code." promptTitle="Facility NAICS Code" prompt="Enter the NAICS for this facility. The link at left takes you to the NAICS Search website." sqref="C15:G15" xr:uid="{3B5A49CE-46B0-403E-8E6D-BB265EDED5C7}">
      <formula1>100</formula1>
      <formula2>999999</formula2>
    </dataValidation>
    <dataValidation allowBlank="1" showInputMessage="1" showErrorMessage="1" promptTitle="Copy-Pasting into Merged Cells" prompt="To copy-paste into merged cells, either double-click the cell to enable the Edit feature OR select the cell and paste into the formula bar above instead of the cell itself." sqref="C10:G10" xr:uid="{6037B7CE-D70B-4105-8F2E-D270821A4D5C}"/>
    <dataValidation type="list" allowBlank="1" showDropDown="1" showInputMessage="1" showErrorMessage="1" error="Please enter Y or N." sqref="AB29:AB53 F29:F53" xr:uid="{0F3AE706-6CFB-4593-8AA9-76F976C8A9A1}">
      <formula1>Lookup_YesNo</formula1>
    </dataValidation>
    <dataValidation type="date" allowBlank="1" showInputMessage="1" showErrorMessage="1" error="Please enter a valid date (mm/dd/yyyy) _x000a_between 10/01/2022 and 09/30/2028." sqref="G29:G53" xr:uid="{7956A403-2C33-4A9C-A7E8-196F487243DA}">
      <formula1>44835</formula1>
      <formula2>47026</formula2>
    </dataValidation>
    <dataValidation type="list" allowBlank="1" showDropDown="1" showInputMessage="1" showErrorMessage="1" error="Please enter Yes, No, or Unknown." sqref="C16:G16" xr:uid="{D1EDEFF4-C02A-4AEA-AD89-1F7A89D4D612}">
      <formula1>Lookup_YesNoUnknown</formula1>
    </dataValidation>
    <dataValidation type="list" allowBlank="1" showInputMessage="1" showErrorMessage="1" sqref="U29:U53" xr:uid="{C2AFC0B0-6DD5-4380-9F92-B71FA5428A6B}">
      <formula1>Lookup_Units_Sales</formula1>
    </dataValidation>
    <dataValidation allowBlank="1" showInputMessage="1" showErrorMessage="1" prompt="Report the number of product formulations or designs, not the number of individual units of that product manufactured or sold. The same formulation sold in different size containers is considered one product" sqref="W28 M28 Q28 I28" xr:uid="{A2821EB7-ECD4-4DA7-99DB-F7CBEBAE4B0A}"/>
    <dataValidation type="list" allowBlank="1" showInputMessage="1" showErrorMessage="1" sqref="N29:N53" xr:uid="{700F8824-DA38-4E4B-AD6D-08F95ED7DBCF}">
      <formula1>Lookup_CertificationStatus</formula1>
    </dataValidation>
    <dataValidation type="list" allowBlank="1" showInputMessage="1" showErrorMessage="1" sqref="L29:L53 V29:V53" xr:uid="{3D5AA4F3-B0A8-48F1-9EA0-4C4E3FFB133D}">
      <formula1>Lookup_Type</formula1>
    </dataValidation>
    <dataValidation type="list" allowBlank="1" showInputMessage="1" showErrorMessage="1" sqref="K29:K53" xr:uid="{D05F58A7-A12A-4528-AA20-F61A926F15F0}">
      <formula1>Lookup_Units</formula1>
    </dataValidation>
    <dataValidation type="list" allowBlank="1" showInputMessage="1" showErrorMessage="1" promptTitle="Outreach Activity" prompt="If you made contact with the business establishment through an activity noted on the “Outreach Activities” tab, indicate the activity by choosing it from the drop-down provided at right." sqref="C20" xr:uid="{DE8FD910-9D1E-4D13-99E6-15C80F0AE895}">
      <formula1>OFFSET(Outreach_Activities_Sorted,0,0,COUNTIF(Outreach_Activities_Sorted,"&lt;&gt;0"))</formula1>
    </dataValidation>
    <dataValidation type="list" allowBlank="1" showInputMessage="1" showErrorMessage="1" sqref="Z29:Z53 S29:S53 P29:P53" xr:uid="{E5A19AF7-79FD-4D76-B085-B1A9B3342BB1}">
      <formula1>Lookup_YesNoUnknown</formula1>
    </dataValidation>
    <dataValidation type="list" allowBlank="1" showInputMessage="1" showErrorMessage="1" sqref="C29:C53" xr:uid="{3D0E1439-A2C0-4EA2-8F1B-FDFDE4708262}">
      <formula1>Lookup_Role</formula1>
    </dataValidation>
    <dataValidation type="date" operator="greaterThan" allowBlank="1" showInputMessage="1" showErrorMessage="1" errorTitle="Date Required" error="Please enter a date in mm/dd/yyyy format." sqref="C19:G19" xr:uid="{367FD5FC-A951-447B-B539-D65911055268}">
      <formula1>36526</formula1>
    </dataValidation>
    <dataValidation type="list" allowBlank="1" showDropDown="1" showInputMessage="1" showErrorMessage="1" sqref="C14" xr:uid="{3174B258-987E-4518-BD7F-971F984F72A2}">
      <formula1>Lookup_States</formula1>
    </dataValidation>
    <dataValidation allowBlank="1" showInputMessage="1" showErrorMessage="1" prompt="If the action listed is for certifying a new product, you can enter the date the process was initiated. For all other actions, this should be the date of actual implementation." sqref="G28" xr:uid="{D4447B54-F261-4716-96BD-821794402A2C}"/>
  </dataValidations>
  <hyperlinks>
    <hyperlink ref="B15" r:id="rId1" xr:uid="{2AE28651-DC9A-42A0-8CE1-D6C3E6B3CC5E}"/>
    <hyperlink ref="B21" r:id="rId2" display="Description of Funding Mechanism_x000a_EPA is exploring ways to facilitate access to capital for P2 projects. Learn more here: https://www.epa.gov/p2/p2-financing. If known, describe the source of funding this business establishment used (e.g., self-funded, bank loan, external grant, etc.)  in implementing the P2 actions listed in the table below." xr:uid="{7BD22856-6D21-4F1A-A79F-F74575D4107C}"/>
  </hyperlinks>
  <printOptions horizontalCentered="1"/>
  <pageMargins left="0.45" right="0.45" top="0.75" bottom="0.75" header="0.3" footer="0.3"/>
  <pageSetup scale="22" fitToHeight="0" orientation="landscape" r:id="rId3"/>
  <headerFooter>
    <oddHeader>&amp;C&amp;16&amp;F</oddHeader>
    <oddFooter>&amp;C&amp;P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DE98A-788C-4532-901C-297ADDA5A983}">
  <sheetPr>
    <tabColor rgb="FF92D050"/>
    <pageSetUpPr fitToPage="1"/>
  </sheetPr>
  <dimension ref="A1:AK62"/>
  <sheetViews>
    <sheetView showGridLines="0" zoomScaleNormal="100" zoomScaleSheetLayoutView="100" workbookViewId="0">
      <pane xSplit="2" ySplit="1" topLeftCell="C2" activePane="bottomRight" state="frozen"/>
      <selection pane="topRight" activeCell="C1" sqref="C1"/>
      <selection pane="bottomLeft" activeCell="A2" sqref="A2"/>
      <selection pane="bottomRight" activeCell="C11" sqref="C11:G11"/>
    </sheetView>
  </sheetViews>
  <sheetFormatPr defaultColWidth="9.140625" defaultRowHeight="15" x14ac:dyDescent="0.25"/>
  <cols>
    <col min="1" max="1" width="4.7109375" style="134" customWidth="1"/>
    <col min="2" max="2" width="56.7109375" style="134" customWidth="1"/>
    <col min="3" max="3" width="20.7109375" style="134" customWidth="1"/>
    <col min="4" max="4" width="32.7109375" style="134" customWidth="1"/>
    <col min="5" max="5" width="20.7109375" style="134" customWidth="1"/>
    <col min="6" max="6" width="15.7109375" style="134" bestFit="1" customWidth="1"/>
    <col min="7" max="7" width="19" style="134" bestFit="1" customWidth="1"/>
    <col min="8" max="8" width="10.28515625" style="134" customWidth="1"/>
    <col min="9" max="9" width="20.28515625" style="134" bestFit="1" customWidth="1"/>
    <col min="10" max="10" width="16.5703125" style="134" bestFit="1" customWidth="1"/>
    <col min="11" max="12" width="10.7109375" style="134" customWidth="1"/>
    <col min="13" max="13" width="20.28515625" style="134" customWidth="1"/>
    <col min="14" max="14" width="10.5703125" style="134" bestFit="1" customWidth="1"/>
    <col min="15" max="15" width="21.7109375" style="134" customWidth="1"/>
    <col min="16" max="16" width="11.5703125" style="134" customWidth="1"/>
    <col min="17" max="17" width="20.28515625" style="134" bestFit="1" customWidth="1"/>
    <col min="18" max="18" width="15" style="134" customWidth="1"/>
    <col min="19" max="19" width="12.7109375" style="134" customWidth="1"/>
    <col min="20" max="20" width="14.7109375" style="134" customWidth="1"/>
    <col min="21" max="22" width="12.7109375" style="134" customWidth="1"/>
    <col min="23" max="23" width="25.140625" style="134" customWidth="1"/>
    <col min="24" max="24" width="17.7109375" style="134" customWidth="1"/>
    <col min="25" max="25" width="14.85546875" style="134" customWidth="1"/>
    <col min="26" max="26" width="16" style="134" bestFit="1" customWidth="1"/>
    <col min="27" max="27" width="60.7109375" style="134" customWidth="1"/>
    <col min="28" max="28" width="10.42578125" style="134" customWidth="1"/>
    <col min="29" max="29" width="30.7109375" style="134" customWidth="1"/>
    <col min="30" max="37" width="13.7109375" style="134" customWidth="1"/>
    <col min="38" max="16384" width="9.140625" style="134"/>
  </cols>
  <sheetData>
    <row r="1" spans="2:30" s="200" customFormat="1" ht="20.100000000000001" customHeight="1" x14ac:dyDescent="0.25">
      <c r="B1" s="199" t="str">
        <f>SUBSTITUTE(TemplateTitle," Reporting Template",": " &amp;B2)</f>
        <v>P2 IIJA Products EJ Grant: Business Establishment 2</v>
      </c>
      <c r="C1" s="199"/>
      <c r="D1" s="199"/>
      <c r="E1" s="199"/>
      <c r="F1" s="199"/>
      <c r="G1" s="199"/>
      <c r="H1" s="199"/>
      <c r="I1" s="199"/>
      <c r="J1" s="201"/>
      <c r="K1" s="201"/>
      <c r="L1" s="201"/>
      <c r="M1" s="201"/>
      <c r="N1" s="201"/>
      <c r="O1" s="201"/>
      <c r="P1" s="201"/>
      <c r="Q1" s="201"/>
      <c r="R1" s="201"/>
      <c r="S1" s="201"/>
      <c r="T1" s="201"/>
      <c r="U1" s="201"/>
      <c r="V1" s="201"/>
      <c r="W1" s="201"/>
      <c r="X1" s="201"/>
      <c r="Y1" s="201"/>
      <c r="Z1" s="201"/>
      <c r="AA1" s="201"/>
    </row>
    <row r="2" spans="2:30" ht="9" customHeight="1" x14ac:dyDescent="0.25">
      <c r="B2" s="244" t="s">
        <v>374</v>
      </c>
      <c r="C2" s="154"/>
      <c r="D2" s="154"/>
      <c r="E2" s="154"/>
      <c r="F2" s="154"/>
      <c r="G2" s="154"/>
      <c r="H2" s="154"/>
      <c r="I2" s="210"/>
      <c r="J2" s="155"/>
    </row>
    <row r="3" spans="2:30" ht="200.1" customHeight="1" x14ac:dyDescent="0.25">
      <c r="B3" s="156" t="s">
        <v>5</v>
      </c>
      <c r="C3" s="355" t="s">
        <v>298</v>
      </c>
      <c r="D3" s="356"/>
      <c r="E3" s="356"/>
      <c r="F3" s="356"/>
      <c r="G3" s="356"/>
      <c r="H3" s="356"/>
      <c r="I3" s="357"/>
      <c r="J3" s="157"/>
    </row>
    <row r="4" spans="2:30" ht="9" customHeight="1" x14ac:dyDescent="0.25">
      <c r="B4" s="158"/>
      <c r="C4" s="159"/>
      <c r="D4" s="159"/>
      <c r="E4" s="159"/>
      <c r="F4" s="159"/>
      <c r="G4" s="159"/>
      <c r="H4" s="159"/>
      <c r="I4" s="211"/>
      <c r="J4" s="160"/>
    </row>
    <row r="5" spans="2:30" ht="15" customHeight="1" x14ac:dyDescent="0.25">
      <c r="B5" s="145"/>
      <c r="C5" s="145"/>
      <c r="D5" s="145"/>
      <c r="E5" s="145"/>
      <c r="F5" s="144"/>
      <c r="G5" s="144"/>
    </row>
    <row r="6" spans="2:30" ht="18.75" x14ac:dyDescent="0.3">
      <c r="B6" s="243" t="s">
        <v>284</v>
      </c>
      <c r="C6" s="358" t="s">
        <v>299</v>
      </c>
      <c r="D6" s="358"/>
      <c r="E6" s="358"/>
      <c r="F6" s="358"/>
      <c r="G6" s="359"/>
    </row>
    <row r="7" spans="2:30" x14ac:dyDescent="0.25">
      <c r="B7" s="161" t="s">
        <v>0</v>
      </c>
      <c r="C7" s="360" t="str">
        <f>IF('Grant Project Data'!D5&lt;&gt;"",'Grant Project Data'!D5,"")</f>
        <v/>
      </c>
      <c r="D7" s="361"/>
      <c r="E7" s="361"/>
      <c r="F7" s="361"/>
      <c r="G7" s="362"/>
    </row>
    <row r="8" spans="2:30" x14ac:dyDescent="0.25">
      <c r="B8" s="163" t="s">
        <v>4</v>
      </c>
      <c r="C8" s="360" t="str">
        <f>IF('Grant Project Data'!D6&lt;&gt;"",'Grant Project Data'!D6,"")</f>
        <v/>
      </c>
      <c r="D8" s="361"/>
      <c r="E8" s="361"/>
      <c r="F8" s="361"/>
      <c r="G8" s="362"/>
    </row>
    <row r="9" spans="2:30" ht="15" customHeight="1" x14ac:dyDescent="0.25">
      <c r="B9" s="145"/>
      <c r="C9" s="145"/>
      <c r="D9" s="145"/>
      <c r="E9" s="145"/>
      <c r="F9" s="144"/>
      <c r="G9" s="144"/>
    </row>
    <row r="10" spans="2:30" ht="18.75" x14ac:dyDescent="0.3">
      <c r="B10" s="243" t="s">
        <v>203</v>
      </c>
      <c r="C10" s="358" t="s">
        <v>355</v>
      </c>
      <c r="D10" s="358"/>
      <c r="E10" s="358"/>
      <c r="F10" s="358"/>
      <c r="G10" s="359"/>
    </row>
    <row r="11" spans="2:30" x14ac:dyDescent="0.25">
      <c r="B11" s="167" t="s">
        <v>236</v>
      </c>
      <c r="C11" s="391"/>
      <c r="D11" s="391"/>
      <c r="E11" s="391"/>
      <c r="F11" s="391"/>
      <c r="G11" s="391"/>
      <c r="H11" s="168"/>
      <c r="I11" s="168"/>
      <c r="J11" s="169"/>
      <c r="K11" s="169"/>
      <c r="L11" s="169"/>
      <c r="M11" s="169"/>
      <c r="N11" s="169"/>
      <c r="O11" s="169"/>
      <c r="P11" s="169"/>
      <c r="Q11" s="169"/>
      <c r="R11" s="169"/>
      <c r="S11" s="169"/>
      <c r="T11" s="169"/>
      <c r="U11" s="169"/>
      <c r="V11" s="169"/>
      <c r="W11" s="169"/>
      <c r="X11" s="169"/>
      <c r="Y11" s="169"/>
      <c r="Z11" s="169"/>
      <c r="AA11" s="169"/>
    </row>
    <row r="12" spans="2:30" ht="15" customHeight="1" x14ac:dyDescent="0.25">
      <c r="B12" s="170" t="s">
        <v>228</v>
      </c>
      <c r="C12" s="391"/>
      <c r="D12" s="391"/>
      <c r="E12" s="391"/>
      <c r="F12" s="391"/>
      <c r="G12" s="391"/>
      <c r="H12" s="168"/>
      <c r="I12" s="168"/>
      <c r="J12" s="169"/>
      <c r="K12" s="169"/>
      <c r="L12" s="169"/>
      <c r="M12" s="169"/>
      <c r="N12" s="169"/>
      <c r="O12" s="169"/>
      <c r="P12" s="169"/>
      <c r="Q12" s="169"/>
      <c r="R12" s="169"/>
      <c r="S12" s="169"/>
      <c r="T12" s="169"/>
      <c r="U12" s="169"/>
      <c r="V12" s="169"/>
      <c r="W12" s="169"/>
      <c r="X12" s="169"/>
      <c r="Y12" s="169"/>
      <c r="Z12" s="169"/>
      <c r="AA12" s="169"/>
    </row>
    <row r="13" spans="2:30" ht="15" customHeight="1" x14ac:dyDescent="0.25">
      <c r="B13" s="170" t="s">
        <v>229</v>
      </c>
      <c r="C13" s="391"/>
      <c r="D13" s="391"/>
      <c r="E13" s="391"/>
      <c r="F13" s="391"/>
      <c r="G13" s="391"/>
      <c r="H13" s="168"/>
      <c r="I13" s="168"/>
      <c r="J13" s="169"/>
      <c r="K13" s="169"/>
      <c r="L13" s="169"/>
      <c r="M13" s="169"/>
      <c r="N13" s="169"/>
      <c r="O13" s="169"/>
      <c r="P13" s="169"/>
      <c r="Q13" s="169"/>
      <c r="R13" s="169"/>
      <c r="S13" s="169"/>
      <c r="T13" s="169"/>
      <c r="U13" s="169"/>
      <c r="V13" s="169"/>
      <c r="W13" s="169"/>
      <c r="X13" s="169"/>
      <c r="Y13" s="169"/>
      <c r="Z13" s="169"/>
      <c r="AA13" s="169"/>
    </row>
    <row r="14" spans="2:30" ht="15" customHeight="1" x14ac:dyDescent="0.25">
      <c r="B14" s="171" t="s">
        <v>230</v>
      </c>
      <c r="C14" s="391"/>
      <c r="D14" s="391"/>
      <c r="E14" s="391"/>
      <c r="F14" s="391"/>
      <c r="G14" s="391"/>
      <c r="H14" s="168"/>
      <c r="I14" s="168"/>
      <c r="J14" s="169"/>
      <c r="K14" s="169"/>
      <c r="L14" s="169"/>
      <c r="M14" s="169"/>
      <c r="N14" s="169"/>
      <c r="O14" s="169"/>
      <c r="P14" s="169"/>
      <c r="Q14" s="169"/>
      <c r="R14" s="169"/>
      <c r="S14" s="169"/>
      <c r="T14" s="169"/>
      <c r="U14" s="169"/>
      <c r="V14" s="169"/>
      <c r="W14" s="169"/>
      <c r="X14" s="169"/>
      <c r="Y14" s="169"/>
      <c r="Z14" s="169"/>
      <c r="AA14" s="169"/>
      <c r="AB14" s="172"/>
    </row>
    <row r="15" spans="2:30" ht="30" x14ac:dyDescent="0.25">
      <c r="B15" s="231" t="s">
        <v>270</v>
      </c>
      <c r="C15" s="392"/>
      <c r="D15" s="392"/>
      <c r="E15" s="392"/>
      <c r="F15" s="392"/>
      <c r="G15" s="392"/>
      <c r="H15" s="173"/>
      <c r="J15" s="169"/>
      <c r="K15" s="169"/>
      <c r="L15" s="169"/>
      <c r="M15" s="169"/>
      <c r="N15" s="169"/>
      <c r="O15" s="169"/>
      <c r="P15" s="169"/>
      <c r="Q15" s="169"/>
      <c r="R15" s="169"/>
      <c r="S15" s="169"/>
      <c r="T15" s="169"/>
      <c r="U15" s="169"/>
      <c r="V15" s="169"/>
      <c r="W15" s="169"/>
      <c r="X15" s="169"/>
      <c r="Y15" s="169"/>
      <c r="Z15" s="169"/>
      <c r="AA15" s="169"/>
      <c r="AB15" s="172"/>
    </row>
    <row r="16" spans="2:30" ht="45" x14ac:dyDescent="0.25">
      <c r="B16" s="203" t="s">
        <v>276</v>
      </c>
      <c r="C16" s="392"/>
      <c r="D16" s="392"/>
      <c r="E16" s="392"/>
      <c r="F16" s="392"/>
      <c r="G16" s="392"/>
      <c r="H16" s="174"/>
      <c r="J16" s="169"/>
      <c r="K16" s="169"/>
      <c r="L16" s="169"/>
      <c r="M16" s="169"/>
      <c r="N16" s="169"/>
      <c r="O16" s="169"/>
      <c r="P16" s="169"/>
      <c r="Q16" s="169"/>
      <c r="R16" s="169"/>
      <c r="S16" s="169"/>
      <c r="T16" s="169"/>
      <c r="U16" s="169"/>
      <c r="V16" s="169"/>
      <c r="W16" s="169"/>
      <c r="X16" s="169"/>
      <c r="Y16" s="169"/>
      <c r="Z16" s="169"/>
      <c r="AA16" s="169"/>
      <c r="AB16" s="162"/>
      <c r="AC16" s="162"/>
      <c r="AD16" s="162"/>
    </row>
    <row r="17" spans="1:37" ht="69.95" customHeight="1" x14ac:dyDescent="0.25">
      <c r="B17" s="127" t="s">
        <v>235</v>
      </c>
      <c r="C17" s="393"/>
      <c r="D17" s="393"/>
      <c r="E17" s="393"/>
      <c r="F17" s="393"/>
      <c r="G17" s="393"/>
      <c r="H17" s="175"/>
      <c r="J17" s="169"/>
      <c r="K17" s="169"/>
      <c r="L17" s="169"/>
      <c r="M17" s="169"/>
      <c r="N17" s="169"/>
      <c r="O17" s="169"/>
      <c r="P17" s="169"/>
      <c r="Q17" s="169"/>
      <c r="R17" s="169"/>
      <c r="S17" s="169"/>
      <c r="T17" s="169"/>
      <c r="U17" s="169"/>
      <c r="V17" s="169"/>
      <c r="W17" s="169"/>
      <c r="X17" s="169"/>
      <c r="Y17" s="169"/>
      <c r="Z17" s="169"/>
      <c r="AA17" s="169"/>
      <c r="AB17" s="162"/>
      <c r="AC17" s="162"/>
      <c r="AD17" s="162"/>
    </row>
    <row r="18" spans="1:37" ht="30" x14ac:dyDescent="0.25">
      <c r="B18" s="127" t="s">
        <v>354</v>
      </c>
      <c r="C18" s="394"/>
      <c r="D18" s="395"/>
      <c r="E18" s="395"/>
      <c r="F18" s="395"/>
      <c r="G18" s="396"/>
      <c r="H18" s="175"/>
      <c r="J18" s="169"/>
      <c r="K18" s="169"/>
      <c r="L18" s="169"/>
      <c r="M18" s="169"/>
      <c r="N18" s="169"/>
      <c r="O18" s="169"/>
      <c r="P18" s="169"/>
      <c r="Q18" s="169"/>
      <c r="R18" s="169"/>
      <c r="S18" s="169"/>
      <c r="T18" s="169"/>
      <c r="U18" s="169"/>
      <c r="V18" s="169"/>
      <c r="W18" s="169"/>
      <c r="X18" s="169"/>
      <c r="Y18" s="169"/>
      <c r="Z18" s="169"/>
      <c r="AA18" s="169"/>
      <c r="AB18" s="162"/>
      <c r="AC18" s="162"/>
      <c r="AD18" s="162"/>
    </row>
    <row r="19" spans="1:37" s="179" customFormat="1" x14ac:dyDescent="0.25">
      <c r="B19" s="176" t="s">
        <v>232</v>
      </c>
      <c r="C19" s="212"/>
      <c r="D19" s="212"/>
      <c r="E19" s="212"/>
      <c r="F19" s="212"/>
      <c r="G19" s="212"/>
      <c r="H19" s="177" t="str">
        <f>IF(AND(E24&gt;0,COUNTA(C19:G19)=0),"&lt;&lt; Your P2 actions below will not be summarized until you enter a date of follow-up.","")</f>
        <v/>
      </c>
      <c r="I19" s="178"/>
      <c r="J19" s="169"/>
      <c r="K19" s="169"/>
      <c r="L19" s="169"/>
      <c r="M19" s="169"/>
      <c r="N19" s="169"/>
      <c r="O19" s="169"/>
      <c r="P19" s="169"/>
      <c r="Q19" s="169"/>
      <c r="R19" s="169"/>
      <c r="S19" s="169"/>
      <c r="T19" s="169"/>
      <c r="U19" s="169"/>
      <c r="V19" s="169"/>
      <c r="W19" s="169"/>
      <c r="X19" s="169"/>
      <c r="Y19" s="169"/>
      <c r="Z19" s="169"/>
      <c r="AA19" s="169"/>
      <c r="AB19" s="96"/>
    </row>
    <row r="20" spans="1:37" ht="53.25" x14ac:dyDescent="0.25">
      <c r="B20" s="213" t="s">
        <v>273</v>
      </c>
      <c r="C20" s="391"/>
      <c r="D20" s="391"/>
      <c r="E20" s="391"/>
      <c r="F20" s="391"/>
      <c r="G20" s="391"/>
      <c r="H20" s="168"/>
      <c r="I20" s="169"/>
      <c r="J20" s="169"/>
      <c r="K20" s="169"/>
      <c r="L20" s="169"/>
      <c r="M20" s="169"/>
      <c r="N20" s="169"/>
      <c r="O20" s="169"/>
      <c r="P20" s="169"/>
      <c r="Q20" s="169"/>
      <c r="R20" s="169"/>
      <c r="S20" s="169"/>
      <c r="T20" s="169"/>
      <c r="U20" s="169"/>
      <c r="V20" s="169"/>
      <c r="W20" s="169"/>
      <c r="X20" s="169"/>
      <c r="Y20" s="169"/>
      <c r="Z20" s="169"/>
      <c r="AA20" s="169"/>
      <c r="AB20" s="162"/>
      <c r="AC20" s="162"/>
      <c r="AD20" s="162"/>
    </row>
    <row r="21" spans="1:37" ht="80.099999999999994" customHeight="1" x14ac:dyDescent="0.25">
      <c r="B21" s="230" t="s">
        <v>271</v>
      </c>
      <c r="C21" s="393"/>
      <c r="D21" s="393"/>
      <c r="E21" s="393"/>
      <c r="F21" s="393"/>
      <c r="G21" s="393"/>
      <c r="H21" s="175"/>
      <c r="J21" s="169"/>
      <c r="K21" s="169"/>
      <c r="L21" s="169"/>
      <c r="M21" s="169"/>
      <c r="N21" s="169"/>
      <c r="O21" s="169"/>
      <c r="P21" s="169"/>
      <c r="Q21" s="169"/>
      <c r="R21" s="169"/>
      <c r="S21" s="169"/>
      <c r="T21" s="169"/>
      <c r="U21" s="169"/>
      <c r="V21" s="169"/>
      <c r="W21" s="169"/>
      <c r="X21" s="169"/>
      <c r="Y21" s="169"/>
      <c r="Z21" s="169"/>
      <c r="AA21" s="169"/>
      <c r="AB21" s="162"/>
      <c r="AC21" s="162"/>
      <c r="AD21" s="162"/>
    </row>
    <row r="22" spans="1:37" ht="69.95" customHeight="1" x14ac:dyDescent="0.25">
      <c r="B22" s="127" t="s">
        <v>272</v>
      </c>
      <c r="C22" s="393"/>
      <c r="D22" s="393"/>
      <c r="E22" s="393"/>
      <c r="F22" s="393"/>
      <c r="G22" s="393"/>
      <c r="H22" s="175"/>
      <c r="J22" s="169"/>
      <c r="K22" s="169"/>
      <c r="L22" s="169"/>
      <c r="M22" s="169"/>
      <c r="N22" s="169"/>
      <c r="O22" s="169"/>
      <c r="P22" s="169"/>
      <c r="Q22" s="169"/>
      <c r="R22" s="169"/>
      <c r="S22" s="169"/>
      <c r="T22" s="169"/>
      <c r="U22" s="169"/>
      <c r="V22" s="169"/>
      <c r="W22" s="169"/>
      <c r="X22" s="169"/>
      <c r="Y22" s="169"/>
      <c r="Z22" s="169"/>
      <c r="AA22" s="169"/>
      <c r="AB22" s="162"/>
      <c r="AC22" s="162"/>
      <c r="AD22" s="162"/>
    </row>
    <row r="23" spans="1:37" ht="69.95" customHeight="1" x14ac:dyDescent="0.25">
      <c r="B23" s="127" t="s">
        <v>274</v>
      </c>
      <c r="C23" s="393"/>
      <c r="D23" s="393"/>
      <c r="E23" s="393"/>
      <c r="F23" s="393"/>
      <c r="G23" s="393"/>
      <c r="H23" s="175"/>
      <c r="J23" s="169"/>
      <c r="K23" s="169"/>
      <c r="L23" s="169"/>
      <c r="M23" s="169"/>
      <c r="N23" s="169"/>
      <c r="O23" s="169"/>
      <c r="P23" s="169"/>
      <c r="Q23" s="169"/>
      <c r="R23" s="169"/>
      <c r="S23" s="169"/>
      <c r="T23" s="169"/>
      <c r="U23" s="169"/>
      <c r="V23" s="169"/>
      <c r="W23" s="169"/>
      <c r="X23" s="169"/>
      <c r="Y23" s="169"/>
      <c r="Z23" s="169"/>
      <c r="AA23" s="169"/>
      <c r="AB23" s="162"/>
      <c r="AC23" s="162"/>
      <c r="AD23" s="162"/>
    </row>
    <row r="24" spans="1:37" ht="15" customHeight="1" x14ac:dyDescent="0.25">
      <c r="C24" s="194">
        <f>IF(COUNTA(C11:G23,B29:G53,I29:AC53)&gt;0,1,0)</f>
        <v>0</v>
      </c>
      <c r="D24" s="194">
        <f>IF(COUNTA(C19:G19)&gt;0,1,0)</f>
        <v>0</v>
      </c>
      <c r="E24" s="194">
        <f>IF(COUNTA(G29:G53)&gt;0,1,0)</f>
        <v>0</v>
      </c>
      <c r="F24" s="268"/>
      <c r="H24" s="144"/>
      <c r="I24" s="144"/>
      <c r="J24" s="169"/>
      <c r="K24" s="169"/>
      <c r="L24" s="169"/>
      <c r="M24" s="169"/>
      <c r="N24" s="169"/>
      <c r="O24" s="169"/>
      <c r="P24" s="169"/>
      <c r="Q24" s="169"/>
      <c r="R24" s="169"/>
      <c r="S24" s="169"/>
      <c r="T24" s="169"/>
      <c r="U24" s="169"/>
      <c r="V24" s="169"/>
      <c r="W24" s="169"/>
      <c r="X24" s="169"/>
      <c r="Y24" s="169"/>
      <c r="Z24" s="169"/>
      <c r="AA24" s="169"/>
    </row>
    <row r="25" spans="1:37" ht="18.75" customHeight="1" x14ac:dyDescent="0.3">
      <c r="B25" s="243" t="s">
        <v>1</v>
      </c>
      <c r="C25" s="164"/>
      <c r="D25" s="164"/>
      <c r="E25" s="164"/>
      <c r="F25" s="164"/>
      <c r="G25" s="164"/>
      <c r="H25" s="164"/>
      <c r="I25" s="165"/>
      <c r="J25" s="165"/>
      <c r="K25" s="165"/>
      <c r="L25" s="165"/>
      <c r="M25" s="165"/>
      <c r="N25" s="165"/>
      <c r="O25" s="165"/>
      <c r="P25" s="165"/>
      <c r="Q25" s="165"/>
      <c r="R25" s="165"/>
      <c r="S25" s="165"/>
      <c r="T25" s="165"/>
      <c r="U25" s="165"/>
      <c r="V25" s="165"/>
      <c r="W25" s="165"/>
      <c r="X25" s="165"/>
      <c r="Y25" s="165"/>
      <c r="Z25" s="165"/>
      <c r="AA25" s="165"/>
      <c r="AB25" s="165"/>
      <c r="AC25" s="165"/>
      <c r="AD25" s="165"/>
      <c r="AE25" s="165"/>
      <c r="AF25" s="165"/>
      <c r="AG25" s="165"/>
      <c r="AH25" s="165"/>
      <c r="AI25" s="165"/>
      <c r="AJ25" s="165"/>
      <c r="AK25" s="166"/>
    </row>
    <row r="26" spans="1:37" ht="39.950000000000003" customHeight="1" x14ac:dyDescent="0.25">
      <c r="B26" s="204"/>
      <c r="C26" s="205"/>
      <c r="D26" s="205"/>
      <c r="E26" s="205"/>
      <c r="F26" s="205"/>
      <c r="G26" s="205"/>
      <c r="H26" s="205"/>
      <c r="I26" s="365" t="s">
        <v>103</v>
      </c>
      <c r="J26" s="366"/>
      <c r="K26" s="366"/>
      <c r="L26" s="366"/>
      <c r="M26" s="366"/>
      <c r="N26" s="366"/>
      <c r="O26" s="366"/>
      <c r="P26" s="367"/>
      <c r="Q26" s="388" t="s">
        <v>104</v>
      </c>
      <c r="R26" s="389"/>
      <c r="S26" s="389"/>
      <c r="T26" s="389"/>
      <c r="U26" s="389"/>
      <c r="V26" s="390"/>
      <c r="W26" s="368" t="s">
        <v>105</v>
      </c>
      <c r="X26" s="369"/>
      <c r="Y26" s="369"/>
      <c r="Z26" s="369"/>
      <c r="AA26" s="370"/>
      <c r="AB26" s="204"/>
      <c r="AC26" s="206"/>
      <c r="AD26" s="401" t="s">
        <v>340</v>
      </c>
      <c r="AE26" s="402"/>
      <c r="AF26" s="402"/>
      <c r="AG26" s="402"/>
      <c r="AH26" s="402"/>
      <c r="AI26" s="402"/>
      <c r="AJ26" s="402"/>
      <c r="AK26" s="403"/>
    </row>
    <row r="27" spans="1:37" ht="15" customHeight="1" x14ac:dyDescent="0.25">
      <c r="B27" s="256" t="s">
        <v>341</v>
      </c>
      <c r="C27" s="208"/>
      <c r="D27" s="208"/>
      <c r="E27" s="208"/>
      <c r="F27" s="208"/>
      <c r="G27" s="208"/>
      <c r="H27" s="208"/>
      <c r="I27" s="377" t="s">
        <v>108</v>
      </c>
      <c r="J27" s="378"/>
      <c r="K27" s="378"/>
      <c r="L27" s="379"/>
      <c r="M27" s="380" t="s">
        <v>109</v>
      </c>
      <c r="N27" s="380"/>
      <c r="O27" s="377" t="s">
        <v>111</v>
      </c>
      <c r="P27" s="379"/>
      <c r="Q27" s="381" t="s">
        <v>111</v>
      </c>
      <c r="R27" s="382"/>
      <c r="S27" s="382"/>
      <c r="T27" s="383" t="s">
        <v>110</v>
      </c>
      <c r="U27" s="383"/>
      <c r="V27" s="383"/>
      <c r="W27" s="371"/>
      <c r="X27" s="372"/>
      <c r="Y27" s="372"/>
      <c r="Z27" s="372"/>
      <c r="AA27" s="373"/>
      <c r="AB27" s="207"/>
      <c r="AC27" s="209"/>
      <c r="AD27" s="397" t="s">
        <v>332</v>
      </c>
      <c r="AE27" s="397"/>
      <c r="AF27" s="398" t="s">
        <v>333</v>
      </c>
      <c r="AG27" s="399"/>
      <c r="AH27" s="399"/>
      <c r="AI27" s="399"/>
      <c r="AJ27" s="399"/>
      <c r="AK27" s="400"/>
    </row>
    <row r="28" spans="1:37" s="189" customFormat="1" ht="51" customHeight="1" x14ac:dyDescent="0.2">
      <c r="B28" s="277" t="s">
        <v>353</v>
      </c>
      <c r="C28" s="180" t="s">
        <v>216</v>
      </c>
      <c r="D28" s="180" t="s">
        <v>99</v>
      </c>
      <c r="E28" s="180" t="s">
        <v>262</v>
      </c>
      <c r="F28" s="269" t="s">
        <v>356</v>
      </c>
      <c r="G28" s="215" t="s">
        <v>357</v>
      </c>
      <c r="H28" s="181" t="s">
        <v>233</v>
      </c>
      <c r="I28" s="182" t="s">
        <v>358</v>
      </c>
      <c r="J28" s="182" t="s">
        <v>251</v>
      </c>
      <c r="K28" s="182" t="s">
        <v>107</v>
      </c>
      <c r="L28" s="182" t="s">
        <v>100</v>
      </c>
      <c r="M28" s="183" t="s">
        <v>359</v>
      </c>
      <c r="N28" s="183" t="s">
        <v>121</v>
      </c>
      <c r="O28" s="182" t="s">
        <v>360</v>
      </c>
      <c r="P28" s="182" t="s">
        <v>127</v>
      </c>
      <c r="Q28" s="184" t="s">
        <v>361</v>
      </c>
      <c r="R28" s="185" t="s">
        <v>126</v>
      </c>
      <c r="S28" s="216" t="s">
        <v>128</v>
      </c>
      <c r="T28" s="187" t="s">
        <v>250</v>
      </c>
      <c r="U28" s="188" t="s">
        <v>107</v>
      </c>
      <c r="V28" s="187" t="s">
        <v>125</v>
      </c>
      <c r="W28" s="183" t="s">
        <v>362</v>
      </c>
      <c r="X28" s="183" t="s">
        <v>252</v>
      </c>
      <c r="Y28" s="183" t="s">
        <v>206</v>
      </c>
      <c r="Z28" s="183" t="s">
        <v>102</v>
      </c>
      <c r="AA28" s="228" t="s">
        <v>263</v>
      </c>
      <c r="AB28" s="214" t="s">
        <v>294</v>
      </c>
      <c r="AC28" s="214" t="s">
        <v>373</v>
      </c>
      <c r="AD28" s="262" t="s">
        <v>334</v>
      </c>
      <c r="AE28" s="262" t="s">
        <v>335</v>
      </c>
      <c r="AF28" s="263" t="s">
        <v>336</v>
      </c>
      <c r="AG28" s="263" t="s">
        <v>337</v>
      </c>
      <c r="AH28" s="263" t="s">
        <v>338</v>
      </c>
      <c r="AI28" s="263" t="s">
        <v>363</v>
      </c>
      <c r="AJ28" s="263" t="s">
        <v>339</v>
      </c>
      <c r="AK28" s="263" t="s">
        <v>364</v>
      </c>
    </row>
    <row r="29" spans="1:37" s="179" customFormat="1" x14ac:dyDescent="0.25">
      <c r="A29" s="71">
        <v>1</v>
      </c>
      <c r="B29" s="89"/>
      <c r="C29" s="82"/>
      <c r="D29" s="89"/>
      <c r="E29" s="82"/>
      <c r="F29" s="122"/>
      <c r="G29" s="202"/>
      <c r="H29" s="198" t="str">
        <f>IF(G29="","",IF(MONTH(G29)&gt;=10,YEAR(G29) + 1,YEAR(G29)))</f>
        <v/>
      </c>
      <c r="I29" s="97"/>
      <c r="J29" s="97"/>
      <c r="K29" s="90"/>
      <c r="L29" s="91"/>
      <c r="M29" s="97"/>
      <c r="N29" s="91"/>
      <c r="O29" s="97"/>
      <c r="P29" s="90"/>
      <c r="Q29" s="97"/>
      <c r="R29" s="97"/>
      <c r="S29" s="90"/>
      <c r="T29" s="97"/>
      <c r="U29" s="147"/>
      <c r="V29" s="91"/>
      <c r="W29" s="97"/>
      <c r="X29" s="97"/>
      <c r="Y29" s="90"/>
      <c r="Z29" s="90"/>
      <c r="AA29" s="229"/>
      <c r="AB29" s="122"/>
      <c r="AC29" s="227"/>
      <c r="AD29" s="264"/>
      <c r="AE29" s="264"/>
      <c r="AF29" s="265"/>
      <c r="AG29" s="265"/>
      <c r="AH29" s="265"/>
      <c r="AI29" s="265"/>
      <c r="AJ29" s="265"/>
      <c r="AK29" s="265"/>
    </row>
    <row r="30" spans="1:37" s="179" customFormat="1" x14ac:dyDescent="0.25">
      <c r="A30" s="71">
        <v>2</v>
      </c>
      <c r="B30" s="89"/>
      <c r="C30" s="82"/>
      <c r="D30" s="89"/>
      <c r="E30" s="82"/>
      <c r="F30" s="122"/>
      <c r="G30" s="202"/>
      <c r="H30" s="198" t="str">
        <f>IF(G30="","",IF(MONTH(G30)&gt;=10,YEAR(G30) + 1,YEAR(G30)))</f>
        <v/>
      </c>
      <c r="I30" s="97"/>
      <c r="J30" s="97"/>
      <c r="K30" s="91"/>
      <c r="L30" s="91"/>
      <c r="M30" s="97"/>
      <c r="N30" s="91"/>
      <c r="O30" s="97"/>
      <c r="P30" s="90"/>
      <c r="Q30" s="97"/>
      <c r="R30" s="97"/>
      <c r="S30" s="90"/>
      <c r="T30" s="97"/>
      <c r="U30" s="147"/>
      <c r="V30" s="91"/>
      <c r="W30" s="97"/>
      <c r="X30" s="97"/>
      <c r="Y30" s="90"/>
      <c r="Z30" s="90"/>
      <c r="AA30" s="229"/>
      <c r="AB30" s="122"/>
      <c r="AC30" s="226"/>
      <c r="AD30" s="264"/>
      <c r="AE30" s="264"/>
      <c r="AF30" s="265"/>
      <c r="AG30" s="265"/>
      <c r="AH30" s="265"/>
      <c r="AI30" s="265"/>
      <c r="AJ30" s="265"/>
      <c r="AK30" s="265"/>
    </row>
    <row r="31" spans="1:37" s="179" customFormat="1" x14ac:dyDescent="0.25">
      <c r="A31" s="71">
        <v>3</v>
      </c>
      <c r="B31" s="89"/>
      <c r="C31" s="82"/>
      <c r="D31" s="89"/>
      <c r="E31" s="82"/>
      <c r="F31" s="122"/>
      <c r="G31" s="202"/>
      <c r="H31" s="198" t="str">
        <f t="shared" ref="H31:H53" si="0">IF(G31="","",IF(MONTH(G31)&gt;=10,YEAR(G31) + 1,YEAR(G31)))</f>
        <v/>
      </c>
      <c r="I31" s="97"/>
      <c r="J31" s="97"/>
      <c r="K31" s="90"/>
      <c r="L31" s="90"/>
      <c r="M31" s="97"/>
      <c r="N31" s="90"/>
      <c r="O31" s="97"/>
      <c r="P31" s="90"/>
      <c r="Q31" s="97"/>
      <c r="R31" s="97"/>
      <c r="S31" s="90"/>
      <c r="T31" s="97"/>
      <c r="U31" s="147"/>
      <c r="V31" s="90"/>
      <c r="W31" s="97"/>
      <c r="X31" s="97"/>
      <c r="Y31" s="90"/>
      <c r="Z31" s="90"/>
      <c r="AA31" s="229"/>
      <c r="AB31" s="122"/>
      <c r="AC31" s="226"/>
      <c r="AD31" s="264"/>
      <c r="AE31" s="264"/>
      <c r="AF31" s="265"/>
      <c r="AG31" s="265"/>
      <c r="AH31" s="265"/>
      <c r="AI31" s="265"/>
      <c r="AJ31" s="265"/>
      <c r="AK31" s="265"/>
    </row>
    <row r="32" spans="1:37" s="179" customFormat="1" x14ac:dyDescent="0.25">
      <c r="A32" s="71">
        <v>4</v>
      </c>
      <c r="B32" s="89"/>
      <c r="C32" s="82"/>
      <c r="D32" s="89"/>
      <c r="E32" s="82"/>
      <c r="F32" s="122"/>
      <c r="G32" s="202"/>
      <c r="H32" s="198" t="str">
        <f t="shared" si="0"/>
        <v/>
      </c>
      <c r="I32" s="97"/>
      <c r="J32" s="97"/>
      <c r="K32" s="91"/>
      <c r="L32" s="91"/>
      <c r="M32" s="97"/>
      <c r="N32" s="91"/>
      <c r="O32" s="97"/>
      <c r="P32" s="90"/>
      <c r="Q32" s="97"/>
      <c r="R32" s="97"/>
      <c r="S32" s="90"/>
      <c r="T32" s="97"/>
      <c r="U32" s="147"/>
      <c r="V32" s="91"/>
      <c r="W32" s="97"/>
      <c r="X32" s="97"/>
      <c r="Y32" s="90"/>
      <c r="Z32" s="90"/>
      <c r="AA32" s="229"/>
      <c r="AB32" s="122"/>
      <c r="AC32" s="226"/>
      <c r="AD32" s="264"/>
      <c r="AE32" s="264"/>
      <c r="AF32" s="265"/>
      <c r="AG32" s="265"/>
      <c r="AH32" s="265"/>
      <c r="AI32" s="265"/>
      <c r="AJ32" s="265"/>
      <c r="AK32" s="265"/>
    </row>
    <row r="33" spans="1:37" s="179" customFormat="1" x14ac:dyDescent="0.25">
      <c r="A33" s="71">
        <v>5</v>
      </c>
      <c r="B33" s="89"/>
      <c r="C33" s="82"/>
      <c r="D33" s="89"/>
      <c r="E33" s="82"/>
      <c r="F33" s="122"/>
      <c r="G33" s="202"/>
      <c r="H33" s="198" t="str">
        <f t="shared" si="0"/>
        <v/>
      </c>
      <c r="I33" s="97"/>
      <c r="J33" s="97"/>
      <c r="K33" s="91"/>
      <c r="L33" s="91"/>
      <c r="M33" s="97"/>
      <c r="N33" s="91"/>
      <c r="O33" s="97"/>
      <c r="P33" s="90"/>
      <c r="Q33" s="97"/>
      <c r="R33" s="97"/>
      <c r="S33" s="90"/>
      <c r="T33" s="97"/>
      <c r="U33" s="147"/>
      <c r="V33" s="91"/>
      <c r="W33" s="97"/>
      <c r="X33" s="97"/>
      <c r="Y33" s="90"/>
      <c r="Z33" s="90"/>
      <c r="AA33" s="229"/>
      <c r="AB33" s="122"/>
      <c r="AC33" s="226"/>
      <c r="AD33" s="264"/>
      <c r="AE33" s="264"/>
      <c r="AF33" s="265"/>
      <c r="AG33" s="265"/>
      <c r="AH33" s="265"/>
      <c r="AI33" s="265"/>
      <c r="AJ33" s="265"/>
      <c r="AK33" s="265"/>
    </row>
    <row r="34" spans="1:37" s="179" customFormat="1" x14ac:dyDescent="0.25">
      <c r="A34" s="71">
        <v>6</v>
      </c>
      <c r="B34" s="89"/>
      <c r="C34" s="82"/>
      <c r="D34" s="89"/>
      <c r="E34" s="82"/>
      <c r="F34" s="122"/>
      <c r="G34" s="202"/>
      <c r="H34" s="198" t="str">
        <f t="shared" si="0"/>
        <v/>
      </c>
      <c r="I34" s="97"/>
      <c r="J34" s="97"/>
      <c r="K34" s="91"/>
      <c r="L34" s="91"/>
      <c r="M34" s="97"/>
      <c r="N34" s="91"/>
      <c r="O34" s="97"/>
      <c r="P34" s="90"/>
      <c r="Q34" s="97"/>
      <c r="R34" s="97"/>
      <c r="S34" s="90"/>
      <c r="T34" s="97"/>
      <c r="U34" s="147"/>
      <c r="V34" s="91"/>
      <c r="W34" s="97"/>
      <c r="X34" s="97"/>
      <c r="Y34" s="90"/>
      <c r="Z34" s="90"/>
      <c r="AA34" s="229"/>
      <c r="AB34" s="122"/>
      <c r="AC34" s="226"/>
      <c r="AD34" s="264"/>
      <c r="AE34" s="264"/>
      <c r="AF34" s="265"/>
      <c r="AG34" s="265"/>
      <c r="AH34" s="265"/>
      <c r="AI34" s="265"/>
      <c r="AJ34" s="265"/>
      <c r="AK34" s="265"/>
    </row>
    <row r="35" spans="1:37" s="179" customFormat="1" x14ac:dyDescent="0.25">
      <c r="A35" s="71">
        <v>7</v>
      </c>
      <c r="B35" s="89"/>
      <c r="C35" s="82"/>
      <c r="D35" s="89"/>
      <c r="E35" s="82"/>
      <c r="F35" s="122"/>
      <c r="G35" s="202"/>
      <c r="H35" s="198" t="str">
        <f t="shared" si="0"/>
        <v/>
      </c>
      <c r="I35" s="97"/>
      <c r="J35" s="97"/>
      <c r="K35" s="91"/>
      <c r="L35" s="91"/>
      <c r="M35" s="97"/>
      <c r="N35" s="91"/>
      <c r="O35" s="97"/>
      <c r="P35" s="90"/>
      <c r="Q35" s="97"/>
      <c r="R35" s="97"/>
      <c r="S35" s="90"/>
      <c r="T35" s="97"/>
      <c r="U35" s="147"/>
      <c r="V35" s="91"/>
      <c r="W35" s="97"/>
      <c r="X35" s="97"/>
      <c r="Y35" s="90"/>
      <c r="Z35" s="90"/>
      <c r="AA35" s="229"/>
      <c r="AB35" s="122"/>
      <c r="AC35" s="226"/>
      <c r="AD35" s="264"/>
      <c r="AE35" s="264"/>
      <c r="AF35" s="265"/>
      <c r="AG35" s="265"/>
      <c r="AH35" s="265"/>
      <c r="AI35" s="265"/>
      <c r="AJ35" s="265"/>
      <c r="AK35" s="265"/>
    </row>
    <row r="36" spans="1:37" s="179" customFormat="1" x14ac:dyDescent="0.25">
      <c r="A36" s="71">
        <v>8</v>
      </c>
      <c r="B36" s="89"/>
      <c r="C36" s="82"/>
      <c r="D36" s="89"/>
      <c r="E36" s="82"/>
      <c r="F36" s="122"/>
      <c r="G36" s="202"/>
      <c r="H36" s="198" t="str">
        <f t="shared" si="0"/>
        <v/>
      </c>
      <c r="I36" s="97"/>
      <c r="J36" s="97"/>
      <c r="K36" s="91"/>
      <c r="L36" s="91"/>
      <c r="M36" s="97"/>
      <c r="N36" s="91"/>
      <c r="O36" s="97"/>
      <c r="P36" s="90"/>
      <c r="Q36" s="97"/>
      <c r="R36" s="97"/>
      <c r="S36" s="90"/>
      <c r="T36" s="97"/>
      <c r="U36" s="147"/>
      <c r="V36" s="91"/>
      <c r="W36" s="97"/>
      <c r="X36" s="97"/>
      <c r="Y36" s="90"/>
      <c r="Z36" s="90"/>
      <c r="AA36" s="229"/>
      <c r="AB36" s="122"/>
      <c r="AC36" s="226"/>
      <c r="AD36" s="264"/>
      <c r="AE36" s="264"/>
      <c r="AF36" s="265"/>
      <c r="AG36" s="265"/>
      <c r="AH36" s="265"/>
      <c r="AI36" s="265"/>
      <c r="AJ36" s="265"/>
      <c r="AK36" s="265"/>
    </row>
    <row r="37" spans="1:37" s="179" customFormat="1" x14ac:dyDescent="0.25">
      <c r="A37" s="71">
        <v>9</v>
      </c>
      <c r="B37" s="89"/>
      <c r="C37" s="82"/>
      <c r="D37" s="89"/>
      <c r="E37" s="82"/>
      <c r="F37" s="122"/>
      <c r="G37" s="202"/>
      <c r="H37" s="198" t="str">
        <f t="shared" si="0"/>
        <v/>
      </c>
      <c r="I37" s="97"/>
      <c r="J37" s="97"/>
      <c r="K37" s="91"/>
      <c r="L37" s="91"/>
      <c r="M37" s="97"/>
      <c r="N37" s="91"/>
      <c r="O37" s="97"/>
      <c r="P37" s="90"/>
      <c r="Q37" s="97"/>
      <c r="R37" s="97"/>
      <c r="S37" s="90"/>
      <c r="T37" s="97"/>
      <c r="U37" s="147"/>
      <c r="V37" s="91"/>
      <c r="W37" s="97"/>
      <c r="X37" s="97"/>
      <c r="Y37" s="90"/>
      <c r="Z37" s="90"/>
      <c r="AA37" s="229"/>
      <c r="AB37" s="122"/>
      <c r="AC37" s="226"/>
      <c r="AD37" s="264"/>
      <c r="AE37" s="264"/>
      <c r="AF37" s="265"/>
      <c r="AG37" s="265"/>
      <c r="AH37" s="265"/>
      <c r="AI37" s="265"/>
      <c r="AJ37" s="265"/>
      <c r="AK37" s="265"/>
    </row>
    <row r="38" spans="1:37" s="179" customFormat="1" x14ac:dyDescent="0.25">
      <c r="A38" s="71">
        <v>10</v>
      </c>
      <c r="B38" s="89"/>
      <c r="C38" s="82"/>
      <c r="D38" s="89"/>
      <c r="E38" s="82"/>
      <c r="F38" s="122"/>
      <c r="G38" s="202"/>
      <c r="H38" s="198" t="str">
        <f t="shared" si="0"/>
        <v/>
      </c>
      <c r="I38" s="97"/>
      <c r="J38" s="97"/>
      <c r="K38" s="91"/>
      <c r="L38" s="91"/>
      <c r="M38" s="97"/>
      <c r="N38" s="91"/>
      <c r="O38" s="97"/>
      <c r="P38" s="90"/>
      <c r="Q38" s="97"/>
      <c r="R38" s="97"/>
      <c r="S38" s="90"/>
      <c r="T38" s="97"/>
      <c r="U38" s="147"/>
      <c r="V38" s="91"/>
      <c r="W38" s="97"/>
      <c r="X38" s="97"/>
      <c r="Y38" s="90"/>
      <c r="Z38" s="90"/>
      <c r="AA38" s="229"/>
      <c r="AB38" s="122"/>
      <c r="AC38" s="226"/>
      <c r="AD38" s="264"/>
      <c r="AE38" s="264"/>
      <c r="AF38" s="265"/>
      <c r="AG38" s="265"/>
      <c r="AH38" s="265"/>
      <c r="AI38" s="265"/>
      <c r="AJ38" s="265"/>
      <c r="AK38" s="265"/>
    </row>
    <row r="39" spans="1:37" s="179" customFormat="1" x14ac:dyDescent="0.25">
      <c r="A39" s="71">
        <v>11</v>
      </c>
      <c r="B39" s="89"/>
      <c r="C39" s="82"/>
      <c r="D39" s="89"/>
      <c r="E39" s="82"/>
      <c r="F39" s="122"/>
      <c r="G39" s="202"/>
      <c r="H39" s="198" t="str">
        <f t="shared" si="0"/>
        <v/>
      </c>
      <c r="I39" s="97"/>
      <c r="J39" s="97"/>
      <c r="K39" s="91"/>
      <c r="L39" s="91"/>
      <c r="M39" s="97"/>
      <c r="N39" s="91"/>
      <c r="O39" s="97"/>
      <c r="P39" s="90"/>
      <c r="Q39" s="97"/>
      <c r="R39" s="97"/>
      <c r="S39" s="90"/>
      <c r="T39" s="97"/>
      <c r="U39" s="147"/>
      <c r="V39" s="91"/>
      <c r="W39" s="97"/>
      <c r="X39" s="97"/>
      <c r="Y39" s="90"/>
      <c r="Z39" s="90"/>
      <c r="AA39" s="229"/>
      <c r="AB39" s="122"/>
      <c r="AC39" s="226"/>
      <c r="AD39" s="264"/>
      <c r="AE39" s="264"/>
      <c r="AF39" s="265"/>
      <c r="AG39" s="265"/>
      <c r="AH39" s="265"/>
      <c r="AI39" s="265"/>
      <c r="AJ39" s="265"/>
      <c r="AK39" s="265"/>
    </row>
    <row r="40" spans="1:37" s="179" customFormat="1" x14ac:dyDescent="0.25">
      <c r="A40" s="71">
        <v>12</v>
      </c>
      <c r="B40" s="89"/>
      <c r="C40" s="82"/>
      <c r="D40" s="89"/>
      <c r="E40" s="82"/>
      <c r="F40" s="122"/>
      <c r="G40" s="202"/>
      <c r="H40" s="198" t="str">
        <f t="shared" si="0"/>
        <v/>
      </c>
      <c r="I40" s="97"/>
      <c r="J40" s="97"/>
      <c r="K40" s="91"/>
      <c r="L40" s="91"/>
      <c r="M40" s="97"/>
      <c r="N40" s="91"/>
      <c r="O40" s="97"/>
      <c r="P40" s="90"/>
      <c r="Q40" s="97"/>
      <c r="R40" s="97"/>
      <c r="S40" s="90"/>
      <c r="T40" s="97"/>
      <c r="U40" s="147"/>
      <c r="V40" s="91"/>
      <c r="W40" s="97"/>
      <c r="X40" s="97"/>
      <c r="Y40" s="90"/>
      <c r="Z40" s="90"/>
      <c r="AA40" s="229"/>
      <c r="AB40" s="122"/>
      <c r="AC40" s="226"/>
      <c r="AD40" s="264"/>
      <c r="AE40" s="264"/>
      <c r="AF40" s="265"/>
      <c r="AG40" s="265"/>
      <c r="AH40" s="265"/>
      <c r="AI40" s="265"/>
      <c r="AJ40" s="265"/>
      <c r="AK40" s="265"/>
    </row>
    <row r="41" spans="1:37" s="179" customFormat="1" x14ac:dyDescent="0.25">
      <c r="A41" s="71">
        <v>13</v>
      </c>
      <c r="B41" s="89"/>
      <c r="C41" s="82"/>
      <c r="D41" s="89"/>
      <c r="E41" s="82"/>
      <c r="F41" s="122"/>
      <c r="G41" s="202"/>
      <c r="H41" s="198" t="str">
        <f t="shared" si="0"/>
        <v/>
      </c>
      <c r="I41" s="97"/>
      <c r="J41" s="97"/>
      <c r="K41" s="91"/>
      <c r="L41" s="91"/>
      <c r="M41" s="97"/>
      <c r="N41" s="91"/>
      <c r="O41" s="97"/>
      <c r="P41" s="90"/>
      <c r="Q41" s="97"/>
      <c r="R41" s="97"/>
      <c r="S41" s="90"/>
      <c r="T41" s="97"/>
      <c r="U41" s="147"/>
      <c r="V41" s="91"/>
      <c r="W41" s="97"/>
      <c r="X41" s="97"/>
      <c r="Y41" s="90"/>
      <c r="Z41" s="90"/>
      <c r="AA41" s="229"/>
      <c r="AB41" s="122"/>
      <c r="AC41" s="226"/>
      <c r="AD41" s="264"/>
      <c r="AE41" s="264"/>
      <c r="AF41" s="265"/>
      <c r="AG41" s="265"/>
      <c r="AH41" s="265"/>
      <c r="AI41" s="265"/>
      <c r="AJ41" s="265"/>
      <c r="AK41" s="265"/>
    </row>
    <row r="42" spans="1:37" s="179" customFormat="1" x14ac:dyDescent="0.25">
      <c r="A42" s="71">
        <v>14</v>
      </c>
      <c r="B42" s="89"/>
      <c r="C42" s="82"/>
      <c r="D42" s="89"/>
      <c r="E42" s="82"/>
      <c r="F42" s="122"/>
      <c r="G42" s="202"/>
      <c r="H42" s="198" t="str">
        <f t="shared" si="0"/>
        <v/>
      </c>
      <c r="I42" s="97"/>
      <c r="J42" s="97"/>
      <c r="K42" s="91"/>
      <c r="L42" s="91"/>
      <c r="M42" s="97"/>
      <c r="N42" s="91"/>
      <c r="O42" s="97"/>
      <c r="P42" s="90"/>
      <c r="Q42" s="97"/>
      <c r="R42" s="97"/>
      <c r="S42" s="90"/>
      <c r="T42" s="97"/>
      <c r="U42" s="147"/>
      <c r="V42" s="91"/>
      <c r="W42" s="97"/>
      <c r="X42" s="97"/>
      <c r="Y42" s="90"/>
      <c r="Z42" s="90"/>
      <c r="AA42" s="229"/>
      <c r="AB42" s="122"/>
      <c r="AC42" s="226"/>
      <c r="AD42" s="264"/>
      <c r="AE42" s="264"/>
      <c r="AF42" s="265"/>
      <c r="AG42" s="265"/>
      <c r="AH42" s="265"/>
      <c r="AI42" s="265"/>
      <c r="AJ42" s="265"/>
      <c r="AK42" s="265"/>
    </row>
    <row r="43" spans="1:37" s="179" customFormat="1" x14ac:dyDescent="0.25">
      <c r="A43" s="71">
        <v>15</v>
      </c>
      <c r="B43" s="89"/>
      <c r="C43" s="82"/>
      <c r="D43" s="89"/>
      <c r="E43" s="82"/>
      <c r="F43" s="122"/>
      <c r="G43" s="202"/>
      <c r="H43" s="198" t="str">
        <f t="shared" si="0"/>
        <v/>
      </c>
      <c r="I43" s="97"/>
      <c r="J43" s="97"/>
      <c r="K43" s="91"/>
      <c r="L43" s="91"/>
      <c r="M43" s="97"/>
      <c r="N43" s="91"/>
      <c r="O43" s="97"/>
      <c r="P43" s="90"/>
      <c r="Q43" s="97"/>
      <c r="R43" s="97"/>
      <c r="S43" s="90"/>
      <c r="T43" s="97"/>
      <c r="U43" s="147"/>
      <c r="V43" s="91"/>
      <c r="W43" s="97"/>
      <c r="X43" s="97"/>
      <c r="Y43" s="90"/>
      <c r="Z43" s="90"/>
      <c r="AA43" s="229"/>
      <c r="AB43" s="122"/>
      <c r="AC43" s="226"/>
      <c r="AD43" s="264"/>
      <c r="AE43" s="264"/>
      <c r="AF43" s="265"/>
      <c r="AG43" s="265"/>
      <c r="AH43" s="265"/>
      <c r="AI43" s="265"/>
      <c r="AJ43" s="265"/>
      <c r="AK43" s="265"/>
    </row>
    <row r="44" spans="1:37" s="179" customFormat="1" x14ac:dyDescent="0.25">
      <c r="A44" s="71">
        <v>16</v>
      </c>
      <c r="B44" s="89"/>
      <c r="C44" s="82"/>
      <c r="D44" s="89"/>
      <c r="E44" s="82"/>
      <c r="F44" s="122"/>
      <c r="G44" s="202"/>
      <c r="H44" s="198" t="str">
        <f t="shared" si="0"/>
        <v/>
      </c>
      <c r="I44" s="97"/>
      <c r="J44" s="97"/>
      <c r="K44" s="91"/>
      <c r="L44" s="91"/>
      <c r="M44" s="97"/>
      <c r="N44" s="91"/>
      <c r="O44" s="97"/>
      <c r="P44" s="90"/>
      <c r="Q44" s="97"/>
      <c r="R44" s="97"/>
      <c r="S44" s="90"/>
      <c r="T44" s="97"/>
      <c r="U44" s="147"/>
      <c r="V44" s="91"/>
      <c r="W44" s="97"/>
      <c r="X44" s="97"/>
      <c r="Y44" s="90"/>
      <c r="Z44" s="90"/>
      <c r="AA44" s="229"/>
      <c r="AB44" s="122"/>
      <c r="AC44" s="226"/>
      <c r="AD44" s="264"/>
      <c r="AE44" s="264"/>
      <c r="AF44" s="265"/>
      <c r="AG44" s="265"/>
      <c r="AH44" s="265"/>
      <c r="AI44" s="265"/>
      <c r="AJ44" s="265"/>
      <c r="AK44" s="265"/>
    </row>
    <row r="45" spans="1:37" s="179" customFormat="1" x14ac:dyDescent="0.25">
      <c r="A45" s="71">
        <v>17</v>
      </c>
      <c r="B45" s="89"/>
      <c r="C45" s="82"/>
      <c r="D45" s="89"/>
      <c r="E45" s="82"/>
      <c r="F45" s="122"/>
      <c r="G45" s="202"/>
      <c r="H45" s="198" t="str">
        <f t="shared" si="0"/>
        <v/>
      </c>
      <c r="I45" s="97"/>
      <c r="J45" s="97"/>
      <c r="K45" s="91"/>
      <c r="L45" s="91"/>
      <c r="M45" s="97"/>
      <c r="N45" s="91"/>
      <c r="O45" s="97"/>
      <c r="P45" s="90"/>
      <c r="Q45" s="97"/>
      <c r="R45" s="97"/>
      <c r="S45" s="90"/>
      <c r="T45" s="97"/>
      <c r="U45" s="147"/>
      <c r="V45" s="91"/>
      <c r="W45" s="97"/>
      <c r="X45" s="97"/>
      <c r="Y45" s="90"/>
      <c r="Z45" s="90"/>
      <c r="AA45" s="229"/>
      <c r="AB45" s="122"/>
      <c r="AC45" s="226"/>
      <c r="AD45" s="264"/>
      <c r="AE45" s="264"/>
      <c r="AF45" s="265"/>
      <c r="AG45" s="265"/>
      <c r="AH45" s="265"/>
      <c r="AI45" s="265"/>
      <c r="AJ45" s="265"/>
      <c r="AK45" s="265"/>
    </row>
    <row r="46" spans="1:37" s="179" customFormat="1" x14ac:dyDescent="0.25">
      <c r="A46" s="71">
        <v>18</v>
      </c>
      <c r="B46" s="89"/>
      <c r="C46" s="82"/>
      <c r="D46" s="89"/>
      <c r="E46" s="82"/>
      <c r="F46" s="122"/>
      <c r="G46" s="202"/>
      <c r="H46" s="198" t="str">
        <f t="shared" si="0"/>
        <v/>
      </c>
      <c r="I46" s="97"/>
      <c r="J46" s="97"/>
      <c r="K46" s="91"/>
      <c r="L46" s="91"/>
      <c r="M46" s="97"/>
      <c r="N46" s="91"/>
      <c r="O46" s="97"/>
      <c r="P46" s="90"/>
      <c r="Q46" s="97"/>
      <c r="R46" s="97"/>
      <c r="S46" s="90"/>
      <c r="T46" s="97"/>
      <c r="U46" s="147"/>
      <c r="V46" s="91"/>
      <c r="W46" s="97"/>
      <c r="X46" s="97"/>
      <c r="Y46" s="90"/>
      <c r="Z46" s="90"/>
      <c r="AA46" s="229"/>
      <c r="AB46" s="122"/>
      <c r="AC46" s="226"/>
      <c r="AD46" s="264"/>
      <c r="AE46" s="264"/>
      <c r="AF46" s="265"/>
      <c r="AG46" s="265"/>
      <c r="AH46" s="265"/>
      <c r="AI46" s="265"/>
      <c r="AJ46" s="265"/>
      <c r="AK46" s="265"/>
    </row>
    <row r="47" spans="1:37" s="179" customFormat="1" x14ac:dyDescent="0.25">
      <c r="A47" s="71">
        <v>19</v>
      </c>
      <c r="B47" s="89"/>
      <c r="C47" s="82"/>
      <c r="D47" s="89"/>
      <c r="E47" s="82"/>
      <c r="F47" s="122"/>
      <c r="G47" s="202"/>
      <c r="H47" s="198" t="str">
        <f t="shared" si="0"/>
        <v/>
      </c>
      <c r="I47" s="97"/>
      <c r="J47" s="97"/>
      <c r="K47" s="91"/>
      <c r="L47" s="91"/>
      <c r="M47" s="97"/>
      <c r="N47" s="91"/>
      <c r="O47" s="97"/>
      <c r="P47" s="90"/>
      <c r="Q47" s="97"/>
      <c r="R47" s="97"/>
      <c r="S47" s="90"/>
      <c r="T47" s="97"/>
      <c r="U47" s="147"/>
      <c r="V47" s="91"/>
      <c r="W47" s="97"/>
      <c r="X47" s="97"/>
      <c r="Y47" s="90"/>
      <c r="Z47" s="90"/>
      <c r="AA47" s="229"/>
      <c r="AB47" s="122"/>
      <c r="AC47" s="226"/>
      <c r="AD47" s="264"/>
      <c r="AE47" s="264"/>
      <c r="AF47" s="265"/>
      <c r="AG47" s="265"/>
      <c r="AH47" s="265"/>
      <c r="AI47" s="265"/>
      <c r="AJ47" s="265"/>
      <c r="AK47" s="265"/>
    </row>
    <row r="48" spans="1:37" s="179" customFormat="1" x14ac:dyDescent="0.25">
      <c r="A48" s="71">
        <v>20</v>
      </c>
      <c r="B48" s="89"/>
      <c r="C48" s="82"/>
      <c r="D48" s="89"/>
      <c r="E48" s="82"/>
      <c r="F48" s="122"/>
      <c r="G48" s="202"/>
      <c r="H48" s="198" t="str">
        <f t="shared" si="0"/>
        <v/>
      </c>
      <c r="I48" s="97"/>
      <c r="J48" s="97"/>
      <c r="K48" s="91"/>
      <c r="L48" s="91"/>
      <c r="M48" s="97"/>
      <c r="N48" s="91"/>
      <c r="O48" s="97"/>
      <c r="P48" s="90"/>
      <c r="Q48" s="97"/>
      <c r="R48" s="97"/>
      <c r="S48" s="90"/>
      <c r="T48" s="97"/>
      <c r="U48" s="147"/>
      <c r="V48" s="91"/>
      <c r="W48" s="97"/>
      <c r="X48" s="97"/>
      <c r="Y48" s="90"/>
      <c r="Z48" s="90"/>
      <c r="AA48" s="229"/>
      <c r="AB48" s="122"/>
      <c r="AC48" s="226"/>
      <c r="AD48" s="264"/>
      <c r="AE48" s="264"/>
      <c r="AF48" s="265"/>
      <c r="AG48" s="265"/>
      <c r="AH48" s="265"/>
      <c r="AI48" s="265"/>
      <c r="AJ48" s="265"/>
      <c r="AK48" s="265"/>
    </row>
    <row r="49" spans="1:37" s="179" customFormat="1" x14ac:dyDescent="0.25">
      <c r="A49" s="71">
        <v>21</v>
      </c>
      <c r="B49" s="89"/>
      <c r="C49" s="82"/>
      <c r="D49" s="89"/>
      <c r="E49" s="82"/>
      <c r="F49" s="122"/>
      <c r="G49" s="202"/>
      <c r="H49" s="198" t="str">
        <f t="shared" si="0"/>
        <v/>
      </c>
      <c r="I49" s="97"/>
      <c r="J49" s="97"/>
      <c r="K49" s="91"/>
      <c r="L49" s="91"/>
      <c r="M49" s="97"/>
      <c r="N49" s="91"/>
      <c r="O49" s="97"/>
      <c r="P49" s="90"/>
      <c r="Q49" s="97"/>
      <c r="R49" s="97"/>
      <c r="S49" s="90"/>
      <c r="T49" s="97"/>
      <c r="U49" s="147"/>
      <c r="V49" s="91"/>
      <c r="W49" s="97"/>
      <c r="X49" s="97"/>
      <c r="Y49" s="90"/>
      <c r="Z49" s="90"/>
      <c r="AA49" s="229"/>
      <c r="AB49" s="122"/>
      <c r="AC49" s="226"/>
      <c r="AD49" s="264"/>
      <c r="AE49" s="264"/>
      <c r="AF49" s="265"/>
      <c r="AG49" s="265"/>
      <c r="AH49" s="265"/>
      <c r="AI49" s="265"/>
      <c r="AJ49" s="265"/>
      <c r="AK49" s="265"/>
    </row>
    <row r="50" spans="1:37" s="179" customFormat="1" x14ac:dyDescent="0.25">
      <c r="A50" s="71">
        <v>22</v>
      </c>
      <c r="B50" s="89"/>
      <c r="C50" s="82"/>
      <c r="D50" s="89"/>
      <c r="E50" s="82"/>
      <c r="F50" s="122"/>
      <c r="G50" s="202"/>
      <c r="H50" s="198" t="str">
        <f t="shared" si="0"/>
        <v/>
      </c>
      <c r="I50" s="97"/>
      <c r="J50" s="97"/>
      <c r="K50" s="91"/>
      <c r="L50" s="91"/>
      <c r="M50" s="97"/>
      <c r="N50" s="91"/>
      <c r="O50" s="97"/>
      <c r="P50" s="90"/>
      <c r="Q50" s="97"/>
      <c r="R50" s="97"/>
      <c r="S50" s="90"/>
      <c r="T50" s="97"/>
      <c r="U50" s="147"/>
      <c r="V50" s="91"/>
      <c r="W50" s="97"/>
      <c r="X50" s="97"/>
      <c r="Y50" s="90"/>
      <c r="Z50" s="90"/>
      <c r="AA50" s="229"/>
      <c r="AB50" s="122"/>
      <c r="AC50" s="226"/>
      <c r="AD50" s="264"/>
      <c r="AE50" s="264"/>
      <c r="AF50" s="265"/>
      <c r="AG50" s="265"/>
      <c r="AH50" s="265"/>
      <c r="AI50" s="265"/>
      <c r="AJ50" s="265"/>
      <c r="AK50" s="265"/>
    </row>
    <row r="51" spans="1:37" s="179" customFormat="1" x14ac:dyDescent="0.25">
      <c r="A51" s="71">
        <v>23</v>
      </c>
      <c r="B51" s="89"/>
      <c r="C51" s="82"/>
      <c r="D51" s="89"/>
      <c r="E51" s="82"/>
      <c r="F51" s="122"/>
      <c r="G51" s="202"/>
      <c r="H51" s="198" t="str">
        <f t="shared" si="0"/>
        <v/>
      </c>
      <c r="I51" s="97"/>
      <c r="J51" s="97"/>
      <c r="K51" s="91"/>
      <c r="L51" s="91"/>
      <c r="M51" s="97"/>
      <c r="N51" s="91"/>
      <c r="O51" s="97"/>
      <c r="P51" s="90"/>
      <c r="Q51" s="97"/>
      <c r="R51" s="97"/>
      <c r="S51" s="90"/>
      <c r="T51" s="97"/>
      <c r="U51" s="147"/>
      <c r="V51" s="91"/>
      <c r="W51" s="97"/>
      <c r="X51" s="97"/>
      <c r="Y51" s="90"/>
      <c r="Z51" s="90"/>
      <c r="AA51" s="229"/>
      <c r="AB51" s="122"/>
      <c r="AC51" s="226"/>
      <c r="AD51" s="264"/>
      <c r="AE51" s="264"/>
      <c r="AF51" s="265"/>
      <c r="AG51" s="265"/>
      <c r="AH51" s="265"/>
      <c r="AI51" s="265"/>
      <c r="AJ51" s="265"/>
      <c r="AK51" s="265"/>
    </row>
    <row r="52" spans="1:37" s="179" customFormat="1" x14ac:dyDescent="0.25">
      <c r="A52" s="71">
        <v>24</v>
      </c>
      <c r="B52" s="89"/>
      <c r="C52" s="82"/>
      <c r="D52" s="89"/>
      <c r="E52" s="82"/>
      <c r="F52" s="122"/>
      <c r="G52" s="202"/>
      <c r="H52" s="198" t="str">
        <f t="shared" si="0"/>
        <v/>
      </c>
      <c r="I52" s="97"/>
      <c r="J52" s="97"/>
      <c r="K52" s="91"/>
      <c r="L52" s="91"/>
      <c r="M52" s="97"/>
      <c r="N52" s="91"/>
      <c r="O52" s="97"/>
      <c r="P52" s="90"/>
      <c r="Q52" s="97"/>
      <c r="R52" s="97"/>
      <c r="S52" s="90"/>
      <c r="T52" s="97"/>
      <c r="U52" s="147"/>
      <c r="V52" s="91"/>
      <c r="W52" s="97"/>
      <c r="X52" s="97"/>
      <c r="Y52" s="90"/>
      <c r="Z52" s="90"/>
      <c r="AA52" s="229"/>
      <c r="AB52" s="122"/>
      <c r="AC52" s="226"/>
      <c r="AD52" s="264"/>
      <c r="AE52" s="264"/>
      <c r="AF52" s="265"/>
      <c r="AG52" s="265"/>
      <c r="AH52" s="265"/>
      <c r="AI52" s="265"/>
      <c r="AJ52" s="265"/>
      <c r="AK52" s="265"/>
    </row>
    <row r="53" spans="1:37" s="179" customFormat="1" x14ac:dyDescent="0.25">
      <c r="A53" s="71">
        <v>25</v>
      </c>
      <c r="B53" s="89"/>
      <c r="C53" s="82"/>
      <c r="D53" s="89"/>
      <c r="E53" s="82"/>
      <c r="F53" s="122"/>
      <c r="G53" s="202"/>
      <c r="H53" s="198" t="str">
        <f t="shared" si="0"/>
        <v/>
      </c>
      <c r="I53" s="97"/>
      <c r="J53" s="97"/>
      <c r="K53" s="91"/>
      <c r="L53" s="91"/>
      <c r="M53" s="97"/>
      <c r="N53" s="91"/>
      <c r="O53" s="97"/>
      <c r="P53" s="90"/>
      <c r="Q53" s="97"/>
      <c r="R53" s="97"/>
      <c r="S53" s="90"/>
      <c r="T53" s="97"/>
      <c r="U53" s="147"/>
      <c r="V53" s="91"/>
      <c r="W53" s="97"/>
      <c r="X53" s="97"/>
      <c r="Y53" s="90"/>
      <c r="Z53" s="90"/>
      <c r="AA53" s="229"/>
      <c r="AB53" s="122"/>
      <c r="AC53" s="226"/>
      <c r="AD53" s="264"/>
      <c r="AE53" s="264"/>
      <c r="AF53" s="265"/>
      <c r="AG53" s="265"/>
      <c r="AH53" s="265"/>
      <c r="AI53" s="265"/>
      <c r="AJ53" s="265"/>
      <c r="AK53" s="265"/>
    </row>
    <row r="54" spans="1:37" ht="24" customHeight="1" x14ac:dyDescent="0.25">
      <c r="B54" s="190" t="s">
        <v>67</v>
      </c>
      <c r="C54" s="126"/>
      <c r="D54" s="126"/>
      <c r="E54" s="126"/>
      <c r="F54" s="126"/>
      <c r="G54" s="126"/>
      <c r="H54" s="259" t="str">
        <f>IF(OR(AND(Count_Implemented, Count_FollowUp=0), AND(Count_Implemented=0,COUNTA(I29:AB53)&gt;0))," To be included here, actions must have a Date Implemented and there must be Date(s) of Follow-up above. &gt;&gt;","")</f>
        <v/>
      </c>
      <c r="I54" s="191">
        <f>SUM(I55:I60)</f>
        <v>0</v>
      </c>
      <c r="J54" s="192" t="s">
        <v>129</v>
      </c>
      <c r="K54" s="192" t="s">
        <v>129</v>
      </c>
      <c r="L54" s="192" t="s">
        <v>129</v>
      </c>
      <c r="M54" s="191">
        <f>SUM(M55:M60)</f>
        <v>0</v>
      </c>
      <c r="N54" s="192" t="s">
        <v>129</v>
      </c>
      <c r="O54" s="191">
        <f>SUM(O55:O60)</f>
        <v>0</v>
      </c>
      <c r="P54" s="191">
        <f>SUM(P55:P60)</f>
        <v>0</v>
      </c>
      <c r="Q54" s="191">
        <f t="shared" ref="Q54:W54" si="1">SUM(Q55:Q60)</f>
        <v>0</v>
      </c>
      <c r="R54" s="191">
        <f t="shared" si="1"/>
        <v>0</v>
      </c>
      <c r="S54" s="191">
        <f t="shared" si="1"/>
        <v>0</v>
      </c>
      <c r="T54" s="191">
        <f t="shared" si="1"/>
        <v>0</v>
      </c>
      <c r="U54" s="193">
        <f t="shared" si="1"/>
        <v>0</v>
      </c>
      <c r="V54" s="192" t="s">
        <v>129</v>
      </c>
      <c r="W54" s="191">
        <f t="shared" si="1"/>
        <v>0</v>
      </c>
      <c r="X54" s="192" t="s">
        <v>129</v>
      </c>
      <c r="Y54" s="192" t="s">
        <v>129</v>
      </c>
      <c r="Z54" s="191">
        <f t="shared" ref="Z54" si="2">SUM(Z55:Z60)</f>
        <v>0</v>
      </c>
      <c r="AA54" s="218" t="s">
        <v>129</v>
      </c>
      <c r="AB54" s="217">
        <f>COUNTIF(AB29:AB53,"Y")</f>
        <v>0</v>
      </c>
      <c r="AC54" s="218" t="s">
        <v>129</v>
      </c>
      <c r="AD54" s="266">
        <f t="shared" ref="AD54:AK54" si="3">SUM(AD55:AD60)</f>
        <v>0</v>
      </c>
      <c r="AE54" s="266">
        <f t="shared" si="3"/>
        <v>0</v>
      </c>
      <c r="AF54" s="267">
        <f t="shared" si="3"/>
        <v>0</v>
      </c>
      <c r="AG54" s="267">
        <f t="shared" si="3"/>
        <v>0</v>
      </c>
      <c r="AH54" s="267">
        <f t="shared" si="3"/>
        <v>0</v>
      </c>
      <c r="AI54" s="267">
        <f t="shared" si="3"/>
        <v>0</v>
      </c>
      <c r="AJ54" s="267">
        <f t="shared" si="3"/>
        <v>0</v>
      </c>
      <c r="AK54" s="267">
        <f t="shared" si="3"/>
        <v>0</v>
      </c>
    </row>
    <row r="55" spans="1:37" ht="24" customHeight="1" x14ac:dyDescent="0.25">
      <c r="B55" s="190" t="str">
        <f>"TOTAL REPORTED " &amp; C55</f>
        <v>TOTAL REPORTED 2023</v>
      </c>
      <c r="C55" s="126">
        <v>2023</v>
      </c>
      <c r="D55" s="126"/>
      <c r="E55" s="126"/>
      <c r="F55" s="126"/>
      <c r="G55" s="126"/>
      <c r="H55" s="126"/>
      <c r="I55" s="267">
        <f t="shared" ref="I55:I60" si="4">IF(Count_FollowUp,SUMIFS(I$29:I$53,$F$29:$F$53,"Y",$H$29:$H$53,$C55),0)</f>
        <v>0</v>
      </c>
      <c r="J55" s="192" t="s">
        <v>129</v>
      </c>
      <c r="K55" s="192" t="s">
        <v>129</v>
      </c>
      <c r="L55" s="192" t="s">
        <v>129</v>
      </c>
      <c r="M55" s="267">
        <f t="shared" ref="M55:M60" si="5">IF(Count_FollowUp,SUMIFS(M$29:M$53,$F$29:$F$53,"Y",$H$29:$H$53,$C55),0)</f>
        <v>0</v>
      </c>
      <c r="N55" s="192" t="s">
        <v>129</v>
      </c>
      <c r="O55" s="267">
        <f t="shared" ref="O55:O60" si="6">IF(Count_FollowUp,SUMIFS(O$29:O$53,$F$29:$F$53,"Y",$H$29:$H$53,$C55),0)</f>
        <v>0</v>
      </c>
      <c r="P55" s="191">
        <f t="shared" ref="P55:P60" si="7">IF(Count_FollowUp,COUNTIFS($F$29:$F$53,"Y",$H$29:$H$53,$C55,P$29:P$53,"Yes"),0)</f>
        <v>0</v>
      </c>
      <c r="Q55" s="267">
        <f t="shared" ref="Q55:R60" si="8">IF(Count_FollowUp,SUMIFS(Q$29:Q$53,$F$29:$F$53,"Y",$H$29:$H$53,$C55),0)</f>
        <v>0</v>
      </c>
      <c r="R55" s="267">
        <f t="shared" si="8"/>
        <v>0</v>
      </c>
      <c r="S55" s="191">
        <f t="shared" ref="S55:S60" si="9">IF(Count_FollowUp,COUNTIFS($F$29:$F$53,"Y",$H$29:$H$53,$C55,S$29:S$53,"Yes"),0)</f>
        <v>0</v>
      </c>
      <c r="T55" s="191">
        <f t="shared" ref="T55:T60" si="10">IF(Count_FollowUp,SUMIFS(T$29:T$53,$F$29:$F$53,"Y",$H$29:$H$53,$C55,U$29:U$53,"Units"),0)</f>
        <v>0</v>
      </c>
      <c r="U55" s="193">
        <f t="shared" ref="U55:U60" si="11">IF(Count_FollowUp,SUMIFS(T$29:T$53,$F$29:$F$53,"Y",$H$29:$H$53,$C55,U$29:U$53,"Dollars"),0)</f>
        <v>0</v>
      </c>
      <c r="V55" s="192" t="s">
        <v>129</v>
      </c>
      <c r="W55" s="267">
        <f t="shared" ref="W55:W60" si="12">IF(Count_FollowUp,SUMIFS(W$29:W$53,$F$29:$F$53,"Y",$H$29:$H$53,$C55),0)</f>
        <v>0</v>
      </c>
      <c r="X55" s="192" t="s">
        <v>129</v>
      </c>
      <c r="Y55" s="192" t="s">
        <v>129</v>
      </c>
      <c r="Z55" s="191">
        <f t="shared" ref="Z55:Z60" si="13">IF(Count_FollowUp,COUNTIFS($F$29:$F$53,"Y",$H$29:$H$53,$C55,Z$29:Z$53,"Yes"),0)</f>
        <v>0</v>
      </c>
      <c r="AA55" s="218" t="s">
        <v>129</v>
      </c>
      <c r="AB55" s="217">
        <f t="shared" ref="AB55:AB60" si="14">IF(Count_FollowUp,COUNTIFS($F$29:$F$53,"Y",$H$29:$H$53,$C55,AB$29:AB$53,"Y"),0)</f>
        <v>0</v>
      </c>
      <c r="AC55" s="218" t="s">
        <v>129</v>
      </c>
      <c r="AD55" s="266">
        <f t="shared" ref="AD55:AK60" si="15">IF(Count_FollowUp,SUMIFS(AD$29:AD$53,$F$29:$F$53,"Y",$H$29:$H$53,$C55),0)</f>
        <v>0</v>
      </c>
      <c r="AE55" s="266">
        <f t="shared" si="15"/>
        <v>0</v>
      </c>
      <c r="AF55" s="267">
        <f t="shared" si="15"/>
        <v>0</v>
      </c>
      <c r="AG55" s="267">
        <f t="shared" si="15"/>
        <v>0</v>
      </c>
      <c r="AH55" s="267">
        <f t="shared" si="15"/>
        <v>0</v>
      </c>
      <c r="AI55" s="267">
        <f t="shared" si="15"/>
        <v>0</v>
      </c>
      <c r="AJ55" s="267">
        <f t="shared" si="15"/>
        <v>0</v>
      </c>
      <c r="AK55" s="267">
        <f t="shared" si="15"/>
        <v>0</v>
      </c>
    </row>
    <row r="56" spans="1:37" ht="24" customHeight="1" x14ac:dyDescent="0.25">
      <c r="B56" s="190" t="str">
        <f t="shared" ref="B56:B60" si="16">"TOTAL REPORTED " &amp; C56</f>
        <v>TOTAL REPORTED 2024</v>
      </c>
      <c r="C56" s="126">
        <v>2024</v>
      </c>
      <c r="D56" s="126"/>
      <c r="E56" s="126"/>
      <c r="F56" s="126"/>
      <c r="G56" s="126"/>
      <c r="H56" s="126"/>
      <c r="I56" s="267">
        <f t="shared" si="4"/>
        <v>0</v>
      </c>
      <c r="J56" s="192" t="s">
        <v>129</v>
      </c>
      <c r="K56" s="192" t="s">
        <v>129</v>
      </c>
      <c r="L56" s="192" t="s">
        <v>129</v>
      </c>
      <c r="M56" s="267">
        <f t="shared" si="5"/>
        <v>0</v>
      </c>
      <c r="N56" s="192" t="s">
        <v>129</v>
      </c>
      <c r="O56" s="267">
        <f t="shared" si="6"/>
        <v>0</v>
      </c>
      <c r="P56" s="191">
        <f t="shared" si="7"/>
        <v>0</v>
      </c>
      <c r="Q56" s="267">
        <f t="shared" si="8"/>
        <v>0</v>
      </c>
      <c r="R56" s="267">
        <f t="shared" si="8"/>
        <v>0</v>
      </c>
      <c r="S56" s="191">
        <f t="shared" si="9"/>
        <v>0</v>
      </c>
      <c r="T56" s="191">
        <f t="shared" si="10"/>
        <v>0</v>
      </c>
      <c r="U56" s="193">
        <f t="shared" si="11"/>
        <v>0</v>
      </c>
      <c r="V56" s="192" t="s">
        <v>129</v>
      </c>
      <c r="W56" s="267">
        <f t="shared" si="12"/>
        <v>0</v>
      </c>
      <c r="X56" s="192" t="s">
        <v>129</v>
      </c>
      <c r="Y56" s="192" t="s">
        <v>129</v>
      </c>
      <c r="Z56" s="191">
        <f t="shared" si="13"/>
        <v>0</v>
      </c>
      <c r="AA56" s="218" t="s">
        <v>129</v>
      </c>
      <c r="AB56" s="217">
        <f t="shared" si="14"/>
        <v>0</v>
      </c>
      <c r="AC56" s="218" t="s">
        <v>129</v>
      </c>
      <c r="AD56" s="266">
        <f t="shared" si="15"/>
        <v>0</v>
      </c>
      <c r="AE56" s="266">
        <f t="shared" si="15"/>
        <v>0</v>
      </c>
      <c r="AF56" s="267">
        <f t="shared" si="15"/>
        <v>0</v>
      </c>
      <c r="AG56" s="267">
        <f t="shared" si="15"/>
        <v>0</v>
      </c>
      <c r="AH56" s="267">
        <f t="shared" si="15"/>
        <v>0</v>
      </c>
      <c r="AI56" s="267">
        <f t="shared" si="15"/>
        <v>0</v>
      </c>
      <c r="AJ56" s="267">
        <f t="shared" si="15"/>
        <v>0</v>
      </c>
      <c r="AK56" s="267">
        <f t="shared" si="15"/>
        <v>0</v>
      </c>
    </row>
    <row r="57" spans="1:37" ht="24" customHeight="1" x14ac:dyDescent="0.25">
      <c r="B57" s="190" t="str">
        <f t="shared" si="16"/>
        <v>TOTAL REPORTED 2025</v>
      </c>
      <c r="C57" s="126">
        <v>2025</v>
      </c>
      <c r="D57" s="126"/>
      <c r="E57" s="126"/>
      <c r="F57" s="126"/>
      <c r="G57" s="126"/>
      <c r="H57" s="126"/>
      <c r="I57" s="267">
        <f t="shared" si="4"/>
        <v>0</v>
      </c>
      <c r="J57" s="192" t="s">
        <v>129</v>
      </c>
      <c r="K57" s="192" t="s">
        <v>129</v>
      </c>
      <c r="L57" s="192" t="s">
        <v>129</v>
      </c>
      <c r="M57" s="267">
        <f t="shared" si="5"/>
        <v>0</v>
      </c>
      <c r="N57" s="192" t="s">
        <v>129</v>
      </c>
      <c r="O57" s="267">
        <f t="shared" si="6"/>
        <v>0</v>
      </c>
      <c r="P57" s="191">
        <f t="shared" si="7"/>
        <v>0</v>
      </c>
      <c r="Q57" s="267">
        <f t="shared" si="8"/>
        <v>0</v>
      </c>
      <c r="R57" s="267">
        <f t="shared" si="8"/>
        <v>0</v>
      </c>
      <c r="S57" s="191">
        <f t="shared" si="9"/>
        <v>0</v>
      </c>
      <c r="T57" s="191">
        <f t="shared" si="10"/>
        <v>0</v>
      </c>
      <c r="U57" s="193">
        <f t="shared" si="11"/>
        <v>0</v>
      </c>
      <c r="V57" s="192" t="s">
        <v>129</v>
      </c>
      <c r="W57" s="267">
        <f t="shared" si="12"/>
        <v>0</v>
      </c>
      <c r="X57" s="192" t="s">
        <v>129</v>
      </c>
      <c r="Y57" s="192" t="s">
        <v>129</v>
      </c>
      <c r="Z57" s="191">
        <f t="shared" si="13"/>
        <v>0</v>
      </c>
      <c r="AA57" s="218" t="s">
        <v>129</v>
      </c>
      <c r="AB57" s="217">
        <f t="shared" si="14"/>
        <v>0</v>
      </c>
      <c r="AC57" s="218" t="s">
        <v>129</v>
      </c>
      <c r="AD57" s="266">
        <f t="shared" si="15"/>
        <v>0</v>
      </c>
      <c r="AE57" s="266">
        <f t="shared" si="15"/>
        <v>0</v>
      </c>
      <c r="AF57" s="267">
        <f t="shared" si="15"/>
        <v>0</v>
      </c>
      <c r="AG57" s="267">
        <f t="shared" si="15"/>
        <v>0</v>
      </c>
      <c r="AH57" s="267">
        <f t="shared" si="15"/>
        <v>0</v>
      </c>
      <c r="AI57" s="267">
        <f t="shared" si="15"/>
        <v>0</v>
      </c>
      <c r="AJ57" s="267">
        <f t="shared" si="15"/>
        <v>0</v>
      </c>
      <c r="AK57" s="267">
        <f t="shared" si="15"/>
        <v>0</v>
      </c>
    </row>
    <row r="58" spans="1:37" ht="24" customHeight="1" x14ac:dyDescent="0.25">
      <c r="B58" s="190" t="str">
        <f t="shared" si="16"/>
        <v>TOTAL REPORTED 2026</v>
      </c>
      <c r="C58" s="126">
        <v>2026</v>
      </c>
      <c r="D58" s="126"/>
      <c r="E58" s="126"/>
      <c r="F58" s="126"/>
      <c r="G58" s="126"/>
      <c r="H58" s="126"/>
      <c r="I58" s="267">
        <f t="shared" si="4"/>
        <v>0</v>
      </c>
      <c r="J58" s="192" t="s">
        <v>129</v>
      </c>
      <c r="K58" s="192" t="s">
        <v>129</v>
      </c>
      <c r="L58" s="192" t="s">
        <v>129</v>
      </c>
      <c r="M58" s="267">
        <f t="shared" si="5"/>
        <v>0</v>
      </c>
      <c r="N58" s="192" t="s">
        <v>129</v>
      </c>
      <c r="O58" s="267">
        <f t="shared" si="6"/>
        <v>0</v>
      </c>
      <c r="P58" s="191">
        <f t="shared" si="7"/>
        <v>0</v>
      </c>
      <c r="Q58" s="267">
        <f t="shared" si="8"/>
        <v>0</v>
      </c>
      <c r="R58" s="267">
        <f t="shared" si="8"/>
        <v>0</v>
      </c>
      <c r="S58" s="191">
        <f t="shared" si="9"/>
        <v>0</v>
      </c>
      <c r="T58" s="191">
        <f t="shared" si="10"/>
        <v>0</v>
      </c>
      <c r="U58" s="193">
        <f t="shared" si="11"/>
        <v>0</v>
      </c>
      <c r="V58" s="192" t="s">
        <v>129</v>
      </c>
      <c r="W58" s="267">
        <f t="shared" si="12"/>
        <v>0</v>
      </c>
      <c r="X58" s="192" t="s">
        <v>129</v>
      </c>
      <c r="Y58" s="192" t="s">
        <v>129</v>
      </c>
      <c r="Z58" s="191">
        <f t="shared" si="13"/>
        <v>0</v>
      </c>
      <c r="AA58" s="218" t="s">
        <v>129</v>
      </c>
      <c r="AB58" s="217">
        <f t="shared" si="14"/>
        <v>0</v>
      </c>
      <c r="AC58" s="218" t="s">
        <v>129</v>
      </c>
      <c r="AD58" s="266">
        <f t="shared" si="15"/>
        <v>0</v>
      </c>
      <c r="AE58" s="266">
        <f t="shared" si="15"/>
        <v>0</v>
      </c>
      <c r="AF58" s="267">
        <f t="shared" si="15"/>
        <v>0</v>
      </c>
      <c r="AG58" s="267">
        <f t="shared" si="15"/>
        <v>0</v>
      </c>
      <c r="AH58" s="267">
        <f t="shared" si="15"/>
        <v>0</v>
      </c>
      <c r="AI58" s="267">
        <f t="shared" si="15"/>
        <v>0</v>
      </c>
      <c r="AJ58" s="267">
        <f t="shared" si="15"/>
        <v>0</v>
      </c>
      <c r="AK58" s="267">
        <f t="shared" si="15"/>
        <v>0</v>
      </c>
    </row>
    <row r="59" spans="1:37" ht="24" customHeight="1" x14ac:dyDescent="0.25">
      <c r="B59" s="190" t="str">
        <f t="shared" si="16"/>
        <v>TOTAL REPORTED 2027</v>
      </c>
      <c r="C59" s="126">
        <v>2027</v>
      </c>
      <c r="D59" s="126"/>
      <c r="E59" s="126"/>
      <c r="F59" s="126"/>
      <c r="G59" s="126"/>
      <c r="H59" s="126"/>
      <c r="I59" s="267">
        <f t="shared" si="4"/>
        <v>0</v>
      </c>
      <c r="J59" s="192" t="s">
        <v>129</v>
      </c>
      <c r="K59" s="192" t="s">
        <v>129</v>
      </c>
      <c r="L59" s="192" t="s">
        <v>129</v>
      </c>
      <c r="M59" s="267">
        <f t="shared" si="5"/>
        <v>0</v>
      </c>
      <c r="N59" s="192" t="s">
        <v>129</v>
      </c>
      <c r="O59" s="267">
        <f t="shared" si="6"/>
        <v>0</v>
      </c>
      <c r="P59" s="191">
        <f t="shared" si="7"/>
        <v>0</v>
      </c>
      <c r="Q59" s="267">
        <f t="shared" si="8"/>
        <v>0</v>
      </c>
      <c r="R59" s="267">
        <f t="shared" si="8"/>
        <v>0</v>
      </c>
      <c r="S59" s="191">
        <f t="shared" si="9"/>
        <v>0</v>
      </c>
      <c r="T59" s="191">
        <f t="shared" si="10"/>
        <v>0</v>
      </c>
      <c r="U59" s="193">
        <f t="shared" si="11"/>
        <v>0</v>
      </c>
      <c r="V59" s="192" t="s">
        <v>129</v>
      </c>
      <c r="W59" s="267">
        <f t="shared" si="12"/>
        <v>0</v>
      </c>
      <c r="X59" s="192" t="s">
        <v>129</v>
      </c>
      <c r="Y59" s="192" t="s">
        <v>129</v>
      </c>
      <c r="Z59" s="191">
        <f t="shared" si="13"/>
        <v>0</v>
      </c>
      <c r="AA59" s="218" t="s">
        <v>129</v>
      </c>
      <c r="AB59" s="217">
        <f t="shared" si="14"/>
        <v>0</v>
      </c>
      <c r="AC59" s="218" t="s">
        <v>129</v>
      </c>
      <c r="AD59" s="266">
        <f t="shared" si="15"/>
        <v>0</v>
      </c>
      <c r="AE59" s="266">
        <f t="shared" si="15"/>
        <v>0</v>
      </c>
      <c r="AF59" s="267">
        <f t="shared" si="15"/>
        <v>0</v>
      </c>
      <c r="AG59" s="267">
        <f t="shared" si="15"/>
        <v>0</v>
      </c>
      <c r="AH59" s="267">
        <f t="shared" si="15"/>
        <v>0</v>
      </c>
      <c r="AI59" s="267">
        <f t="shared" si="15"/>
        <v>0</v>
      </c>
      <c r="AJ59" s="267">
        <f t="shared" si="15"/>
        <v>0</v>
      </c>
      <c r="AK59" s="267">
        <f t="shared" si="15"/>
        <v>0</v>
      </c>
    </row>
    <row r="60" spans="1:37" ht="24" customHeight="1" x14ac:dyDescent="0.25">
      <c r="B60" s="190" t="str">
        <f t="shared" si="16"/>
        <v>TOTAL REPORTED 2028</v>
      </c>
      <c r="C60" s="126">
        <v>2028</v>
      </c>
      <c r="D60" s="126"/>
      <c r="E60" s="126"/>
      <c r="F60" s="126"/>
      <c r="G60" s="126"/>
      <c r="H60" s="126"/>
      <c r="I60" s="267">
        <f t="shared" si="4"/>
        <v>0</v>
      </c>
      <c r="J60" s="192" t="s">
        <v>129</v>
      </c>
      <c r="K60" s="192" t="s">
        <v>129</v>
      </c>
      <c r="L60" s="192" t="s">
        <v>129</v>
      </c>
      <c r="M60" s="267">
        <f t="shared" si="5"/>
        <v>0</v>
      </c>
      <c r="N60" s="192" t="s">
        <v>129</v>
      </c>
      <c r="O60" s="267">
        <f t="shared" si="6"/>
        <v>0</v>
      </c>
      <c r="P60" s="191">
        <f t="shared" si="7"/>
        <v>0</v>
      </c>
      <c r="Q60" s="267">
        <f t="shared" si="8"/>
        <v>0</v>
      </c>
      <c r="R60" s="267">
        <f t="shared" si="8"/>
        <v>0</v>
      </c>
      <c r="S60" s="191">
        <f t="shared" si="9"/>
        <v>0</v>
      </c>
      <c r="T60" s="191">
        <f t="shared" si="10"/>
        <v>0</v>
      </c>
      <c r="U60" s="193">
        <f t="shared" si="11"/>
        <v>0</v>
      </c>
      <c r="V60" s="192" t="s">
        <v>129</v>
      </c>
      <c r="W60" s="267">
        <f t="shared" si="12"/>
        <v>0</v>
      </c>
      <c r="X60" s="192" t="s">
        <v>129</v>
      </c>
      <c r="Y60" s="192" t="s">
        <v>129</v>
      </c>
      <c r="Z60" s="191">
        <f t="shared" si="13"/>
        <v>0</v>
      </c>
      <c r="AA60" s="218" t="s">
        <v>129</v>
      </c>
      <c r="AB60" s="217">
        <f t="shared" si="14"/>
        <v>0</v>
      </c>
      <c r="AC60" s="218" t="s">
        <v>129</v>
      </c>
      <c r="AD60" s="266">
        <f t="shared" si="15"/>
        <v>0</v>
      </c>
      <c r="AE60" s="266">
        <f t="shared" si="15"/>
        <v>0</v>
      </c>
      <c r="AF60" s="267">
        <f t="shared" si="15"/>
        <v>0</v>
      </c>
      <c r="AG60" s="267">
        <f t="shared" si="15"/>
        <v>0</v>
      </c>
      <c r="AH60" s="267">
        <f t="shared" si="15"/>
        <v>0</v>
      </c>
      <c r="AI60" s="267">
        <f t="shared" si="15"/>
        <v>0</v>
      </c>
      <c r="AJ60" s="267">
        <f t="shared" si="15"/>
        <v>0</v>
      </c>
      <c r="AK60" s="267">
        <f t="shared" si="15"/>
        <v>0</v>
      </c>
    </row>
    <row r="61" spans="1:37" x14ac:dyDescent="0.25">
      <c r="C61" s="137"/>
    </row>
    <row r="62" spans="1:37" x14ac:dyDescent="0.25">
      <c r="C62" s="137"/>
    </row>
  </sheetData>
  <sheetProtection algorithmName="SHA-512" hashValue="bIALLDqdqUJm6XxN+I8sh3Ajolve9fYGREC7eKjnCR0pwk4+HzYn8iZ2TaVmubEqrMEWDGKN5LxoLjx5l4xinQ==" saltValue="qd9jeh6E8IyrxyYxvFpxtQ==" spinCount="100000" sheet="1" objects="1" scenarios="1" formatCells="0" formatRows="0" insertHyperlinks="0"/>
  <mergeCells count="28">
    <mergeCell ref="Q26:V26"/>
    <mergeCell ref="W26:AA27"/>
    <mergeCell ref="AD26:AK26"/>
    <mergeCell ref="I27:L27"/>
    <mergeCell ref="M27:N27"/>
    <mergeCell ref="O27:P27"/>
    <mergeCell ref="Q27:S27"/>
    <mergeCell ref="T27:V27"/>
    <mergeCell ref="AD27:AE27"/>
    <mergeCell ref="AF27:AK27"/>
    <mergeCell ref="C18:G18"/>
    <mergeCell ref="C20:G20"/>
    <mergeCell ref="C21:G21"/>
    <mergeCell ref="C22:G22"/>
    <mergeCell ref="C23:G23"/>
    <mergeCell ref="I26:P26"/>
    <mergeCell ref="C12:G12"/>
    <mergeCell ref="C13:G13"/>
    <mergeCell ref="C14:G14"/>
    <mergeCell ref="C15:G15"/>
    <mergeCell ref="C16:G16"/>
    <mergeCell ref="C17:G17"/>
    <mergeCell ref="C3:I3"/>
    <mergeCell ref="C6:G6"/>
    <mergeCell ref="C7:G7"/>
    <mergeCell ref="C8:G8"/>
    <mergeCell ref="C10:G10"/>
    <mergeCell ref="C11:G11"/>
  </mergeCells>
  <conditionalFormatting sqref="I29:L53">
    <cfRule type="expression" dxfId="517" priority="4" stopIfTrue="1">
      <formula>AND($C29&lt;&gt;"",$C29&lt;&gt;"Manufacturer (Production)")</formula>
    </cfRule>
  </conditionalFormatting>
  <conditionalFormatting sqref="M29:N53">
    <cfRule type="expression" dxfId="516" priority="5" stopIfTrue="1">
      <formula>AND($C29&lt;&gt;"",$C29&lt;&gt;"Manufacturer (Certification)")</formula>
    </cfRule>
  </conditionalFormatting>
  <conditionalFormatting sqref="O29:O53 M29:M53 I29:J53 Q29:R53 T29:T53 W29:X53">
    <cfRule type="expression" dxfId="515" priority="7">
      <formula>AND(TRIM(I29)&lt;&gt;"",ISNUMBER(I29)=FALSE)</formula>
    </cfRule>
  </conditionalFormatting>
  <conditionalFormatting sqref="O29:P53">
    <cfRule type="expression" dxfId="514" priority="6" stopIfTrue="1">
      <formula>AND($C29&lt;&gt;"",$C29&lt;&gt;"Manufacturer (Marketing)")</formula>
    </cfRule>
  </conditionalFormatting>
  <conditionalFormatting sqref="Q29:V53">
    <cfRule type="expression" dxfId="513" priority="3">
      <formula>AND($C29&lt;&gt;"",$C29&lt;&gt;"Distributor / Retailer")</formula>
    </cfRule>
  </conditionalFormatting>
  <conditionalFormatting sqref="W29:AA53">
    <cfRule type="expression" dxfId="512" priority="2">
      <formula>AND($C29&lt;&gt;"",$C29&lt;&gt;"Purchaser / User")</formula>
    </cfRule>
  </conditionalFormatting>
  <conditionalFormatting sqref="AD29:AK53">
    <cfRule type="expression" dxfId="511" priority="1">
      <formula>AND(TRIM(AD29)&lt;&gt;"",ISNUMBER(AD29)=FALSE)</formula>
    </cfRule>
  </conditionalFormatting>
  <dataValidations count="21">
    <dataValidation allowBlank="1" showInputMessage="1" showErrorMessage="1" prompt="If the case study is online, provide a link for EPA to view, download and share. Otherwise, please include attachments with report submission." sqref="AC28" xr:uid="{447E4399-7ABB-4EEA-B9E4-3D95AC253088}"/>
    <dataValidation allowBlank="1" showInputMessage="1" showErrorMessage="1" prompt="For P2 actions and outcomes to be summarized on the Results Summary tab, this column must contain a Y. Additionally, a Date Implemented must be included and at least one follw-up date must be included in row 19." sqref="F28" xr:uid="{7C863A25-77CC-4245-960A-9F1E5D05FB56}"/>
    <dataValidation allowBlank="1" showInputMessage="1" showErrorMessage="1" prompt="Either use the facility’s permit methodology or multiply wastewater gallons by 8.35 to get pounds and divide by 10,000 to eliminate water content." sqref="AI28" xr:uid="{6C86527D-ABA2-44B7-B3FB-7DC97F7AAC31}"/>
    <dataValidation allowBlank="1" showInputMessage="1" showErrorMessage="1" prompt="Annualized reductions of green house gas emissions measured in metric tons of carbon dioxide equivalent (MTCO2e)." sqref="AK28" xr:uid="{77AFBC05-ADF0-4B4B-A0A3-FC099EB7DD1E}"/>
    <dataValidation allowBlank="1" showInputMessage="1" showErrorMessage="1" promptTitle="Products Offered for Sale" prompt="This can include products that are anticipated to be offered for sale._x000a__x000a_Report the number of product formulations/designs, not the number of individual units manufactured/sold. The same formulation in different size containers is considered one product." sqref="O28" xr:uid="{1717B3EE-6D5F-4AFD-87A6-C60899978665}"/>
    <dataValidation type="whole" allowBlank="1" showInputMessage="1" showErrorMessage="1" errorTitle="Facility NAICS Code" error="Please enter at least three digits of the NAICS code." promptTitle="Facility NAICS Code" prompt="Enter the NAICS for this facility. The link at left takes you to the NAICS Search website." sqref="C15:G15" xr:uid="{5676DF97-32C8-42F2-87C7-DC7C66EFE198}">
      <formula1>100</formula1>
      <formula2>999999</formula2>
    </dataValidation>
    <dataValidation allowBlank="1" showInputMessage="1" showErrorMessage="1" promptTitle="Copy-Pasting into Merged Cells" prompt="To copy-paste into merged cells, either double-click the cell to enable the Edit feature OR select the cell and paste into the formula bar above instead of the cell itself." sqref="C10:G10" xr:uid="{FD9551CC-429F-44D1-A814-5FF02755FAB8}"/>
    <dataValidation type="list" allowBlank="1" showDropDown="1" showInputMessage="1" showErrorMessage="1" error="Please enter Y or N." sqref="AB29:AB53 F29:F53" xr:uid="{0139BC92-4BA5-46F2-85DC-AF4FCCD43AE5}">
      <formula1>Lookup_YesNo</formula1>
    </dataValidation>
    <dataValidation type="date" allowBlank="1" showInputMessage="1" showErrorMessage="1" error="Please enter a valid date (mm/dd/yyyy) _x000a_between 10/01/2022 and 09/30/2028." sqref="G29:G53" xr:uid="{54DB68AC-968D-4E0F-B795-226AD9B0CCA1}">
      <formula1>44835</formula1>
      <formula2>47026</formula2>
    </dataValidation>
    <dataValidation type="list" allowBlank="1" showDropDown="1" showInputMessage="1" showErrorMessage="1" error="Please enter Yes, No, or Unknown." sqref="C16:G16" xr:uid="{96D54624-2B2A-426B-BF5F-39AEC6D51335}">
      <formula1>Lookup_YesNoUnknown</formula1>
    </dataValidation>
    <dataValidation type="list" allowBlank="1" showInputMessage="1" showErrorMessage="1" sqref="U29:U53" xr:uid="{8C74111D-B7C1-466E-B395-C234D0D0576D}">
      <formula1>Lookup_Units_Sales</formula1>
    </dataValidation>
    <dataValidation allowBlank="1" showInputMessage="1" showErrorMessage="1" prompt="Report the number of product formulations or designs, not the number of individual units of that product manufactured or sold. The same formulation sold in different size containers is considered one product" sqref="W28 M28 Q28 I28" xr:uid="{9D910E2A-3DAC-4E9D-9872-B7246DC8A9D7}"/>
    <dataValidation type="list" allowBlank="1" showInputMessage="1" showErrorMessage="1" sqref="N29:N53" xr:uid="{F06FB2E4-612B-4F36-8F8E-E15E9E64AF0C}">
      <formula1>Lookup_CertificationStatus</formula1>
    </dataValidation>
    <dataValidation type="list" allowBlank="1" showInputMessage="1" showErrorMessage="1" sqref="L29:L53 V29:V53" xr:uid="{44175CC1-62A9-4326-B87D-408F5C468E3B}">
      <formula1>Lookup_Type</formula1>
    </dataValidation>
    <dataValidation type="list" allowBlank="1" showInputMessage="1" showErrorMessage="1" sqref="K29:K53" xr:uid="{FD25A7FE-692C-478D-84F2-AA2405CBE77D}">
      <formula1>Lookup_Units</formula1>
    </dataValidation>
    <dataValidation type="list" allowBlank="1" showInputMessage="1" showErrorMessage="1" promptTitle="Outreach Activity" prompt="If you made contact with the business establishment through an activity noted on the “Outreach Activities” tab, indicate the activity by choosing it from the drop-down provided at right." sqref="C20" xr:uid="{74F41051-63E8-467E-9DD3-896C50701AE4}">
      <formula1>OFFSET(Outreach_Activities_Sorted,0,0,COUNTIF(Outreach_Activities_Sorted,"&lt;&gt;0"))</formula1>
    </dataValidation>
    <dataValidation type="list" allowBlank="1" showInputMessage="1" showErrorMessage="1" sqref="Z29:Z53 S29:S53 P29:P53" xr:uid="{1110FE9A-5862-4706-9423-04390F687B5D}">
      <formula1>Lookup_YesNoUnknown</formula1>
    </dataValidation>
    <dataValidation type="list" allowBlank="1" showInputMessage="1" showErrorMessage="1" sqref="C29:C53" xr:uid="{89EB63D3-6A36-436F-8838-1A3926D208B1}">
      <formula1>Lookup_Role</formula1>
    </dataValidation>
    <dataValidation type="date" operator="greaterThan" allowBlank="1" showInputMessage="1" showErrorMessage="1" errorTitle="Date Required" error="Please enter a date in mm/dd/yyyy format." sqref="C19:G19" xr:uid="{1BF9C629-93C5-4EB7-924A-9BF9FA8BEFA6}">
      <formula1>36526</formula1>
    </dataValidation>
    <dataValidation type="list" allowBlank="1" showDropDown="1" showInputMessage="1" showErrorMessage="1" sqref="C14" xr:uid="{4DB821F1-E8C0-4958-A17F-89257F11FBC8}">
      <formula1>Lookup_States</formula1>
    </dataValidation>
    <dataValidation allowBlank="1" showInputMessage="1" showErrorMessage="1" prompt="If the action listed is for certifying a new product, you can enter the date the process was initiated. For all other actions, this should be the date of actual implementation." sqref="G28" xr:uid="{3AE7C467-431E-4A43-BB89-58A842AC0D0E}"/>
  </dataValidations>
  <hyperlinks>
    <hyperlink ref="B15" r:id="rId1" xr:uid="{AE45E343-866F-49FE-95E0-083873B34439}"/>
    <hyperlink ref="B21" r:id="rId2" display="Description of Funding Mechanism_x000a_EPA is exploring ways to facilitate access to capital for P2 projects. Learn more here: https://www.epa.gov/p2/p2-financing. If known, describe the source of funding this business establishment used (e.g., self-funded, bank loan, external grant, etc.)  in implementing the P2 actions listed in the table below." xr:uid="{0E3DA9D7-F768-4D96-81CB-6EC76EDE86D0}"/>
  </hyperlinks>
  <printOptions horizontalCentered="1"/>
  <pageMargins left="0.45" right="0.45" top="0.75" bottom="0.75" header="0.3" footer="0.3"/>
  <pageSetup scale="22" fitToHeight="0" orientation="landscape" r:id="rId3"/>
  <headerFooter>
    <oddHeader>&amp;C&amp;16&amp;F</oddHeader>
    <oddFooter>&amp;C&amp;P of &amp;N</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BE9BE1-7ABF-4F4D-9BF9-DB4D512D3F82}">
  <sheetPr>
    <tabColor rgb="FF92D050"/>
    <pageSetUpPr fitToPage="1"/>
  </sheetPr>
  <dimension ref="A1:AK62"/>
  <sheetViews>
    <sheetView showGridLines="0" zoomScaleNormal="100" zoomScaleSheetLayoutView="100" workbookViewId="0">
      <pane xSplit="2" ySplit="1" topLeftCell="C2" activePane="bottomRight" state="frozen"/>
      <selection pane="topRight" activeCell="C1" sqref="C1"/>
      <selection pane="bottomLeft" activeCell="A2" sqref="A2"/>
      <selection pane="bottomRight" activeCell="C11" sqref="C11:G11"/>
    </sheetView>
  </sheetViews>
  <sheetFormatPr defaultColWidth="9.140625" defaultRowHeight="15" x14ac:dyDescent="0.25"/>
  <cols>
    <col min="1" max="1" width="4.7109375" style="134" customWidth="1"/>
    <col min="2" max="2" width="56.7109375" style="134" customWidth="1"/>
    <col min="3" max="3" width="20.7109375" style="134" customWidth="1"/>
    <col min="4" max="4" width="32.7109375" style="134" customWidth="1"/>
    <col min="5" max="5" width="20.7109375" style="134" customWidth="1"/>
    <col min="6" max="6" width="15.7109375" style="134" bestFit="1" customWidth="1"/>
    <col min="7" max="7" width="19" style="134" bestFit="1" customWidth="1"/>
    <col min="8" max="8" width="10.28515625" style="134" customWidth="1"/>
    <col min="9" max="9" width="20.28515625" style="134" bestFit="1" customWidth="1"/>
    <col min="10" max="10" width="16.5703125" style="134" bestFit="1" customWidth="1"/>
    <col min="11" max="12" width="10.7109375" style="134" customWidth="1"/>
    <col min="13" max="13" width="20.28515625" style="134" customWidth="1"/>
    <col min="14" max="14" width="10.5703125" style="134" bestFit="1" customWidth="1"/>
    <col min="15" max="15" width="21.7109375" style="134" customWidth="1"/>
    <col min="16" max="16" width="11.5703125" style="134" customWidth="1"/>
    <col min="17" max="17" width="20.28515625" style="134" bestFit="1" customWidth="1"/>
    <col min="18" max="18" width="15" style="134" customWidth="1"/>
    <col min="19" max="19" width="12.7109375" style="134" customWidth="1"/>
    <col min="20" max="20" width="14.7109375" style="134" customWidth="1"/>
    <col min="21" max="22" width="12.7109375" style="134" customWidth="1"/>
    <col min="23" max="23" width="25.140625" style="134" customWidth="1"/>
    <col min="24" max="24" width="17.7109375" style="134" customWidth="1"/>
    <col min="25" max="25" width="14.85546875" style="134" customWidth="1"/>
    <col min="26" max="26" width="16" style="134" bestFit="1" customWidth="1"/>
    <col min="27" max="27" width="60.7109375" style="134" customWidth="1"/>
    <col min="28" max="28" width="10.42578125" style="134" customWidth="1"/>
    <col min="29" max="29" width="30.7109375" style="134" customWidth="1"/>
    <col min="30" max="37" width="13.7109375" style="134" customWidth="1"/>
    <col min="38" max="16384" width="9.140625" style="134"/>
  </cols>
  <sheetData>
    <row r="1" spans="2:30" s="200" customFormat="1" ht="20.100000000000001" customHeight="1" x14ac:dyDescent="0.25">
      <c r="B1" s="199" t="str">
        <f>SUBSTITUTE(TemplateTitle," Reporting Template",": " &amp;B2)</f>
        <v>P2 IIJA Products EJ Grant: Business Establishment 74</v>
      </c>
      <c r="C1" s="199"/>
      <c r="D1" s="199"/>
      <c r="E1" s="199"/>
      <c r="F1" s="199"/>
      <c r="G1" s="199"/>
      <c r="H1" s="199"/>
      <c r="I1" s="199"/>
      <c r="J1" s="201"/>
      <c r="K1" s="201"/>
      <c r="L1" s="201"/>
      <c r="M1" s="201"/>
      <c r="N1" s="201"/>
      <c r="O1" s="201"/>
      <c r="P1" s="201"/>
      <c r="Q1" s="201"/>
      <c r="R1" s="201"/>
      <c r="S1" s="201"/>
      <c r="T1" s="201"/>
      <c r="U1" s="201"/>
      <c r="V1" s="201"/>
      <c r="W1" s="201"/>
      <c r="X1" s="201"/>
      <c r="Y1" s="201"/>
      <c r="Z1" s="201"/>
      <c r="AA1" s="201"/>
    </row>
    <row r="2" spans="2:30" ht="9" customHeight="1" x14ac:dyDescent="0.25">
      <c r="B2" s="244" t="s">
        <v>446</v>
      </c>
      <c r="C2" s="154"/>
      <c r="D2" s="154"/>
      <c r="E2" s="154"/>
      <c r="F2" s="154"/>
      <c r="G2" s="154"/>
      <c r="H2" s="154"/>
      <c r="I2" s="210"/>
      <c r="J2" s="155"/>
    </row>
    <row r="3" spans="2:30" ht="200.1" customHeight="1" x14ac:dyDescent="0.25">
      <c r="B3" s="156" t="s">
        <v>5</v>
      </c>
      <c r="C3" s="355" t="s">
        <v>298</v>
      </c>
      <c r="D3" s="356"/>
      <c r="E3" s="356"/>
      <c r="F3" s="356"/>
      <c r="G3" s="356"/>
      <c r="H3" s="356"/>
      <c r="I3" s="357"/>
      <c r="J3" s="157"/>
    </row>
    <row r="4" spans="2:30" ht="9" customHeight="1" x14ac:dyDescent="0.25">
      <c r="B4" s="158"/>
      <c r="C4" s="159"/>
      <c r="D4" s="159"/>
      <c r="E4" s="159"/>
      <c r="F4" s="159"/>
      <c r="G4" s="159"/>
      <c r="H4" s="159"/>
      <c r="I4" s="211"/>
      <c r="J4" s="160"/>
    </row>
    <row r="5" spans="2:30" ht="15" customHeight="1" x14ac:dyDescent="0.25">
      <c r="B5" s="145"/>
      <c r="C5" s="145"/>
      <c r="D5" s="145"/>
      <c r="E5" s="145"/>
      <c r="F5" s="144"/>
      <c r="G5" s="144"/>
    </row>
    <row r="6" spans="2:30" ht="18.75" x14ac:dyDescent="0.3">
      <c r="B6" s="243" t="s">
        <v>284</v>
      </c>
      <c r="C6" s="358" t="s">
        <v>299</v>
      </c>
      <c r="D6" s="358"/>
      <c r="E6" s="358"/>
      <c r="F6" s="358"/>
      <c r="G6" s="359"/>
    </row>
    <row r="7" spans="2:30" x14ac:dyDescent="0.25">
      <c r="B7" s="161" t="s">
        <v>0</v>
      </c>
      <c r="C7" s="360" t="str">
        <f>IF('Grant Project Data'!D5&lt;&gt;"",'Grant Project Data'!D5,"")</f>
        <v/>
      </c>
      <c r="D7" s="361"/>
      <c r="E7" s="361"/>
      <c r="F7" s="361"/>
      <c r="G7" s="362"/>
    </row>
    <row r="8" spans="2:30" x14ac:dyDescent="0.25">
      <c r="B8" s="163" t="s">
        <v>4</v>
      </c>
      <c r="C8" s="360" t="str">
        <f>IF('Grant Project Data'!D6&lt;&gt;"",'Grant Project Data'!D6,"")</f>
        <v/>
      </c>
      <c r="D8" s="361"/>
      <c r="E8" s="361"/>
      <c r="F8" s="361"/>
      <c r="G8" s="362"/>
    </row>
    <row r="9" spans="2:30" ht="15" customHeight="1" x14ac:dyDescent="0.25">
      <c r="B9" s="145"/>
      <c r="C9" s="145"/>
      <c r="D9" s="145"/>
      <c r="E9" s="145"/>
      <c r="F9" s="144"/>
      <c r="G9" s="144"/>
    </row>
    <row r="10" spans="2:30" ht="18.75" x14ac:dyDescent="0.3">
      <c r="B10" s="243" t="s">
        <v>203</v>
      </c>
      <c r="C10" s="358" t="s">
        <v>355</v>
      </c>
      <c r="D10" s="358"/>
      <c r="E10" s="358"/>
      <c r="F10" s="358"/>
      <c r="G10" s="359"/>
    </row>
    <row r="11" spans="2:30" x14ac:dyDescent="0.25">
      <c r="B11" s="167" t="s">
        <v>236</v>
      </c>
      <c r="C11" s="391"/>
      <c r="D11" s="391"/>
      <c r="E11" s="391"/>
      <c r="F11" s="391"/>
      <c r="G11" s="391"/>
      <c r="H11" s="168"/>
      <c r="I11" s="168"/>
      <c r="J11" s="169"/>
      <c r="K11" s="169"/>
      <c r="L11" s="169"/>
      <c r="M11" s="169"/>
      <c r="N11" s="169"/>
      <c r="O11" s="169"/>
      <c r="P11" s="169"/>
      <c r="Q11" s="169"/>
      <c r="R11" s="169"/>
      <c r="S11" s="169"/>
      <c r="T11" s="169"/>
      <c r="U11" s="169"/>
      <c r="V11" s="169"/>
      <c r="W11" s="169"/>
      <c r="X11" s="169"/>
      <c r="Y11" s="169"/>
      <c r="Z11" s="169"/>
      <c r="AA11" s="169"/>
    </row>
    <row r="12" spans="2:30" ht="15" customHeight="1" x14ac:dyDescent="0.25">
      <c r="B12" s="170" t="s">
        <v>228</v>
      </c>
      <c r="C12" s="391"/>
      <c r="D12" s="391"/>
      <c r="E12" s="391"/>
      <c r="F12" s="391"/>
      <c r="G12" s="391"/>
      <c r="H12" s="168"/>
      <c r="I12" s="168"/>
      <c r="J12" s="169"/>
      <c r="K12" s="169"/>
      <c r="L12" s="169"/>
      <c r="M12" s="169"/>
      <c r="N12" s="169"/>
      <c r="O12" s="169"/>
      <c r="P12" s="169"/>
      <c r="Q12" s="169"/>
      <c r="R12" s="169"/>
      <c r="S12" s="169"/>
      <c r="T12" s="169"/>
      <c r="U12" s="169"/>
      <c r="V12" s="169"/>
      <c r="W12" s="169"/>
      <c r="X12" s="169"/>
      <c r="Y12" s="169"/>
      <c r="Z12" s="169"/>
      <c r="AA12" s="169"/>
    </row>
    <row r="13" spans="2:30" ht="15" customHeight="1" x14ac:dyDescent="0.25">
      <c r="B13" s="170" t="s">
        <v>229</v>
      </c>
      <c r="C13" s="391"/>
      <c r="D13" s="391"/>
      <c r="E13" s="391"/>
      <c r="F13" s="391"/>
      <c r="G13" s="391"/>
      <c r="H13" s="168"/>
      <c r="I13" s="168"/>
      <c r="J13" s="169"/>
      <c r="K13" s="169"/>
      <c r="L13" s="169"/>
      <c r="M13" s="169"/>
      <c r="N13" s="169"/>
      <c r="O13" s="169"/>
      <c r="P13" s="169"/>
      <c r="Q13" s="169"/>
      <c r="R13" s="169"/>
      <c r="S13" s="169"/>
      <c r="T13" s="169"/>
      <c r="U13" s="169"/>
      <c r="V13" s="169"/>
      <c r="W13" s="169"/>
      <c r="X13" s="169"/>
      <c r="Y13" s="169"/>
      <c r="Z13" s="169"/>
      <c r="AA13" s="169"/>
    </row>
    <row r="14" spans="2:30" ht="15" customHeight="1" x14ac:dyDescent="0.25">
      <c r="B14" s="171" t="s">
        <v>230</v>
      </c>
      <c r="C14" s="391"/>
      <c r="D14" s="391"/>
      <c r="E14" s="391"/>
      <c r="F14" s="391"/>
      <c r="G14" s="391"/>
      <c r="H14" s="168"/>
      <c r="I14" s="168"/>
      <c r="J14" s="169"/>
      <c r="K14" s="169"/>
      <c r="L14" s="169"/>
      <c r="M14" s="169"/>
      <c r="N14" s="169"/>
      <c r="O14" s="169"/>
      <c r="P14" s="169"/>
      <c r="Q14" s="169"/>
      <c r="R14" s="169"/>
      <c r="S14" s="169"/>
      <c r="T14" s="169"/>
      <c r="U14" s="169"/>
      <c r="V14" s="169"/>
      <c r="W14" s="169"/>
      <c r="X14" s="169"/>
      <c r="Y14" s="169"/>
      <c r="Z14" s="169"/>
      <c r="AA14" s="169"/>
      <c r="AB14" s="172"/>
    </row>
    <row r="15" spans="2:30" ht="30" x14ac:dyDescent="0.25">
      <c r="B15" s="231" t="s">
        <v>270</v>
      </c>
      <c r="C15" s="392"/>
      <c r="D15" s="392"/>
      <c r="E15" s="392"/>
      <c r="F15" s="392"/>
      <c r="G15" s="392"/>
      <c r="H15" s="173"/>
      <c r="J15" s="169"/>
      <c r="K15" s="169"/>
      <c r="L15" s="169"/>
      <c r="M15" s="169"/>
      <c r="N15" s="169"/>
      <c r="O15" s="169"/>
      <c r="P15" s="169"/>
      <c r="Q15" s="169"/>
      <c r="R15" s="169"/>
      <c r="S15" s="169"/>
      <c r="T15" s="169"/>
      <c r="U15" s="169"/>
      <c r="V15" s="169"/>
      <c r="W15" s="169"/>
      <c r="X15" s="169"/>
      <c r="Y15" s="169"/>
      <c r="Z15" s="169"/>
      <c r="AA15" s="169"/>
      <c r="AB15" s="172"/>
    </row>
    <row r="16" spans="2:30" ht="45" x14ac:dyDescent="0.25">
      <c r="B16" s="203" t="s">
        <v>276</v>
      </c>
      <c r="C16" s="392"/>
      <c r="D16" s="392"/>
      <c r="E16" s="392"/>
      <c r="F16" s="392"/>
      <c r="G16" s="392"/>
      <c r="H16" s="174"/>
      <c r="J16" s="169"/>
      <c r="K16" s="169"/>
      <c r="L16" s="169"/>
      <c r="M16" s="169"/>
      <c r="N16" s="169"/>
      <c r="O16" s="169"/>
      <c r="P16" s="169"/>
      <c r="Q16" s="169"/>
      <c r="R16" s="169"/>
      <c r="S16" s="169"/>
      <c r="T16" s="169"/>
      <c r="U16" s="169"/>
      <c r="V16" s="169"/>
      <c r="W16" s="169"/>
      <c r="X16" s="169"/>
      <c r="Y16" s="169"/>
      <c r="Z16" s="169"/>
      <c r="AA16" s="169"/>
      <c r="AB16" s="162"/>
      <c r="AC16" s="162"/>
      <c r="AD16" s="162"/>
    </row>
    <row r="17" spans="1:37" ht="69.95" customHeight="1" x14ac:dyDescent="0.25">
      <c r="B17" s="127" t="s">
        <v>235</v>
      </c>
      <c r="C17" s="393"/>
      <c r="D17" s="393"/>
      <c r="E17" s="393"/>
      <c r="F17" s="393"/>
      <c r="G17" s="393"/>
      <c r="H17" s="175"/>
      <c r="J17" s="169"/>
      <c r="K17" s="169"/>
      <c r="L17" s="169"/>
      <c r="M17" s="169"/>
      <c r="N17" s="169"/>
      <c r="O17" s="169"/>
      <c r="P17" s="169"/>
      <c r="Q17" s="169"/>
      <c r="R17" s="169"/>
      <c r="S17" s="169"/>
      <c r="T17" s="169"/>
      <c r="U17" s="169"/>
      <c r="V17" s="169"/>
      <c r="W17" s="169"/>
      <c r="X17" s="169"/>
      <c r="Y17" s="169"/>
      <c r="Z17" s="169"/>
      <c r="AA17" s="169"/>
      <c r="AB17" s="162"/>
      <c r="AC17" s="162"/>
      <c r="AD17" s="162"/>
    </row>
    <row r="18" spans="1:37" ht="30" x14ac:dyDescent="0.25">
      <c r="B18" s="127" t="s">
        <v>354</v>
      </c>
      <c r="C18" s="394"/>
      <c r="D18" s="395"/>
      <c r="E18" s="395"/>
      <c r="F18" s="395"/>
      <c r="G18" s="396"/>
      <c r="H18" s="175"/>
      <c r="J18" s="169"/>
      <c r="K18" s="169"/>
      <c r="L18" s="169"/>
      <c r="M18" s="169"/>
      <c r="N18" s="169"/>
      <c r="O18" s="169"/>
      <c r="P18" s="169"/>
      <c r="Q18" s="169"/>
      <c r="R18" s="169"/>
      <c r="S18" s="169"/>
      <c r="T18" s="169"/>
      <c r="U18" s="169"/>
      <c r="V18" s="169"/>
      <c r="W18" s="169"/>
      <c r="X18" s="169"/>
      <c r="Y18" s="169"/>
      <c r="Z18" s="169"/>
      <c r="AA18" s="169"/>
      <c r="AB18" s="162"/>
      <c r="AC18" s="162"/>
      <c r="AD18" s="162"/>
    </row>
    <row r="19" spans="1:37" s="179" customFormat="1" x14ac:dyDescent="0.25">
      <c r="B19" s="176" t="s">
        <v>232</v>
      </c>
      <c r="C19" s="212"/>
      <c r="D19" s="212"/>
      <c r="E19" s="212"/>
      <c r="F19" s="212"/>
      <c r="G19" s="212"/>
      <c r="H19" s="177" t="str">
        <f>IF(AND(E24&gt;0,COUNTA(C19:G19)=0),"&lt;&lt; Your P2 actions below will not be summarized until you enter a date of follow-up.","")</f>
        <v/>
      </c>
      <c r="I19" s="178"/>
      <c r="J19" s="169"/>
      <c r="K19" s="169"/>
      <c r="L19" s="169"/>
      <c r="M19" s="169"/>
      <c r="N19" s="169"/>
      <c r="O19" s="169"/>
      <c r="P19" s="169"/>
      <c r="Q19" s="169"/>
      <c r="R19" s="169"/>
      <c r="S19" s="169"/>
      <c r="T19" s="169"/>
      <c r="U19" s="169"/>
      <c r="V19" s="169"/>
      <c r="W19" s="169"/>
      <c r="X19" s="169"/>
      <c r="Y19" s="169"/>
      <c r="Z19" s="169"/>
      <c r="AA19" s="169"/>
      <c r="AB19" s="96"/>
    </row>
    <row r="20" spans="1:37" ht="53.25" x14ac:dyDescent="0.25">
      <c r="B20" s="213" t="s">
        <v>273</v>
      </c>
      <c r="C20" s="391"/>
      <c r="D20" s="391"/>
      <c r="E20" s="391"/>
      <c r="F20" s="391"/>
      <c r="G20" s="391"/>
      <c r="H20" s="168"/>
      <c r="I20" s="169"/>
      <c r="J20" s="169"/>
      <c r="K20" s="169"/>
      <c r="L20" s="169"/>
      <c r="M20" s="169"/>
      <c r="N20" s="169"/>
      <c r="O20" s="169"/>
      <c r="P20" s="169"/>
      <c r="Q20" s="169"/>
      <c r="R20" s="169"/>
      <c r="S20" s="169"/>
      <c r="T20" s="169"/>
      <c r="U20" s="169"/>
      <c r="V20" s="169"/>
      <c r="W20" s="169"/>
      <c r="X20" s="169"/>
      <c r="Y20" s="169"/>
      <c r="Z20" s="169"/>
      <c r="AA20" s="169"/>
      <c r="AB20" s="162"/>
      <c r="AC20" s="162"/>
      <c r="AD20" s="162"/>
    </row>
    <row r="21" spans="1:37" ht="80.099999999999994" customHeight="1" x14ac:dyDescent="0.25">
      <c r="B21" s="230" t="s">
        <v>271</v>
      </c>
      <c r="C21" s="393"/>
      <c r="D21" s="393"/>
      <c r="E21" s="393"/>
      <c r="F21" s="393"/>
      <c r="G21" s="393"/>
      <c r="H21" s="175"/>
      <c r="J21" s="169"/>
      <c r="K21" s="169"/>
      <c r="L21" s="169"/>
      <c r="M21" s="169"/>
      <c r="N21" s="169"/>
      <c r="O21" s="169"/>
      <c r="P21" s="169"/>
      <c r="Q21" s="169"/>
      <c r="R21" s="169"/>
      <c r="S21" s="169"/>
      <c r="T21" s="169"/>
      <c r="U21" s="169"/>
      <c r="V21" s="169"/>
      <c r="W21" s="169"/>
      <c r="X21" s="169"/>
      <c r="Y21" s="169"/>
      <c r="Z21" s="169"/>
      <c r="AA21" s="169"/>
      <c r="AB21" s="162"/>
      <c r="AC21" s="162"/>
      <c r="AD21" s="162"/>
    </row>
    <row r="22" spans="1:37" ht="69.95" customHeight="1" x14ac:dyDescent="0.25">
      <c r="B22" s="127" t="s">
        <v>272</v>
      </c>
      <c r="C22" s="393"/>
      <c r="D22" s="393"/>
      <c r="E22" s="393"/>
      <c r="F22" s="393"/>
      <c r="G22" s="393"/>
      <c r="H22" s="175"/>
      <c r="J22" s="169"/>
      <c r="K22" s="169"/>
      <c r="L22" s="169"/>
      <c r="M22" s="169"/>
      <c r="N22" s="169"/>
      <c r="O22" s="169"/>
      <c r="P22" s="169"/>
      <c r="Q22" s="169"/>
      <c r="R22" s="169"/>
      <c r="S22" s="169"/>
      <c r="T22" s="169"/>
      <c r="U22" s="169"/>
      <c r="V22" s="169"/>
      <c r="W22" s="169"/>
      <c r="X22" s="169"/>
      <c r="Y22" s="169"/>
      <c r="Z22" s="169"/>
      <c r="AA22" s="169"/>
      <c r="AB22" s="162"/>
      <c r="AC22" s="162"/>
      <c r="AD22" s="162"/>
    </row>
    <row r="23" spans="1:37" ht="69.95" customHeight="1" x14ac:dyDescent="0.25">
      <c r="B23" s="127" t="s">
        <v>274</v>
      </c>
      <c r="C23" s="393"/>
      <c r="D23" s="393"/>
      <c r="E23" s="393"/>
      <c r="F23" s="393"/>
      <c r="G23" s="393"/>
      <c r="H23" s="175"/>
      <c r="J23" s="169"/>
      <c r="K23" s="169"/>
      <c r="L23" s="169"/>
      <c r="M23" s="169"/>
      <c r="N23" s="169"/>
      <c r="O23" s="169"/>
      <c r="P23" s="169"/>
      <c r="Q23" s="169"/>
      <c r="R23" s="169"/>
      <c r="S23" s="169"/>
      <c r="T23" s="169"/>
      <c r="U23" s="169"/>
      <c r="V23" s="169"/>
      <c r="W23" s="169"/>
      <c r="X23" s="169"/>
      <c r="Y23" s="169"/>
      <c r="Z23" s="169"/>
      <c r="AA23" s="169"/>
      <c r="AB23" s="162"/>
      <c r="AC23" s="162"/>
      <c r="AD23" s="162"/>
    </row>
    <row r="24" spans="1:37" ht="15" customHeight="1" x14ac:dyDescent="0.25">
      <c r="C24" s="194">
        <f>IF(COUNTA(C11:G23,B29:G53,I29:AC53)&gt;0,1,0)</f>
        <v>0</v>
      </c>
      <c r="D24" s="194">
        <f>IF(COUNTA(C19:G19)&gt;0,1,0)</f>
        <v>0</v>
      </c>
      <c r="E24" s="194">
        <f>IF(COUNTA(G29:G53)&gt;0,1,0)</f>
        <v>0</v>
      </c>
      <c r="F24" s="268"/>
      <c r="H24" s="144"/>
      <c r="I24" s="144"/>
      <c r="J24" s="169"/>
      <c r="K24" s="169"/>
      <c r="L24" s="169"/>
      <c r="M24" s="169"/>
      <c r="N24" s="169"/>
      <c r="O24" s="169"/>
      <c r="P24" s="169"/>
      <c r="Q24" s="169"/>
      <c r="R24" s="169"/>
      <c r="S24" s="169"/>
      <c r="T24" s="169"/>
      <c r="U24" s="169"/>
      <c r="V24" s="169"/>
      <c r="W24" s="169"/>
      <c r="X24" s="169"/>
      <c r="Y24" s="169"/>
      <c r="Z24" s="169"/>
      <c r="AA24" s="169"/>
    </row>
    <row r="25" spans="1:37" ht="18.75" customHeight="1" x14ac:dyDescent="0.3">
      <c r="B25" s="243" t="s">
        <v>1</v>
      </c>
      <c r="C25" s="164"/>
      <c r="D25" s="164"/>
      <c r="E25" s="164"/>
      <c r="F25" s="164"/>
      <c r="G25" s="164"/>
      <c r="H25" s="164"/>
      <c r="I25" s="165"/>
      <c r="J25" s="165"/>
      <c r="K25" s="165"/>
      <c r="L25" s="165"/>
      <c r="M25" s="165"/>
      <c r="N25" s="165"/>
      <c r="O25" s="165"/>
      <c r="P25" s="165"/>
      <c r="Q25" s="165"/>
      <c r="R25" s="165"/>
      <c r="S25" s="165"/>
      <c r="T25" s="165"/>
      <c r="U25" s="165"/>
      <c r="V25" s="165"/>
      <c r="W25" s="165"/>
      <c r="X25" s="165"/>
      <c r="Y25" s="165"/>
      <c r="Z25" s="165"/>
      <c r="AA25" s="165"/>
      <c r="AB25" s="165"/>
      <c r="AC25" s="165"/>
      <c r="AD25" s="165"/>
      <c r="AE25" s="165"/>
      <c r="AF25" s="165"/>
      <c r="AG25" s="165"/>
      <c r="AH25" s="165"/>
      <c r="AI25" s="165"/>
      <c r="AJ25" s="165"/>
      <c r="AK25" s="166"/>
    </row>
    <row r="26" spans="1:37" ht="39.950000000000003" customHeight="1" x14ac:dyDescent="0.25">
      <c r="B26" s="204"/>
      <c r="C26" s="205"/>
      <c r="D26" s="205"/>
      <c r="E26" s="205"/>
      <c r="F26" s="205"/>
      <c r="G26" s="205"/>
      <c r="H26" s="205"/>
      <c r="I26" s="365" t="s">
        <v>103</v>
      </c>
      <c r="J26" s="366"/>
      <c r="K26" s="366"/>
      <c r="L26" s="366"/>
      <c r="M26" s="366"/>
      <c r="N26" s="366"/>
      <c r="O26" s="366"/>
      <c r="P26" s="367"/>
      <c r="Q26" s="388" t="s">
        <v>104</v>
      </c>
      <c r="R26" s="389"/>
      <c r="S26" s="389"/>
      <c r="T26" s="389"/>
      <c r="U26" s="389"/>
      <c r="V26" s="390"/>
      <c r="W26" s="368" t="s">
        <v>105</v>
      </c>
      <c r="X26" s="369"/>
      <c r="Y26" s="369"/>
      <c r="Z26" s="369"/>
      <c r="AA26" s="370"/>
      <c r="AB26" s="204"/>
      <c r="AC26" s="206"/>
      <c r="AD26" s="401" t="s">
        <v>340</v>
      </c>
      <c r="AE26" s="402"/>
      <c r="AF26" s="402"/>
      <c r="AG26" s="402"/>
      <c r="AH26" s="402"/>
      <c r="AI26" s="402"/>
      <c r="AJ26" s="402"/>
      <c r="AK26" s="403"/>
    </row>
    <row r="27" spans="1:37" ht="15" customHeight="1" x14ac:dyDescent="0.25">
      <c r="B27" s="256" t="s">
        <v>341</v>
      </c>
      <c r="C27" s="208"/>
      <c r="D27" s="208"/>
      <c r="E27" s="208"/>
      <c r="F27" s="208"/>
      <c r="G27" s="208"/>
      <c r="H27" s="208"/>
      <c r="I27" s="377" t="s">
        <v>108</v>
      </c>
      <c r="J27" s="378"/>
      <c r="K27" s="378"/>
      <c r="L27" s="379"/>
      <c r="M27" s="380" t="s">
        <v>109</v>
      </c>
      <c r="N27" s="380"/>
      <c r="O27" s="377" t="s">
        <v>111</v>
      </c>
      <c r="P27" s="379"/>
      <c r="Q27" s="381" t="s">
        <v>111</v>
      </c>
      <c r="R27" s="382"/>
      <c r="S27" s="382"/>
      <c r="T27" s="383" t="s">
        <v>110</v>
      </c>
      <c r="U27" s="383"/>
      <c r="V27" s="383"/>
      <c r="W27" s="371"/>
      <c r="X27" s="372"/>
      <c r="Y27" s="372"/>
      <c r="Z27" s="372"/>
      <c r="AA27" s="373"/>
      <c r="AB27" s="207"/>
      <c r="AC27" s="209"/>
      <c r="AD27" s="397" t="s">
        <v>332</v>
      </c>
      <c r="AE27" s="397"/>
      <c r="AF27" s="398" t="s">
        <v>333</v>
      </c>
      <c r="AG27" s="399"/>
      <c r="AH27" s="399"/>
      <c r="AI27" s="399"/>
      <c r="AJ27" s="399"/>
      <c r="AK27" s="400"/>
    </row>
    <row r="28" spans="1:37" s="189" customFormat="1" ht="51" customHeight="1" x14ac:dyDescent="0.2">
      <c r="B28" s="277" t="s">
        <v>353</v>
      </c>
      <c r="C28" s="180" t="s">
        <v>216</v>
      </c>
      <c r="D28" s="180" t="s">
        <v>99</v>
      </c>
      <c r="E28" s="180" t="s">
        <v>262</v>
      </c>
      <c r="F28" s="269" t="s">
        <v>356</v>
      </c>
      <c r="G28" s="215" t="s">
        <v>357</v>
      </c>
      <c r="H28" s="181" t="s">
        <v>233</v>
      </c>
      <c r="I28" s="182" t="s">
        <v>358</v>
      </c>
      <c r="J28" s="182" t="s">
        <v>251</v>
      </c>
      <c r="K28" s="182" t="s">
        <v>107</v>
      </c>
      <c r="L28" s="182" t="s">
        <v>100</v>
      </c>
      <c r="M28" s="183" t="s">
        <v>359</v>
      </c>
      <c r="N28" s="183" t="s">
        <v>121</v>
      </c>
      <c r="O28" s="182" t="s">
        <v>360</v>
      </c>
      <c r="P28" s="182" t="s">
        <v>127</v>
      </c>
      <c r="Q28" s="184" t="s">
        <v>361</v>
      </c>
      <c r="R28" s="185" t="s">
        <v>126</v>
      </c>
      <c r="S28" s="216" t="s">
        <v>128</v>
      </c>
      <c r="T28" s="187" t="s">
        <v>250</v>
      </c>
      <c r="U28" s="188" t="s">
        <v>107</v>
      </c>
      <c r="V28" s="187" t="s">
        <v>125</v>
      </c>
      <c r="W28" s="183" t="s">
        <v>362</v>
      </c>
      <c r="X28" s="183" t="s">
        <v>252</v>
      </c>
      <c r="Y28" s="183" t="s">
        <v>206</v>
      </c>
      <c r="Z28" s="183" t="s">
        <v>102</v>
      </c>
      <c r="AA28" s="228" t="s">
        <v>263</v>
      </c>
      <c r="AB28" s="214" t="s">
        <v>294</v>
      </c>
      <c r="AC28" s="214" t="s">
        <v>373</v>
      </c>
      <c r="AD28" s="262" t="s">
        <v>334</v>
      </c>
      <c r="AE28" s="262" t="s">
        <v>335</v>
      </c>
      <c r="AF28" s="263" t="s">
        <v>336</v>
      </c>
      <c r="AG28" s="263" t="s">
        <v>337</v>
      </c>
      <c r="AH28" s="263" t="s">
        <v>338</v>
      </c>
      <c r="AI28" s="263" t="s">
        <v>363</v>
      </c>
      <c r="AJ28" s="263" t="s">
        <v>339</v>
      </c>
      <c r="AK28" s="263" t="s">
        <v>364</v>
      </c>
    </row>
    <row r="29" spans="1:37" s="179" customFormat="1" x14ac:dyDescent="0.25">
      <c r="A29" s="71">
        <v>1</v>
      </c>
      <c r="B29" s="89"/>
      <c r="C29" s="82"/>
      <c r="D29" s="89"/>
      <c r="E29" s="82"/>
      <c r="F29" s="122"/>
      <c r="G29" s="202"/>
      <c r="H29" s="198" t="str">
        <f>IF(G29="","",IF(MONTH(G29)&gt;=10,YEAR(G29) + 1,YEAR(G29)))</f>
        <v/>
      </c>
      <c r="I29" s="97"/>
      <c r="J29" s="97"/>
      <c r="K29" s="90"/>
      <c r="L29" s="91"/>
      <c r="M29" s="97"/>
      <c r="N29" s="91"/>
      <c r="O29" s="97"/>
      <c r="P29" s="90"/>
      <c r="Q29" s="97"/>
      <c r="R29" s="97"/>
      <c r="S29" s="90"/>
      <c r="T29" s="97"/>
      <c r="U29" s="147"/>
      <c r="V29" s="91"/>
      <c r="W29" s="97"/>
      <c r="X29" s="97"/>
      <c r="Y29" s="90"/>
      <c r="Z29" s="90"/>
      <c r="AA29" s="229"/>
      <c r="AB29" s="122"/>
      <c r="AC29" s="227"/>
      <c r="AD29" s="264"/>
      <c r="AE29" s="264"/>
      <c r="AF29" s="265"/>
      <c r="AG29" s="265"/>
      <c r="AH29" s="265"/>
      <c r="AI29" s="265"/>
      <c r="AJ29" s="265"/>
      <c r="AK29" s="265"/>
    </row>
    <row r="30" spans="1:37" s="179" customFormat="1" x14ac:dyDescent="0.25">
      <c r="A30" s="71">
        <v>2</v>
      </c>
      <c r="B30" s="89"/>
      <c r="C30" s="82"/>
      <c r="D30" s="89"/>
      <c r="E30" s="82"/>
      <c r="F30" s="122"/>
      <c r="G30" s="202"/>
      <c r="H30" s="198" t="str">
        <f>IF(G30="","",IF(MONTH(G30)&gt;=10,YEAR(G30) + 1,YEAR(G30)))</f>
        <v/>
      </c>
      <c r="I30" s="97"/>
      <c r="J30" s="97"/>
      <c r="K30" s="91"/>
      <c r="L30" s="91"/>
      <c r="M30" s="97"/>
      <c r="N30" s="91"/>
      <c r="O30" s="97"/>
      <c r="P30" s="90"/>
      <c r="Q30" s="97"/>
      <c r="R30" s="97"/>
      <c r="S30" s="90"/>
      <c r="T30" s="97"/>
      <c r="U30" s="147"/>
      <c r="V30" s="91"/>
      <c r="W30" s="97"/>
      <c r="X30" s="97"/>
      <c r="Y30" s="90"/>
      <c r="Z30" s="90"/>
      <c r="AA30" s="229"/>
      <c r="AB30" s="122"/>
      <c r="AC30" s="226"/>
      <c r="AD30" s="264"/>
      <c r="AE30" s="264"/>
      <c r="AF30" s="265"/>
      <c r="AG30" s="265"/>
      <c r="AH30" s="265"/>
      <c r="AI30" s="265"/>
      <c r="AJ30" s="265"/>
      <c r="AK30" s="265"/>
    </row>
    <row r="31" spans="1:37" s="179" customFormat="1" x14ac:dyDescent="0.25">
      <c r="A31" s="71">
        <v>3</v>
      </c>
      <c r="B31" s="89"/>
      <c r="C31" s="82"/>
      <c r="D31" s="89"/>
      <c r="E31" s="82"/>
      <c r="F31" s="122"/>
      <c r="G31" s="202"/>
      <c r="H31" s="198" t="str">
        <f t="shared" ref="H31:H53" si="0">IF(G31="","",IF(MONTH(G31)&gt;=10,YEAR(G31) + 1,YEAR(G31)))</f>
        <v/>
      </c>
      <c r="I31" s="97"/>
      <c r="J31" s="97"/>
      <c r="K31" s="90"/>
      <c r="L31" s="90"/>
      <c r="M31" s="97"/>
      <c r="N31" s="90"/>
      <c r="O31" s="97"/>
      <c r="P31" s="90"/>
      <c r="Q31" s="97"/>
      <c r="R31" s="97"/>
      <c r="S31" s="90"/>
      <c r="T31" s="97"/>
      <c r="U31" s="147"/>
      <c r="V31" s="90"/>
      <c r="W31" s="97"/>
      <c r="X31" s="97"/>
      <c r="Y31" s="90"/>
      <c r="Z31" s="90"/>
      <c r="AA31" s="229"/>
      <c r="AB31" s="122"/>
      <c r="AC31" s="226"/>
      <c r="AD31" s="264"/>
      <c r="AE31" s="264"/>
      <c r="AF31" s="265"/>
      <c r="AG31" s="265"/>
      <c r="AH31" s="265"/>
      <c r="AI31" s="265"/>
      <c r="AJ31" s="265"/>
      <c r="AK31" s="265"/>
    </row>
    <row r="32" spans="1:37" s="179" customFormat="1" x14ac:dyDescent="0.25">
      <c r="A32" s="71">
        <v>4</v>
      </c>
      <c r="B32" s="89"/>
      <c r="C32" s="82"/>
      <c r="D32" s="89"/>
      <c r="E32" s="82"/>
      <c r="F32" s="122"/>
      <c r="G32" s="202"/>
      <c r="H32" s="198" t="str">
        <f t="shared" si="0"/>
        <v/>
      </c>
      <c r="I32" s="97"/>
      <c r="J32" s="97"/>
      <c r="K32" s="91"/>
      <c r="L32" s="91"/>
      <c r="M32" s="97"/>
      <c r="N32" s="91"/>
      <c r="O32" s="97"/>
      <c r="P32" s="90"/>
      <c r="Q32" s="97"/>
      <c r="R32" s="97"/>
      <c r="S32" s="90"/>
      <c r="T32" s="97"/>
      <c r="U32" s="147"/>
      <c r="V32" s="91"/>
      <c r="W32" s="97"/>
      <c r="X32" s="97"/>
      <c r="Y32" s="90"/>
      <c r="Z32" s="90"/>
      <c r="AA32" s="229"/>
      <c r="AB32" s="122"/>
      <c r="AC32" s="226"/>
      <c r="AD32" s="264"/>
      <c r="AE32" s="264"/>
      <c r="AF32" s="265"/>
      <c r="AG32" s="265"/>
      <c r="AH32" s="265"/>
      <c r="AI32" s="265"/>
      <c r="AJ32" s="265"/>
      <c r="AK32" s="265"/>
    </row>
    <row r="33" spans="1:37" s="179" customFormat="1" x14ac:dyDescent="0.25">
      <c r="A33" s="71">
        <v>5</v>
      </c>
      <c r="B33" s="89"/>
      <c r="C33" s="82"/>
      <c r="D33" s="89"/>
      <c r="E33" s="82"/>
      <c r="F33" s="122"/>
      <c r="G33" s="202"/>
      <c r="H33" s="198" t="str">
        <f t="shared" si="0"/>
        <v/>
      </c>
      <c r="I33" s="97"/>
      <c r="J33" s="97"/>
      <c r="K33" s="91"/>
      <c r="L33" s="91"/>
      <c r="M33" s="97"/>
      <c r="N33" s="91"/>
      <c r="O33" s="97"/>
      <c r="P33" s="90"/>
      <c r="Q33" s="97"/>
      <c r="R33" s="97"/>
      <c r="S33" s="90"/>
      <c r="T33" s="97"/>
      <c r="U33" s="147"/>
      <c r="V33" s="91"/>
      <c r="W33" s="97"/>
      <c r="X33" s="97"/>
      <c r="Y33" s="90"/>
      <c r="Z33" s="90"/>
      <c r="AA33" s="229"/>
      <c r="AB33" s="122"/>
      <c r="AC33" s="226"/>
      <c r="AD33" s="264"/>
      <c r="AE33" s="264"/>
      <c r="AF33" s="265"/>
      <c r="AG33" s="265"/>
      <c r="AH33" s="265"/>
      <c r="AI33" s="265"/>
      <c r="AJ33" s="265"/>
      <c r="AK33" s="265"/>
    </row>
    <row r="34" spans="1:37" s="179" customFormat="1" x14ac:dyDescent="0.25">
      <c r="A34" s="71">
        <v>6</v>
      </c>
      <c r="B34" s="89"/>
      <c r="C34" s="82"/>
      <c r="D34" s="89"/>
      <c r="E34" s="82"/>
      <c r="F34" s="122"/>
      <c r="G34" s="202"/>
      <c r="H34" s="198" t="str">
        <f t="shared" si="0"/>
        <v/>
      </c>
      <c r="I34" s="97"/>
      <c r="J34" s="97"/>
      <c r="K34" s="91"/>
      <c r="L34" s="91"/>
      <c r="M34" s="97"/>
      <c r="N34" s="91"/>
      <c r="O34" s="97"/>
      <c r="P34" s="90"/>
      <c r="Q34" s="97"/>
      <c r="R34" s="97"/>
      <c r="S34" s="90"/>
      <c r="T34" s="97"/>
      <c r="U34" s="147"/>
      <c r="V34" s="91"/>
      <c r="W34" s="97"/>
      <c r="X34" s="97"/>
      <c r="Y34" s="90"/>
      <c r="Z34" s="90"/>
      <c r="AA34" s="229"/>
      <c r="AB34" s="122"/>
      <c r="AC34" s="226"/>
      <c r="AD34" s="264"/>
      <c r="AE34" s="264"/>
      <c r="AF34" s="265"/>
      <c r="AG34" s="265"/>
      <c r="AH34" s="265"/>
      <c r="AI34" s="265"/>
      <c r="AJ34" s="265"/>
      <c r="AK34" s="265"/>
    </row>
    <row r="35" spans="1:37" s="179" customFormat="1" x14ac:dyDescent="0.25">
      <c r="A35" s="71">
        <v>7</v>
      </c>
      <c r="B35" s="89"/>
      <c r="C35" s="82"/>
      <c r="D35" s="89"/>
      <c r="E35" s="82"/>
      <c r="F35" s="122"/>
      <c r="G35" s="202"/>
      <c r="H35" s="198" t="str">
        <f t="shared" si="0"/>
        <v/>
      </c>
      <c r="I35" s="97"/>
      <c r="J35" s="97"/>
      <c r="K35" s="91"/>
      <c r="L35" s="91"/>
      <c r="M35" s="97"/>
      <c r="N35" s="91"/>
      <c r="O35" s="97"/>
      <c r="P35" s="90"/>
      <c r="Q35" s="97"/>
      <c r="R35" s="97"/>
      <c r="S35" s="90"/>
      <c r="T35" s="97"/>
      <c r="U35" s="147"/>
      <c r="V35" s="91"/>
      <c r="W35" s="97"/>
      <c r="X35" s="97"/>
      <c r="Y35" s="90"/>
      <c r="Z35" s="90"/>
      <c r="AA35" s="229"/>
      <c r="AB35" s="122"/>
      <c r="AC35" s="226"/>
      <c r="AD35" s="264"/>
      <c r="AE35" s="264"/>
      <c r="AF35" s="265"/>
      <c r="AG35" s="265"/>
      <c r="AH35" s="265"/>
      <c r="AI35" s="265"/>
      <c r="AJ35" s="265"/>
      <c r="AK35" s="265"/>
    </row>
    <row r="36" spans="1:37" s="179" customFormat="1" x14ac:dyDescent="0.25">
      <c r="A36" s="71">
        <v>8</v>
      </c>
      <c r="B36" s="89"/>
      <c r="C36" s="82"/>
      <c r="D36" s="89"/>
      <c r="E36" s="82"/>
      <c r="F36" s="122"/>
      <c r="G36" s="202"/>
      <c r="H36" s="198" t="str">
        <f t="shared" si="0"/>
        <v/>
      </c>
      <c r="I36" s="97"/>
      <c r="J36" s="97"/>
      <c r="K36" s="91"/>
      <c r="L36" s="91"/>
      <c r="M36" s="97"/>
      <c r="N36" s="91"/>
      <c r="O36" s="97"/>
      <c r="P36" s="90"/>
      <c r="Q36" s="97"/>
      <c r="R36" s="97"/>
      <c r="S36" s="90"/>
      <c r="T36" s="97"/>
      <c r="U36" s="147"/>
      <c r="V36" s="91"/>
      <c r="W36" s="97"/>
      <c r="X36" s="97"/>
      <c r="Y36" s="90"/>
      <c r="Z36" s="90"/>
      <c r="AA36" s="229"/>
      <c r="AB36" s="122"/>
      <c r="AC36" s="226"/>
      <c r="AD36" s="264"/>
      <c r="AE36" s="264"/>
      <c r="AF36" s="265"/>
      <c r="AG36" s="265"/>
      <c r="AH36" s="265"/>
      <c r="AI36" s="265"/>
      <c r="AJ36" s="265"/>
      <c r="AK36" s="265"/>
    </row>
    <row r="37" spans="1:37" s="179" customFormat="1" x14ac:dyDescent="0.25">
      <c r="A37" s="71">
        <v>9</v>
      </c>
      <c r="B37" s="89"/>
      <c r="C37" s="82"/>
      <c r="D37" s="89"/>
      <c r="E37" s="82"/>
      <c r="F37" s="122"/>
      <c r="G37" s="202"/>
      <c r="H37" s="198" t="str">
        <f t="shared" si="0"/>
        <v/>
      </c>
      <c r="I37" s="97"/>
      <c r="J37" s="97"/>
      <c r="K37" s="91"/>
      <c r="L37" s="91"/>
      <c r="M37" s="97"/>
      <c r="N37" s="91"/>
      <c r="O37" s="97"/>
      <c r="P37" s="90"/>
      <c r="Q37" s="97"/>
      <c r="R37" s="97"/>
      <c r="S37" s="90"/>
      <c r="T37" s="97"/>
      <c r="U37" s="147"/>
      <c r="V37" s="91"/>
      <c r="W37" s="97"/>
      <c r="X37" s="97"/>
      <c r="Y37" s="90"/>
      <c r="Z37" s="90"/>
      <c r="AA37" s="229"/>
      <c r="AB37" s="122"/>
      <c r="AC37" s="226"/>
      <c r="AD37" s="264"/>
      <c r="AE37" s="264"/>
      <c r="AF37" s="265"/>
      <c r="AG37" s="265"/>
      <c r="AH37" s="265"/>
      <c r="AI37" s="265"/>
      <c r="AJ37" s="265"/>
      <c r="AK37" s="265"/>
    </row>
    <row r="38" spans="1:37" s="179" customFormat="1" x14ac:dyDescent="0.25">
      <c r="A38" s="71">
        <v>10</v>
      </c>
      <c r="B38" s="89"/>
      <c r="C38" s="82"/>
      <c r="D38" s="89"/>
      <c r="E38" s="82"/>
      <c r="F38" s="122"/>
      <c r="G38" s="202"/>
      <c r="H38" s="198" t="str">
        <f t="shared" si="0"/>
        <v/>
      </c>
      <c r="I38" s="97"/>
      <c r="J38" s="97"/>
      <c r="K38" s="91"/>
      <c r="L38" s="91"/>
      <c r="M38" s="97"/>
      <c r="N38" s="91"/>
      <c r="O38" s="97"/>
      <c r="P38" s="90"/>
      <c r="Q38" s="97"/>
      <c r="R38" s="97"/>
      <c r="S38" s="90"/>
      <c r="T38" s="97"/>
      <c r="U38" s="147"/>
      <c r="V38" s="91"/>
      <c r="W38" s="97"/>
      <c r="X38" s="97"/>
      <c r="Y38" s="90"/>
      <c r="Z38" s="90"/>
      <c r="AA38" s="229"/>
      <c r="AB38" s="122"/>
      <c r="AC38" s="226"/>
      <c r="AD38" s="264"/>
      <c r="AE38" s="264"/>
      <c r="AF38" s="265"/>
      <c r="AG38" s="265"/>
      <c r="AH38" s="265"/>
      <c r="AI38" s="265"/>
      <c r="AJ38" s="265"/>
      <c r="AK38" s="265"/>
    </row>
    <row r="39" spans="1:37" s="179" customFormat="1" x14ac:dyDescent="0.25">
      <c r="A39" s="71">
        <v>11</v>
      </c>
      <c r="B39" s="89"/>
      <c r="C39" s="82"/>
      <c r="D39" s="89"/>
      <c r="E39" s="82"/>
      <c r="F39" s="122"/>
      <c r="G39" s="202"/>
      <c r="H39" s="198" t="str">
        <f t="shared" si="0"/>
        <v/>
      </c>
      <c r="I39" s="97"/>
      <c r="J39" s="97"/>
      <c r="K39" s="91"/>
      <c r="L39" s="91"/>
      <c r="M39" s="97"/>
      <c r="N39" s="91"/>
      <c r="O39" s="97"/>
      <c r="P39" s="90"/>
      <c r="Q39" s="97"/>
      <c r="R39" s="97"/>
      <c r="S39" s="90"/>
      <c r="T39" s="97"/>
      <c r="U39" s="147"/>
      <c r="V39" s="91"/>
      <c r="W39" s="97"/>
      <c r="X39" s="97"/>
      <c r="Y39" s="90"/>
      <c r="Z39" s="90"/>
      <c r="AA39" s="229"/>
      <c r="AB39" s="122"/>
      <c r="AC39" s="226"/>
      <c r="AD39" s="264"/>
      <c r="AE39" s="264"/>
      <c r="AF39" s="265"/>
      <c r="AG39" s="265"/>
      <c r="AH39" s="265"/>
      <c r="AI39" s="265"/>
      <c r="AJ39" s="265"/>
      <c r="AK39" s="265"/>
    </row>
    <row r="40" spans="1:37" s="179" customFormat="1" x14ac:dyDescent="0.25">
      <c r="A40" s="71">
        <v>12</v>
      </c>
      <c r="B40" s="89"/>
      <c r="C40" s="82"/>
      <c r="D40" s="89"/>
      <c r="E40" s="82"/>
      <c r="F40" s="122"/>
      <c r="G40" s="202"/>
      <c r="H40" s="198" t="str">
        <f t="shared" si="0"/>
        <v/>
      </c>
      <c r="I40" s="97"/>
      <c r="J40" s="97"/>
      <c r="K40" s="91"/>
      <c r="L40" s="91"/>
      <c r="M40" s="97"/>
      <c r="N40" s="91"/>
      <c r="O40" s="97"/>
      <c r="P40" s="90"/>
      <c r="Q40" s="97"/>
      <c r="R40" s="97"/>
      <c r="S40" s="90"/>
      <c r="T40" s="97"/>
      <c r="U40" s="147"/>
      <c r="V40" s="91"/>
      <c r="W40" s="97"/>
      <c r="X40" s="97"/>
      <c r="Y40" s="90"/>
      <c r="Z40" s="90"/>
      <c r="AA40" s="229"/>
      <c r="AB40" s="122"/>
      <c r="AC40" s="226"/>
      <c r="AD40" s="264"/>
      <c r="AE40" s="264"/>
      <c r="AF40" s="265"/>
      <c r="AG40" s="265"/>
      <c r="AH40" s="265"/>
      <c r="AI40" s="265"/>
      <c r="AJ40" s="265"/>
      <c r="AK40" s="265"/>
    </row>
    <row r="41" spans="1:37" s="179" customFormat="1" x14ac:dyDescent="0.25">
      <c r="A41" s="71">
        <v>13</v>
      </c>
      <c r="B41" s="89"/>
      <c r="C41" s="82"/>
      <c r="D41" s="89"/>
      <c r="E41" s="82"/>
      <c r="F41" s="122"/>
      <c r="G41" s="202"/>
      <c r="H41" s="198" t="str">
        <f t="shared" si="0"/>
        <v/>
      </c>
      <c r="I41" s="97"/>
      <c r="J41" s="97"/>
      <c r="K41" s="91"/>
      <c r="L41" s="91"/>
      <c r="M41" s="97"/>
      <c r="N41" s="91"/>
      <c r="O41" s="97"/>
      <c r="P41" s="90"/>
      <c r="Q41" s="97"/>
      <c r="R41" s="97"/>
      <c r="S41" s="90"/>
      <c r="T41" s="97"/>
      <c r="U41" s="147"/>
      <c r="V41" s="91"/>
      <c r="W41" s="97"/>
      <c r="X41" s="97"/>
      <c r="Y41" s="90"/>
      <c r="Z41" s="90"/>
      <c r="AA41" s="229"/>
      <c r="AB41" s="122"/>
      <c r="AC41" s="226"/>
      <c r="AD41" s="264"/>
      <c r="AE41" s="264"/>
      <c r="AF41" s="265"/>
      <c r="AG41" s="265"/>
      <c r="AH41" s="265"/>
      <c r="AI41" s="265"/>
      <c r="AJ41" s="265"/>
      <c r="AK41" s="265"/>
    </row>
    <row r="42" spans="1:37" s="179" customFormat="1" x14ac:dyDescent="0.25">
      <c r="A42" s="71">
        <v>14</v>
      </c>
      <c r="B42" s="89"/>
      <c r="C42" s="82"/>
      <c r="D42" s="89"/>
      <c r="E42" s="82"/>
      <c r="F42" s="122"/>
      <c r="G42" s="202"/>
      <c r="H42" s="198" t="str">
        <f t="shared" si="0"/>
        <v/>
      </c>
      <c r="I42" s="97"/>
      <c r="J42" s="97"/>
      <c r="K42" s="91"/>
      <c r="L42" s="91"/>
      <c r="M42" s="97"/>
      <c r="N42" s="91"/>
      <c r="O42" s="97"/>
      <c r="P42" s="90"/>
      <c r="Q42" s="97"/>
      <c r="R42" s="97"/>
      <c r="S42" s="90"/>
      <c r="T42" s="97"/>
      <c r="U42" s="147"/>
      <c r="V42" s="91"/>
      <c r="W42" s="97"/>
      <c r="X42" s="97"/>
      <c r="Y42" s="90"/>
      <c r="Z42" s="90"/>
      <c r="AA42" s="229"/>
      <c r="AB42" s="122"/>
      <c r="AC42" s="226"/>
      <c r="AD42" s="264"/>
      <c r="AE42" s="264"/>
      <c r="AF42" s="265"/>
      <c r="AG42" s="265"/>
      <c r="AH42" s="265"/>
      <c r="AI42" s="265"/>
      <c r="AJ42" s="265"/>
      <c r="AK42" s="265"/>
    </row>
    <row r="43" spans="1:37" s="179" customFormat="1" x14ac:dyDescent="0.25">
      <c r="A43" s="71">
        <v>15</v>
      </c>
      <c r="B43" s="89"/>
      <c r="C43" s="82"/>
      <c r="D43" s="89"/>
      <c r="E43" s="82"/>
      <c r="F43" s="122"/>
      <c r="G43" s="202"/>
      <c r="H43" s="198" t="str">
        <f t="shared" si="0"/>
        <v/>
      </c>
      <c r="I43" s="97"/>
      <c r="J43" s="97"/>
      <c r="K43" s="91"/>
      <c r="L43" s="91"/>
      <c r="M43" s="97"/>
      <c r="N43" s="91"/>
      <c r="O43" s="97"/>
      <c r="P43" s="90"/>
      <c r="Q43" s="97"/>
      <c r="R43" s="97"/>
      <c r="S43" s="90"/>
      <c r="T43" s="97"/>
      <c r="U43" s="147"/>
      <c r="V43" s="91"/>
      <c r="W43" s="97"/>
      <c r="X43" s="97"/>
      <c r="Y43" s="90"/>
      <c r="Z43" s="90"/>
      <c r="AA43" s="229"/>
      <c r="AB43" s="122"/>
      <c r="AC43" s="226"/>
      <c r="AD43" s="264"/>
      <c r="AE43" s="264"/>
      <c r="AF43" s="265"/>
      <c r="AG43" s="265"/>
      <c r="AH43" s="265"/>
      <c r="AI43" s="265"/>
      <c r="AJ43" s="265"/>
      <c r="AK43" s="265"/>
    </row>
    <row r="44" spans="1:37" s="179" customFormat="1" x14ac:dyDescent="0.25">
      <c r="A44" s="71">
        <v>16</v>
      </c>
      <c r="B44" s="89"/>
      <c r="C44" s="82"/>
      <c r="D44" s="89"/>
      <c r="E44" s="82"/>
      <c r="F44" s="122"/>
      <c r="G44" s="202"/>
      <c r="H44" s="198" t="str">
        <f t="shared" si="0"/>
        <v/>
      </c>
      <c r="I44" s="97"/>
      <c r="J44" s="97"/>
      <c r="K44" s="91"/>
      <c r="L44" s="91"/>
      <c r="M44" s="97"/>
      <c r="N44" s="91"/>
      <c r="O44" s="97"/>
      <c r="P44" s="90"/>
      <c r="Q44" s="97"/>
      <c r="R44" s="97"/>
      <c r="S44" s="90"/>
      <c r="T44" s="97"/>
      <c r="U44" s="147"/>
      <c r="V44" s="91"/>
      <c r="W44" s="97"/>
      <c r="X44" s="97"/>
      <c r="Y44" s="90"/>
      <c r="Z44" s="90"/>
      <c r="AA44" s="229"/>
      <c r="AB44" s="122"/>
      <c r="AC44" s="226"/>
      <c r="AD44" s="264"/>
      <c r="AE44" s="264"/>
      <c r="AF44" s="265"/>
      <c r="AG44" s="265"/>
      <c r="AH44" s="265"/>
      <c r="AI44" s="265"/>
      <c r="AJ44" s="265"/>
      <c r="AK44" s="265"/>
    </row>
    <row r="45" spans="1:37" s="179" customFormat="1" x14ac:dyDescent="0.25">
      <c r="A45" s="71">
        <v>17</v>
      </c>
      <c r="B45" s="89"/>
      <c r="C45" s="82"/>
      <c r="D45" s="89"/>
      <c r="E45" s="82"/>
      <c r="F45" s="122"/>
      <c r="G45" s="202"/>
      <c r="H45" s="198" t="str">
        <f t="shared" si="0"/>
        <v/>
      </c>
      <c r="I45" s="97"/>
      <c r="J45" s="97"/>
      <c r="K45" s="91"/>
      <c r="L45" s="91"/>
      <c r="M45" s="97"/>
      <c r="N45" s="91"/>
      <c r="O45" s="97"/>
      <c r="P45" s="90"/>
      <c r="Q45" s="97"/>
      <c r="R45" s="97"/>
      <c r="S45" s="90"/>
      <c r="T45" s="97"/>
      <c r="U45" s="147"/>
      <c r="V45" s="91"/>
      <c r="W45" s="97"/>
      <c r="X45" s="97"/>
      <c r="Y45" s="90"/>
      <c r="Z45" s="90"/>
      <c r="AA45" s="229"/>
      <c r="AB45" s="122"/>
      <c r="AC45" s="226"/>
      <c r="AD45" s="264"/>
      <c r="AE45" s="264"/>
      <c r="AF45" s="265"/>
      <c r="AG45" s="265"/>
      <c r="AH45" s="265"/>
      <c r="AI45" s="265"/>
      <c r="AJ45" s="265"/>
      <c r="AK45" s="265"/>
    </row>
    <row r="46" spans="1:37" s="179" customFormat="1" x14ac:dyDescent="0.25">
      <c r="A46" s="71">
        <v>18</v>
      </c>
      <c r="B46" s="89"/>
      <c r="C46" s="82"/>
      <c r="D46" s="89"/>
      <c r="E46" s="82"/>
      <c r="F46" s="122"/>
      <c r="G46" s="202"/>
      <c r="H46" s="198" t="str">
        <f t="shared" si="0"/>
        <v/>
      </c>
      <c r="I46" s="97"/>
      <c r="J46" s="97"/>
      <c r="K46" s="91"/>
      <c r="L46" s="91"/>
      <c r="M46" s="97"/>
      <c r="N46" s="91"/>
      <c r="O46" s="97"/>
      <c r="P46" s="90"/>
      <c r="Q46" s="97"/>
      <c r="R46" s="97"/>
      <c r="S46" s="90"/>
      <c r="T46" s="97"/>
      <c r="U46" s="147"/>
      <c r="V46" s="91"/>
      <c r="W46" s="97"/>
      <c r="X46" s="97"/>
      <c r="Y46" s="90"/>
      <c r="Z46" s="90"/>
      <c r="AA46" s="229"/>
      <c r="AB46" s="122"/>
      <c r="AC46" s="226"/>
      <c r="AD46" s="264"/>
      <c r="AE46" s="264"/>
      <c r="AF46" s="265"/>
      <c r="AG46" s="265"/>
      <c r="AH46" s="265"/>
      <c r="AI46" s="265"/>
      <c r="AJ46" s="265"/>
      <c r="AK46" s="265"/>
    </row>
    <row r="47" spans="1:37" s="179" customFormat="1" x14ac:dyDescent="0.25">
      <c r="A47" s="71">
        <v>19</v>
      </c>
      <c r="B47" s="89"/>
      <c r="C47" s="82"/>
      <c r="D47" s="89"/>
      <c r="E47" s="82"/>
      <c r="F47" s="122"/>
      <c r="G47" s="202"/>
      <c r="H47" s="198" t="str">
        <f t="shared" si="0"/>
        <v/>
      </c>
      <c r="I47" s="97"/>
      <c r="J47" s="97"/>
      <c r="K47" s="91"/>
      <c r="L47" s="91"/>
      <c r="M47" s="97"/>
      <c r="N47" s="91"/>
      <c r="O47" s="97"/>
      <c r="P47" s="90"/>
      <c r="Q47" s="97"/>
      <c r="R47" s="97"/>
      <c r="S47" s="90"/>
      <c r="T47" s="97"/>
      <c r="U47" s="147"/>
      <c r="V47" s="91"/>
      <c r="W47" s="97"/>
      <c r="X47" s="97"/>
      <c r="Y47" s="90"/>
      <c r="Z47" s="90"/>
      <c r="AA47" s="229"/>
      <c r="AB47" s="122"/>
      <c r="AC47" s="226"/>
      <c r="AD47" s="264"/>
      <c r="AE47" s="264"/>
      <c r="AF47" s="265"/>
      <c r="AG47" s="265"/>
      <c r="AH47" s="265"/>
      <c r="AI47" s="265"/>
      <c r="AJ47" s="265"/>
      <c r="AK47" s="265"/>
    </row>
    <row r="48" spans="1:37" s="179" customFormat="1" x14ac:dyDescent="0.25">
      <c r="A48" s="71">
        <v>20</v>
      </c>
      <c r="B48" s="89"/>
      <c r="C48" s="82"/>
      <c r="D48" s="89"/>
      <c r="E48" s="82"/>
      <c r="F48" s="122"/>
      <c r="G48" s="202"/>
      <c r="H48" s="198" t="str">
        <f t="shared" si="0"/>
        <v/>
      </c>
      <c r="I48" s="97"/>
      <c r="J48" s="97"/>
      <c r="K48" s="91"/>
      <c r="L48" s="91"/>
      <c r="M48" s="97"/>
      <c r="N48" s="91"/>
      <c r="O48" s="97"/>
      <c r="P48" s="90"/>
      <c r="Q48" s="97"/>
      <c r="R48" s="97"/>
      <c r="S48" s="90"/>
      <c r="T48" s="97"/>
      <c r="U48" s="147"/>
      <c r="V48" s="91"/>
      <c r="W48" s="97"/>
      <c r="X48" s="97"/>
      <c r="Y48" s="90"/>
      <c r="Z48" s="90"/>
      <c r="AA48" s="229"/>
      <c r="AB48" s="122"/>
      <c r="AC48" s="226"/>
      <c r="AD48" s="264"/>
      <c r="AE48" s="264"/>
      <c r="AF48" s="265"/>
      <c r="AG48" s="265"/>
      <c r="AH48" s="265"/>
      <c r="AI48" s="265"/>
      <c r="AJ48" s="265"/>
      <c r="AK48" s="265"/>
    </row>
    <row r="49" spans="1:37" s="179" customFormat="1" x14ac:dyDescent="0.25">
      <c r="A49" s="71">
        <v>21</v>
      </c>
      <c r="B49" s="89"/>
      <c r="C49" s="82"/>
      <c r="D49" s="89"/>
      <c r="E49" s="82"/>
      <c r="F49" s="122"/>
      <c r="G49" s="202"/>
      <c r="H49" s="198" t="str">
        <f t="shared" si="0"/>
        <v/>
      </c>
      <c r="I49" s="97"/>
      <c r="J49" s="97"/>
      <c r="K49" s="91"/>
      <c r="L49" s="91"/>
      <c r="M49" s="97"/>
      <c r="N49" s="91"/>
      <c r="O49" s="97"/>
      <c r="P49" s="90"/>
      <c r="Q49" s="97"/>
      <c r="R49" s="97"/>
      <c r="S49" s="90"/>
      <c r="T49" s="97"/>
      <c r="U49" s="147"/>
      <c r="V49" s="91"/>
      <c r="W49" s="97"/>
      <c r="X49" s="97"/>
      <c r="Y49" s="90"/>
      <c r="Z49" s="90"/>
      <c r="AA49" s="229"/>
      <c r="AB49" s="122"/>
      <c r="AC49" s="226"/>
      <c r="AD49" s="264"/>
      <c r="AE49" s="264"/>
      <c r="AF49" s="265"/>
      <c r="AG49" s="265"/>
      <c r="AH49" s="265"/>
      <c r="AI49" s="265"/>
      <c r="AJ49" s="265"/>
      <c r="AK49" s="265"/>
    </row>
    <row r="50" spans="1:37" s="179" customFormat="1" x14ac:dyDescent="0.25">
      <c r="A50" s="71">
        <v>22</v>
      </c>
      <c r="B50" s="89"/>
      <c r="C50" s="82"/>
      <c r="D50" s="89"/>
      <c r="E50" s="82"/>
      <c r="F50" s="122"/>
      <c r="G50" s="202"/>
      <c r="H50" s="198" t="str">
        <f t="shared" si="0"/>
        <v/>
      </c>
      <c r="I50" s="97"/>
      <c r="J50" s="97"/>
      <c r="K50" s="91"/>
      <c r="L50" s="91"/>
      <c r="M50" s="97"/>
      <c r="N50" s="91"/>
      <c r="O50" s="97"/>
      <c r="P50" s="90"/>
      <c r="Q50" s="97"/>
      <c r="R50" s="97"/>
      <c r="S50" s="90"/>
      <c r="T50" s="97"/>
      <c r="U50" s="147"/>
      <c r="V50" s="91"/>
      <c r="W50" s="97"/>
      <c r="X50" s="97"/>
      <c r="Y50" s="90"/>
      <c r="Z50" s="90"/>
      <c r="AA50" s="229"/>
      <c r="AB50" s="122"/>
      <c r="AC50" s="226"/>
      <c r="AD50" s="264"/>
      <c r="AE50" s="264"/>
      <c r="AF50" s="265"/>
      <c r="AG50" s="265"/>
      <c r="AH50" s="265"/>
      <c r="AI50" s="265"/>
      <c r="AJ50" s="265"/>
      <c r="AK50" s="265"/>
    </row>
    <row r="51" spans="1:37" s="179" customFormat="1" x14ac:dyDescent="0.25">
      <c r="A51" s="71">
        <v>23</v>
      </c>
      <c r="B51" s="89"/>
      <c r="C51" s="82"/>
      <c r="D51" s="89"/>
      <c r="E51" s="82"/>
      <c r="F51" s="122"/>
      <c r="G51" s="202"/>
      <c r="H51" s="198" t="str">
        <f t="shared" si="0"/>
        <v/>
      </c>
      <c r="I51" s="97"/>
      <c r="J51" s="97"/>
      <c r="K51" s="91"/>
      <c r="L51" s="91"/>
      <c r="M51" s="97"/>
      <c r="N51" s="91"/>
      <c r="O51" s="97"/>
      <c r="P51" s="90"/>
      <c r="Q51" s="97"/>
      <c r="R51" s="97"/>
      <c r="S51" s="90"/>
      <c r="T51" s="97"/>
      <c r="U51" s="147"/>
      <c r="V51" s="91"/>
      <c r="W51" s="97"/>
      <c r="X51" s="97"/>
      <c r="Y51" s="90"/>
      <c r="Z51" s="90"/>
      <c r="AA51" s="229"/>
      <c r="AB51" s="122"/>
      <c r="AC51" s="226"/>
      <c r="AD51" s="264"/>
      <c r="AE51" s="264"/>
      <c r="AF51" s="265"/>
      <c r="AG51" s="265"/>
      <c r="AH51" s="265"/>
      <c r="AI51" s="265"/>
      <c r="AJ51" s="265"/>
      <c r="AK51" s="265"/>
    </row>
    <row r="52" spans="1:37" s="179" customFormat="1" x14ac:dyDescent="0.25">
      <c r="A52" s="71">
        <v>24</v>
      </c>
      <c r="B52" s="89"/>
      <c r="C52" s="82"/>
      <c r="D52" s="89"/>
      <c r="E52" s="82"/>
      <c r="F52" s="122"/>
      <c r="G52" s="202"/>
      <c r="H52" s="198" t="str">
        <f t="shared" si="0"/>
        <v/>
      </c>
      <c r="I52" s="97"/>
      <c r="J52" s="97"/>
      <c r="K52" s="91"/>
      <c r="L52" s="91"/>
      <c r="M52" s="97"/>
      <c r="N52" s="91"/>
      <c r="O52" s="97"/>
      <c r="P52" s="90"/>
      <c r="Q52" s="97"/>
      <c r="R52" s="97"/>
      <c r="S52" s="90"/>
      <c r="T52" s="97"/>
      <c r="U52" s="147"/>
      <c r="V52" s="91"/>
      <c r="W52" s="97"/>
      <c r="X52" s="97"/>
      <c r="Y52" s="90"/>
      <c r="Z52" s="90"/>
      <c r="AA52" s="229"/>
      <c r="AB52" s="122"/>
      <c r="AC52" s="226"/>
      <c r="AD52" s="264"/>
      <c r="AE52" s="264"/>
      <c r="AF52" s="265"/>
      <c r="AG52" s="265"/>
      <c r="AH52" s="265"/>
      <c r="AI52" s="265"/>
      <c r="AJ52" s="265"/>
      <c r="AK52" s="265"/>
    </row>
    <row r="53" spans="1:37" s="179" customFormat="1" x14ac:dyDescent="0.25">
      <c r="A53" s="71">
        <v>25</v>
      </c>
      <c r="B53" s="89"/>
      <c r="C53" s="82"/>
      <c r="D53" s="89"/>
      <c r="E53" s="82"/>
      <c r="F53" s="122"/>
      <c r="G53" s="202"/>
      <c r="H53" s="198" t="str">
        <f t="shared" si="0"/>
        <v/>
      </c>
      <c r="I53" s="97"/>
      <c r="J53" s="97"/>
      <c r="K53" s="91"/>
      <c r="L53" s="91"/>
      <c r="M53" s="97"/>
      <c r="N53" s="91"/>
      <c r="O53" s="97"/>
      <c r="P53" s="90"/>
      <c r="Q53" s="97"/>
      <c r="R53" s="97"/>
      <c r="S53" s="90"/>
      <c r="T53" s="97"/>
      <c r="U53" s="147"/>
      <c r="V53" s="91"/>
      <c r="W53" s="97"/>
      <c r="X53" s="97"/>
      <c r="Y53" s="90"/>
      <c r="Z53" s="90"/>
      <c r="AA53" s="229"/>
      <c r="AB53" s="122"/>
      <c r="AC53" s="226"/>
      <c r="AD53" s="264"/>
      <c r="AE53" s="264"/>
      <c r="AF53" s="265"/>
      <c r="AG53" s="265"/>
      <c r="AH53" s="265"/>
      <c r="AI53" s="265"/>
      <c r="AJ53" s="265"/>
      <c r="AK53" s="265"/>
    </row>
    <row r="54" spans="1:37" ht="24" customHeight="1" x14ac:dyDescent="0.25">
      <c r="B54" s="190" t="s">
        <v>67</v>
      </c>
      <c r="C54" s="126"/>
      <c r="D54" s="126"/>
      <c r="E54" s="126"/>
      <c r="F54" s="126"/>
      <c r="G54" s="126"/>
      <c r="H54" s="259" t="str">
        <f>IF(OR(AND(Count_Implemented, Count_FollowUp=0), AND(Count_Implemented=0,COUNTA(I29:AB53)&gt;0))," To be included here, actions must have a Date Implemented and there must be Date(s) of Follow-up above. &gt;&gt;","")</f>
        <v/>
      </c>
      <c r="I54" s="191">
        <f>SUM(I55:I60)</f>
        <v>0</v>
      </c>
      <c r="J54" s="192" t="s">
        <v>129</v>
      </c>
      <c r="K54" s="192" t="s">
        <v>129</v>
      </c>
      <c r="L54" s="192" t="s">
        <v>129</v>
      </c>
      <c r="M54" s="191">
        <f>SUM(M55:M60)</f>
        <v>0</v>
      </c>
      <c r="N54" s="192" t="s">
        <v>129</v>
      </c>
      <c r="O54" s="191">
        <f>SUM(O55:O60)</f>
        <v>0</v>
      </c>
      <c r="P54" s="191">
        <f>SUM(P55:P60)</f>
        <v>0</v>
      </c>
      <c r="Q54" s="191">
        <f t="shared" ref="Q54:W54" si="1">SUM(Q55:Q60)</f>
        <v>0</v>
      </c>
      <c r="R54" s="191">
        <f t="shared" si="1"/>
        <v>0</v>
      </c>
      <c r="S54" s="191">
        <f t="shared" si="1"/>
        <v>0</v>
      </c>
      <c r="T54" s="191">
        <f t="shared" si="1"/>
        <v>0</v>
      </c>
      <c r="U54" s="193">
        <f t="shared" si="1"/>
        <v>0</v>
      </c>
      <c r="V54" s="192" t="s">
        <v>129</v>
      </c>
      <c r="W54" s="191">
        <f t="shared" si="1"/>
        <v>0</v>
      </c>
      <c r="X54" s="192" t="s">
        <v>129</v>
      </c>
      <c r="Y54" s="192" t="s">
        <v>129</v>
      </c>
      <c r="Z54" s="191">
        <f t="shared" ref="Z54" si="2">SUM(Z55:Z60)</f>
        <v>0</v>
      </c>
      <c r="AA54" s="218" t="s">
        <v>129</v>
      </c>
      <c r="AB54" s="217">
        <f>COUNTIF(AB29:AB53,"Y")</f>
        <v>0</v>
      </c>
      <c r="AC54" s="218" t="s">
        <v>129</v>
      </c>
      <c r="AD54" s="266">
        <f t="shared" ref="AD54:AK54" si="3">SUM(AD55:AD60)</f>
        <v>0</v>
      </c>
      <c r="AE54" s="266">
        <f t="shared" si="3"/>
        <v>0</v>
      </c>
      <c r="AF54" s="267">
        <f t="shared" si="3"/>
        <v>0</v>
      </c>
      <c r="AG54" s="267">
        <f t="shared" si="3"/>
        <v>0</v>
      </c>
      <c r="AH54" s="267">
        <f t="shared" si="3"/>
        <v>0</v>
      </c>
      <c r="AI54" s="267">
        <f t="shared" si="3"/>
        <v>0</v>
      </c>
      <c r="AJ54" s="267">
        <f t="shared" si="3"/>
        <v>0</v>
      </c>
      <c r="AK54" s="267">
        <f t="shared" si="3"/>
        <v>0</v>
      </c>
    </row>
    <row r="55" spans="1:37" ht="24" customHeight="1" x14ac:dyDescent="0.25">
      <c r="B55" s="190" t="str">
        <f>"TOTAL REPORTED " &amp; C55</f>
        <v>TOTAL REPORTED 2023</v>
      </c>
      <c r="C55" s="126">
        <v>2023</v>
      </c>
      <c r="D55" s="126"/>
      <c r="E55" s="126"/>
      <c r="F55" s="126"/>
      <c r="G55" s="126"/>
      <c r="H55" s="126"/>
      <c r="I55" s="267">
        <f t="shared" ref="I55:I60" si="4">IF(Count_FollowUp,SUMIFS(I$29:I$53,$F$29:$F$53,"Y",$H$29:$H$53,$C55),0)</f>
        <v>0</v>
      </c>
      <c r="J55" s="192" t="s">
        <v>129</v>
      </c>
      <c r="K55" s="192" t="s">
        <v>129</v>
      </c>
      <c r="L55" s="192" t="s">
        <v>129</v>
      </c>
      <c r="M55" s="267">
        <f t="shared" ref="M55:M60" si="5">IF(Count_FollowUp,SUMIFS(M$29:M$53,$F$29:$F$53,"Y",$H$29:$H$53,$C55),0)</f>
        <v>0</v>
      </c>
      <c r="N55" s="192" t="s">
        <v>129</v>
      </c>
      <c r="O55" s="267">
        <f t="shared" ref="O55:O60" si="6">IF(Count_FollowUp,SUMIFS(O$29:O$53,$F$29:$F$53,"Y",$H$29:$H$53,$C55),0)</f>
        <v>0</v>
      </c>
      <c r="P55" s="191">
        <f t="shared" ref="P55:P60" si="7">IF(Count_FollowUp,COUNTIFS($F$29:$F$53,"Y",$H$29:$H$53,$C55,P$29:P$53,"Yes"),0)</f>
        <v>0</v>
      </c>
      <c r="Q55" s="267">
        <f t="shared" ref="Q55:R60" si="8">IF(Count_FollowUp,SUMIFS(Q$29:Q$53,$F$29:$F$53,"Y",$H$29:$H$53,$C55),0)</f>
        <v>0</v>
      </c>
      <c r="R55" s="267">
        <f t="shared" si="8"/>
        <v>0</v>
      </c>
      <c r="S55" s="191">
        <f t="shared" ref="S55:S60" si="9">IF(Count_FollowUp,COUNTIFS($F$29:$F$53,"Y",$H$29:$H$53,$C55,S$29:S$53,"Yes"),0)</f>
        <v>0</v>
      </c>
      <c r="T55" s="191">
        <f t="shared" ref="T55:T60" si="10">IF(Count_FollowUp,SUMIFS(T$29:T$53,$F$29:$F$53,"Y",$H$29:$H$53,$C55,U$29:U$53,"Units"),0)</f>
        <v>0</v>
      </c>
      <c r="U55" s="193">
        <f t="shared" ref="U55:U60" si="11">IF(Count_FollowUp,SUMIFS(T$29:T$53,$F$29:$F$53,"Y",$H$29:$H$53,$C55,U$29:U$53,"Dollars"),0)</f>
        <v>0</v>
      </c>
      <c r="V55" s="192" t="s">
        <v>129</v>
      </c>
      <c r="W55" s="267">
        <f t="shared" ref="W55:W60" si="12">IF(Count_FollowUp,SUMIFS(W$29:W$53,$F$29:$F$53,"Y",$H$29:$H$53,$C55),0)</f>
        <v>0</v>
      </c>
      <c r="X55" s="192" t="s">
        <v>129</v>
      </c>
      <c r="Y55" s="192" t="s">
        <v>129</v>
      </c>
      <c r="Z55" s="191">
        <f t="shared" ref="Z55:Z60" si="13">IF(Count_FollowUp,COUNTIFS($F$29:$F$53,"Y",$H$29:$H$53,$C55,Z$29:Z$53,"Yes"),0)</f>
        <v>0</v>
      </c>
      <c r="AA55" s="218" t="s">
        <v>129</v>
      </c>
      <c r="AB55" s="217">
        <f t="shared" ref="AB55:AB60" si="14">IF(Count_FollowUp,COUNTIFS($F$29:$F$53,"Y",$H$29:$H$53,$C55,AB$29:AB$53,"Y"),0)</f>
        <v>0</v>
      </c>
      <c r="AC55" s="218" t="s">
        <v>129</v>
      </c>
      <c r="AD55" s="266">
        <f t="shared" ref="AD55:AK60" si="15">IF(Count_FollowUp,SUMIFS(AD$29:AD$53,$F$29:$F$53,"Y",$H$29:$H$53,$C55),0)</f>
        <v>0</v>
      </c>
      <c r="AE55" s="266">
        <f t="shared" si="15"/>
        <v>0</v>
      </c>
      <c r="AF55" s="267">
        <f t="shared" si="15"/>
        <v>0</v>
      </c>
      <c r="AG55" s="267">
        <f t="shared" si="15"/>
        <v>0</v>
      </c>
      <c r="AH55" s="267">
        <f t="shared" si="15"/>
        <v>0</v>
      </c>
      <c r="AI55" s="267">
        <f t="shared" si="15"/>
        <v>0</v>
      </c>
      <c r="AJ55" s="267">
        <f t="shared" si="15"/>
        <v>0</v>
      </c>
      <c r="AK55" s="267">
        <f t="shared" si="15"/>
        <v>0</v>
      </c>
    </row>
    <row r="56" spans="1:37" ht="24" customHeight="1" x14ac:dyDescent="0.25">
      <c r="B56" s="190" t="str">
        <f t="shared" ref="B56:B60" si="16">"TOTAL REPORTED " &amp; C56</f>
        <v>TOTAL REPORTED 2024</v>
      </c>
      <c r="C56" s="126">
        <v>2024</v>
      </c>
      <c r="D56" s="126"/>
      <c r="E56" s="126"/>
      <c r="F56" s="126"/>
      <c r="G56" s="126"/>
      <c r="H56" s="126"/>
      <c r="I56" s="267">
        <f t="shared" si="4"/>
        <v>0</v>
      </c>
      <c r="J56" s="192" t="s">
        <v>129</v>
      </c>
      <c r="K56" s="192" t="s">
        <v>129</v>
      </c>
      <c r="L56" s="192" t="s">
        <v>129</v>
      </c>
      <c r="M56" s="267">
        <f t="shared" si="5"/>
        <v>0</v>
      </c>
      <c r="N56" s="192" t="s">
        <v>129</v>
      </c>
      <c r="O56" s="267">
        <f t="shared" si="6"/>
        <v>0</v>
      </c>
      <c r="P56" s="191">
        <f t="shared" si="7"/>
        <v>0</v>
      </c>
      <c r="Q56" s="267">
        <f t="shared" si="8"/>
        <v>0</v>
      </c>
      <c r="R56" s="267">
        <f t="shared" si="8"/>
        <v>0</v>
      </c>
      <c r="S56" s="191">
        <f t="shared" si="9"/>
        <v>0</v>
      </c>
      <c r="T56" s="191">
        <f t="shared" si="10"/>
        <v>0</v>
      </c>
      <c r="U56" s="193">
        <f t="shared" si="11"/>
        <v>0</v>
      </c>
      <c r="V56" s="192" t="s">
        <v>129</v>
      </c>
      <c r="W56" s="267">
        <f t="shared" si="12"/>
        <v>0</v>
      </c>
      <c r="X56" s="192" t="s">
        <v>129</v>
      </c>
      <c r="Y56" s="192" t="s">
        <v>129</v>
      </c>
      <c r="Z56" s="191">
        <f t="shared" si="13"/>
        <v>0</v>
      </c>
      <c r="AA56" s="218" t="s">
        <v>129</v>
      </c>
      <c r="AB56" s="217">
        <f t="shared" si="14"/>
        <v>0</v>
      </c>
      <c r="AC56" s="218" t="s">
        <v>129</v>
      </c>
      <c r="AD56" s="266">
        <f t="shared" si="15"/>
        <v>0</v>
      </c>
      <c r="AE56" s="266">
        <f t="shared" si="15"/>
        <v>0</v>
      </c>
      <c r="AF56" s="267">
        <f t="shared" si="15"/>
        <v>0</v>
      </c>
      <c r="AG56" s="267">
        <f t="shared" si="15"/>
        <v>0</v>
      </c>
      <c r="AH56" s="267">
        <f t="shared" si="15"/>
        <v>0</v>
      </c>
      <c r="AI56" s="267">
        <f t="shared" si="15"/>
        <v>0</v>
      </c>
      <c r="AJ56" s="267">
        <f t="shared" si="15"/>
        <v>0</v>
      </c>
      <c r="AK56" s="267">
        <f t="shared" si="15"/>
        <v>0</v>
      </c>
    </row>
    <row r="57" spans="1:37" ht="24" customHeight="1" x14ac:dyDescent="0.25">
      <c r="B57" s="190" t="str">
        <f t="shared" si="16"/>
        <v>TOTAL REPORTED 2025</v>
      </c>
      <c r="C57" s="126">
        <v>2025</v>
      </c>
      <c r="D57" s="126"/>
      <c r="E57" s="126"/>
      <c r="F57" s="126"/>
      <c r="G57" s="126"/>
      <c r="H57" s="126"/>
      <c r="I57" s="267">
        <f t="shared" si="4"/>
        <v>0</v>
      </c>
      <c r="J57" s="192" t="s">
        <v>129</v>
      </c>
      <c r="K57" s="192" t="s">
        <v>129</v>
      </c>
      <c r="L57" s="192" t="s">
        <v>129</v>
      </c>
      <c r="M57" s="267">
        <f t="shared" si="5"/>
        <v>0</v>
      </c>
      <c r="N57" s="192" t="s">
        <v>129</v>
      </c>
      <c r="O57" s="267">
        <f t="shared" si="6"/>
        <v>0</v>
      </c>
      <c r="P57" s="191">
        <f t="shared" si="7"/>
        <v>0</v>
      </c>
      <c r="Q57" s="267">
        <f t="shared" si="8"/>
        <v>0</v>
      </c>
      <c r="R57" s="267">
        <f t="shared" si="8"/>
        <v>0</v>
      </c>
      <c r="S57" s="191">
        <f t="shared" si="9"/>
        <v>0</v>
      </c>
      <c r="T57" s="191">
        <f t="shared" si="10"/>
        <v>0</v>
      </c>
      <c r="U57" s="193">
        <f t="shared" si="11"/>
        <v>0</v>
      </c>
      <c r="V57" s="192" t="s">
        <v>129</v>
      </c>
      <c r="W57" s="267">
        <f t="shared" si="12"/>
        <v>0</v>
      </c>
      <c r="X57" s="192" t="s">
        <v>129</v>
      </c>
      <c r="Y57" s="192" t="s">
        <v>129</v>
      </c>
      <c r="Z57" s="191">
        <f t="shared" si="13"/>
        <v>0</v>
      </c>
      <c r="AA57" s="218" t="s">
        <v>129</v>
      </c>
      <c r="AB57" s="217">
        <f t="shared" si="14"/>
        <v>0</v>
      </c>
      <c r="AC57" s="218" t="s">
        <v>129</v>
      </c>
      <c r="AD57" s="266">
        <f t="shared" si="15"/>
        <v>0</v>
      </c>
      <c r="AE57" s="266">
        <f t="shared" si="15"/>
        <v>0</v>
      </c>
      <c r="AF57" s="267">
        <f t="shared" si="15"/>
        <v>0</v>
      </c>
      <c r="AG57" s="267">
        <f t="shared" si="15"/>
        <v>0</v>
      </c>
      <c r="AH57" s="267">
        <f t="shared" si="15"/>
        <v>0</v>
      </c>
      <c r="AI57" s="267">
        <f t="shared" si="15"/>
        <v>0</v>
      </c>
      <c r="AJ57" s="267">
        <f t="shared" si="15"/>
        <v>0</v>
      </c>
      <c r="AK57" s="267">
        <f t="shared" si="15"/>
        <v>0</v>
      </c>
    </row>
    <row r="58" spans="1:37" ht="24" customHeight="1" x14ac:dyDescent="0.25">
      <c r="B58" s="190" t="str">
        <f t="shared" si="16"/>
        <v>TOTAL REPORTED 2026</v>
      </c>
      <c r="C58" s="126">
        <v>2026</v>
      </c>
      <c r="D58" s="126"/>
      <c r="E58" s="126"/>
      <c r="F58" s="126"/>
      <c r="G58" s="126"/>
      <c r="H58" s="126"/>
      <c r="I58" s="267">
        <f t="shared" si="4"/>
        <v>0</v>
      </c>
      <c r="J58" s="192" t="s">
        <v>129</v>
      </c>
      <c r="K58" s="192" t="s">
        <v>129</v>
      </c>
      <c r="L58" s="192" t="s">
        <v>129</v>
      </c>
      <c r="M58" s="267">
        <f t="shared" si="5"/>
        <v>0</v>
      </c>
      <c r="N58" s="192" t="s">
        <v>129</v>
      </c>
      <c r="O58" s="267">
        <f t="shared" si="6"/>
        <v>0</v>
      </c>
      <c r="P58" s="191">
        <f t="shared" si="7"/>
        <v>0</v>
      </c>
      <c r="Q58" s="267">
        <f t="shared" si="8"/>
        <v>0</v>
      </c>
      <c r="R58" s="267">
        <f t="shared" si="8"/>
        <v>0</v>
      </c>
      <c r="S58" s="191">
        <f t="shared" si="9"/>
        <v>0</v>
      </c>
      <c r="T58" s="191">
        <f t="shared" si="10"/>
        <v>0</v>
      </c>
      <c r="U58" s="193">
        <f t="shared" si="11"/>
        <v>0</v>
      </c>
      <c r="V58" s="192" t="s">
        <v>129</v>
      </c>
      <c r="W58" s="267">
        <f t="shared" si="12"/>
        <v>0</v>
      </c>
      <c r="X58" s="192" t="s">
        <v>129</v>
      </c>
      <c r="Y58" s="192" t="s">
        <v>129</v>
      </c>
      <c r="Z58" s="191">
        <f t="shared" si="13"/>
        <v>0</v>
      </c>
      <c r="AA58" s="218" t="s">
        <v>129</v>
      </c>
      <c r="AB58" s="217">
        <f t="shared" si="14"/>
        <v>0</v>
      </c>
      <c r="AC58" s="218" t="s">
        <v>129</v>
      </c>
      <c r="AD58" s="266">
        <f t="shared" si="15"/>
        <v>0</v>
      </c>
      <c r="AE58" s="266">
        <f t="shared" si="15"/>
        <v>0</v>
      </c>
      <c r="AF58" s="267">
        <f t="shared" si="15"/>
        <v>0</v>
      </c>
      <c r="AG58" s="267">
        <f t="shared" si="15"/>
        <v>0</v>
      </c>
      <c r="AH58" s="267">
        <f t="shared" si="15"/>
        <v>0</v>
      </c>
      <c r="AI58" s="267">
        <f t="shared" si="15"/>
        <v>0</v>
      </c>
      <c r="AJ58" s="267">
        <f t="shared" si="15"/>
        <v>0</v>
      </c>
      <c r="AK58" s="267">
        <f t="shared" si="15"/>
        <v>0</v>
      </c>
    </row>
    <row r="59" spans="1:37" ht="24" customHeight="1" x14ac:dyDescent="0.25">
      <c r="B59" s="190" t="str">
        <f t="shared" si="16"/>
        <v>TOTAL REPORTED 2027</v>
      </c>
      <c r="C59" s="126">
        <v>2027</v>
      </c>
      <c r="D59" s="126"/>
      <c r="E59" s="126"/>
      <c r="F59" s="126"/>
      <c r="G59" s="126"/>
      <c r="H59" s="126"/>
      <c r="I59" s="267">
        <f t="shared" si="4"/>
        <v>0</v>
      </c>
      <c r="J59" s="192" t="s">
        <v>129</v>
      </c>
      <c r="K59" s="192" t="s">
        <v>129</v>
      </c>
      <c r="L59" s="192" t="s">
        <v>129</v>
      </c>
      <c r="M59" s="267">
        <f t="shared" si="5"/>
        <v>0</v>
      </c>
      <c r="N59" s="192" t="s">
        <v>129</v>
      </c>
      <c r="O59" s="267">
        <f t="shared" si="6"/>
        <v>0</v>
      </c>
      <c r="P59" s="191">
        <f t="shared" si="7"/>
        <v>0</v>
      </c>
      <c r="Q59" s="267">
        <f t="shared" si="8"/>
        <v>0</v>
      </c>
      <c r="R59" s="267">
        <f t="shared" si="8"/>
        <v>0</v>
      </c>
      <c r="S59" s="191">
        <f t="shared" si="9"/>
        <v>0</v>
      </c>
      <c r="T59" s="191">
        <f t="shared" si="10"/>
        <v>0</v>
      </c>
      <c r="U59" s="193">
        <f t="shared" si="11"/>
        <v>0</v>
      </c>
      <c r="V59" s="192" t="s">
        <v>129</v>
      </c>
      <c r="W59" s="267">
        <f t="shared" si="12"/>
        <v>0</v>
      </c>
      <c r="X59" s="192" t="s">
        <v>129</v>
      </c>
      <c r="Y59" s="192" t="s">
        <v>129</v>
      </c>
      <c r="Z59" s="191">
        <f t="shared" si="13"/>
        <v>0</v>
      </c>
      <c r="AA59" s="218" t="s">
        <v>129</v>
      </c>
      <c r="AB59" s="217">
        <f t="shared" si="14"/>
        <v>0</v>
      </c>
      <c r="AC59" s="218" t="s">
        <v>129</v>
      </c>
      <c r="AD59" s="266">
        <f t="shared" si="15"/>
        <v>0</v>
      </c>
      <c r="AE59" s="266">
        <f t="shared" si="15"/>
        <v>0</v>
      </c>
      <c r="AF59" s="267">
        <f t="shared" si="15"/>
        <v>0</v>
      </c>
      <c r="AG59" s="267">
        <f t="shared" si="15"/>
        <v>0</v>
      </c>
      <c r="AH59" s="267">
        <f t="shared" si="15"/>
        <v>0</v>
      </c>
      <c r="AI59" s="267">
        <f t="shared" si="15"/>
        <v>0</v>
      </c>
      <c r="AJ59" s="267">
        <f t="shared" si="15"/>
        <v>0</v>
      </c>
      <c r="AK59" s="267">
        <f t="shared" si="15"/>
        <v>0</v>
      </c>
    </row>
    <row r="60" spans="1:37" ht="24" customHeight="1" x14ac:dyDescent="0.25">
      <c r="B60" s="190" t="str">
        <f t="shared" si="16"/>
        <v>TOTAL REPORTED 2028</v>
      </c>
      <c r="C60" s="126">
        <v>2028</v>
      </c>
      <c r="D60" s="126"/>
      <c r="E60" s="126"/>
      <c r="F60" s="126"/>
      <c r="G60" s="126"/>
      <c r="H60" s="126"/>
      <c r="I60" s="267">
        <f t="shared" si="4"/>
        <v>0</v>
      </c>
      <c r="J60" s="192" t="s">
        <v>129</v>
      </c>
      <c r="K60" s="192" t="s">
        <v>129</v>
      </c>
      <c r="L60" s="192" t="s">
        <v>129</v>
      </c>
      <c r="M60" s="267">
        <f t="shared" si="5"/>
        <v>0</v>
      </c>
      <c r="N60" s="192" t="s">
        <v>129</v>
      </c>
      <c r="O60" s="267">
        <f t="shared" si="6"/>
        <v>0</v>
      </c>
      <c r="P60" s="191">
        <f t="shared" si="7"/>
        <v>0</v>
      </c>
      <c r="Q60" s="267">
        <f t="shared" si="8"/>
        <v>0</v>
      </c>
      <c r="R60" s="267">
        <f t="shared" si="8"/>
        <v>0</v>
      </c>
      <c r="S60" s="191">
        <f t="shared" si="9"/>
        <v>0</v>
      </c>
      <c r="T60" s="191">
        <f t="shared" si="10"/>
        <v>0</v>
      </c>
      <c r="U60" s="193">
        <f t="shared" si="11"/>
        <v>0</v>
      </c>
      <c r="V60" s="192" t="s">
        <v>129</v>
      </c>
      <c r="W60" s="267">
        <f t="shared" si="12"/>
        <v>0</v>
      </c>
      <c r="X60" s="192" t="s">
        <v>129</v>
      </c>
      <c r="Y60" s="192" t="s">
        <v>129</v>
      </c>
      <c r="Z60" s="191">
        <f t="shared" si="13"/>
        <v>0</v>
      </c>
      <c r="AA60" s="218" t="s">
        <v>129</v>
      </c>
      <c r="AB60" s="217">
        <f t="shared" si="14"/>
        <v>0</v>
      </c>
      <c r="AC60" s="218" t="s">
        <v>129</v>
      </c>
      <c r="AD60" s="266">
        <f t="shared" si="15"/>
        <v>0</v>
      </c>
      <c r="AE60" s="266">
        <f t="shared" si="15"/>
        <v>0</v>
      </c>
      <c r="AF60" s="267">
        <f t="shared" si="15"/>
        <v>0</v>
      </c>
      <c r="AG60" s="267">
        <f t="shared" si="15"/>
        <v>0</v>
      </c>
      <c r="AH60" s="267">
        <f t="shared" si="15"/>
        <v>0</v>
      </c>
      <c r="AI60" s="267">
        <f t="shared" si="15"/>
        <v>0</v>
      </c>
      <c r="AJ60" s="267">
        <f t="shared" si="15"/>
        <v>0</v>
      </c>
      <c r="AK60" s="267">
        <f t="shared" si="15"/>
        <v>0</v>
      </c>
    </row>
    <row r="61" spans="1:37" x14ac:dyDescent="0.25">
      <c r="C61" s="137"/>
    </row>
    <row r="62" spans="1:37" x14ac:dyDescent="0.25">
      <c r="C62" s="137"/>
    </row>
  </sheetData>
  <sheetProtection algorithmName="SHA-512" hashValue="GxMBbsloCHDh6K3PBPCpUEAhdgPnAKHLSAvuMWBvKxjNc2Llh2uzm64OlO1CQvVKLcU34teeuFrJZ1vbNSpxnA==" saltValue="cGeWCyau7OnxEdQ/UmMCNQ==" spinCount="100000" sheet="1" objects="1" scenarios="1" formatCells="0" formatRows="0" insertHyperlinks="0"/>
  <mergeCells count="28">
    <mergeCell ref="Q26:V26"/>
    <mergeCell ref="W26:AA27"/>
    <mergeCell ref="AD26:AK26"/>
    <mergeCell ref="I27:L27"/>
    <mergeCell ref="M27:N27"/>
    <mergeCell ref="O27:P27"/>
    <mergeCell ref="Q27:S27"/>
    <mergeCell ref="T27:V27"/>
    <mergeCell ref="AD27:AE27"/>
    <mergeCell ref="AF27:AK27"/>
    <mergeCell ref="C18:G18"/>
    <mergeCell ref="C20:G20"/>
    <mergeCell ref="C21:G21"/>
    <mergeCell ref="C22:G22"/>
    <mergeCell ref="C23:G23"/>
    <mergeCell ref="I26:P26"/>
    <mergeCell ref="C12:G12"/>
    <mergeCell ref="C13:G13"/>
    <mergeCell ref="C14:G14"/>
    <mergeCell ref="C15:G15"/>
    <mergeCell ref="C16:G16"/>
    <mergeCell ref="C17:G17"/>
    <mergeCell ref="C3:I3"/>
    <mergeCell ref="C6:G6"/>
    <mergeCell ref="C7:G7"/>
    <mergeCell ref="C8:G8"/>
    <mergeCell ref="C10:G10"/>
    <mergeCell ref="C11:G11"/>
  </mergeCells>
  <conditionalFormatting sqref="I29:L53">
    <cfRule type="expression" dxfId="13" priority="4" stopIfTrue="1">
      <formula>AND($C29&lt;&gt;"",$C29&lt;&gt;"Manufacturer (Production)")</formula>
    </cfRule>
  </conditionalFormatting>
  <conditionalFormatting sqref="M29:N53">
    <cfRule type="expression" dxfId="12" priority="5" stopIfTrue="1">
      <formula>AND($C29&lt;&gt;"",$C29&lt;&gt;"Manufacturer (Certification)")</formula>
    </cfRule>
  </conditionalFormatting>
  <conditionalFormatting sqref="O29:O53 M29:M53 I29:J53 Q29:R53 T29:T53 W29:X53">
    <cfRule type="expression" dxfId="11" priority="7">
      <formula>AND(TRIM(I29)&lt;&gt;"",ISNUMBER(I29)=FALSE)</formula>
    </cfRule>
  </conditionalFormatting>
  <conditionalFormatting sqref="O29:P53">
    <cfRule type="expression" dxfId="10" priority="6" stopIfTrue="1">
      <formula>AND($C29&lt;&gt;"",$C29&lt;&gt;"Manufacturer (Marketing)")</formula>
    </cfRule>
  </conditionalFormatting>
  <conditionalFormatting sqref="Q29:V53">
    <cfRule type="expression" dxfId="9" priority="3">
      <formula>AND($C29&lt;&gt;"",$C29&lt;&gt;"Distributor / Retailer")</formula>
    </cfRule>
  </conditionalFormatting>
  <conditionalFormatting sqref="W29:AA53">
    <cfRule type="expression" dxfId="8" priority="2">
      <formula>AND($C29&lt;&gt;"",$C29&lt;&gt;"Purchaser / User")</formula>
    </cfRule>
  </conditionalFormatting>
  <conditionalFormatting sqref="AD29:AK53">
    <cfRule type="expression" dxfId="7" priority="1">
      <formula>AND(TRIM(AD29)&lt;&gt;"",ISNUMBER(AD29)=FALSE)</formula>
    </cfRule>
  </conditionalFormatting>
  <dataValidations count="21">
    <dataValidation allowBlank="1" showInputMessage="1" showErrorMessage="1" prompt="If the case study is online, provide a link for EPA to view, download and share. Otherwise, please include attachments with report submission." sqref="AC28" xr:uid="{AB4CF5AE-9347-4574-8ECB-033D85A3F5CF}"/>
    <dataValidation allowBlank="1" showInputMessage="1" showErrorMessage="1" prompt="For P2 actions and outcomes to be summarized on the Results Summary tab, this column must contain a Y. Additionally, a Date Implemented must be included and at least one follw-up date must be included in row 19." sqref="F28" xr:uid="{F0FE2153-6BFB-438D-AEBC-9562B7585BCE}"/>
    <dataValidation allowBlank="1" showInputMessage="1" showErrorMessage="1" prompt="Either use the facility’s permit methodology or multiply wastewater gallons by 8.35 to get pounds and divide by 10,000 to eliminate water content." sqref="AI28" xr:uid="{A58DE3B8-2DC3-4CA2-A707-8287F7D8C576}"/>
    <dataValidation allowBlank="1" showInputMessage="1" showErrorMessage="1" prompt="Annualized reductions of green house gas emissions measured in metric tons of carbon dioxide equivalent (MTCO2e)." sqref="AK28" xr:uid="{5FD266FF-042C-4860-8E24-550CFFD44F0D}"/>
    <dataValidation allowBlank="1" showInputMessage="1" showErrorMessage="1" promptTitle="Products Offered for Sale" prompt="This can include products that are anticipated to be offered for sale._x000a__x000a_Report the number of product formulations/designs, not the number of individual units manufactured/sold. The same formulation in different size containers is considered one product." sqref="O28" xr:uid="{F41377E0-6827-4A3D-B64F-FDBFA6232736}"/>
    <dataValidation type="whole" allowBlank="1" showInputMessage="1" showErrorMessage="1" errorTitle="Facility NAICS Code" error="Please enter at least three digits of the NAICS code." promptTitle="Facility NAICS Code" prompt="Enter the NAICS for this facility. The link at left takes you to the NAICS Search website." sqref="C15:G15" xr:uid="{58AB12F3-DC97-4EA9-B450-0FCAE2A497BC}">
      <formula1>100</formula1>
      <formula2>999999</formula2>
    </dataValidation>
    <dataValidation allowBlank="1" showInputMessage="1" showErrorMessage="1" promptTitle="Copy-Pasting into Merged Cells" prompt="To copy-paste into merged cells, either double-click the cell to enable the Edit feature OR select the cell and paste into the formula bar above instead of the cell itself." sqref="C10:G10" xr:uid="{D55C9E0B-FF6E-4464-8F46-9F523F4801E8}"/>
    <dataValidation type="list" allowBlank="1" showDropDown="1" showInputMessage="1" showErrorMessage="1" error="Please enter Y or N." sqref="AB29:AB53 F29:F53" xr:uid="{BDDE843E-4065-4130-805D-9985AC4EEB6C}">
      <formula1>Lookup_YesNo</formula1>
    </dataValidation>
    <dataValidation type="date" allowBlank="1" showInputMessage="1" showErrorMessage="1" error="Please enter a valid date (mm/dd/yyyy) _x000a_between 10/01/2022 and 09/30/2028." sqref="G29:G53" xr:uid="{901CDB7D-AE43-40AB-8BA8-886A1FD650E1}">
      <formula1>44835</formula1>
      <formula2>47026</formula2>
    </dataValidation>
    <dataValidation type="list" allowBlank="1" showDropDown="1" showInputMessage="1" showErrorMessage="1" error="Please enter Yes, No, or Unknown." sqref="C16:G16" xr:uid="{2337E5FC-34C2-4B26-B872-7A414EDE93CA}">
      <formula1>Lookup_YesNoUnknown</formula1>
    </dataValidation>
    <dataValidation type="list" allowBlank="1" showInputMessage="1" showErrorMessage="1" sqref="U29:U53" xr:uid="{A613BFD7-C4D3-498E-B059-EF35C3788E4B}">
      <formula1>Lookup_Units_Sales</formula1>
    </dataValidation>
    <dataValidation allowBlank="1" showInputMessage="1" showErrorMessage="1" prompt="Report the number of product formulations or designs, not the number of individual units of that product manufactured or sold. The same formulation sold in different size containers is considered one product" sqref="W28 M28 Q28 I28" xr:uid="{A5811413-A71F-4AD8-A992-18F8B1B92BC2}"/>
    <dataValidation type="list" allowBlank="1" showInputMessage="1" showErrorMessage="1" sqref="N29:N53" xr:uid="{B599C64D-0D1A-433A-85E9-DAF6FA37F739}">
      <formula1>Lookup_CertificationStatus</formula1>
    </dataValidation>
    <dataValidation type="list" allowBlank="1" showInputMessage="1" showErrorMessage="1" sqref="L29:L53 V29:V53" xr:uid="{3ED38030-AA90-41F0-A7F8-BDAF4C58B823}">
      <formula1>Lookup_Type</formula1>
    </dataValidation>
    <dataValidation type="list" allowBlank="1" showInputMessage="1" showErrorMessage="1" sqref="K29:K53" xr:uid="{BE8925F2-6ECA-44A4-8F39-F9E1B76AF4B8}">
      <formula1>Lookup_Units</formula1>
    </dataValidation>
    <dataValidation type="list" allowBlank="1" showInputMessage="1" showErrorMessage="1" promptTitle="Outreach Activity" prompt="If you made contact with the business establishment through an activity noted on the “Outreach Activities” tab, indicate the activity by choosing it from the drop-down provided at right." sqref="C20" xr:uid="{0A7784AD-C3C1-4278-A656-783B313E868B}">
      <formula1>OFFSET(Outreach_Activities_Sorted,0,0,COUNTIF(Outreach_Activities_Sorted,"&lt;&gt;0"))</formula1>
    </dataValidation>
    <dataValidation type="list" allowBlank="1" showInputMessage="1" showErrorMessage="1" sqref="Z29:Z53 S29:S53 P29:P53" xr:uid="{2F6540B8-E133-4B7F-9057-F5FAE8801D61}">
      <formula1>Lookup_YesNoUnknown</formula1>
    </dataValidation>
    <dataValidation type="list" allowBlank="1" showInputMessage="1" showErrorMessage="1" sqref="C29:C53" xr:uid="{220C47DB-F0B7-4FF7-948E-1AFFA35D9C05}">
      <formula1>Lookup_Role</formula1>
    </dataValidation>
    <dataValidation type="date" operator="greaterThan" allowBlank="1" showInputMessage="1" showErrorMessage="1" errorTitle="Date Required" error="Please enter a date in mm/dd/yyyy format." sqref="C19:G19" xr:uid="{C96D0FFF-7D32-401D-8B3D-D25E94ED3FC8}">
      <formula1>36526</formula1>
    </dataValidation>
    <dataValidation type="list" allowBlank="1" showDropDown="1" showInputMessage="1" showErrorMessage="1" sqref="C14" xr:uid="{382E5148-E1B2-4904-8A16-706B5E375342}">
      <formula1>Lookup_States</formula1>
    </dataValidation>
    <dataValidation allowBlank="1" showInputMessage="1" showErrorMessage="1" prompt="If the action listed is for certifying a new product, you can enter the date the process was initiated. For all other actions, this should be the date of actual implementation." sqref="G28" xr:uid="{2A564AEA-0296-4F95-93D2-E27AA209282D}"/>
  </dataValidations>
  <hyperlinks>
    <hyperlink ref="B15" r:id="rId1" xr:uid="{8DDC68C7-240E-4AB2-88DC-0D2591077F84}"/>
    <hyperlink ref="B21" r:id="rId2" display="Description of Funding Mechanism_x000a_EPA is exploring ways to facilitate access to capital for P2 projects. Learn more here: https://www.epa.gov/p2/p2-financing. If known, describe the source of funding this business establishment used (e.g., self-funded, bank loan, external grant, etc.)  in implementing the P2 actions listed in the table below." xr:uid="{CE666F46-9A3F-404F-B3D6-F4BEF94766FC}"/>
  </hyperlinks>
  <printOptions horizontalCentered="1"/>
  <pageMargins left="0.45" right="0.45" top="0.75" bottom="0.75" header="0.3" footer="0.3"/>
  <pageSetup scale="22" fitToHeight="0" orientation="landscape" r:id="rId3"/>
  <headerFooter>
    <oddHeader>&amp;C&amp;16&amp;F</oddHeader>
    <oddFooter>&amp;C&amp;P of &amp;N</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AD45E2-B310-46BF-9608-DC6148FF48FF}">
  <sheetPr>
    <tabColor rgb="FF92D050"/>
    <pageSetUpPr fitToPage="1"/>
  </sheetPr>
  <dimension ref="A1:AK62"/>
  <sheetViews>
    <sheetView showGridLines="0" zoomScaleNormal="100" zoomScaleSheetLayoutView="100" workbookViewId="0">
      <pane xSplit="2" ySplit="1" topLeftCell="C2" activePane="bottomRight" state="frozen"/>
      <selection pane="topRight" activeCell="C1" sqref="C1"/>
      <selection pane="bottomLeft" activeCell="A2" sqref="A2"/>
      <selection pane="bottomRight" activeCell="C11" sqref="C11:G11"/>
    </sheetView>
  </sheetViews>
  <sheetFormatPr defaultColWidth="9.140625" defaultRowHeight="15" x14ac:dyDescent="0.25"/>
  <cols>
    <col min="1" max="1" width="4.7109375" style="134" customWidth="1"/>
    <col min="2" max="2" width="56.7109375" style="134" customWidth="1"/>
    <col min="3" max="3" width="20.7109375" style="134" customWidth="1"/>
    <col min="4" max="4" width="32.7109375" style="134" customWidth="1"/>
    <col min="5" max="5" width="20.7109375" style="134" customWidth="1"/>
    <col min="6" max="6" width="15.7109375" style="134" bestFit="1" customWidth="1"/>
    <col min="7" max="7" width="19" style="134" bestFit="1" customWidth="1"/>
    <col min="8" max="8" width="10.28515625" style="134" customWidth="1"/>
    <col min="9" max="9" width="20.28515625" style="134" bestFit="1" customWidth="1"/>
    <col min="10" max="10" width="16.5703125" style="134" bestFit="1" customWidth="1"/>
    <col min="11" max="12" width="10.7109375" style="134" customWidth="1"/>
    <col min="13" max="13" width="20.28515625" style="134" customWidth="1"/>
    <col min="14" max="14" width="10.5703125" style="134" bestFit="1" customWidth="1"/>
    <col min="15" max="15" width="21.7109375" style="134" customWidth="1"/>
    <col min="16" max="16" width="11.5703125" style="134" customWidth="1"/>
    <col min="17" max="17" width="20.28515625" style="134" bestFit="1" customWidth="1"/>
    <col min="18" max="18" width="15" style="134" customWidth="1"/>
    <col min="19" max="19" width="12.7109375" style="134" customWidth="1"/>
    <col min="20" max="20" width="14.7109375" style="134" customWidth="1"/>
    <col min="21" max="22" width="12.7109375" style="134" customWidth="1"/>
    <col min="23" max="23" width="25.140625" style="134" customWidth="1"/>
    <col min="24" max="24" width="17.7109375" style="134" customWidth="1"/>
    <col min="25" max="25" width="14.85546875" style="134" customWidth="1"/>
    <col min="26" max="26" width="16" style="134" bestFit="1" customWidth="1"/>
    <col min="27" max="27" width="60.7109375" style="134" customWidth="1"/>
    <col min="28" max="28" width="10.42578125" style="134" customWidth="1"/>
    <col min="29" max="29" width="30.7109375" style="134" customWidth="1"/>
    <col min="30" max="37" width="13.7109375" style="134" customWidth="1"/>
    <col min="38" max="16384" width="9.140625" style="134"/>
  </cols>
  <sheetData>
    <row r="1" spans="2:30" s="200" customFormat="1" ht="20.100000000000001" customHeight="1" x14ac:dyDescent="0.25">
      <c r="B1" s="199" t="str">
        <f>SUBSTITUTE(TemplateTitle," Reporting Template",": " &amp;B2)</f>
        <v>P2 IIJA Products EJ Grant: Business Establishment 75</v>
      </c>
      <c r="C1" s="199"/>
      <c r="D1" s="199"/>
      <c r="E1" s="199"/>
      <c r="F1" s="199"/>
      <c r="G1" s="199"/>
      <c r="H1" s="199"/>
      <c r="I1" s="199"/>
      <c r="J1" s="201"/>
      <c r="K1" s="201"/>
      <c r="L1" s="201"/>
      <c r="M1" s="201"/>
      <c r="N1" s="201"/>
      <c r="O1" s="201"/>
      <c r="P1" s="201"/>
      <c r="Q1" s="201"/>
      <c r="R1" s="201"/>
      <c r="S1" s="201"/>
      <c r="T1" s="201"/>
      <c r="U1" s="201"/>
      <c r="V1" s="201"/>
      <c r="W1" s="201"/>
      <c r="X1" s="201"/>
      <c r="Y1" s="201"/>
      <c r="Z1" s="201"/>
      <c r="AA1" s="201"/>
    </row>
    <row r="2" spans="2:30" ht="9" customHeight="1" x14ac:dyDescent="0.25">
      <c r="B2" s="244" t="s">
        <v>447</v>
      </c>
      <c r="C2" s="154"/>
      <c r="D2" s="154"/>
      <c r="E2" s="154"/>
      <c r="F2" s="154"/>
      <c r="G2" s="154"/>
      <c r="H2" s="154"/>
      <c r="I2" s="210"/>
      <c r="J2" s="155"/>
    </row>
    <row r="3" spans="2:30" ht="200.1" customHeight="1" x14ac:dyDescent="0.25">
      <c r="B3" s="156" t="s">
        <v>5</v>
      </c>
      <c r="C3" s="355" t="s">
        <v>298</v>
      </c>
      <c r="D3" s="356"/>
      <c r="E3" s="356"/>
      <c r="F3" s="356"/>
      <c r="G3" s="356"/>
      <c r="H3" s="356"/>
      <c r="I3" s="357"/>
      <c r="J3" s="157"/>
    </row>
    <row r="4" spans="2:30" ht="9" customHeight="1" x14ac:dyDescent="0.25">
      <c r="B4" s="158"/>
      <c r="C4" s="159"/>
      <c r="D4" s="159"/>
      <c r="E4" s="159"/>
      <c r="F4" s="159"/>
      <c r="G4" s="159"/>
      <c r="H4" s="159"/>
      <c r="I4" s="211"/>
      <c r="J4" s="160"/>
    </row>
    <row r="5" spans="2:30" ht="15" customHeight="1" x14ac:dyDescent="0.25">
      <c r="B5" s="145"/>
      <c r="C5" s="145"/>
      <c r="D5" s="145"/>
      <c r="E5" s="145"/>
      <c r="F5" s="144"/>
      <c r="G5" s="144"/>
    </row>
    <row r="6" spans="2:30" ht="18.75" x14ac:dyDescent="0.3">
      <c r="B6" s="243" t="s">
        <v>284</v>
      </c>
      <c r="C6" s="358" t="s">
        <v>299</v>
      </c>
      <c r="D6" s="358"/>
      <c r="E6" s="358"/>
      <c r="F6" s="358"/>
      <c r="G6" s="359"/>
    </row>
    <row r="7" spans="2:30" x14ac:dyDescent="0.25">
      <c r="B7" s="161" t="s">
        <v>0</v>
      </c>
      <c r="C7" s="360" t="str">
        <f>IF('Grant Project Data'!D5&lt;&gt;"",'Grant Project Data'!D5,"")</f>
        <v/>
      </c>
      <c r="D7" s="361"/>
      <c r="E7" s="361"/>
      <c r="F7" s="361"/>
      <c r="G7" s="362"/>
    </row>
    <row r="8" spans="2:30" x14ac:dyDescent="0.25">
      <c r="B8" s="163" t="s">
        <v>4</v>
      </c>
      <c r="C8" s="360" t="str">
        <f>IF('Grant Project Data'!D6&lt;&gt;"",'Grant Project Data'!D6,"")</f>
        <v/>
      </c>
      <c r="D8" s="361"/>
      <c r="E8" s="361"/>
      <c r="F8" s="361"/>
      <c r="G8" s="362"/>
    </row>
    <row r="9" spans="2:30" ht="15" customHeight="1" x14ac:dyDescent="0.25">
      <c r="B9" s="145"/>
      <c r="C9" s="145"/>
      <c r="D9" s="145"/>
      <c r="E9" s="145"/>
      <c r="F9" s="144"/>
      <c r="G9" s="144"/>
    </row>
    <row r="10" spans="2:30" ht="18.75" x14ac:dyDescent="0.3">
      <c r="B10" s="243" t="s">
        <v>203</v>
      </c>
      <c r="C10" s="358" t="s">
        <v>355</v>
      </c>
      <c r="D10" s="358"/>
      <c r="E10" s="358"/>
      <c r="F10" s="358"/>
      <c r="G10" s="359"/>
    </row>
    <row r="11" spans="2:30" x14ac:dyDescent="0.25">
      <c r="B11" s="167" t="s">
        <v>236</v>
      </c>
      <c r="C11" s="391"/>
      <c r="D11" s="391"/>
      <c r="E11" s="391"/>
      <c r="F11" s="391"/>
      <c r="G11" s="391"/>
      <c r="H11" s="168"/>
      <c r="I11" s="168"/>
      <c r="J11" s="169"/>
      <c r="K11" s="169"/>
      <c r="L11" s="169"/>
      <c r="M11" s="169"/>
      <c r="N11" s="169"/>
      <c r="O11" s="169"/>
      <c r="P11" s="169"/>
      <c r="Q11" s="169"/>
      <c r="R11" s="169"/>
      <c r="S11" s="169"/>
      <c r="T11" s="169"/>
      <c r="U11" s="169"/>
      <c r="V11" s="169"/>
      <c r="W11" s="169"/>
      <c r="X11" s="169"/>
      <c r="Y11" s="169"/>
      <c r="Z11" s="169"/>
      <c r="AA11" s="169"/>
    </row>
    <row r="12" spans="2:30" ht="15" customHeight="1" x14ac:dyDescent="0.25">
      <c r="B12" s="170" t="s">
        <v>228</v>
      </c>
      <c r="C12" s="391"/>
      <c r="D12" s="391"/>
      <c r="E12" s="391"/>
      <c r="F12" s="391"/>
      <c r="G12" s="391"/>
      <c r="H12" s="168"/>
      <c r="I12" s="168"/>
      <c r="J12" s="169"/>
      <c r="K12" s="169"/>
      <c r="L12" s="169"/>
      <c r="M12" s="169"/>
      <c r="N12" s="169"/>
      <c r="O12" s="169"/>
      <c r="P12" s="169"/>
      <c r="Q12" s="169"/>
      <c r="R12" s="169"/>
      <c r="S12" s="169"/>
      <c r="T12" s="169"/>
      <c r="U12" s="169"/>
      <c r="V12" s="169"/>
      <c r="W12" s="169"/>
      <c r="X12" s="169"/>
      <c r="Y12" s="169"/>
      <c r="Z12" s="169"/>
      <c r="AA12" s="169"/>
    </row>
    <row r="13" spans="2:30" ht="15" customHeight="1" x14ac:dyDescent="0.25">
      <c r="B13" s="170" t="s">
        <v>229</v>
      </c>
      <c r="C13" s="391"/>
      <c r="D13" s="391"/>
      <c r="E13" s="391"/>
      <c r="F13" s="391"/>
      <c r="G13" s="391"/>
      <c r="H13" s="168"/>
      <c r="I13" s="168"/>
      <c r="J13" s="169"/>
      <c r="K13" s="169"/>
      <c r="L13" s="169"/>
      <c r="M13" s="169"/>
      <c r="N13" s="169"/>
      <c r="O13" s="169"/>
      <c r="P13" s="169"/>
      <c r="Q13" s="169"/>
      <c r="R13" s="169"/>
      <c r="S13" s="169"/>
      <c r="T13" s="169"/>
      <c r="U13" s="169"/>
      <c r="V13" s="169"/>
      <c r="W13" s="169"/>
      <c r="X13" s="169"/>
      <c r="Y13" s="169"/>
      <c r="Z13" s="169"/>
      <c r="AA13" s="169"/>
    </row>
    <row r="14" spans="2:30" ht="15" customHeight="1" x14ac:dyDescent="0.25">
      <c r="B14" s="171" t="s">
        <v>230</v>
      </c>
      <c r="C14" s="391"/>
      <c r="D14" s="391"/>
      <c r="E14" s="391"/>
      <c r="F14" s="391"/>
      <c r="G14" s="391"/>
      <c r="H14" s="168"/>
      <c r="I14" s="168"/>
      <c r="J14" s="169"/>
      <c r="K14" s="169"/>
      <c r="L14" s="169"/>
      <c r="M14" s="169"/>
      <c r="N14" s="169"/>
      <c r="O14" s="169"/>
      <c r="P14" s="169"/>
      <c r="Q14" s="169"/>
      <c r="R14" s="169"/>
      <c r="S14" s="169"/>
      <c r="T14" s="169"/>
      <c r="U14" s="169"/>
      <c r="V14" s="169"/>
      <c r="W14" s="169"/>
      <c r="X14" s="169"/>
      <c r="Y14" s="169"/>
      <c r="Z14" s="169"/>
      <c r="AA14" s="169"/>
      <c r="AB14" s="172"/>
    </row>
    <row r="15" spans="2:30" ht="30" x14ac:dyDescent="0.25">
      <c r="B15" s="231" t="s">
        <v>270</v>
      </c>
      <c r="C15" s="392"/>
      <c r="D15" s="392"/>
      <c r="E15" s="392"/>
      <c r="F15" s="392"/>
      <c r="G15" s="392"/>
      <c r="H15" s="173"/>
      <c r="J15" s="169"/>
      <c r="K15" s="169"/>
      <c r="L15" s="169"/>
      <c r="M15" s="169"/>
      <c r="N15" s="169"/>
      <c r="O15" s="169"/>
      <c r="P15" s="169"/>
      <c r="Q15" s="169"/>
      <c r="R15" s="169"/>
      <c r="S15" s="169"/>
      <c r="T15" s="169"/>
      <c r="U15" s="169"/>
      <c r="V15" s="169"/>
      <c r="W15" s="169"/>
      <c r="X15" s="169"/>
      <c r="Y15" s="169"/>
      <c r="Z15" s="169"/>
      <c r="AA15" s="169"/>
      <c r="AB15" s="172"/>
    </row>
    <row r="16" spans="2:30" ht="45" x14ac:dyDescent="0.25">
      <c r="B16" s="203" t="s">
        <v>276</v>
      </c>
      <c r="C16" s="392"/>
      <c r="D16" s="392"/>
      <c r="E16" s="392"/>
      <c r="F16" s="392"/>
      <c r="G16" s="392"/>
      <c r="H16" s="174"/>
      <c r="J16" s="169"/>
      <c r="K16" s="169"/>
      <c r="L16" s="169"/>
      <c r="M16" s="169"/>
      <c r="N16" s="169"/>
      <c r="O16" s="169"/>
      <c r="P16" s="169"/>
      <c r="Q16" s="169"/>
      <c r="R16" s="169"/>
      <c r="S16" s="169"/>
      <c r="T16" s="169"/>
      <c r="U16" s="169"/>
      <c r="V16" s="169"/>
      <c r="W16" s="169"/>
      <c r="X16" s="169"/>
      <c r="Y16" s="169"/>
      <c r="Z16" s="169"/>
      <c r="AA16" s="169"/>
      <c r="AB16" s="162"/>
      <c r="AC16" s="162"/>
      <c r="AD16" s="162"/>
    </row>
    <row r="17" spans="1:37" ht="69.95" customHeight="1" x14ac:dyDescent="0.25">
      <c r="B17" s="127" t="s">
        <v>235</v>
      </c>
      <c r="C17" s="393"/>
      <c r="D17" s="393"/>
      <c r="E17" s="393"/>
      <c r="F17" s="393"/>
      <c r="G17" s="393"/>
      <c r="H17" s="175"/>
      <c r="J17" s="169"/>
      <c r="K17" s="169"/>
      <c r="L17" s="169"/>
      <c r="M17" s="169"/>
      <c r="N17" s="169"/>
      <c r="O17" s="169"/>
      <c r="P17" s="169"/>
      <c r="Q17" s="169"/>
      <c r="R17" s="169"/>
      <c r="S17" s="169"/>
      <c r="T17" s="169"/>
      <c r="U17" s="169"/>
      <c r="V17" s="169"/>
      <c r="W17" s="169"/>
      <c r="X17" s="169"/>
      <c r="Y17" s="169"/>
      <c r="Z17" s="169"/>
      <c r="AA17" s="169"/>
      <c r="AB17" s="162"/>
      <c r="AC17" s="162"/>
      <c r="AD17" s="162"/>
    </row>
    <row r="18" spans="1:37" ht="30" x14ac:dyDescent="0.25">
      <c r="B18" s="127" t="s">
        <v>354</v>
      </c>
      <c r="C18" s="394"/>
      <c r="D18" s="395"/>
      <c r="E18" s="395"/>
      <c r="F18" s="395"/>
      <c r="G18" s="396"/>
      <c r="H18" s="175"/>
      <c r="J18" s="169"/>
      <c r="K18" s="169"/>
      <c r="L18" s="169"/>
      <c r="M18" s="169"/>
      <c r="N18" s="169"/>
      <c r="O18" s="169"/>
      <c r="P18" s="169"/>
      <c r="Q18" s="169"/>
      <c r="R18" s="169"/>
      <c r="S18" s="169"/>
      <c r="T18" s="169"/>
      <c r="U18" s="169"/>
      <c r="V18" s="169"/>
      <c r="W18" s="169"/>
      <c r="X18" s="169"/>
      <c r="Y18" s="169"/>
      <c r="Z18" s="169"/>
      <c r="AA18" s="169"/>
      <c r="AB18" s="162"/>
      <c r="AC18" s="162"/>
      <c r="AD18" s="162"/>
    </row>
    <row r="19" spans="1:37" s="179" customFormat="1" x14ac:dyDescent="0.25">
      <c r="B19" s="176" t="s">
        <v>232</v>
      </c>
      <c r="C19" s="212"/>
      <c r="D19" s="212"/>
      <c r="E19" s="212"/>
      <c r="F19" s="212"/>
      <c r="G19" s="212"/>
      <c r="H19" s="177" t="str">
        <f>IF(AND(E24&gt;0,COUNTA(C19:G19)=0),"&lt;&lt; Your P2 actions below will not be summarized until you enter a date of follow-up.","")</f>
        <v/>
      </c>
      <c r="I19" s="178"/>
      <c r="J19" s="169"/>
      <c r="K19" s="169"/>
      <c r="L19" s="169"/>
      <c r="M19" s="169"/>
      <c r="N19" s="169"/>
      <c r="O19" s="169"/>
      <c r="P19" s="169"/>
      <c r="Q19" s="169"/>
      <c r="R19" s="169"/>
      <c r="S19" s="169"/>
      <c r="T19" s="169"/>
      <c r="U19" s="169"/>
      <c r="V19" s="169"/>
      <c r="W19" s="169"/>
      <c r="X19" s="169"/>
      <c r="Y19" s="169"/>
      <c r="Z19" s="169"/>
      <c r="AA19" s="169"/>
      <c r="AB19" s="96"/>
    </row>
    <row r="20" spans="1:37" ht="53.25" x14ac:dyDescent="0.25">
      <c r="B20" s="213" t="s">
        <v>273</v>
      </c>
      <c r="C20" s="391"/>
      <c r="D20" s="391"/>
      <c r="E20" s="391"/>
      <c r="F20" s="391"/>
      <c r="G20" s="391"/>
      <c r="H20" s="168"/>
      <c r="I20" s="169"/>
      <c r="J20" s="169"/>
      <c r="K20" s="169"/>
      <c r="L20" s="169"/>
      <c r="M20" s="169"/>
      <c r="N20" s="169"/>
      <c r="O20" s="169"/>
      <c r="P20" s="169"/>
      <c r="Q20" s="169"/>
      <c r="R20" s="169"/>
      <c r="S20" s="169"/>
      <c r="T20" s="169"/>
      <c r="U20" s="169"/>
      <c r="V20" s="169"/>
      <c r="W20" s="169"/>
      <c r="X20" s="169"/>
      <c r="Y20" s="169"/>
      <c r="Z20" s="169"/>
      <c r="AA20" s="169"/>
      <c r="AB20" s="162"/>
      <c r="AC20" s="162"/>
      <c r="AD20" s="162"/>
    </row>
    <row r="21" spans="1:37" ht="80.099999999999994" customHeight="1" x14ac:dyDescent="0.25">
      <c r="B21" s="230" t="s">
        <v>271</v>
      </c>
      <c r="C21" s="393"/>
      <c r="D21" s="393"/>
      <c r="E21" s="393"/>
      <c r="F21" s="393"/>
      <c r="G21" s="393"/>
      <c r="H21" s="175"/>
      <c r="J21" s="169"/>
      <c r="K21" s="169"/>
      <c r="L21" s="169"/>
      <c r="M21" s="169"/>
      <c r="N21" s="169"/>
      <c r="O21" s="169"/>
      <c r="P21" s="169"/>
      <c r="Q21" s="169"/>
      <c r="R21" s="169"/>
      <c r="S21" s="169"/>
      <c r="T21" s="169"/>
      <c r="U21" s="169"/>
      <c r="V21" s="169"/>
      <c r="W21" s="169"/>
      <c r="X21" s="169"/>
      <c r="Y21" s="169"/>
      <c r="Z21" s="169"/>
      <c r="AA21" s="169"/>
      <c r="AB21" s="162"/>
      <c r="AC21" s="162"/>
      <c r="AD21" s="162"/>
    </row>
    <row r="22" spans="1:37" ht="69.95" customHeight="1" x14ac:dyDescent="0.25">
      <c r="B22" s="127" t="s">
        <v>272</v>
      </c>
      <c r="C22" s="393"/>
      <c r="D22" s="393"/>
      <c r="E22" s="393"/>
      <c r="F22" s="393"/>
      <c r="G22" s="393"/>
      <c r="H22" s="175"/>
      <c r="J22" s="169"/>
      <c r="K22" s="169"/>
      <c r="L22" s="169"/>
      <c r="M22" s="169"/>
      <c r="N22" s="169"/>
      <c r="O22" s="169"/>
      <c r="P22" s="169"/>
      <c r="Q22" s="169"/>
      <c r="R22" s="169"/>
      <c r="S22" s="169"/>
      <c r="T22" s="169"/>
      <c r="U22" s="169"/>
      <c r="V22" s="169"/>
      <c r="W22" s="169"/>
      <c r="X22" s="169"/>
      <c r="Y22" s="169"/>
      <c r="Z22" s="169"/>
      <c r="AA22" s="169"/>
      <c r="AB22" s="162"/>
      <c r="AC22" s="162"/>
      <c r="AD22" s="162"/>
    </row>
    <row r="23" spans="1:37" ht="69.95" customHeight="1" x14ac:dyDescent="0.25">
      <c r="B23" s="127" t="s">
        <v>274</v>
      </c>
      <c r="C23" s="393"/>
      <c r="D23" s="393"/>
      <c r="E23" s="393"/>
      <c r="F23" s="393"/>
      <c r="G23" s="393"/>
      <c r="H23" s="175"/>
      <c r="J23" s="169"/>
      <c r="K23" s="169"/>
      <c r="L23" s="169"/>
      <c r="M23" s="169"/>
      <c r="N23" s="169"/>
      <c r="O23" s="169"/>
      <c r="P23" s="169"/>
      <c r="Q23" s="169"/>
      <c r="R23" s="169"/>
      <c r="S23" s="169"/>
      <c r="T23" s="169"/>
      <c r="U23" s="169"/>
      <c r="V23" s="169"/>
      <c r="W23" s="169"/>
      <c r="X23" s="169"/>
      <c r="Y23" s="169"/>
      <c r="Z23" s="169"/>
      <c r="AA23" s="169"/>
      <c r="AB23" s="162"/>
      <c r="AC23" s="162"/>
      <c r="AD23" s="162"/>
    </row>
    <row r="24" spans="1:37" ht="15" customHeight="1" x14ac:dyDescent="0.25">
      <c r="C24" s="194">
        <f>IF(COUNTA(C11:G23,B29:G53,I29:AC53)&gt;0,1,0)</f>
        <v>0</v>
      </c>
      <c r="D24" s="194">
        <f>IF(COUNTA(C19:G19)&gt;0,1,0)</f>
        <v>0</v>
      </c>
      <c r="E24" s="194">
        <f>IF(COUNTA(G29:G53)&gt;0,1,0)</f>
        <v>0</v>
      </c>
      <c r="F24" s="268"/>
      <c r="H24" s="144"/>
      <c r="I24" s="144"/>
      <c r="J24" s="169"/>
      <c r="K24" s="169"/>
      <c r="L24" s="169"/>
      <c r="M24" s="169"/>
      <c r="N24" s="169"/>
      <c r="O24" s="169"/>
      <c r="P24" s="169"/>
      <c r="Q24" s="169"/>
      <c r="R24" s="169"/>
      <c r="S24" s="169"/>
      <c r="T24" s="169"/>
      <c r="U24" s="169"/>
      <c r="V24" s="169"/>
      <c r="W24" s="169"/>
      <c r="X24" s="169"/>
      <c r="Y24" s="169"/>
      <c r="Z24" s="169"/>
      <c r="AA24" s="169"/>
    </row>
    <row r="25" spans="1:37" ht="18.75" customHeight="1" x14ac:dyDescent="0.3">
      <c r="B25" s="243" t="s">
        <v>1</v>
      </c>
      <c r="C25" s="164"/>
      <c r="D25" s="164"/>
      <c r="E25" s="164"/>
      <c r="F25" s="164"/>
      <c r="G25" s="164"/>
      <c r="H25" s="164"/>
      <c r="I25" s="165"/>
      <c r="J25" s="165"/>
      <c r="K25" s="165"/>
      <c r="L25" s="165"/>
      <c r="M25" s="165"/>
      <c r="N25" s="165"/>
      <c r="O25" s="165"/>
      <c r="P25" s="165"/>
      <c r="Q25" s="165"/>
      <c r="R25" s="165"/>
      <c r="S25" s="165"/>
      <c r="T25" s="165"/>
      <c r="U25" s="165"/>
      <c r="V25" s="165"/>
      <c r="W25" s="165"/>
      <c r="X25" s="165"/>
      <c r="Y25" s="165"/>
      <c r="Z25" s="165"/>
      <c r="AA25" s="165"/>
      <c r="AB25" s="165"/>
      <c r="AC25" s="165"/>
      <c r="AD25" s="165"/>
      <c r="AE25" s="165"/>
      <c r="AF25" s="165"/>
      <c r="AG25" s="165"/>
      <c r="AH25" s="165"/>
      <c r="AI25" s="165"/>
      <c r="AJ25" s="165"/>
      <c r="AK25" s="166"/>
    </row>
    <row r="26" spans="1:37" ht="39.950000000000003" customHeight="1" x14ac:dyDescent="0.25">
      <c r="B26" s="204"/>
      <c r="C26" s="205"/>
      <c r="D26" s="205"/>
      <c r="E26" s="205"/>
      <c r="F26" s="205"/>
      <c r="G26" s="205"/>
      <c r="H26" s="205"/>
      <c r="I26" s="365" t="s">
        <v>103</v>
      </c>
      <c r="J26" s="366"/>
      <c r="K26" s="366"/>
      <c r="L26" s="366"/>
      <c r="M26" s="366"/>
      <c r="N26" s="366"/>
      <c r="O26" s="366"/>
      <c r="P26" s="367"/>
      <c r="Q26" s="388" t="s">
        <v>104</v>
      </c>
      <c r="R26" s="389"/>
      <c r="S26" s="389"/>
      <c r="T26" s="389"/>
      <c r="U26" s="389"/>
      <c r="V26" s="390"/>
      <c r="W26" s="368" t="s">
        <v>105</v>
      </c>
      <c r="X26" s="369"/>
      <c r="Y26" s="369"/>
      <c r="Z26" s="369"/>
      <c r="AA26" s="370"/>
      <c r="AB26" s="204"/>
      <c r="AC26" s="206"/>
      <c r="AD26" s="401" t="s">
        <v>340</v>
      </c>
      <c r="AE26" s="402"/>
      <c r="AF26" s="402"/>
      <c r="AG26" s="402"/>
      <c r="AH26" s="402"/>
      <c r="AI26" s="402"/>
      <c r="AJ26" s="402"/>
      <c r="AK26" s="403"/>
    </row>
    <row r="27" spans="1:37" ht="15" customHeight="1" x14ac:dyDescent="0.25">
      <c r="B27" s="256" t="s">
        <v>341</v>
      </c>
      <c r="C27" s="208"/>
      <c r="D27" s="208"/>
      <c r="E27" s="208"/>
      <c r="F27" s="208"/>
      <c r="G27" s="208"/>
      <c r="H27" s="208"/>
      <c r="I27" s="377" t="s">
        <v>108</v>
      </c>
      <c r="J27" s="378"/>
      <c r="K27" s="378"/>
      <c r="L27" s="379"/>
      <c r="M27" s="380" t="s">
        <v>109</v>
      </c>
      <c r="N27" s="380"/>
      <c r="O27" s="377" t="s">
        <v>111</v>
      </c>
      <c r="P27" s="379"/>
      <c r="Q27" s="381" t="s">
        <v>111</v>
      </c>
      <c r="R27" s="382"/>
      <c r="S27" s="382"/>
      <c r="T27" s="383" t="s">
        <v>110</v>
      </c>
      <c r="U27" s="383"/>
      <c r="V27" s="383"/>
      <c r="W27" s="371"/>
      <c r="X27" s="372"/>
      <c r="Y27" s="372"/>
      <c r="Z27" s="372"/>
      <c r="AA27" s="373"/>
      <c r="AB27" s="207"/>
      <c r="AC27" s="209"/>
      <c r="AD27" s="397" t="s">
        <v>332</v>
      </c>
      <c r="AE27" s="397"/>
      <c r="AF27" s="398" t="s">
        <v>333</v>
      </c>
      <c r="AG27" s="399"/>
      <c r="AH27" s="399"/>
      <c r="AI27" s="399"/>
      <c r="AJ27" s="399"/>
      <c r="AK27" s="400"/>
    </row>
    <row r="28" spans="1:37" s="189" customFormat="1" ht="51" customHeight="1" x14ac:dyDescent="0.2">
      <c r="B28" s="277" t="s">
        <v>353</v>
      </c>
      <c r="C28" s="180" t="s">
        <v>216</v>
      </c>
      <c r="D28" s="180" t="s">
        <v>99</v>
      </c>
      <c r="E28" s="180" t="s">
        <v>262</v>
      </c>
      <c r="F28" s="269" t="s">
        <v>356</v>
      </c>
      <c r="G28" s="215" t="s">
        <v>357</v>
      </c>
      <c r="H28" s="181" t="s">
        <v>233</v>
      </c>
      <c r="I28" s="182" t="s">
        <v>358</v>
      </c>
      <c r="J28" s="182" t="s">
        <v>251</v>
      </c>
      <c r="K28" s="182" t="s">
        <v>107</v>
      </c>
      <c r="L28" s="182" t="s">
        <v>100</v>
      </c>
      <c r="M28" s="183" t="s">
        <v>359</v>
      </c>
      <c r="N28" s="183" t="s">
        <v>121</v>
      </c>
      <c r="O28" s="182" t="s">
        <v>360</v>
      </c>
      <c r="P28" s="182" t="s">
        <v>127</v>
      </c>
      <c r="Q28" s="184" t="s">
        <v>361</v>
      </c>
      <c r="R28" s="185" t="s">
        <v>126</v>
      </c>
      <c r="S28" s="216" t="s">
        <v>128</v>
      </c>
      <c r="T28" s="187" t="s">
        <v>250</v>
      </c>
      <c r="U28" s="188" t="s">
        <v>107</v>
      </c>
      <c r="V28" s="187" t="s">
        <v>125</v>
      </c>
      <c r="W28" s="183" t="s">
        <v>362</v>
      </c>
      <c r="X28" s="183" t="s">
        <v>252</v>
      </c>
      <c r="Y28" s="183" t="s">
        <v>206</v>
      </c>
      <c r="Z28" s="183" t="s">
        <v>102</v>
      </c>
      <c r="AA28" s="228" t="s">
        <v>263</v>
      </c>
      <c r="AB28" s="214" t="s">
        <v>294</v>
      </c>
      <c r="AC28" s="214" t="s">
        <v>373</v>
      </c>
      <c r="AD28" s="262" t="s">
        <v>334</v>
      </c>
      <c r="AE28" s="262" t="s">
        <v>335</v>
      </c>
      <c r="AF28" s="263" t="s">
        <v>336</v>
      </c>
      <c r="AG28" s="263" t="s">
        <v>337</v>
      </c>
      <c r="AH28" s="263" t="s">
        <v>338</v>
      </c>
      <c r="AI28" s="263" t="s">
        <v>363</v>
      </c>
      <c r="AJ28" s="263" t="s">
        <v>339</v>
      </c>
      <c r="AK28" s="263" t="s">
        <v>364</v>
      </c>
    </row>
    <row r="29" spans="1:37" s="179" customFormat="1" x14ac:dyDescent="0.25">
      <c r="A29" s="71">
        <v>1</v>
      </c>
      <c r="B29" s="89"/>
      <c r="C29" s="82"/>
      <c r="D29" s="89"/>
      <c r="E29" s="82"/>
      <c r="F29" s="122"/>
      <c r="G29" s="202"/>
      <c r="H29" s="198" t="str">
        <f>IF(G29="","",IF(MONTH(G29)&gt;=10,YEAR(G29) + 1,YEAR(G29)))</f>
        <v/>
      </c>
      <c r="I29" s="97"/>
      <c r="J29" s="97"/>
      <c r="K29" s="90"/>
      <c r="L29" s="91"/>
      <c r="M29" s="97"/>
      <c r="N29" s="91"/>
      <c r="O29" s="97"/>
      <c r="P29" s="90"/>
      <c r="Q29" s="97"/>
      <c r="R29" s="97"/>
      <c r="S29" s="90"/>
      <c r="T29" s="97"/>
      <c r="U29" s="147"/>
      <c r="V29" s="91"/>
      <c r="W29" s="97"/>
      <c r="X29" s="97"/>
      <c r="Y29" s="90"/>
      <c r="Z29" s="90"/>
      <c r="AA29" s="229"/>
      <c r="AB29" s="122"/>
      <c r="AC29" s="227"/>
      <c r="AD29" s="264"/>
      <c r="AE29" s="264"/>
      <c r="AF29" s="265"/>
      <c r="AG29" s="265"/>
      <c r="AH29" s="265"/>
      <c r="AI29" s="265"/>
      <c r="AJ29" s="265"/>
      <c r="AK29" s="265"/>
    </row>
    <row r="30" spans="1:37" s="179" customFormat="1" x14ac:dyDescent="0.25">
      <c r="A30" s="71">
        <v>2</v>
      </c>
      <c r="B30" s="89"/>
      <c r="C30" s="82"/>
      <c r="D30" s="89"/>
      <c r="E30" s="82"/>
      <c r="F30" s="122"/>
      <c r="G30" s="202"/>
      <c r="H30" s="198" t="str">
        <f>IF(G30="","",IF(MONTH(G30)&gt;=10,YEAR(G30) + 1,YEAR(G30)))</f>
        <v/>
      </c>
      <c r="I30" s="97"/>
      <c r="J30" s="97"/>
      <c r="K30" s="91"/>
      <c r="L30" s="91"/>
      <c r="M30" s="97"/>
      <c r="N30" s="91"/>
      <c r="O30" s="97"/>
      <c r="P30" s="90"/>
      <c r="Q30" s="97"/>
      <c r="R30" s="97"/>
      <c r="S30" s="90"/>
      <c r="T30" s="97"/>
      <c r="U30" s="147"/>
      <c r="V30" s="91"/>
      <c r="W30" s="97"/>
      <c r="X30" s="97"/>
      <c r="Y30" s="90"/>
      <c r="Z30" s="90"/>
      <c r="AA30" s="229"/>
      <c r="AB30" s="122"/>
      <c r="AC30" s="226"/>
      <c r="AD30" s="264"/>
      <c r="AE30" s="264"/>
      <c r="AF30" s="265"/>
      <c r="AG30" s="265"/>
      <c r="AH30" s="265"/>
      <c r="AI30" s="265"/>
      <c r="AJ30" s="265"/>
      <c r="AK30" s="265"/>
    </row>
    <row r="31" spans="1:37" s="179" customFormat="1" x14ac:dyDescent="0.25">
      <c r="A31" s="71">
        <v>3</v>
      </c>
      <c r="B31" s="89"/>
      <c r="C31" s="82"/>
      <c r="D31" s="89"/>
      <c r="E31" s="82"/>
      <c r="F31" s="122"/>
      <c r="G31" s="202"/>
      <c r="H31" s="198" t="str">
        <f t="shared" ref="H31:H53" si="0">IF(G31="","",IF(MONTH(G31)&gt;=10,YEAR(G31) + 1,YEAR(G31)))</f>
        <v/>
      </c>
      <c r="I31" s="97"/>
      <c r="J31" s="97"/>
      <c r="K31" s="90"/>
      <c r="L31" s="90"/>
      <c r="M31" s="97"/>
      <c r="N31" s="90"/>
      <c r="O31" s="97"/>
      <c r="P31" s="90"/>
      <c r="Q31" s="97"/>
      <c r="R31" s="97"/>
      <c r="S31" s="90"/>
      <c r="T31" s="97"/>
      <c r="U31" s="147"/>
      <c r="V31" s="90"/>
      <c r="W31" s="97"/>
      <c r="X31" s="97"/>
      <c r="Y31" s="90"/>
      <c r="Z31" s="90"/>
      <c r="AA31" s="229"/>
      <c r="AB31" s="122"/>
      <c r="AC31" s="226"/>
      <c r="AD31" s="264"/>
      <c r="AE31" s="264"/>
      <c r="AF31" s="265"/>
      <c r="AG31" s="265"/>
      <c r="AH31" s="265"/>
      <c r="AI31" s="265"/>
      <c r="AJ31" s="265"/>
      <c r="AK31" s="265"/>
    </row>
    <row r="32" spans="1:37" s="179" customFormat="1" x14ac:dyDescent="0.25">
      <c r="A32" s="71">
        <v>4</v>
      </c>
      <c r="B32" s="89"/>
      <c r="C32" s="82"/>
      <c r="D32" s="89"/>
      <c r="E32" s="82"/>
      <c r="F32" s="122"/>
      <c r="G32" s="202"/>
      <c r="H32" s="198" t="str">
        <f t="shared" si="0"/>
        <v/>
      </c>
      <c r="I32" s="97"/>
      <c r="J32" s="97"/>
      <c r="K32" s="91"/>
      <c r="L32" s="91"/>
      <c r="M32" s="97"/>
      <c r="N32" s="91"/>
      <c r="O32" s="97"/>
      <c r="P32" s="90"/>
      <c r="Q32" s="97"/>
      <c r="R32" s="97"/>
      <c r="S32" s="90"/>
      <c r="T32" s="97"/>
      <c r="U32" s="147"/>
      <c r="V32" s="91"/>
      <c r="W32" s="97"/>
      <c r="X32" s="97"/>
      <c r="Y32" s="90"/>
      <c r="Z32" s="90"/>
      <c r="AA32" s="229"/>
      <c r="AB32" s="122"/>
      <c r="AC32" s="226"/>
      <c r="AD32" s="264"/>
      <c r="AE32" s="264"/>
      <c r="AF32" s="265"/>
      <c r="AG32" s="265"/>
      <c r="AH32" s="265"/>
      <c r="AI32" s="265"/>
      <c r="AJ32" s="265"/>
      <c r="AK32" s="265"/>
    </row>
    <row r="33" spans="1:37" s="179" customFormat="1" x14ac:dyDescent="0.25">
      <c r="A33" s="71">
        <v>5</v>
      </c>
      <c r="B33" s="89"/>
      <c r="C33" s="82"/>
      <c r="D33" s="89"/>
      <c r="E33" s="82"/>
      <c r="F33" s="122"/>
      <c r="G33" s="202"/>
      <c r="H33" s="198" t="str">
        <f t="shared" si="0"/>
        <v/>
      </c>
      <c r="I33" s="97"/>
      <c r="J33" s="97"/>
      <c r="K33" s="91"/>
      <c r="L33" s="91"/>
      <c r="M33" s="97"/>
      <c r="N33" s="91"/>
      <c r="O33" s="97"/>
      <c r="P33" s="90"/>
      <c r="Q33" s="97"/>
      <c r="R33" s="97"/>
      <c r="S33" s="90"/>
      <c r="T33" s="97"/>
      <c r="U33" s="147"/>
      <c r="V33" s="91"/>
      <c r="W33" s="97"/>
      <c r="X33" s="97"/>
      <c r="Y33" s="90"/>
      <c r="Z33" s="90"/>
      <c r="AA33" s="229"/>
      <c r="AB33" s="122"/>
      <c r="AC33" s="226"/>
      <c r="AD33" s="264"/>
      <c r="AE33" s="264"/>
      <c r="AF33" s="265"/>
      <c r="AG33" s="265"/>
      <c r="AH33" s="265"/>
      <c r="AI33" s="265"/>
      <c r="AJ33" s="265"/>
      <c r="AK33" s="265"/>
    </row>
    <row r="34" spans="1:37" s="179" customFormat="1" x14ac:dyDescent="0.25">
      <c r="A34" s="71">
        <v>6</v>
      </c>
      <c r="B34" s="89"/>
      <c r="C34" s="82"/>
      <c r="D34" s="89"/>
      <c r="E34" s="82"/>
      <c r="F34" s="122"/>
      <c r="G34" s="202"/>
      <c r="H34" s="198" t="str">
        <f t="shared" si="0"/>
        <v/>
      </c>
      <c r="I34" s="97"/>
      <c r="J34" s="97"/>
      <c r="K34" s="91"/>
      <c r="L34" s="91"/>
      <c r="M34" s="97"/>
      <c r="N34" s="91"/>
      <c r="O34" s="97"/>
      <c r="P34" s="90"/>
      <c r="Q34" s="97"/>
      <c r="R34" s="97"/>
      <c r="S34" s="90"/>
      <c r="T34" s="97"/>
      <c r="U34" s="147"/>
      <c r="V34" s="91"/>
      <c r="W34" s="97"/>
      <c r="X34" s="97"/>
      <c r="Y34" s="90"/>
      <c r="Z34" s="90"/>
      <c r="AA34" s="229"/>
      <c r="AB34" s="122"/>
      <c r="AC34" s="226"/>
      <c r="AD34" s="264"/>
      <c r="AE34" s="264"/>
      <c r="AF34" s="265"/>
      <c r="AG34" s="265"/>
      <c r="AH34" s="265"/>
      <c r="AI34" s="265"/>
      <c r="AJ34" s="265"/>
      <c r="AK34" s="265"/>
    </row>
    <row r="35" spans="1:37" s="179" customFormat="1" x14ac:dyDescent="0.25">
      <c r="A35" s="71">
        <v>7</v>
      </c>
      <c r="B35" s="89"/>
      <c r="C35" s="82"/>
      <c r="D35" s="89"/>
      <c r="E35" s="82"/>
      <c r="F35" s="122"/>
      <c r="G35" s="202"/>
      <c r="H35" s="198" t="str">
        <f t="shared" si="0"/>
        <v/>
      </c>
      <c r="I35" s="97"/>
      <c r="J35" s="97"/>
      <c r="K35" s="91"/>
      <c r="L35" s="91"/>
      <c r="M35" s="97"/>
      <c r="N35" s="91"/>
      <c r="O35" s="97"/>
      <c r="P35" s="90"/>
      <c r="Q35" s="97"/>
      <c r="R35" s="97"/>
      <c r="S35" s="90"/>
      <c r="T35" s="97"/>
      <c r="U35" s="147"/>
      <c r="V35" s="91"/>
      <c r="W35" s="97"/>
      <c r="X35" s="97"/>
      <c r="Y35" s="90"/>
      <c r="Z35" s="90"/>
      <c r="AA35" s="229"/>
      <c r="AB35" s="122"/>
      <c r="AC35" s="226"/>
      <c r="AD35" s="264"/>
      <c r="AE35" s="264"/>
      <c r="AF35" s="265"/>
      <c r="AG35" s="265"/>
      <c r="AH35" s="265"/>
      <c r="AI35" s="265"/>
      <c r="AJ35" s="265"/>
      <c r="AK35" s="265"/>
    </row>
    <row r="36" spans="1:37" s="179" customFormat="1" x14ac:dyDescent="0.25">
      <c r="A36" s="71">
        <v>8</v>
      </c>
      <c r="B36" s="89"/>
      <c r="C36" s="82"/>
      <c r="D36" s="89"/>
      <c r="E36" s="82"/>
      <c r="F36" s="122"/>
      <c r="G36" s="202"/>
      <c r="H36" s="198" t="str">
        <f t="shared" si="0"/>
        <v/>
      </c>
      <c r="I36" s="97"/>
      <c r="J36" s="97"/>
      <c r="K36" s="91"/>
      <c r="L36" s="91"/>
      <c r="M36" s="97"/>
      <c r="N36" s="91"/>
      <c r="O36" s="97"/>
      <c r="P36" s="90"/>
      <c r="Q36" s="97"/>
      <c r="R36" s="97"/>
      <c r="S36" s="90"/>
      <c r="T36" s="97"/>
      <c r="U36" s="147"/>
      <c r="V36" s="91"/>
      <c r="W36" s="97"/>
      <c r="X36" s="97"/>
      <c r="Y36" s="90"/>
      <c r="Z36" s="90"/>
      <c r="AA36" s="229"/>
      <c r="AB36" s="122"/>
      <c r="AC36" s="226"/>
      <c r="AD36" s="264"/>
      <c r="AE36" s="264"/>
      <c r="AF36" s="265"/>
      <c r="AG36" s="265"/>
      <c r="AH36" s="265"/>
      <c r="AI36" s="265"/>
      <c r="AJ36" s="265"/>
      <c r="AK36" s="265"/>
    </row>
    <row r="37" spans="1:37" s="179" customFormat="1" x14ac:dyDescent="0.25">
      <c r="A37" s="71">
        <v>9</v>
      </c>
      <c r="B37" s="89"/>
      <c r="C37" s="82"/>
      <c r="D37" s="89"/>
      <c r="E37" s="82"/>
      <c r="F37" s="122"/>
      <c r="G37" s="202"/>
      <c r="H37" s="198" t="str">
        <f t="shared" si="0"/>
        <v/>
      </c>
      <c r="I37" s="97"/>
      <c r="J37" s="97"/>
      <c r="K37" s="91"/>
      <c r="L37" s="91"/>
      <c r="M37" s="97"/>
      <c r="N37" s="91"/>
      <c r="O37" s="97"/>
      <c r="P37" s="90"/>
      <c r="Q37" s="97"/>
      <c r="R37" s="97"/>
      <c r="S37" s="90"/>
      <c r="T37" s="97"/>
      <c r="U37" s="147"/>
      <c r="V37" s="91"/>
      <c r="W37" s="97"/>
      <c r="X37" s="97"/>
      <c r="Y37" s="90"/>
      <c r="Z37" s="90"/>
      <c r="AA37" s="229"/>
      <c r="AB37" s="122"/>
      <c r="AC37" s="226"/>
      <c r="AD37" s="264"/>
      <c r="AE37" s="264"/>
      <c r="AF37" s="265"/>
      <c r="AG37" s="265"/>
      <c r="AH37" s="265"/>
      <c r="AI37" s="265"/>
      <c r="AJ37" s="265"/>
      <c r="AK37" s="265"/>
    </row>
    <row r="38" spans="1:37" s="179" customFormat="1" x14ac:dyDescent="0.25">
      <c r="A38" s="71">
        <v>10</v>
      </c>
      <c r="B38" s="89"/>
      <c r="C38" s="82"/>
      <c r="D38" s="89"/>
      <c r="E38" s="82"/>
      <c r="F38" s="122"/>
      <c r="G38" s="202"/>
      <c r="H38" s="198" t="str">
        <f t="shared" si="0"/>
        <v/>
      </c>
      <c r="I38" s="97"/>
      <c r="J38" s="97"/>
      <c r="K38" s="91"/>
      <c r="L38" s="91"/>
      <c r="M38" s="97"/>
      <c r="N38" s="91"/>
      <c r="O38" s="97"/>
      <c r="P38" s="90"/>
      <c r="Q38" s="97"/>
      <c r="R38" s="97"/>
      <c r="S38" s="90"/>
      <c r="T38" s="97"/>
      <c r="U38" s="147"/>
      <c r="V38" s="91"/>
      <c r="W38" s="97"/>
      <c r="X38" s="97"/>
      <c r="Y38" s="90"/>
      <c r="Z38" s="90"/>
      <c r="AA38" s="229"/>
      <c r="AB38" s="122"/>
      <c r="AC38" s="226"/>
      <c r="AD38" s="264"/>
      <c r="AE38" s="264"/>
      <c r="AF38" s="265"/>
      <c r="AG38" s="265"/>
      <c r="AH38" s="265"/>
      <c r="AI38" s="265"/>
      <c r="AJ38" s="265"/>
      <c r="AK38" s="265"/>
    </row>
    <row r="39" spans="1:37" s="179" customFormat="1" x14ac:dyDescent="0.25">
      <c r="A39" s="71">
        <v>11</v>
      </c>
      <c r="B39" s="89"/>
      <c r="C39" s="82"/>
      <c r="D39" s="89"/>
      <c r="E39" s="82"/>
      <c r="F39" s="122"/>
      <c r="G39" s="202"/>
      <c r="H39" s="198" t="str">
        <f t="shared" si="0"/>
        <v/>
      </c>
      <c r="I39" s="97"/>
      <c r="J39" s="97"/>
      <c r="K39" s="91"/>
      <c r="L39" s="91"/>
      <c r="M39" s="97"/>
      <c r="N39" s="91"/>
      <c r="O39" s="97"/>
      <c r="P39" s="90"/>
      <c r="Q39" s="97"/>
      <c r="R39" s="97"/>
      <c r="S39" s="90"/>
      <c r="T39" s="97"/>
      <c r="U39" s="147"/>
      <c r="V39" s="91"/>
      <c r="W39" s="97"/>
      <c r="X39" s="97"/>
      <c r="Y39" s="90"/>
      <c r="Z39" s="90"/>
      <c r="AA39" s="229"/>
      <c r="AB39" s="122"/>
      <c r="AC39" s="226"/>
      <c r="AD39" s="264"/>
      <c r="AE39" s="264"/>
      <c r="AF39" s="265"/>
      <c r="AG39" s="265"/>
      <c r="AH39" s="265"/>
      <c r="AI39" s="265"/>
      <c r="AJ39" s="265"/>
      <c r="AK39" s="265"/>
    </row>
    <row r="40" spans="1:37" s="179" customFormat="1" x14ac:dyDescent="0.25">
      <c r="A40" s="71">
        <v>12</v>
      </c>
      <c r="B40" s="89"/>
      <c r="C40" s="82"/>
      <c r="D40" s="89"/>
      <c r="E40" s="82"/>
      <c r="F40" s="122"/>
      <c r="G40" s="202"/>
      <c r="H40" s="198" t="str">
        <f t="shared" si="0"/>
        <v/>
      </c>
      <c r="I40" s="97"/>
      <c r="J40" s="97"/>
      <c r="K40" s="91"/>
      <c r="L40" s="91"/>
      <c r="M40" s="97"/>
      <c r="N40" s="91"/>
      <c r="O40" s="97"/>
      <c r="P40" s="90"/>
      <c r="Q40" s="97"/>
      <c r="R40" s="97"/>
      <c r="S40" s="90"/>
      <c r="T40" s="97"/>
      <c r="U40" s="147"/>
      <c r="V40" s="91"/>
      <c r="W40" s="97"/>
      <c r="X40" s="97"/>
      <c r="Y40" s="90"/>
      <c r="Z40" s="90"/>
      <c r="AA40" s="229"/>
      <c r="AB40" s="122"/>
      <c r="AC40" s="226"/>
      <c r="AD40" s="264"/>
      <c r="AE40" s="264"/>
      <c r="AF40" s="265"/>
      <c r="AG40" s="265"/>
      <c r="AH40" s="265"/>
      <c r="AI40" s="265"/>
      <c r="AJ40" s="265"/>
      <c r="AK40" s="265"/>
    </row>
    <row r="41" spans="1:37" s="179" customFormat="1" x14ac:dyDescent="0.25">
      <c r="A41" s="71">
        <v>13</v>
      </c>
      <c r="B41" s="89"/>
      <c r="C41" s="82"/>
      <c r="D41" s="89"/>
      <c r="E41" s="82"/>
      <c r="F41" s="122"/>
      <c r="G41" s="202"/>
      <c r="H41" s="198" t="str">
        <f t="shared" si="0"/>
        <v/>
      </c>
      <c r="I41" s="97"/>
      <c r="J41" s="97"/>
      <c r="K41" s="91"/>
      <c r="L41" s="91"/>
      <c r="M41" s="97"/>
      <c r="N41" s="91"/>
      <c r="O41" s="97"/>
      <c r="P41" s="90"/>
      <c r="Q41" s="97"/>
      <c r="R41" s="97"/>
      <c r="S41" s="90"/>
      <c r="T41" s="97"/>
      <c r="U41" s="147"/>
      <c r="V41" s="91"/>
      <c r="W41" s="97"/>
      <c r="X41" s="97"/>
      <c r="Y41" s="90"/>
      <c r="Z41" s="90"/>
      <c r="AA41" s="229"/>
      <c r="AB41" s="122"/>
      <c r="AC41" s="226"/>
      <c r="AD41" s="264"/>
      <c r="AE41" s="264"/>
      <c r="AF41" s="265"/>
      <c r="AG41" s="265"/>
      <c r="AH41" s="265"/>
      <c r="AI41" s="265"/>
      <c r="AJ41" s="265"/>
      <c r="AK41" s="265"/>
    </row>
    <row r="42" spans="1:37" s="179" customFormat="1" x14ac:dyDescent="0.25">
      <c r="A42" s="71">
        <v>14</v>
      </c>
      <c r="B42" s="89"/>
      <c r="C42" s="82"/>
      <c r="D42" s="89"/>
      <c r="E42" s="82"/>
      <c r="F42" s="122"/>
      <c r="G42" s="202"/>
      <c r="H42" s="198" t="str">
        <f t="shared" si="0"/>
        <v/>
      </c>
      <c r="I42" s="97"/>
      <c r="J42" s="97"/>
      <c r="K42" s="91"/>
      <c r="L42" s="91"/>
      <c r="M42" s="97"/>
      <c r="N42" s="91"/>
      <c r="O42" s="97"/>
      <c r="P42" s="90"/>
      <c r="Q42" s="97"/>
      <c r="R42" s="97"/>
      <c r="S42" s="90"/>
      <c r="T42" s="97"/>
      <c r="U42" s="147"/>
      <c r="V42" s="91"/>
      <c r="W42" s="97"/>
      <c r="X42" s="97"/>
      <c r="Y42" s="90"/>
      <c r="Z42" s="90"/>
      <c r="AA42" s="229"/>
      <c r="AB42" s="122"/>
      <c r="AC42" s="226"/>
      <c r="AD42" s="264"/>
      <c r="AE42" s="264"/>
      <c r="AF42" s="265"/>
      <c r="AG42" s="265"/>
      <c r="AH42" s="265"/>
      <c r="AI42" s="265"/>
      <c r="AJ42" s="265"/>
      <c r="AK42" s="265"/>
    </row>
    <row r="43" spans="1:37" s="179" customFormat="1" x14ac:dyDescent="0.25">
      <c r="A43" s="71">
        <v>15</v>
      </c>
      <c r="B43" s="89"/>
      <c r="C43" s="82"/>
      <c r="D43" s="89"/>
      <c r="E43" s="82"/>
      <c r="F43" s="122"/>
      <c r="G43" s="202"/>
      <c r="H43" s="198" t="str">
        <f t="shared" si="0"/>
        <v/>
      </c>
      <c r="I43" s="97"/>
      <c r="J43" s="97"/>
      <c r="K43" s="91"/>
      <c r="L43" s="91"/>
      <c r="M43" s="97"/>
      <c r="N43" s="91"/>
      <c r="O43" s="97"/>
      <c r="P43" s="90"/>
      <c r="Q43" s="97"/>
      <c r="R43" s="97"/>
      <c r="S43" s="90"/>
      <c r="T43" s="97"/>
      <c r="U43" s="147"/>
      <c r="V43" s="91"/>
      <c r="W43" s="97"/>
      <c r="X43" s="97"/>
      <c r="Y43" s="90"/>
      <c r="Z43" s="90"/>
      <c r="AA43" s="229"/>
      <c r="AB43" s="122"/>
      <c r="AC43" s="226"/>
      <c r="AD43" s="264"/>
      <c r="AE43" s="264"/>
      <c r="AF43" s="265"/>
      <c r="AG43" s="265"/>
      <c r="AH43" s="265"/>
      <c r="AI43" s="265"/>
      <c r="AJ43" s="265"/>
      <c r="AK43" s="265"/>
    </row>
    <row r="44" spans="1:37" s="179" customFormat="1" x14ac:dyDescent="0.25">
      <c r="A44" s="71">
        <v>16</v>
      </c>
      <c r="B44" s="89"/>
      <c r="C44" s="82"/>
      <c r="D44" s="89"/>
      <c r="E44" s="82"/>
      <c r="F44" s="122"/>
      <c r="G44" s="202"/>
      <c r="H44" s="198" t="str">
        <f t="shared" si="0"/>
        <v/>
      </c>
      <c r="I44" s="97"/>
      <c r="J44" s="97"/>
      <c r="K44" s="91"/>
      <c r="L44" s="91"/>
      <c r="M44" s="97"/>
      <c r="N44" s="91"/>
      <c r="O44" s="97"/>
      <c r="P44" s="90"/>
      <c r="Q44" s="97"/>
      <c r="R44" s="97"/>
      <c r="S44" s="90"/>
      <c r="T44" s="97"/>
      <c r="U44" s="147"/>
      <c r="V44" s="91"/>
      <c r="W44" s="97"/>
      <c r="X44" s="97"/>
      <c r="Y44" s="90"/>
      <c r="Z44" s="90"/>
      <c r="AA44" s="229"/>
      <c r="AB44" s="122"/>
      <c r="AC44" s="226"/>
      <c r="AD44" s="264"/>
      <c r="AE44" s="264"/>
      <c r="AF44" s="265"/>
      <c r="AG44" s="265"/>
      <c r="AH44" s="265"/>
      <c r="AI44" s="265"/>
      <c r="AJ44" s="265"/>
      <c r="AK44" s="265"/>
    </row>
    <row r="45" spans="1:37" s="179" customFormat="1" x14ac:dyDescent="0.25">
      <c r="A45" s="71">
        <v>17</v>
      </c>
      <c r="B45" s="89"/>
      <c r="C45" s="82"/>
      <c r="D45" s="89"/>
      <c r="E45" s="82"/>
      <c r="F45" s="122"/>
      <c r="G45" s="202"/>
      <c r="H45" s="198" t="str">
        <f t="shared" si="0"/>
        <v/>
      </c>
      <c r="I45" s="97"/>
      <c r="J45" s="97"/>
      <c r="K45" s="91"/>
      <c r="L45" s="91"/>
      <c r="M45" s="97"/>
      <c r="N45" s="91"/>
      <c r="O45" s="97"/>
      <c r="P45" s="90"/>
      <c r="Q45" s="97"/>
      <c r="R45" s="97"/>
      <c r="S45" s="90"/>
      <c r="T45" s="97"/>
      <c r="U45" s="147"/>
      <c r="V45" s="91"/>
      <c r="W45" s="97"/>
      <c r="X45" s="97"/>
      <c r="Y45" s="90"/>
      <c r="Z45" s="90"/>
      <c r="AA45" s="229"/>
      <c r="AB45" s="122"/>
      <c r="AC45" s="226"/>
      <c r="AD45" s="264"/>
      <c r="AE45" s="264"/>
      <c r="AF45" s="265"/>
      <c r="AG45" s="265"/>
      <c r="AH45" s="265"/>
      <c r="AI45" s="265"/>
      <c r="AJ45" s="265"/>
      <c r="AK45" s="265"/>
    </row>
    <row r="46" spans="1:37" s="179" customFormat="1" x14ac:dyDescent="0.25">
      <c r="A46" s="71">
        <v>18</v>
      </c>
      <c r="B46" s="89"/>
      <c r="C46" s="82"/>
      <c r="D46" s="89"/>
      <c r="E46" s="82"/>
      <c r="F46" s="122"/>
      <c r="G46" s="202"/>
      <c r="H46" s="198" t="str">
        <f t="shared" si="0"/>
        <v/>
      </c>
      <c r="I46" s="97"/>
      <c r="J46" s="97"/>
      <c r="K46" s="91"/>
      <c r="L46" s="91"/>
      <c r="M46" s="97"/>
      <c r="N46" s="91"/>
      <c r="O46" s="97"/>
      <c r="P46" s="90"/>
      <c r="Q46" s="97"/>
      <c r="R46" s="97"/>
      <c r="S46" s="90"/>
      <c r="T46" s="97"/>
      <c r="U46" s="147"/>
      <c r="V46" s="91"/>
      <c r="W46" s="97"/>
      <c r="X46" s="97"/>
      <c r="Y46" s="90"/>
      <c r="Z46" s="90"/>
      <c r="AA46" s="229"/>
      <c r="AB46" s="122"/>
      <c r="AC46" s="226"/>
      <c r="AD46" s="264"/>
      <c r="AE46" s="264"/>
      <c r="AF46" s="265"/>
      <c r="AG46" s="265"/>
      <c r="AH46" s="265"/>
      <c r="AI46" s="265"/>
      <c r="AJ46" s="265"/>
      <c r="AK46" s="265"/>
    </row>
    <row r="47" spans="1:37" s="179" customFormat="1" x14ac:dyDescent="0.25">
      <c r="A47" s="71">
        <v>19</v>
      </c>
      <c r="B47" s="89"/>
      <c r="C47" s="82"/>
      <c r="D47" s="89"/>
      <c r="E47" s="82"/>
      <c r="F47" s="122"/>
      <c r="G47" s="202"/>
      <c r="H47" s="198" t="str">
        <f t="shared" si="0"/>
        <v/>
      </c>
      <c r="I47" s="97"/>
      <c r="J47" s="97"/>
      <c r="K47" s="91"/>
      <c r="L47" s="91"/>
      <c r="M47" s="97"/>
      <c r="N47" s="91"/>
      <c r="O47" s="97"/>
      <c r="P47" s="90"/>
      <c r="Q47" s="97"/>
      <c r="R47" s="97"/>
      <c r="S47" s="90"/>
      <c r="T47" s="97"/>
      <c r="U47" s="147"/>
      <c r="V47" s="91"/>
      <c r="W47" s="97"/>
      <c r="X47" s="97"/>
      <c r="Y47" s="90"/>
      <c r="Z47" s="90"/>
      <c r="AA47" s="229"/>
      <c r="AB47" s="122"/>
      <c r="AC47" s="226"/>
      <c r="AD47" s="264"/>
      <c r="AE47" s="264"/>
      <c r="AF47" s="265"/>
      <c r="AG47" s="265"/>
      <c r="AH47" s="265"/>
      <c r="AI47" s="265"/>
      <c r="AJ47" s="265"/>
      <c r="AK47" s="265"/>
    </row>
    <row r="48" spans="1:37" s="179" customFormat="1" x14ac:dyDescent="0.25">
      <c r="A48" s="71">
        <v>20</v>
      </c>
      <c r="B48" s="89"/>
      <c r="C48" s="82"/>
      <c r="D48" s="89"/>
      <c r="E48" s="82"/>
      <c r="F48" s="122"/>
      <c r="G48" s="202"/>
      <c r="H48" s="198" t="str">
        <f t="shared" si="0"/>
        <v/>
      </c>
      <c r="I48" s="97"/>
      <c r="J48" s="97"/>
      <c r="K48" s="91"/>
      <c r="L48" s="91"/>
      <c r="M48" s="97"/>
      <c r="N48" s="91"/>
      <c r="O48" s="97"/>
      <c r="P48" s="90"/>
      <c r="Q48" s="97"/>
      <c r="R48" s="97"/>
      <c r="S48" s="90"/>
      <c r="T48" s="97"/>
      <c r="U48" s="147"/>
      <c r="V48" s="91"/>
      <c r="W48" s="97"/>
      <c r="X48" s="97"/>
      <c r="Y48" s="90"/>
      <c r="Z48" s="90"/>
      <c r="AA48" s="229"/>
      <c r="AB48" s="122"/>
      <c r="AC48" s="226"/>
      <c r="AD48" s="264"/>
      <c r="AE48" s="264"/>
      <c r="AF48" s="265"/>
      <c r="AG48" s="265"/>
      <c r="AH48" s="265"/>
      <c r="AI48" s="265"/>
      <c r="AJ48" s="265"/>
      <c r="AK48" s="265"/>
    </row>
    <row r="49" spans="1:37" s="179" customFormat="1" x14ac:dyDescent="0.25">
      <c r="A49" s="71">
        <v>21</v>
      </c>
      <c r="B49" s="89"/>
      <c r="C49" s="82"/>
      <c r="D49" s="89"/>
      <c r="E49" s="82"/>
      <c r="F49" s="122"/>
      <c r="G49" s="202"/>
      <c r="H49" s="198" t="str">
        <f t="shared" si="0"/>
        <v/>
      </c>
      <c r="I49" s="97"/>
      <c r="J49" s="97"/>
      <c r="K49" s="91"/>
      <c r="L49" s="91"/>
      <c r="M49" s="97"/>
      <c r="N49" s="91"/>
      <c r="O49" s="97"/>
      <c r="P49" s="90"/>
      <c r="Q49" s="97"/>
      <c r="R49" s="97"/>
      <c r="S49" s="90"/>
      <c r="T49" s="97"/>
      <c r="U49" s="147"/>
      <c r="V49" s="91"/>
      <c r="W49" s="97"/>
      <c r="X49" s="97"/>
      <c r="Y49" s="90"/>
      <c r="Z49" s="90"/>
      <c r="AA49" s="229"/>
      <c r="AB49" s="122"/>
      <c r="AC49" s="226"/>
      <c r="AD49" s="264"/>
      <c r="AE49" s="264"/>
      <c r="AF49" s="265"/>
      <c r="AG49" s="265"/>
      <c r="AH49" s="265"/>
      <c r="AI49" s="265"/>
      <c r="AJ49" s="265"/>
      <c r="AK49" s="265"/>
    </row>
    <row r="50" spans="1:37" s="179" customFormat="1" x14ac:dyDescent="0.25">
      <c r="A50" s="71">
        <v>22</v>
      </c>
      <c r="B50" s="89"/>
      <c r="C50" s="82"/>
      <c r="D50" s="89"/>
      <c r="E50" s="82"/>
      <c r="F50" s="122"/>
      <c r="G50" s="202"/>
      <c r="H50" s="198" t="str">
        <f t="shared" si="0"/>
        <v/>
      </c>
      <c r="I50" s="97"/>
      <c r="J50" s="97"/>
      <c r="K50" s="91"/>
      <c r="L50" s="91"/>
      <c r="M50" s="97"/>
      <c r="N50" s="91"/>
      <c r="O50" s="97"/>
      <c r="P50" s="90"/>
      <c r="Q50" s="97"/>
      <c r="R50" s="97"/>
      <c r="S50" s="90"/>
      <c r="T50" s="97"/>
      <c r="U50" s="147"/>
      <c r="V50" s="91"/>
      <c r="W50" s="97"/>
      <c r="X50" s="97"/>
      <c r="Y50" s="90"/>
      <c r="Z50" s="90"/>
      <c r="AA50" s="229"/>
      <c r="AB50" s="122"/>
      <c r="AC50" s="226"/>
      <c r="AD50" s="264"/>
      <c r="AE50" s="264"/>
      <c r="AF50" s="265"/>
      <c r="AG50" s="265"/>
      <c r="AH50" s="265"/>
      <c r="AI50" s="265"/>
      <c r="AJ50" s="265"/>
      <c r="AK50" s="265"/>
    </row>
    <row r="51" spans="1:37" s="179" customFormat="1" x14ac:dyDescent="0.25">
      <c r="A51" s="71">
        <v>23</v>
      </c>
      <c r="B51" s="89"/>
      <c r="C51" s="82"/>
      <c r="D51" s="89"/>
      <c r="E51" s="82"/>
      <c r="F51" s="122"/>
      <c r="G51" s="202"/>
      <c r="H51" s="198" t="str">
        <f t="shared" si="0"/>
        <v/>
      </c>
      <c r="I51" s="97"/>
      <c r="J51" s="97"/>
      <c r="K51" s="91"/>
      <c r="L51" s="91"/>
      <c r="M51" s="97"/>
      <c r="N51" s="91"/>
      <c r="O51" s="97"/>
      <c r="P51" s="90"/>
      <c r="Q51" s="97"/>
      <c r="R51" s="97"/>
      <c r="S51" s="90"/>
      <c r="T51" s="97"/>
      <c r="U51" s="147"/>
      <c r="V51" s="91"/>
      <c r="W51" s="97"/>
      <c r="X51" s="97"/>
      <c r="Y51" s="90"/>
      <c r="Z51" s="90"/>
      <c r="AA51" s="229"/>
      <c r="AB51" s="122"/>
      <c r="AC51" s="226"/>
      <c r="AD51" s="264"/>
      <c r="AE51" s="264"/>
      <c r="AF51" s="265"/>
      <c r="AG51" s="265"/>
      <c r="AH51" s="265"/>
      <c r="AI51" s="265"/>
      <c r="AJ51" s="265"/>
      <c r="AK51" s="265"/>
    </row>
    <row r="52" spans="1:37" s="179" customFormat="1" x14ac:dyDescent="0.25">
      <c r="A52" s="71">
        <v>24</v>
      </c>
      <c r="B52" s="89"/>
      <c r="C52" s="82"/>
      <c r="D52" s="89"/>
      <c r="E52" s="82"/>
      <c r="F52" s="122"/>
      <c r="G52" s="202"/>
      <c r="H52" s="198" t="str">
        <f t="shared" si="0"/>
        <v/>
      </c>
      <c r="I52" s="97"/>
      <c r="J52" s="97"/>
      <c r="K52" s="91"/>
      <c r="L52" s="91"/>
      <c r="M52" s="97"/>
      <c r="N52" s="91"/>
      <c r="O52" s="97"/>
      <c r="P52" s="90"/>
      <c r="Q52" s="97"/>
      <c r="R52" s="97"/>
      <c r="S52" s="90"/>
      <c r="T52" s="97"/>
      <c r="U52" s="147"/>
      <c r="V52" s="91"/>
      <c r="W52" s="97"/>
      <c r="X52" s="97"/>
      <c r="Y52" s="90"/>
      <c r="Z52" s="90"/>
      <c r="AA52" s="229"/>
      <c r="AB52" s="122"/>
      <c r="AC52" s="226"/>
      <c r="AD52" s="264"/>
      <c r="AE52" s="264"/>
      <c r="AF52" s="265"/>
      <c r="AG52" s="265"/>
      <c r="AH52" s="265"/>
      <c r="AI52" s="265"/>
      <c r="AJ52" s="265"/>
      <c r="AK52" s="265"/>
    </row>
    <row r="53" spans="1:37" s="179" customFormat="1" x14ac:dyDescent="0.25">
      <c r="A53" s="71">
        <v>25</v>
      </c>
      <c r="B53" s="89"/>
      <c r="C53" s="82"/>
      <c r="D53" s="89"/>
      <c r="E53" s="82"/>
      <c r="F53" s="122"/>
      <c r="G53" s="202"/>
      <c r="H53" s="198" t="str">
        <f t="shared" si="0"/>
        <v/>
      </c>
      <c r="I53" s="97"/>
      <c r="J53" s="97"/>
      <c r="K53" s="91"/>
      <c r="L53" s="91"/>
      <c r="M53" s="97"/>
      <c r="N53" s="91"/>
      <c r="O53" s="97"/>
      <c r="P53" s="90"/>
      <c r="Q53" s="97"/>
      <c r="R53" s="97"/>
      <c r="S53" s="90"/>
      <c r="T53" s="97"/>
      <c r="U53" s="147"/>
      <c r="V53" s="91"/>
      <c r="W53" s="97"/>
      <c r="X53" s="97"/>
      <c r="Y53" s="90"/>
      <c r="Z53" s="90"/>
      <c r="AA53" s="229"/>
      <c r="AB53" s="122"/>
      <c r="AC53" s="226"/>
      <c r="AD53" s="264"/>
      <c r="AE53" s="264"/>
      <c r="AF53" s="265"/>
      <c r="AG53" s="265"/>
      <c r="AH53" s="265"/>
      <c r="AI53" s="265"/>
      <c r="AJ53" s="265"/>
      <c r="AK53" s="265"/>
    </row>
    <row r="54" spans="1:37" ht="24" customHeight="1" x14ac:dyDescent="0.25">
      <c r="B54" s="190" t="s">
        <v>67</v>
      </c>
      <c r="C54" s="126"/>
      <c r="D54" s="126"/>
      <c r="E54" s="126"/>
      <c r="F54" s="126"/>
      <c r="G54" s="126"/>
      <c r="H54" s="259" t="str">
        <f>IF(OR(AND(Count_Implemented, Count_FollowUp=0), AND(Count_Implemented=0,COUNTA(I29:AB53)&gt;0))," To be included here, actions must have a Date Implemented and there must be Date(s) of Follow-up above. &gt;&gt;","")</f>
        <v/>
      </c>
      <c r="I54" s="191">
        <f>SUM(I55:I60)</f>
        <v>0</v>
      </c>
      <c r="J54" s="192" t="s">
        <v>129</v>
      </c>
      <c r="K54" s="192" t="s">
        <v>129</v>
      </c>
      <c r="L54" s="192" t="s">
        <v>129</v>
      </c>
      <c r="M54" s="191">
        <f>SUM(M55:M60)</f>
        <v>0</v>
      </c>
      <c r="N54" s="192" t="s">
        <v>129</v>
      </c>
      <c r="O54" s="191">
        <f>SUM(O55:O60)</f>
        <v>0</v>
      </c>
      <c r="P54" s="191">
        <f>SUM(P55:P60)</f>
        <v>0</v>
      </c>
      <c r="Q54" s="191">
        <f t="shared" ref="Q54:W54" si="1">SUM(Q55:Q60)</f>
        <v>0</v>
      </c>
      <c r="R54" s="191">
        <f t="shared" si="1"/>
        <v>0</v>
      </c>
      <c r="S54" s="191">
        <f t="shared" si="1"/>
        <v>0</v>
      </c>
      <c r="T54" s="191">
        <f t="shared" si="1"/>
        <v>0</v>
      </c>
      <c r="U54" s="193">
        <f t="shared" si="1"/>
        <v>0</v>
      </c>
      <c r="V54" s="192" t="s">
        <v>129</v>
      </c>
      <c r="W54" s="191">
        <f t="shared" si="1"/>
        <v>0</v>
      </c>
      <c r="X54" s="192" t="s">
        <v>129</v>
      </c>
      <c r="Y54" s="192" t="s">
        <v>129</v>
      </c>
      <c r="Z54" s="191">
        <f t="shared" ref="Z54" si="2">SUM(Z55:Z60)</f>
        <v>0</v>
      </c>
      <c r="AA54" s="218" t="s">
        <v>129</v>
      </c>
      <c r="AB54" s="217">
        <f>COUNTIF(AB29:AB53,"Y")</f>
        <v>0</v>
      </c>
      <c r="AC54" s="218" t="s">
        <v>129</v>
      </c>
      <c r="AD54" s="266">
        <f t="shared" ref="AD54:AK54" si="3">SUM(AD55:AD60)</f>
        <v>0</v>
      </c>
      <c r="AE54" s="266">
        <f t="shared" si="3"/>
        <v>0</v>
      </c>
      <c r="AF54" s="267">
        <f t="shared" si="3"/>
        <v>0</v>
      </c>
      <c r="AG54" s="267">
        <f t="shared" si="3"/>
        <v>0</v>
      </c>
      <c r="AH54" s="267">
        <f t="shared" si="3"/>
        <v>0</v>
      </c>
      <c r="AI54" s="267">
        <f t="shared" si="3"/>
        <v>0</v>
      </c>
      <c r="AJ54" s="267">
        <f t="shared" si="3"/>
        <v>0</v>
      </c>
      <c r="AK54" s="267">
        <f t="shared" si="3"/>
        <v>0</v>
      </c>
    </row>
    <row r="55" spans="1:37" ht="24" customHeight="1" x14ac:dyDescent="0.25">
      <c r="B55" s="190" t="str">
        <f>"TOTAL REPORTED " &amp; C55</f>
        <v>TOTAL REPORTED 2023</v>
      </c>
      <c r="C55" s="126">
        <v>2023</v>
      </c>
      <c r="D55" s="126"/>
      <c r="E55" s="126"/>
      <c r="F55" s="126"/>
      <c r="G55" s="126"/>
      <c r="H55" s="126"/>
      <c r="I55" s="267">
        <f t="shared" ref="I55:I60" si="4">IF(Count_FollowUp,SUMIFS(I$29:I$53,$F$29:$F$53,"Y",$H$29:$H$53,$C55),0)</f>
        <v>0</v>
      </c>
      <c r="J55" s="192" t="s">
        <v>129</v>
      </c>
      <c r="K55" s="192" t="s">
        <v>129</v>
      </c>
      <c r="L55" s="192" t="s">
        <v>129</v>
      </c>
      <c r="M55" s="267">
        <f t="shared" ref="M55:M60" si="5">IF(Count_FollowUp,SUMIFS(M$29:M$53,$F$29:$F$53,"Y",$H$29:$H$53,$C55),0)</f>
        <v>0</v>
      </c>
      <c r="N55" s="192" t="s">
        <v>129</v>
      </c>
      <c r="O55" s="267">
        <f t="shared" ref="O55:O60" si="6">IF(Count_FollowUp,SUMIFS(O$29:O$53,$F$29:$F$53,"Y",$H$29:$H$53,$C55),0)</f>
        <v>0</v>
      </c>
      <c r="P55" s="191">
        <f t="shared" ref="P55:P60" si="7">IF(Count_FollowUp,COUNTIFS($F$29:$F$53,"Y",$H$29:$H$53,$C55,P$29:P$53,"Yes"),0)</f>
        <v>0</v>
      </c>
      <c r="Q55" s="267">
        <f t="shared" ref="Q55:R60" si="8">IF(Count_FollowUp,SUMIFS(Q$29:Q$53,$F$29:$F$53,"Y",$H$29:$H$53,$C55),0)</f>
        <v>0</v>
      </c>
      <c r="R55" s="267">
        <f t="shared" si="8"/>
        <v>0</v>
      </c>
      <c r="S55" s="191">
        <f t="shared" ref="S55:S60" si="9">IF(Count_FollowUp,COUNTIFS($F$29:$F$53,"Y",$H$29:$H$53,$C55,S$29:S$53,"Yes"),0)</f>
        <v>0</v>
      </c>
      <c r="T55" s="191">
        <f t="shared" ref="T55:T60" si="10">IF(Count_FollowUp,SUMIFS(T$29:T$53,$F$29:$F$53,"Y",$H$29:$H$53,$C55,U$29:U$53,"Units"),0)</f>
        <v>0</v>
      </c>
      <c r="U55" s="193">
        <f t="shared" ref="U55:U60" si="11">IF(Count_FollowUp,SUMIFS(T$29:T$53,$F$29:$F$53,"Y",$H$29:$H$53,$C55,U$29:U$53,"Dollars"),0)</f>
        <v>0</v>
      </c>
      <c r="V55" s="192" t="s">
        <v>129</v>
      </c>
      <c r="W55" s="267">
        <f t="shared" ref="W55:W60" si="12">IF(Count_FollowUp,SUMIFS(W$29:W$53,$F$29:$F$53,"Y",$H$29:$H$53,$C55),0)</f>
        <v>0</v>
      </c>
      <c r="X55" s="192" t="s">
        <v>129</v>
      </c>
      <c r="Y55" s="192" t="s">
        <v>129</v>
      </c>
      <c r="Z55" s="191">
        <f t="shared" ref="Z55:Z60" si="13">IF(Count_FollowUp,COUNTIFS($F$29:$F$53,"Y",$H$29:$H$53,$C55,Z$29:Z$53,"Yes"),0)</f>
        <v>0</v>
      </c>
      <c r="AA55" s="218" t="s">
        <v>129</v>
      </c>
      <c r="AB55" s="217">
        <f t="shared" ref="AB55:AB60" si="14">IF(Count_FollowUp,COUNTIFS($F$29:$F$53,"Y",$H$29:$H$53,$C55,AB$29:AB$53,"Y"),0)</f>
        <v>0</v>
      </c>
      <c r="AC55" s="218" t="s">
        <v>129</v>
      </c>
      <c r="AD55" s="266">
        <f t="shared" ref="AD55:AK60" si="15">IF(Count_FollowUp,SUMIFS(AD$29:AD$53,$F$29:$F$53,"Y",$H$29:$H$53,$C55),0)</f>
        <v>0</v>
      </c>
      <c r="AE55" s="266">
        <f t="shared" si="15"/>
        <v>0</v>
      </c>
      <c r="AF55" s="267">
        <f t="shared" si="15"/>
        <v>0</v>
      </c>
      <c r="AG55" s="267">
        <f t="shared" si="15"/>
        <v>0</v>
      </c>
      <c r="AH55" s="267">
        <f t="shared" si="15"/>
        <v>0</v>
      </c>
      <c r="AI55" s="267">
        <f t="shared" si="15"/>
        <v>0</v>
      </c>
      <c r="AJ55" s="267">
        <f t="shared" si="15"/>
        <v>0</v>
      </c>
      <c r="AK55" s="267">
        <f t="shared" si="15"/>
        <v>0</v>
      </c>
    </row>
    <row r="56" spans="1:37" ht="24" customHeight="1" x14ac:dyDescent="0.25">
      <c r="B56" s="190" t="str">
        <f t="shared" ref="B56:B60" si="16">"TOTAL REPORTED " &amp; C56</f>
        <v>TOTAL REPORTED 2024</v>
      </c>
      <c r="C56" s="126">
        <v>2024</v>
      </c>
      <c r="D56" s="126"/>
      <c r="E56" s="126"/>
      <c r="F56" s="126"/>
      <c r="G56" s="126"/>
      <c r="H56" s="126"/>
      <c r="I56" s="267">
        <f t="shared" si="4"/>
        <v>0</v>
      </c>
      <c r="J56" s="192" t="s">
        <v>129</v>
      </c>
      <c r="K56" s="192" t="s">
        <v>129</v>
      </c>
      <c r="L56" s="192" t="s">
        <v>129</v>
      </c>
      <c r="M56" s="267">
        <f t="shared" si="5"/>
        <v>0</v>
      </c>
      <c r="N56" s="192" t="s">
        <v>129</v>
      </c>
      <c r="O56" s="267">
        <f t="shared" si="6"/>
        <v>0</v>
      </c>
      <c r="P56" s="191">
        <f t="shared" si="7"/>
        <v>0</v>
      </c>
      <c r="Q56" s="267">
        <f t="shared" si="8"/>
        <v>0</v>
      </c>
      <c r="R56" s="267">
        <f t="shared" si="8"/>
        <v>0</v>
      </c>
      <c r="S56" s="191">
        <f t="shared" si="9"/>
        <v>0</v>
      </c>
      <c r="T56" s="191">
        <f t="shared" si="10"/>
        <v>0</v>
      </c>
      <c r="U56" s="193">
        <f t="shared" si="11"/>
        <v>0</v>
      </c>
      <c r="V56" s="192" t="s">
        <v>129</v>
      </c>
      <c r="W56" s="267">
        <f t="shared" si="12"/>
        <v>0</v>
      </c>
      <c r="X56" s="192" t="s">
        <v>129</v>
      </c>
      <c r="Y56" s="192" t="s">
        <v>129</v>
      </c>
      <c r="Z56" s="191">
        <f t="shared" si="13"/>
        <v>0</v>
      </c>
      <c r="AA56" s="218" t="s">
        <v>129</v>
      </c>
      <c r="AB56" s="217">
        <f t="shared" si="14"/>
        <v>0</v>
      </c>
      <c r="AC56" s="218" t="s">
        <v>129</v>
      </c>
      <c r="AD56" s="266">
        <f t="shared" si="15"/>
        <v>0</v>
      </c>
      <c r="AE56" s="266">
        <f t="shared" si="15"/>
        <v>0</v>
      </c>
      <c r="AF56" s="267">
        <f t="shared" si="15"/>
        <v>0</v>
      </c>
      <c r="AG56" s="267">
        <f t="shared" si="15"/>
        <v>0</v>
      </c>
      <c r="AH56" s="267">
        <f t="shared" si="15"/>
        <v>0</v>
      </c>
      <c r="AI56" s="267">
        <f t="shared" si="15"/>
        <v>0</v>
      </c>
      <c r="AJ56" s="267">
        <f t="shared" si="15"/>
        <v>0</v>
      </c>
      <c r="AK56" s="267">
        <f t="shared" si="15"/>
        <v>0</v>
      </c>
    </row>
    <row r="57" spans="1:37" ht="24" customHeight="1" x14ac:dyDescent="0.25">
      <c r="B57" s="190" t="str">
        <f t="shared" si="16"/>
        <v>TOTAL REPORTED 2025</v>
      </c>
      <c r="C57" s="126">
        <v>2025</v>
      </c>
      <c r="D57" s="126"/>
      <c r="E57" s="126"/>
      <c r="F57" s="126"/>
      <c r="G57" s="126"/>
      <c r="H57" s="126"/>
      <c r="I57" s="267">
        <f t="shared" si="4"/>
        <v>0</v>
      </c>
      <c r="J57" s="192" t="s">
        <v>129</v>
      </c>
      <c r="K57" s="192" t="s">
        <v>129</v>
      </c>
      <c r="L57" s="192" t="s">
        <v>129</v>
      </c>
      <c r="M57" s="267">
        <f t="shared" si="5"/>
        <v>0</v>
      </c>
      <c r="N57" s="192" t="s">
        <v>129</v>
      </c>
      <c r="O57" s="267">
        <f t="shared" si="6"/>
        <v>0</v>
      </c>
      <c r="P57" s="191">
        <f t="shared" si="7"/>
        <v>0</v>
      </c>
      <c r="Q57" s="267">
        <f t="shared" si="8"/>
        <v>0</v>
      </c>
      <c r="R57" s="267">
        <f t="shared" si="8"/>
        <v>0</v>
      </c>
      <c r="S57" s="191">
        <f t="shared" si="9"/>
        <v>0</v>
      </c>
      <c r="T57" s="191">
        <f t="shared" si="10"/>
        <v>0</v>
      </c>
      <c r="U57" s="193">
        <f t="shared" si="11"/>
        <v>0</v>
      </c>
      <c r="V57" s="192" t="s">
        <v>129</v>
      </c>
      <c r="W57" s="267">
        <f t="shared" si="12"/>
        <v>0</v>
      </c>
      <c r="X57" s="192" t="s">
        <v>129</v>
      </c>
      <c r="Y57" s="192" t="s">
        <v>129</v>
      </c>
      <c r="Z57" s="191">
        <f t="shared" si="13"/>
        <v>0</v>
      </c>
      <c r="AA57" s="218" t="s">
        <v>129</v>
      </c>
      <c r="AB57" s="217">
        <f t="shared" si="14"/>
        <v>0</v>
      </c>
      <c r="AC57" s="218" t="s">
        <v>129</v>
      </c>
      <c r="AD57" s="266">
        <f t="shared" si="15"/>
        <v>0</v>
      </c>
      <c r="AE57" s="266">
        <f t="shared" si="15"/>
        <v>0</v>
      </c>
      <c r="AF57" s="267">
        <f t="shared" si="15"/>
        <v>0</v>
      </c>
      <c r="AG57" s="267">
        <f t="shared" si="15"/>
        <v>0</v>
      </c>
      <c r="AH57" s="267">
        <f t="shared" si="15"/>
        <v>0</v>
      </c>
      <c r="AI57" s="267">
        <f t="shared" si="15"/>
        <v>0</v>
      </c>
      <c r="AJ57" s="267">
        <f t="shared" si="15"/>
        <v>0</v>
      </c>
      <c r="AK57" s="267">
        <f t="shared" si="15"/>
        <v>0</v>
      </c>
    </row>
    <row r="58" spans="1:37" ht="24" customHeight="1" x14ac:dyDescent="0.25">
      <c r="B58" s="190" t="str">
        <f t="shared" si="16"/>
        <v>TOTAL REPORTED 2026</v>
      </c>
      <c r="C58" s="126">
        <v>2026</v>
      </c>
      <c r="D58" s="126"/>
      <c r="E58" s="126"/>
      <c r="F58" s="126"/>
      <c r="G58" s="126"/>
      <c r="H58" s="126"/>
      <c r="I58" s="267">
        <f t="shared" si="4"/>
        <v>0</v>
      </c>
      <c r="J58" s="192" t="s">
        <v>129</v>
      </c>
      <c r="K58" s="192" t="s">
        <v>129</v>
      </c>
      <c r="L58" s="192" t="s">
        <v>129</v>
      </c>
      <c r="M58" s="267">
        <f t="shared" si="5"/>
        <v>0</v>
      </c>
      <c r="N58" s="192" t="s">
        <v>129</v>
      </c>
      <c r="O58" s="267">
        <f t="shared" si="6"/>
        <v>0</v>
      </c>
      <c r="P58" s="191">
        <f t="shared" si="7"/>
        <v>0</v>
      </c>
      <c r="Q58" s="267">
        <f t="shared" si="8"/>
        <v>0</v>
      </c>
      <c r="R58" s="267">
        <f t="shared" si="8"/>
        <v>0</v>
      </c>
      <c r="S58" s="191">
        <f t="shared" si="9"/>
        <v>0</v>
      </c>
      <c r="T58" s="191">
        <f t="shared" si="10"/>
        <v>0</v>
      </c>
      <c r="U58" s="193">
        <f t="shared" si="11"/>
        <v>0</v>
      </c>
      <c r="V58" s="192" t="s">
        <v>129</v>
      </c>
      <c r="W58" s="267">
        <f t="shared" si="12"/>
        <v>0</v>
      </c>
      <c r="X58" s="192" t="s">
        <v>129</v>
      </c>
      <c r="Y58" s="192" t="s">
        <v>129</v>
      </c>
      <c r="Z58" s="191">
        <f t="shared" si="13"/>
        <v>0</v>
      </c>
      <c r="AA58" s="218" t="s">
        <v>129</v>
      </c>
      <c r="AB58" s="217">
        <f t="shared" si="14"/>
        <v>0</v>
      </c>
      <c r="AC58" s="218" t="s">
        <v>129</v>
      </c>
      <c r="AD58" s="266">
        <f t="shared" si="15"/>
        <v>0</v>
      </c>
      <c r="AE58" s="266">
        <f t="shared" si="15"/>
        <v>0</v>
      </c>
      <c r="AF58" s="267">
        <f t="shared" si="15"/>
        <v>0</v>
      </c>
      <c r="AG58" s="267">
        <f t="shared" si="15"/>
        <v>0</v>
      </c>
      <c r="AH58" s="267">
        <f t="shared" si="15"/>
        <v>0</v>
      </c>
      <c r="AI58" s="267">
        <f t="shared" si="15"/>
        <v>0</v>
      </c>
      <c r="AJ58" s="267">
        <f t="shared" si="15"/>
        <v>0</v>
      </c>
      <c r="AK58" s="267">
        <f t="shared" si="15"/>
        <v>0</v>
      </c>
    </row>
    <row r="59" spans="1:37" ht="24" customHeight="1" x14ac:dyDescent="0.25">
      <c r="B59" s="190" t="str">
        <f t="shared" si="16"/>
        <v>TOTAL REPORTED 2027</v>
      </c>
      <c r="C59" s="126">
        <v>2027</v>
      </c>
      <c r="D59" s="126"/>
      <c r="E59" s="126"/>
      <c r="F59" s="126"/>
      <c r="G59" s="126"/>
      <c r="H59" s="126"/>
      <c r="I59" s="267">
        <f t="shared" si="4"/>
        <v>0</v>
      </c>
      <c r="J59" s="192" t="s">
        <v>129</v>
      </c>
      <c r="K59" s="192" t="s">
        <v>129</v>
      </c>
      <c r="L59" s="192" t="s">
        <v>129</v>
      </c>
      <c r="M59" s="267">
        <f t="shared" si="5"/>
        <v>0</v>
      </c>
      <c r="N59" s="192" t="s">
        <v>129</v>
      </c>
      <c r="O59" s="267">
        <f t="shared" si="6"/>
        <v>0</v>
      </c>
      <c r="P59" s="191">
        <f t="shared" si="7"/>
        <v>0</v>
      </c>
      <c r="Q59" s="267">
        <f t="shared" si="8"/>
        <v>0</v>
      </c>
      <c r="R59" s="267">
        <f t="shared" si="8"/>
        <v>0</v>
      </c>
      <c r="S59" s="191">
        <f t="shared" si="9"/>
        <v>0</v>
      </c>
      <c r="T59" s="191">
        <f t="shared" si="10"/>
        <v>0</v>
      </c>
      <c r="U59" s="193">
        <f t="shared" si="11"/>
        <v>0</v>
      </c>
      <c r="V59" s="192" t="s">
        <v>129</v>
      </c>
      <c r="W59" s="267">
        <f t="shared" si="12"/>
        <v>0</v>
      </c>
      <c r="X59" s="192" t="s">
        <v>129</v>
      </c>
      <c r="Y59" s="192" t="s">
        <v>129</v>
      </c>
      <c r="Z59" s="191">
        <f t="shared" si="13"/>
        <v>0</v>
      </c>
      <c r="AA59" s="218" t="s">
        <v>129</v>
      </c>
      <c r="AB59" s="217">
        <f t="shared" si="14"/>
        <v>0</v>
      </c>
      <c r="AC59" s="218" t="s">
        <v>129</v>
      </c>
      <c r="AD59" s="266">
        <f t="shared" si="15"/>
        <v>0</v>
      </c>
      <c r="AE59" s="266">
        <f t="shared" si="15"/>
        <v>0</v>
      </c>
      <c r="AF59" s="267">
        <f t="shared" si="15"/>
        <v>0</v>
      </c>
      <c r="AG59" s="267">
        <f t="shared" si="15"/>
        <v>0</v>
      </c>
      <c r="AH59" s="267">
        <f t="shared" si="15"/>
        <v>0</v>
      </c>
      <c r="AI59" s="267">
        <f t="shared" si="15"/>
        <v>0</v>
      </c>
      <c r="AJ59" s="267">
        <f t="shared" si="15"/>
        <v>0</v>
      </c>
      <c r="AK59" s="267">
        <f t="shared" si="15"/>
        <v>0</v>
      </c>
    </row>
    <row r="60" spans="1:37" ht="24" customHeight="1" x14ac:dyDescent="0.25">
      <c r="B60" s="190" t="str">
        <f t="shared" si="16"/>
        <v>TOTAL REPORTED 2028</v>
      </c>
      <c r="C60" s="126">
        <v>2028</v>
      </c>
      <c r="D60" s="126"/>
      <c r="E60" s="126"/>
      <c r="F60" s="126"/>
      <c r="G60" s="126"/>
      <c r="H60" s="126"/>
      <c r="I60" s="267">
        <f t="shared" si="4"/>
        <v>0</v>
      </c>
      <c r="J60" s="192" t="s">
        <v>129</v>
      </c>
      <c r="K60" s="192" t="s">
        <v>129</v>
      </c>
      <c r="L60" s="192" t="s">
        <v>129</v>
      </c>
      <c r="M60" s="267">
        <f t="shared" si="5"/>
        <v>0</v>
      </c>
      <c r="N60" s="192" t="s">
        <v>129</v>
      </c>
      <c r="O60" s="267">
        <f t="shared" si="6"/>
        <v>0</v>
      </c>
      <c r="P60" s="191">
        <f t="shared" si="7"/>
        <v>0</v>
      </c>
      <c r="Q60" s="267">
        <f t="shared" si="8"/>
        <v>0</v>
      </c>
      <c r="R60" s="267">
        <f t="shared" si="8"/>
        <v>0</v>
      </c>
      <c r="S60" s="191">
        <f t="shared" si="9"/>
        <v>0</v>
      </c>
      <c r="T60" s="191">
        <f t="shared" si="10"/>
        <v>0</v>
      </c>
      <c r="U60" s="193">
        <f t="shared" si="11"/>
        <v>0</v>
      </c>
      <c r="V60" s="192" t="s">
        <v>129</v>
      </c>
      <c r="W60" s="267">
        <f t="shared" si="12"/>
        <v>0</v>
      </c>
      <c r="X60" s="192" t="s">
        <v>129</v>
      </c>
      <c r="Y60" s="192" t="s">
        <v>129</v>
      </c>
      <c r="Z60" s="191">
        <f t="shared" si="13"/>
        <v>0</v>
      </c>
      <c r="AA60" s="218" t="s">
        <v>129</v>
      </c>
      <c r="AB60" s="217">
        <f t="shared" si="14"/>
        <v>0</v>
      </c>
      <c r="AC60" s="218" t="s">
        <v>129</v>
      </c>
      <c r="AD60" s="266">
        <f t="shared" si="15"/>
        <v>0</v>
      </c>
      <c r="AE60" s="266">
        <f t="shared" si="15"/>
        <v>0</v>
      </c>
      <c r="AF60" s="267">
        <f t="shared" si="15"/>
        <v>0</v>
      </c>
      <c r="AG60" s="267">
        <f t="shared" si="15"/>
        <v>0</v>
      </c>
      <c r="AH60" s="267">
        <f t="shared" si="15"/>
        <v>0</v>
      </c>
      <c r="AI60" s="267">
        <f t="shared" si="15"/>
        <v>0</v>
      </c>
      <c r="AJ60" s="267">
        <f t="shared" si="15"/>
        <v>0</v>
      </c>
      <c r="AK60" s="267">
        <f t="shared" si="15"/>
        <v>0</v>
      </c>
    </row>
    <row r="61" spans="1:37" x14ac:dyDescent="0.25">
      <c r="C61" s="137"/>
    </row>
    <row r="62" spans="1:37" x14ac:dyDescent="0.25">
      <c r="C62" s="137"/>
    </row>
  </sheetData>
  <sheetProtection algorithmName="SHA-512" hashValue="S6Cl8ZIPZfVfnzKh5Ep4Xc46T3Xsj8ADqY1QpHJF96Roeq28cyDE72uMmT++L+Snsa5Ng3f/Q7s1Jq25+W8m8Q==" saltValue="HWQ7UBxHnoEwdYMU/TSjIw==" spinCount="100000" sheet="1" objects="1" scenarios="1" formatCells="0" formatRows="0" insertHyperlinks="0"/>
  <mergeCells count="28">
    <mergeCell ref="Q26:V26"/>
    <mergeCell ref="W26:AA27"/>
    <mergeCell ref="AD26:AK26"/>
    <mergeCell ref="I27:L27"/>
    <mergeCell ref="M27:N27"/>
    <mergeCell ref="O27:P27"/>
    <mergeCell ref="Q27:S27"/>
    <mergeCell ref="T27:V27"/>
    <mergeCell ref="AD27:AE27"/>
    <mergeCell ref="AF27:AK27"/>
    <mergeCell ref="C18:G18"/>
    <mergeCell ref="C20:G20"/>
    <mergeCell ref="C21:G21"/>
    <mergeCell ref="C22:G22"/>
    <mergeCell ref="C23:G23"/>
    <mergeCell ref="I26:P26"/>
    <mergeCell ref="C12:G12"/>
    <mergeCell ref="C13:G13"/>
    <mergeCell ref="C14:G14"/>
    <mergeCell ref="C15:G15"/>
    <mergeCell ref="C16:G16"/>
    <mergeCell ref="C17:G17"/>
    <mergeCell ref="C3:I3"/>
    <mergeCell ref="C6:G6"/>
    <mergeCell ref="C7:G7"/>
    <mergeCell ref="C8:G8"/>
    <mergeCell ref="C10:G10"/>
    <mergeCell ref="C11:G11"/>
  </mergeCells>
  <conditionalFormatting sqref="I29:L53">
    <cfRule type="expression" dxfId="6" priority="4" stopIfTrue="1">
      <formula>AND($C29&lt;&gt;"",$C29&lt;&gt;"Manufacturer (Production)")</formula>
    </cfRule>
  </conditionalFormatting>
  <conditionalFormatting sqref="M29:N53">
    <cfRule type="expression" dxfId="5" priority="5" stopIfTrue="1">
      <formula>AND($C29&lt;&gt;"",$C29&lt;&gt;"Manufacturer (Certification)")</formula>
    </cfRule>
  </conditionalFormatting>
  <conditionalFormatting sqref="O29:O53 M29:M53 I29:J53 Q29:R53 T29:T53 W29:X53">
    <cfRule type="expression" dxfId="4" priority="7">
      <formula>AND(TRIM(I29)&lt;&gt;"",ISNUMBER(I29)=FALSE)</formula>
    </cfRule>
  </conditionalFormatting>
  <conditionalFormatting sqref="O29:P53">
    <cfRule type="expression" dxfId="3" priority="6" stopIfTrue="1">
      <formula>AND($C29&lt;&gt;"",$C29&lt;&gt;"Manufacturer (Marketing)")</formula>
    </cfRule>
  </conditionalFormatting>
  <conditionalFormatting sqref="Q29:V53">
    <cfRule type="expression" dxfId="2" priority="3">
      <formula>AND($C29&lt;&gt;"",$C29&lt;&gt;"Distributor / Retailer")</formula>
    </cfRule>
  </conditionalFormatting>
  <conditionalFormatting sqref="W29:AA53">
    <cfRule type="expression" dxfId="1" priority="2">
      <formula>AND($C29&lt;&gt;"",$C29&lt;&gt;"Purchaser / User")</formula>
    </cfRule>
  </conditionalFormatting>
  <conditionalFormatting sqref="AD29:AK53">
    <cfRule type="expression" dxfId="0" priority="1">
      <formula>AND(TRIM(AD29)&lt;&gt;"",ISNUMBER(AD29)=FALSE)</formula>
    </cfRule>
  </conditionalFormatting>
  <dataValidations count="21">
    <dataValidation allowBlank="1" showInputMessage="1" showErrorMessage="1" prompt="If the case study is online, provide a link for EPA to view, download and share. Otherwise, please include attachments with report submission." sqref="AC28" xr:uid="{97250A90-3575-4973-AD8C-0095366527CA}"/>
    <dataValidation allowBlank="1" showInputMessage="1" showErrorMessage="1" prompt="For P2 actions and outcomes to be summarized on the Results Summary tab, this column must contain a Y. Additionally, a Date Implemented must be included and at least one follw-up date must be included in row 19." sqref="F28" xr:uid="{6EB63D6F-C25B-4CF8-9565-25BAD6BE4CCD}"/>
    <dataValidation allowBlank="1" showInputMessage="1" showErrorMessage="1" prompt="Either use the facility’s permit methodology or multiply wastewater gallons by 8.35 to get pounds and divide by 10,000 to eliminate water content." sqref="AI28" xr:uid="{8D57DAAE-FB8F-4B95-B6F1-AEF6A1ADD588}"/>
    <dataValidation allowBlank="1" showInputMessage="1" showErrorMessage="1" prompt="Annualized reductions of green house gas emissions measured in metric tons of carbon dioxide equivalent (MTCO2e)." sqref="AK28" xr:uid="{A6287E63-4479-443D-9CBF-004B72E744EC}"/>
    <dataValidation allowBlank="1" showInputMessage="1" showErrorMessage="1" promptTitle="Products Offered for Sale" prompt="This can include products that are anticipated to be offered for sale._x000a__x000a_Report the number of product formulations/designs, not the number of individual units manufactured/sold. The same formulation in different size containers is considered one product." sqref="O28" xr:uid="{12F8FBAD-4845-420C-82AE-3E34B677DCE4}"/>
    <dataValidation type="whole" allowBlank="1" showInputMessage="1" showErrorMessage="1" errorTitle="Facility NAICS Code" error="Please enter at least three digits of the NAICS code." promptTitle="Facility NAICS Code" prompt="Enter the NAICS for this facility. The link at left takes you to the NAICS Search website." sqref="C15:G15" xr:uid="{2D31BC82-3E64-40DC-93BF-1F9230E357DC}">
      <formula1>100</formula1>
      <formula2>999999</formula2>
    </dataValidation>
    <dataValidation allowBlank="1" showInputMessage="1" showErrorMessage="1" promptTitle="Copy-Pasting into Merged Cells" prompt="To copy-paste into merged cells, either double-click the cell to enable the Edit feature OR select the cell and paste into the formula bar above instead of the cell itself." sqref="C10:G10" xr:uid="{C2251AC3-AFF2-4BE6-BA83-74FE3802225D}"/>
    <dataValidation type="list" allowBlank="1" showDropDown="1" showInputMessage="1" showErrorMessage="1" error="Please enter Y or N." sqref="AB29:AB53 F29:F53" xr:uid="{A0673C47-198C-453E-89DC-F76106D713CF}">
      <formula1>Lookup_YesNo</formula1>
    </dataValidation>
    <dataValidation type="date" allowBlank="1" showInputMessage="1" showErrorMessage="1" error="Please enter a valid date (mm/dd/yyyy) _x000a_between 10/01/2022 and 09/30/2028." sqref="G29:G53" xr:uid="{1C09E178-7905-4638-839D-73E369054A03}">
      <formula1>44835</formula1>
      <formula2>47026</formula2>
    </dataValidation>
    <dataValidation type="list" allowBlank="1" showDropDown="1" showInputMessage="1" showErrorMessage="1" error="Please enter Yes, No, or Unknown." sqref="C16:G16" xr:uid="{8D1E4D7B-84A8-4034-A397-02503C533D08}">
      <formula1>Lookup_YesNoUnknown</formula1>
    </dataValidation>
    <dataValidation type="list" allowBlank="1" showInputMessage="1" showErrorMessage="1" sqref="U29:U53" xr:uid="{AEDCE116-BA0C-432B-99B8-EE15633F7741}">
      <formula1>Lookup_Units_Sales</formula1>
    </dataValidation>
    <dataValidation allowBlank="1" showInputMessage="1" showErrorMessage="1" prompt="Report the number of product formulations or designs, not the number of individual units of that product manufactured or sold. The same formulation sold in different size containers is considered one product" sqref="W28 M28 Q28 I28" xr:uid="{42943545-D0C5-46E5-AE53-E6C7314E49F0}"/>
    <dataValidation type="list" allowBlank="1" showInputMessage="1" showErrorMessage="1" sqref="N29:N53" xr:uid="{A2214C72-8FB7-4F0B-A6E6-0A8DB3668C96}">
      <formula1>Lookup_CertificationStatus</formula1>
    </dataValidation>
    <dataValidation type="list" allowBlank="1" showInputMessage="1" showErrorMessage="1" sqref="L29:L53 V29:V53" xr:uid="{CBBE0B55-4F8C-41DC-8AFD-3ABD284F2C1D}">
      <formula1>Lookup_Type</formula1>
    </dataValidation>
    <dataValidation type="list" allowBlank="1" showInputMessage="1" showErrorMessage="1" sqref="K29:K53" xr:uid="{B017B037-A1CC-403F-BD61-B90AB3A5C973}">
      <formula1>Lookup_Units</formula1>
    </dataValidation>
    <dataValidation type="list" allowBlank="1" showInputMessage="1" showErrorMessage="1" promptTitle="Outreach Activity" prompt="If you made contact with the business establishment through an activity noted on the “Outreach Activities” tab, indicate the activity by choosing it from the drop-down provided at right." sqref="C20" xr:uid="{A93B1D81-D126-4A48-A908-54FC3C6BBD00}">
      <formula1>OFFSET(Outreach_Activities_Sorted,0,0,COUNTIF(Outreach_Activities_Sorted,"&lt;&gt;0"))</formula1>
    </dataValidation>
    <dataValidation type="list" allowBlank="1" showInputMessage="1" showErrorMessage="1" sqref="Z29:Z53 S29:S53 P29:P53" xr:uid="{3185188D-1601-4435-AFE5-696384A5443A}">
      <formula1>Lookup_YesNoUnknown</formula1>
    </dataValidation>
    <dataValidation type="list" allowBlank="1" showInputMessage="1" showErrorMessage="1" sqref="C29:C53" xr:uid="{2CB54917-3B38-4FE8-AC9D-F624991C17AE}">
      <formula1>Lookup_Role</formula1>
    </dataValidation>
    <dataValidation type="date" operator="greaterThan" allowBlank="1" showInputMessage="1" showErrorMessage="1" errorTitle="Date Required" error="Please enter a date in mm/dd/yyyy format." sqref="C19:G19" xr:uid="{DF1B93FC-7FE6-4332-BBD4-6FA8D2CBAA23}">
      <formula1>36526</formula1>
    </dataValidation>
    <dataValidation type="list" allowBlank="1" showDropDown="1" showInputMessage="1" showErrorMessage="1" sqref="C14" xr:uid="{0EAC2769-E7AE-48A4-A3A7-C49C4493240A}">
      <formula1>Lookup_States</formula1>
    </dataValidation>
    <dataValidation allowBlank="1" showInputMessage="1" showErrorMessage="1" prompt="If the action listed is for certifying a new product, you can enter the date the process was initiated. For all other actions, this should be the date of actual implementation." sqref="G28" xr:uid="{EFC69B6E-B30D-49A8-92D7-3A20B2DBD98F}"/>
  </dataValidations>
  <hyperlinks>
    <hyperlink ref="B15" r:id="rId1" xr:uid="{D7851337-18AB-4188-9B39-9967F0937375}"/>
    <hyperlink ref="B21" r:id="rId2" display="Description of Funding Mechanism_x000a_EPA is exploring ways to facilitate access to capital for P2 projects. Learn more here: https://www.epa.gov/p2/p2-financing. If known, describe the source of funding this business establishment used (e.g., self-funded, bank loan, external grant, etc.)  in implementing the P2 actions listed in the table below." xr:uid="{7DCD5E5C-DD8E-4A05-B438-D82BEFDF5801}"/>
  </hyperlinks>
  <printOptions horizontalCentered="1"/>
  <pageMargins left="0.45" right="0.45" top="0.75" bottom="0.75" header="0.3" footer="0.3"/>
  <pageSetup scale="22" fitToHeight="0" orientation="landscape" r:id="rId3"/>
  <headerFooter>
    <oddHeader>&amp;C&amp;16&amp;F</oddHeader>
    <oddFooter>&amp;C&amp;P of &amp;N</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0A63E5-3DA6-4F5F-8FB5-474840A53E6F}">
  <sheetPr codeName="Sheet5"/>
  <dimension ref="A1:X55"/>
  <sheetViews>
    <sheetView workbookViewId="0">
      <selection activeCell="A11" sqref="A11"/>
    </sheetView>
  </sheetViews>
  <sheetFormatPr defaultRowHeight="15" x14ac:dyDescent="0.25"/>
  <cols>
    <col min="1" max="1" width="24.85546875" bestFit="1" customWidth="1"/>
    <col min="2" max="2" width="4.7109375" customWidth="1"/>
    <col min="3" max="3" width="23.42578125" bestFit="1" customWidth="1"/>
    <col min="4" max="4" width="4.7109375" customWidth="1"/>
    <col min="5" max="5" width="9.140625" style="9"/>
    <col min="6" max="6" width="9.5703125" style="9" bestFit="1" customWidth="1"/>
    <col min="7" max="7" width="4.7109375" customWidth="1"/>
    <col min="8" max="8" width="10.5703125" style="9" customWidth="1"/>
    <col min="9" max="9" width="4.7109375" customWidth="1"/>
    <col min="10" max="10" width="9.7109375" bestFit="1" customWidth="1"/>
    <col min="11" max="11" width="4.7109375" customWidth="1"/>
    <col min="12" max="12" width="9.7109375" customWidth="1"/>
    <col min="13" max="13" width="4.7109375" customWidth="1"/>
    <col min="14" max="14" width="26.42578125" bestFit="1" customWidth="1"/>
    <col min="15" max="15" width="4.7109375" customWidth="1"/>
    <col min="16" max="16" width="7.5703125" bestFit="1" customWidth="1"/>
    <col min="17" max="17" width="4.7109375" customWidth="1"/>
    <col min="18" max="18" width="9.5703125" bestFit="1" customWidth="1"/>
    <col min="19" max="19" width="4.7109375" customWidth="1"/>
    <col min="20" max="20" width="18.140625" bestFit="1" customWidth="1"/>
    <col min="21" max="21" width="4.7109375" customWidth="1"/>
    <col min="22" max="22" width="11.28515625" bestFit="1" customWidth="1"/>
    <col min="23" max="23" width="4.7109375" customWidth="1"/>
    <col min="24" max="24" width="47.28515625" bestFit="1" customWidth="1"/>
  </cols>
  <sheetData>
    <row r="1" spans="1:24" ht="15.75" thickBot="1" x14ac:dyDescent="0.3">
      <c r="A1" s="72" t="s">
        <v>205</v>
      </c>
      <c r="C1" s="88" t="s">
        <v>137</v>
      </c>
      <c r="E1" s="72" t="s">
        <v>8</v>
      </c>
      <c r="F1" s="72" t="s">
        <v>75</v>
      </c>
      <c r="G1" s="88"/>
      <c r="H1" s="72" t="s">
        <v>9</v>
      </c>
      <c r="I1" s="88"/>
      <c r="J1" s="88" t="s">
        <v>66</v>
      </c>
      <c r="K1" s="88"/>
      <c r="L1" s="72" t="s">
        <v>70</v>
      </c>
      <c r="M1" s="88"/>
      <c r="N1" s="88" t="s">
        <v>254</v>
      </c>
      <c r="O1" s="88"/>
      <c r="P1" s="72" t="s">
        <v>115</v>
      </c>
      <c r="Q1" s="72"/>
      <c r="R1" s="72" t="s">
        <v>118</v>
      </c>
      <c r="S1" s="72"/>
      <c r="T1" s="72" t="s">
        <v>121</v>
      </c>
      <c r="U1" s="72"/>
      <c r="V1" s="72" t="s">
        <v>122</v>
      </c>
      <c r="W1" s="72"/>
      <c r="X1" s="72" t="s">
        <v>231</v>
      </c>
    </row>
    <row r="2" spans="1:24" ht="15.75" thickBot="1" x14ac:dyDescent="0.3">
      <c r="A2" s="13" t="s">
        <v>87</v>
      </c>
      <c r="C2" s="13" t="s">
        <v>96</v>
      </c>
      <c r="E2" s="14" t="s">
        <v>10</v>
      </c>
      <c r="F2" s="53" t="s">
        <v>76</v>
      </c>
      <c r="H2" s="14" t="s">
        <v>11</v>
      </c>
      <c r="J2" s="57" t="s">
        <v>11</v>
      </c>
      <c r="K2" s="9"/>
      <c r="L2" s="14" t="s">
        <v>71</v>
      </c>
      <c r="N2" s="13" t="s">
        <v>256</v>
      </c>
      <c r="P2" s="14" t="s">
        <v>112</v>
      </c>
      <c r="Q2" s="9"/>
      <c r="R2" s="14" t="s">
        <v>116</v>
      </c>
      <c r="S2" s="9"/>
      <c r="T2" s="14" t="s">
        <v>119</v>
      </c>
      <c r="U2" s="9"/>
      <c r="V2" s="14" t="s">
        <v>106</v>
      </c>
      <c r="W2" s="9"/>
      <c r="X2" s="13" cm="1">
        <f t="array" ref="X2:X51">_xlfn._xlws.SORT(Outreach_Activities)</f>
        <v>0</v>
      </c>
    </row>
    <row r="3" spans="1:24" ht="15.75" thickBot="1" x14ac:dyDescent="0.3">
      <c r="A3" s="15" t="s">
        <v>92</v>
      </c>
      <c r="C3" s="15" t="s">
        <v>138</v>
      </c>
      <c r="E3" s="16" t="s">
        <v>12</v>
      </c>
      <c r="F3" s="54" t="s">
        <v>77</v>
      </c>
      <c r="H3" s="17" t="s">
        <v>13</v>
      </c>
      <c r="K3" s="9"/>
      <c r="L3" s="16" t="s">
        <v>72</v>
      </c>
      <c r="N3" s="15" t="s">
        <v>257</v>
      </c>
      <c r="P3" s="16" t="s">
        <v>113</v>
      </c>
      <c r="Q3" s="9"/>
      <c r="R3" s="17" t="s">
        <v>117</v>
      </c>
      <c r="S3" s="9"/>
      <c r="T3" s="17" t="s">
        <v>120</v>
      </c>
      <c r="U3" s="9"/>
      <c r="V3" s="16" t="s">
        <v>123</v>
      </c>
      <c r="W3" s="9"/>
      <c r="X3" s="15">
        <v>0</v>
      </c>
    </row>
    <row r="4" spans="1:24" ht="15.75" thickBot="1" x14ac:dyDescent="0.3">
      <c r="A4" s="15" t="s">
        <v>204</v>
      </c>
      <c r="C4" s="18" t="s">
        <v>139</v>
      </c>
      <c r="E4" s="16" t="s">
        <v>14</v>
      </c>
      <c r="F4" s="54" t="s">
        <v>78</v>
      </c>
      <c r="L4" s="17" t="s">
        <v>69</v>
      </c>
      <c r="N4" s="15" t="s">
        <v>255</v>
      </c>
      <c r="P4" s="17" t="s">
        <v>114</v>
      </c>
      <c r="Q4" s="9"/>
      <c r="R4" s="9"/>
      <c r="S4" s="9"/>
      <c r="T4" s="9"/>
      <c r="U4" s="9"/>
      <c r="V4" s="17" t="s">
        <v>124</v>
      </c>
      <c r="W4" s="9"/>
      <c r="X4" s="15">
        <v>0</v>
      </c>
    </row>
    <row r="5" spans="1:24" ht="15.75" thickBot="1" x14ac:dyDescent="0.3">
      <c r="A5" s="15" t="s">
        <v>91</v>
      </c>
      <c r="E5" s="16" t="s">
        <v>15</v>
      </c>
      <c r="F5" s="54" t="s">
        <v>79</v>
      </c>
      <c r="N5" s="15" t="s">
        <v>258</v>
      </c>
      <c r="R5" s="9"/>
      <c r="S5" s="9"/>
      <c r="T5" s="9"/>
      <c r="U5" s="9"/>
      <c r="V5" s="9"/>
      <c r="W5" s="9"/>
      <c r="X5" s="15">
        <v>0</v>
      </c>
    </row>
    <row r="6" spans="1:24" ht="15.75" thickBot="1" x14ac:dyDescent="0.3">
      <c r="A6" s="15" t="s">
        <v>301</v>
      </c>
      <c r="E6" s="16" t="s">
        <v>16</v>
      </c>
      <c r="F6" s="54" t="s">
        <v>79</v>
      </c>
      <c r="N6" s="18" t="s">
        <v>259</v>
      </c>
      <c r="P6" s="14" t="s">
        <v>115</v>
      </c>
      <c r="R6" s="9"/>
      <c r="S6" s="9"/>
      <c r="T6" s="9"/>
      <c r="U6" s="9"/>
      <c r="V6" s="9"/>
      <c r="W6" s="9"/>
      <c r="X6" s="15">
        <v>0</v>
      </c>
    </row>
    <row r="7" spans="1:24" ht="15.75" thickBot="1" x14ac:dyDescent="0.3">
      <c r="A7" s="15" t="s">
        <v>286</v>
      </c>
      <c r="E7" s="16" t="s">
        <v>17</v>
      </c>
      <c r="F7" s="54" t="s">
        <v>80</v>
      </c>
      <c r="P7" s="17" t="s">
        <v>214</v>
      </c>
      <c r="R7" s="9"/>
      <c r="S7" s="9"/>
      <c r="T7" s="9"/>
      <c r="U7" s="9"/>
      <c r="V7" s="9"/>
      <c r="W7" s="9"/>
      <c r="X7" s="15">
        <v>0</v>
      </c>
    </row>
    <row r="8" spans="1:24" x14ac:dyDescent="0.25">
      <c r="A8" s="15" t="s">
        <v>300</v>
      </c>
      <c r="E8" s="16" t="s">
        <v>18</v>
      </c>
      <c r="F8" s="54" t="s">
        <v>81</v>
      </c>
      <c r="X8" s="15">
        <v>0</v>
      </c>
    </row>
    <row r="9" spans="1:24" x14ac:dyDescent="0.25">
      <c r="A9" s="15" t="s">
        <v>86</v>
      </c>
      <c r="E9" s="16" t="s">
        <v>19</v>
      </c>
      <c r="F9" s="54" t="s">
        <v>74</v>
      </c>
      <c r="X9" s="15">
        <v>0</v>
      </c>
    </row>
    <row r="10" spans="1:24" x14ac:dyDescent="0.25">
      <c r="A10" s="15" t="s">
        <v>89</v>
      </c>
      <c r="E10" s="16" t="s">
        <v>20</v>
      </c>
      <c r="F10" s="54" t="s">
        <v>74</v>
      </c>
      <c r="X10" s="15">
        <v>0</v>
      </c>
    </row>
    <row r="11" spans="1:24" x14ac:dyDescent="0.25">
      <c r="A11" s="15" t="s">
        <v>88</v>
      </c>
      <c r="E11" s="16" t="s">
        <v>21</v>
      </c>
      <c r="F11" s="54" t="s">
        <v>77</v>
      </c>
      <c r="X11" s="15">
        <v>0</v>
      </c>
    </row>
    <row r="12" spans="1:24" ht="15.75" thickBot="1" x14ac:dyDescent="0.3">
      <c r="A12" s="18" t="s">
        <v>139</v>
      </c>
      <c r="E12" s="16" t="s">
        <v>22</v>
      </c>
      <c r="F12" s="54" t="s">
        <v>77</v>
      </c>
      <c r="X12" s="15">
        <v>0</v>
      </c>
    </row>
    <row r="13" spans="1:24" x14ac:dyDescent="0.25">
      <c r="E13" s="16" t="s">
        <v>23</v>
      </c>
      <c r="F13" s="54" t="s">
        <v>79</v>
      </c>
      <c r="X13" s="15">
        <v>0</v>
      </c>
    </row>
    <row r="14" spans="1:24" x14ac:dyDescent="0.25">
      <c r="E14" s="16" t="s">
        <v>24</v>
      </c>
      <c r="F14" s="54" t="s">
        <v>79</v>
      </c>
      <c r="X14" s="15">
        <v>0</v>
      </c>
    </row>
    <row r="15" spans="1:24" x14ac:dyDescent="0.25">
      <c r="A15" s="23"/>
      <c r="E15" s="16" t="s">
        <v>25</v>
      </c>
      <c r="F15" s="54" t="s">
        <v>82</v>
      </c>
      <c r="X15" s="15">
        <v>0</v>
      </c>
    </row>
    <row r="16" spans="1:24" x14ac:dyDescent="0.25">
      <c r="E16" s="16" t="s">
        <v>26</v>
      </c>
      <c r="F16" s="54" t="s">
        <v>76</v>
      </c>
      <c r="X16" s="15">
        <v>0</v>
      </c>
    </row>
    <row r="17" spans="5:24" x14ac:dyDescent="0.25">
      <c r="E17" s="16" t="s">
        <v>27</v>
      </c>
      <c r="F17" s="54" t="s">
        <v>83</v>
      </c>
      <c r="X17" s="15">
        <v>0</v>
      </c>
    </row>
    <row r="18" spans="5:24" x14ac:dyDescent="0.25">
      <c r="E18" s="16" t="s">
        <v>28</v>
      </c>
      <c r="F18" s="54" t="s">
        <v>83</v>
      </c>
      <c r="X18" s="15">
        <v>0</v>
      </c>
    </row>
    <row r="19" spans="5:24" x14ac:dyDescent="0.25">
      <c r="E19" s="16" t="s">
        <v>29</v>
      </c>
      <c r="F19" s="54" t="s">
        <v>82</v>
      </c>
      <c r="X19" s="15">
        <v>0</v>
      </c>
    </row>
    <row r="20" spans="5:24" x14ac:dyDescent="0.25">
      <c r="E20" s="16" t="s">
        <v>30</v>
      </c>
      <c r="F20" s="54" t="s">
        <v>77</v>
      </c>
      <c r="X20" s="15">
        <v>0</v>
      </c>
    </row>
    <row r="21" spans="5:24" x14ac:dyDescent="0.25">
      <c r="E21" s="16" t="s">
        <v>31</v>
      </c>
      <c r="F21" s="54" t="s">
        <v>78</v>
      </c>
      <c r="X21" s="15">
        <v>0</v>
      </c>
    </row>
    <row r="22" spans="5:24" x14ac:dyDescent="0.25">
      <c r="E22" s="16" t="s">
        <v>32</v>
      </c>
      <c r="F22" s="54" t="s">
        <v>81</v>
      </c>
      <c r="X22" s="15">
        <v>0</v>
      </c>
    </row>
    <row r="23" spans="5:24" x14ac:dyDescent="0.25">
      <c r="E23" s="16" t="s">
        <v>33</v>
      </c>
      <c r="F23" s="54" t="s">
        <v>74</v>
      </c>
      <c r="X23" s="15">
        <v>0</v>
      </c>
    </row>
    <row r="24" spans="5:24" x14ac:dyDescent="0.25">
      <c r="E24" s="16" t="s">
        <v>34</v>
      </c>
      <c r="F24" s="54" t="s">
        <v>81</v>
      </c>
      <c r="X24" s="15">
        <v>0</v>
      </c>
    </row>
    <row r="25" spans="5:24" x14ac:dyDescent="0.25">
      <c r="E25" s="16" t="s">
        <v>35</v>
      </c>
      <c r="F25" s="54" t="s">
        <v>83</v>
      </c>
      <c r="X25" s="15">
        <v>0</v>
      </c>
    </row>
    <row r="26" spans="5:24" x14ac:dyDescent="0.25">
      <c r="E26" s="16" t="s">
        <v>36</v>
      </c>
      <c r="F26" s="54" t="s">
        <v>83</v>
      </c>
      <c r="X26" s="15">
        <v>0</v>
      </c>
    </row>
    <row r="27" spans="5:24" x14ac:dyDescent="0.25">
      <c r="E27" s="16" t="s">
        <v>37</v>
      </c>
      <c r="F27" s="54" t="s">
        <v>82</v>
      </c>
      <c r="X27" s="15">
        <v>0</v>
      </c>
    </row>
    <row r="28" spans="5:24" x14ac:dyDescent="0.25">
      <c r="E28" s="16" t="s">
        <v>38</v>
      </c>
      <c r="F28" s="54" t="s">
        <v>77</v>
      </c>
      <c r="X28" s="15">
        <v>0</v>
      </c>
    </row>
    <row r="29" spans="5:24" x14ac:dyDescent="0.25">
      <c r="E29" s="16" t="s">
        <v>39</v>
      </c>
      <c r="F29" s="54" t="s">
        <v>80</v>
      </c>
      <c r="X29" s="15">
        <v>0</v>
      </c>
    </row>
    <row r="30" spans="5:24" x14ac:dyDescent="0.25">
      <c r="E30" s="16" t="s">
        <v>40</v>
      </c>
      <c r="F30" s="54" t="s">
        <v>77</v>
      </c>
      <c r="X30" s="15">
        <v>0</v>
      </c>
    </row>
    <row r="31" spans="5:24" x14ac:dyDescent="0.25">
      <c r="E31" s="16" t="s">
        <v>41</v>
      </c>
      <c r="F31" s="54" t="s">
        <v>80</v>
      </c>
      <c r="X31" s="15">
        <v>0</v>
      </c>
    </row>
    <row r="32" spans="5:24" x14ac:dyDescent="0.25">
      <c r="E32" s="16" t="s">
        <v>42</v>
      </c>
      <c r="F32" s="54" t="s">
        <v>82</v>
      </c>
      <c r="X32" s="15">
        <v>0</v>
      </c>
    </row>
    <row r="33" spans="5:24" x14ac:dyDescent="0.25">
      <c r="E33" s="16" t="s">
        <v>43</v>
      </c>
      <c r="F33" s="54" t="s">
        <v>81</v>
      </c>
      <c r="X33" s="15">
        <v>0</v>
      </c>
    </row>
    <row r="34" spans="5:24" x14ac:dyDescent="0.25">
      <c r="E34" s="16" t="s">
        <v>44</v>
      </c>
      <c r="F34" s="54" t="s">
        <v>84</v>
      </c>
      <c r="X34" s="15">
        <v>0</v>
      </c>
    </row>
    <row r="35" spans="5:24" x14ac:dyDescent="0.25">
      <c r="E35" s="16" t="s">
        <v>45</v>
      </c>
      <c r="F35" s="54" t="s">
        <v>78</v>
      </c>
      <c r="X35" s="15">
        <v>0</v>
      </c>
    </row>
    <row r="36" spans="5:24" x14ac:dyDescent="0.25">
      <c r="E36" s="16" t="s">
        <v>46</v>
      </c>
      <c r="F36" s="54" t="s">
        <v>79</v>
      </c>
      <c r="X36" s="15">
        <v>0</v>
      </c>
    </row>
    <row r="37" spans="5:24" x14ac:dyDescent="0.25">
      <c r="E37" s="16" t="s">
        <v>47</v>
      </c>
      <c r="F37" s="54" t="s">
        <v>84</v>
      </c>
      <c r="X37" s="15">
        <v>0</v>
      </c>
    </row>
    <row r="38" spans="5:24" x14ac:dyDescent="0.25">
      <c r="E38" s="16" t="s">
        <v>48</v>
      </c>
      <c r="F38" s="54" t="s">
        <v>83</v>
      </c>
      <c r="X38" s="15">
        <v>0</v>
      </c>
    </row>
    <row r="39" spans="5:24" x14ac:dyDescent="0.25">
      <c r="E39" s="16" t="s">
        <v>49</v>
      </c>
      <c r="F39" s="54" t="s">
        <v>78</v>
      </c>
      <c r="X39" s="15">
        <v>0</v>
      </c>
    </row>
    <row r="40" spans="5:24" x14ac:dyDescent="0.25">
      <c r="E40" s="16" t="s">
        <v>50</v>
      </c>
      <c r="F40" s="54" t="s">
        <v>76</v>
      </c>
      <c r="X40" s="15">
        <v>0</v>
      </c>
    </row>
    <row r="41" spans="5:24" x14ac:dyDescent="0.25">
      <c r="E41" s="16" t="s">
        <v>51</v>
      </c>
      <c r="F41" s="54" t="s">
        <v>74</v>
      </c>
      <c r="X41" s="15">
        <v>0</v>
      </c>
    </row>
    <row r="42" spans="5:24" x14ac:dyDescent="0.25">
      <c r="E42" s="16" t="s">
        <v>52</v>
      </c>
      <c r="F42" s="54" t="s">
        <v>84</v>
      </c>
      <c r="X42" s="15">
        <v>0</v>
      </c>
    </row>
    <row r="43" spans="5:24" x14ac:dyDescent="0.25">
      <c r="E43" s="16" t="s">
        <v>53</v>
      </c>
      <c r="F43" s="54" t="s">
        <v>81</v>
      </c>
      <c r="X43" s="15">
        <v>0</v>
      </c>
    </row>
    <row r="44" spans="5:24" x14ac:dyDescent="0.25">
      <c r="E44" s="16" t="s">
        <v>54</v>
      </c>
      <c r="F44" s="54" t="s">
        <v>77</v>
      </c>
      <c r="X44" s="15">
        <v>0</v>
      </c>
    </row>
    <row r="45" spans="5:24" x14ac:dyDescent="0.25">
      <c r="E45" s="16" t="s">
        <v>55</v>
      </c>
      <c r="F45" s="54" t="s">
        <v>80</v>
      </c>
      <c r="X45" s="15">
        <v>0</v>
      </c>
    </row>
    <row r="46" spans="5:24" x14ac:dyDescent="0.25">
      <c r="E46" s="16" t="s">
        <v>56</v>
      </c>
      <c r="F46" s="54" t="s">
        <v>77</v>
      </c>
      <c r="X46" s="15">
        <v>0</v>
      </c>
    </row>
    <row r="47" spans="5:24" x14ac:dyDescent="0.25">
      <c r="E47" s="16" t="s">
        <v>57</v>
      </c>
      <c r="F47" s="54" t="s">
        <v>78</v>
      </c>
      <c r="X47" s="15">
        <v>0</v>
      </c>
    </row>
    <row r="48" spans="5:24" x14ac:dyDescent="0.25">
      <c r="E48" s="16" t="s">
        <v>58</v>
      </c>
      <c r="F48" s="54" t="s">
        <v>80</v>
      </c>
      <c r="X48" s="15">
        <v>0</v>
      </c>
    </row>
    <row r="49" spans="5:24" x14ac:dyDescent="0.25">
      <c r="E49" s="16" t="s">
        <v>59</v>
      </c>
      <c r="F49" s="54" t="s">
        <v>74</v>
      </c>
      <c r="X49" s="15">
        <v>0</v>
      </c>
    </row>
    <row r="50" spans="5:24" x14ac:dyDescent="0.25">
      <c r="E50" s="16" t="s">
        <v>60</v>
      </c>
      <c r="F50" s="54" t="s">
        <v>84</v>
      </c>
      <c r="X50" s="15">
        <v>0</v>
      </c>
    </row>
    <row r="51" spans="5:24" ht="15.75" thickBot="1" x14ac:dyDescent="0.3">
      <c r="E51" s="16" t="s">
        <v>61</v>
      </c>
      <c r="F51" s="54" t="s">
        <v>81</v>
      </c>
      <c r="X51" s="18">
        <v>0</v>
      </c>
    </row>
    <row r="52" spans="5:24" x14ac:dyDescent="0.25">
      <c r="E52" s="16" t="s">
        <v>62</v>
      </c>
      <c r="F52" s="54" t="s">
        <v>76</v>
      </c>
    </row>
    <row r="53" spans="5:24" x14ac:dyDescent="0.25">
      <c r="E53" s="16" t="s">
        <v>63</v>
      </c>
      <c r="F53" s="54" t="s">
        <v>83</v>
      </c>
    </row>
    <row r="54" spans="5:24" x14ac:dyDescent="0.25">
      <c r="E54" s="16" t="s">
        <v>64</v>
      </c>
      <c r="F54" s="54" t="s">
        <v>74</v>
      </c>
    </row>
    <row r="55" spans="5:24" ht="15.75" thickBot="1" x14ac:dyDescent="0.3">
      <c r="E55" s="17" t="s">
        <v>65</v>
      </c>
      <c r="F55" s="55" t="s">
        <v>80</v>
      </c>
    </row>
  </sheetData>
  <sheetProtection sheet="1" objects="1" scenarios="1"/>
  <sortState xmlns:xlrd2="http://schemas.microsoft.com/office/spreadsheetml/2017/richdata2" ref="A2:A12">
    <sortCondition ref="A2:A12"/>
  </sortState>
  <pageMargins left="0.7" right="0.7" top="0.75" bottom="0.75" header="0.3" footer="0.3"/>
  <pageSetup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48C5E9-707C-4E2B-BA45-3E74AB2B7C51}">
  <sheetPr>
    <tabColor rgb="FF92D050"/>
    <pageSetUpPr fitToPage="1"/>
  </sheetPr>
  <dimension ref="A1:AK62"/>
  <sheetViews>
    <sheetView showGridLines="0" zoomScaleNormal="100" zoomScaleSheetLayoutView="100" workbookViewId="0">
      <pane xSplit="2" ySplit="1" topLeftCell="C2" activePane="bottomRight" state="frozen"/>
      <selection pane="topRight" activeCell="C1" sqref="C1"/>
      <selection pane="bottomLeft" activeCell="A2" sqref="A2"/>
      <selection pane="bottomRight" activeCell="C11" sqref="C11:G11"/>
    </sheetView>
  </sheetViews>
  <sheetFormatPr defaultColWidth="9.140625" defaultRowHeight="15" x14ac:dyDescent="0.25"/>
  <cols>
    <col min="1" max="1" width="4.7109375" style="134" customWidth="1"/>
    <col min="2" max="2" width="56.7109375" style="134" customWidth="1"/>
    <col min="3" max="3" width="20.7109375" style="134" customWidth="1"/>
    <col min="4" max="4" width="32.7109375" style="134" customWidth="1"/>
    <col min="5" max="5" width="20.7109375" style="134" customWidth="1"/>
    <col min="6" max="6" width="15.7109375" style="134" bestFit="1" customWidth="1"/>
    <col min="7" max="7" width="19" style="134" bestFit="1" customWidth="1"/>
    <col min="8" max="8" width="10.28515625" style="134" customWidth="1"/>
    <col min="9" max="9" width="20.28515625" style="134" bestFit="1" customWidth="1"/>
    <col min="10" max="10" width="16.5703125" style="134" bestFit="1" customWidth="1"/>
    <col min="11" max="12" width="10.7109375" style="134" customWidth="1"/>
    <col min="13" max="13" width="20.28515625" style="134" customWidth="1"/>
    <col min="14" max="14" width="10.5703125" style="134" bestFit="1" customWidth="1"/>
    <col min="15" max="15" width="21.7109375" style="134" customWidth="1"/>
    <col min="16" max="16" width="11.5703125" style="134" customWidth="1"/>
    <col min="17" max="17" width="20.28515625" style="134" bestFit="1" customWidth="1"/>
    <col min="18" max="18" width="15" style="134" customWidth="1"/>
    <col min="19" max="19" width="12.7109375" style="134" customWidth="1"/>
    <col min="20" max="20" width="14.7109375" style="134" customWidth="1"/>
    <col min="21" max="22" width="12.7109375" style="134" customWidth="1"/>
    <col min="23" max="23" width="25.140625" style="134" customWidth="1"/>
    <col min="24" max="24" width="17.7109375" style="134" customWidth="1"/>
    <col min="25" max="25" width="14.85546875" style="134" customWidth="1"/>
    <col min="26" max="26" width="16" style="134" bestFit="1" customWidth="1"/>
    <col min="27" max="27" width="60.7109375" style="134" customWidth="1"/>
    <col min="28" max="28" width="10.42578125" style="134" customWidth="1"/>
    <col min="29" max="29" width="30.7109375" style="134" customWidth="1"/>
    <col min="30" max="37" width="13.7109375" style="134" customWidth="1"/>
    <col min="38" max="16384" width="9.140625" style="134"/>
  </cols>
  <sheetData>
    <row r="1" spans="2:30" s="200" customFormat="1" ht="20.100000000000001" customHeight="1" x14ac:dyDescent="0.25">
      <c r="B1" s="199" t="str">
        <f>SUBSTITUTE(TemplateTitle," Reporting Template",": " &amp;B2)</f>
        <v>P2 IIJA Products EJ Grant: Business Establishment 3</v>
      </c>
      <c r="C1" s="199"/>
      <c r="D1" s="199"/>
      <c r="E1" s="199"/>
      <c r="F1" s="199"/>
      <c r="G1" s="199"/>
      <c r="H1" s="199"/>
      <c r="I1" s="199"/>
      <c r="J1" s="201"/>
      <c r="K1" s="201"/>
      <c r="L1" s="201"/>
      <c r="M1" s="201"/>
      <c r="N1" s="201"/>
      <c r="O1" s="201"/>
      <c r="P1" s="201"/>
      <c r="Q1" s="201"/>
      <c r="R1" s="201"/>
      <c r="S1" s="201"/>
      <c r="T1" s="201"/>
      <c r="U1" s="201"/>
      <c r="V1" s="201"/>
      <c r="W1" s="201"/>
      <c r="X1" s="201"/>
      <c r="Y1" s="201"/>
      <c r="Z1" s="201"/>
      <c r="AA1" s="201"/>
    </row>
    <row r="2" spans="2:30" ht="9" customHeight="1" x14ac:dyDescent="0.25">
      <c r="B2" s="244" t="s">
        <v>375</v>
      </c>
      <c r="C2" s="154"/>
      <c r="D2" s="154"/>
      <c r="E2" s="154"/>
      <c r="F2" s="154"/>
      <c r="G2" s="154"/>
      <c r="H2" s="154"/>
      <c r="I2" s="210"/>
      <c r="J2" s="155"/>
    </row>
    <row r="3" spans="2:30" ht="200.1" customHeight="1" x14ac:dyDescent="0.25">
      <c r="B3" s="156" t="s">
        <v>5</v>
      </c>
      <c r="C3" s="355" t="s">
        <v>298</v>
      </c>
      <c r="D3" s="356"/>
      <c r="E3" s="356"/>
      <c r="F3" s="356"/>
      <c r="G3" s="356"/>
      <c r="H3" s="356"/>
      <c r="I3" s="357"/>
      <c r="J3" s="157"/>
    </row>
    <row r="4" spans="2:30" ht="9" customHeight="1" x14ac:dyDescent="0.25">
      <c r="B4" s="158"/>
      <c r="C4" s="159"/>
      <c r="D4" s="159"/>
      <c r="E4" s="159"/>
      <c r="F4" s="159"/>
      <c r="G4" s="159"/>
      <c r="H4" s="159"/>
      <c r="I4" s="211"/>
      <c r="J4" s="160"/>
    </row>
    <row r="5" spans="2:30" ht="15" customHeight="1" x14ac:dyDescent="0.25">
      <c r="B5" s="145"/>
      <c r="C5" s="145"/>
      <c r="D5" s="145"/>
      <c r="E5" s="145"/>
      <c r="F5" s="144"/>
      <c r="G5" s="144"/>
    </row>
    <row r="6" spans="2:30" ht="18.75" x14ac:dyDescent="0.3">
      <c r="B6" s="243" t="s">
        <v>284</v>
      </c>
      <c r="C6" s="358" t="s">
        <v>299</v>
      </c>
      <c r="D6" s="358"/>
      <c r="E6" s="358"/>
      <c r="F6" s="358"/>
      <c r="G6" s="359"/>
    </row>
    <row r="7" spans="2:30" x14ac:dyDescent="0.25">
      <c r="B7" s="161" t="s">
        <v>0</v>
      </c>
      <c r="C7" s="360" t="str">
        <f>IF('Grant Project Data'!D5&lt;&gt;"",'Grant Project Data'!D5,"")</f>
        <v/>
      </c>
      <c r="D7" s="361"/>
      <c r="E7" s="361"/>
      <c r="F7" s="361"/>
      <c r="G7" s="362"/>
    </row>
    <row r="8" spans="2:30" x14ac:dyDescent="0.25">
      <c r="B8" s="163" t="s">
        <v>4</v>
      </c>
      <c r="C8" s="360" t="str">
        <f>IF('Grant Project Data'!D6&lt;&gt;"",'Grant Project Data'!D6,"")</f>
        <v/>
      </c>
      <c r="D8" s="361"/>
      <c r="E8" s="361"/>
      <c r="F8" s="361"/>
      <c r="G8" s="362"/>
    </row>
    <row r="9" spans="2:30" ht="15" customHeight="1" x14ac:dyDescent="0.25">
      <c r="B9" s="145"/>
      <c r="C9" s="145"/>
      <c r="D9" s="145"/>
      <c r="E9" s="145"/>
      <c r="F9" s="144"/>
      <c r="G9" s="144"/>
    </row>
    <row r="10" spans="2:30" ht="18.75" x14ac:dyDescent="0.3">
      <c r="B10" s="243" t="s">
        <v>203</v>
      </c>
      <c r="C10" s="358" t="s">
        <v>355</v>
      </c>
      <c r="D10" s="358"/>
      <c r="E10" s="358"/>
      <c r="F10" s="358"/>
      <c r="G10" s="359"/>
    </row>
    <row r="11" spans="2:30" x14ac:dyDescent="0.25">
      <c r="B11" s="167" t="s">
        <v>236</v>
      </c>
      <c r="C11" s="391"/>
      <c r="D11" s="391"/>
      <c r="E11" s="391"/>
      <c r="F11" s="391"/>
      <c r="G11" s="391"/>
      <c r="H11" s="168"/>
      <c r="I11" s="168"/>
      <c r="J11" s="169"/>
      <c r="K11" s="169"/>
      <c r="L11" s="169"/>
      <c r="M11" s="169"/>
      <c r="N11" s="169"/>
      <c r="O11" s="169"/>
      <c r="P11" s="169"/>
      <c r="Q11" s="169"/>
      <c r="R11" s="169"/>
      <c r="S11" s="169"/>
      <c r="T11" s="169"/>
      <c r="U11" s="169"/>
      <c r="V11" s="169"/>
      <c r="W11" s="169"/>
      <c r="X11" s="169"/>
      <c r="Y11" s="169"/>
      <c r="Z11" s="169"/>
      <c r="AA11" s="169"/>
    </row>
    <row r="12" spans="2:30" ht="15" customHeight="1" x14ac:dyDescent="0.25">
      <c r="B12" s="170" t="s">
        <v>228</v>
      </c>
      <c r="C12" s="391"/>
      <c r="D12" s="391"/>
      <c r="E12" s="391"/>
      <c r="F12" s="391"/>
      <c r="G12" s="391"/>
      <c r="H12" s="168"/>
      <c r="I12" s="168"/>
      <c r="J12" s="169"/>
      <c r="K12" s="169"/>
      <c r="L12" s="169"/>
      <c r="M12" s="169"/>
      <c r="N12" s="169"/>
      <c r="O12" s="169"/>
      <c r="P12" s="169"/>
      <c r="Q12" s="169"/>
      <c r="R12" s="169"/>
      <c r="S12" s="169"/>
      <c r="T12" s="169"/>
      <c r="U12" s="169"/>
      <c r="V12" s="169"/>
      <c r="W12" s="169"/>
      <c r="X12" s="169"/>
      <c r="Y12" s="169"/>
      <c r="Z12" s="169"/>
      <c r="AA12" s="169"/>
    </row>
    <row r="13" spans="2:30" ht="15" customHeight="1" x14ac:dyDescent="0.25">
      <c r="B13" s="170" t="s">
        <v>229</v>
      </c>
      <c r="C13" s="391"/>
      <c r="D13" s="391"/>
      <c r="E13" s="391"/>
      <c r="F13" s="391"/>
      <c r="G13" s="391"/>
      <c r="H13" s="168"/>
      <c r="I13" s="168"/>
      <c r="J13" s="169"/>
      <c r="K13" s="169"/>
      <c r="L13" s="169"/>
      <c r="M13" s="169"/>
      <c r="N13" s="169"/>
      <c r="O13" s="169"/>
      <c r="P13" s="169"/>
      <c r="Q13" s="169"/>
      <c r="R13" s="169"/>
      <c r="S13" s="169"/>
      <c r="T13" s="169"/>
      <c r="U13" s="169"/>
      <c r="V13" s="169"/>
      <c r="W13" s="169"/>
      <c r="X13" s="169"/>
      <c r="Y13" s="169"/>
      <c r="Z13" s="169"/>
      <c r="AA13" s="169"/>
    </row>
    <row r="14" spans="2:30" ht="15" customHeight="1" x14ac:dyDescent="0.25">
      <c r="B14" s="171" t="s">
        <v>230</v>
      </c>
      <c r="C14" s="391"/>
      <c r="D14" s="391"/>
      <c r="E14" s="391"/>
      <c r="F14" s="391"/>
      <c r="G14" s="391"/>
      <c r="H14" s="168"/>
      <c r="I14" s="168"/>
      <c r="J14" s="169"/>
      <c r="K14" s="169"/>
      <c r="L14" s="169"/>
      <c r="M14" s="169"/>
      <c r="N14" s="169"/>
      <c r="O14" s="169"/>
      <c r="P14" s="169"/>
      <c r="Q14" s="169"/>
      <c r="R14" s="169"/>
      <c r="S14" s="169"/>
      <c r="T14" s="169"/>
      <c r="U14" s="169"/>
      <c r="V14" s="169"/>
      <c r="W14" s="169"/>
      <c r="X14" s="169"/>
      <c r="Y14" s="169"/>
      <c r="Z14" s="169"/>
      <c r="AA14" s="169"/>
      <c r="AB14" s="172"/>
    </row>
    <row r="15" spans="2:30" ht="30" x14ac:dyDescent="0.25">
      <c r="B15" s="231" t="s">
        <v>270</v>
      </c>
      <c r="C15" s="392"/>
      <c r="D15" s="392"/>
      <c r="E15" s="392"/>
      <c r="F15" s="392"/>
      <c r="G15" s="392"/>
      <c r="H15" s="173"/>
      <c r="J15" s="169"/>
      <c r="K15" s="169"/>
      <c r="L15" s="169"/>
      <c r="M15" s="169"/>
      <c r="N15" s="169"/>
      <c r="O15" s="169"/>
      <c r="P15" s="169"/>
      <c r="Q15" s="169"/>
      <c r="R15" s="169"/>
      <c r="S15" s="169"/>
      <c r="T15" s="169"/>
      <c r="U15" s="169"/>
      <c r="V15" s="169"/>
      <c r="W15" s="169"/>
      <c r="X15" s="169"/>
      <c r="Y15" s="169"/>
      <c r="Z15" s="169"/>
      <c r="AA15" s="169"/>
      <c r="AB15" s="172"/>
    </row>
    <row r="16" spans="2:30" ht="45" x14ac:dyDescent="0.25">
      <c r="B16" s="203" t="s">
        <v>276</v>
      </c>
      <c r="C16" s="392"/>
      <c r="D16" s="392"/>
      <c r="E16" s="392"/>
      <c r="F16" s="392"/>
      <c r="G16" s="392"/>
      <c r="H16" s="174"/>
      <c r="J16" s="169"/>
      <c r="K16" s="169"/>
      <c r="L16" s="169"/>
      <c r="M16" s="169"/>
      <c r="N16" s="169"/>
      <c r="O16" s="169"/>
      <c r="P16" s="169"/>
      <c r="Q16" s="169"/>
      <c r="R16" s="169"/>
      <c r="S16" s="169"/>
      <c r="T16" s="169"/>
      <c r="U16" s="169"/>
      <c r="V16" s="169"/>
      <c r="W16" s="169"/>
      <c r="X16" s="169"/>
      <c r="Y16" s="169"/>
      <c r="Z16" s="169"/>
      <c r="AA16" s="169"/>
      <c r="AB16" s="162"/>
      <c r="AC16" s="162"/>
      <c r="AD16" s="162"/>
    </row>
    <row r="17" spans="1:37" ht="69.95" customHeight="1" x14ac:dyDescent="0.25">
      <c r="B17" s="127" t="s">
        <v>235</v>
      </c>
      <c r="C17" s="393"/>
      <c r="D17" s="393"/>
      <c r="E17" s="393"/>
      <c r="F17" s="393"/>
      <c r="G17" s="393"/>
      <c r="H17" s="175"/>
      <c r="J17" s="169"/>
      <c r="K17" s="169"/>
      <c r="L17" s="169"/>
      <c r="M17" s="169"/>
      <c r="N17" s="169"/>
      <c r="O17" s="169"/>
      <c r="P17" s="169"/>
      <c r="Q17" s="169"/>
      <c r="R17" s="169"/>
      <c r="S17" s="169"/>
      <c r="T17" s="169"/>
      <c r="U17" s="169"/>
      <c r="V17" s="169"/>
      <c r="W17" s="169"/>
      <c r="X17" s="169"/>
      <c r="Y17" s="169"/>
      <c r="Z17" s="169"/>
      <c r="AA17" s="169"/>
      <c r="AB17" s="162"/>
      <c r="AC17" s="162"/>
      <c r="AD17" s="162"/>
    </row>
    <row r="18" spans="1:37" ht="30" x14ac:dyDescent="0.25">
      <c r="B18" s="127" t="s">
        <v>354</v>
      </c>
      <c r="C18" s="394"/>
      <c r="D18" s="395"/>
      <c r="E18" s="395"/>
      <c r="F18" s="395"/>
      <c r="G18" s="396"/>
      <c r="H18" s="175"/>
      <c r="J18" s="169"/>
      <c r="K18" s="169"/>
      <c r="L18" s="169"/>
      <c r="M18" s="169"/>
      <c r="N18" s="169"/>
      <c r="O18" s="169"/>
      <c r="P18" s="169"/>
      <c r="Q18" s="169"/>
      <c r="R18" s="169"/>
      <c r="S18" s="169"/>
      <c r="T18" s="169"/>
      <c r="U18" s="169"/>
      <c r="V18" s="169"/>
      <c r="W18" s="169"/>
      <c r="X18" s="169"/>
      <c r="Y18" s="169"/>
      <c r="Z18" s="169"/>
      <c r="AA18" s="169"/>
      <c r="AB18" s="162"/>
      <c r="AC18" s="162"/>
      <c r="AD18" s="162"/>
    </row>
    <row r="19" spans="1:37" s="179" customFormat="1" x14ac:dyDescent="0.25">
      <c r="B19" s="176" t="s">
        <v>232</v>
      </c>
      <c r="C19" s="212"/>
      <c r="D19" s="212"/>
      <c r="E19" s="212"/>
      <c r="F19" s="212"/>
      <c r="G19" s="212"/>
      <c r="H19" s="177" t="str">
        <f>IF(AND(E24&gt;0,COUNTA(C19:G19)=0),"&lt;&lt; Your P2 actions below will not be summarized until you enter a date of follow-up.","")</f>
        <v/>
      </c>
      <c r="I19" s="178"/>
      <c r="J19" s="169"/>
      <c r="K19" s="169"/>
      <c r="L19" s="169"/>
      <c r="M19" s="169"/>
      <c r="N19" s="169"/>
      <c r="O19" s="169"/>
      <c r="P19" s="169"/>
      <c r="Q19" s="169"/>
      <c r="R19" s="169"/>
      <c r="S19" s="169"/>
      <c r="T19" s="169"/>
      <c r="U19" s="169"/>
      <c r="V19" s="169"/>
      <c r="W19" s="169"/>
      <c r="X19" s="169"/>
      <c r="Y19" s="169"/>
      <c r="Z19" s="169"/>
      <c r="AA19" s="169"/>
      <c r="AB19" s="96"/>
    </row>
    <row r="20" spans="1:37" ht="53.25" x14ac:dyDescent="0.25">
      <c r="B20" s="213" t="s">
        <v>273</v>
      </c>
      <c r="C20" s="391"/>
      <c r="D20" s="391"/>
      <c r="E20" s="391"/>
      <c r="F20" s="391"/>
      <c r="G20" s="391"/>
      <c r="H20" s="168"/>
      <c r="I20" s="169"/>
      <c r="J20" s="169"/>
      <c r="K20" s="169"/>
      <c r="L20" s="169"/>
      <c r="M20" s="169"/>
      <c r="N20" s="169"/>
      <c r="O20" s="169"/>
      <c r="P20" s="169"/>
      <c r="Q20" s="169"/>
      <c r="R20" s="169"/>
      <c r="S20" s="169"/>
      <c r="T20" s="169"/>
      <c r="U20" s="169"/>
      <c r="V20" s="169"/>
      <c r="W20" s="169"/>
      <c r="X20" s="169"/>
      <c r="Y20" s="169"/>
      <c r="Z20" s="169"/>
      <c r="AA20" s="169"/>
      <c r="AB20" s="162"/>
      <c r="AC20" s="162"/>
      <c r="AD20" s="162"/>
    </row>
    <row r="21" spans="1:37" ht="80.099999999999994" customHeight="1" x14ac:dyDescent="0.25">
      <c r="B21" s="230" t="s">
        <v>271</v>
      </c>
      <c r="C21" s="393"/>
      <c r="D21" s="393"/>
      <c r="E21" s="393"/>
      <c r="F21" s="393"/>
      <c r="G21" s="393"/>
      <c r="H21" s="175"/>
      <c r="J21" s="169"/>
      <c r="K21" s="169"/>
      <c r="L21" s="169"/>
      <c r="M21" s="169"/>
      <c r="N21" s="169"/>
      <c r="O21" s="169"/>
      <c r="P21" s="169"/>
      <c r="Q21" s="169"/>
      <c r="R21" s="169"/>
      <c r="S21" s="169"/>
      <c r="T21" s="169"/>
      <c r="U21" s="169"/>
      <c r="V21" s="169"/>
      <c r="W21" s="169"/>
      <c r="X21" s="169"/>
      <c r="Y21" s="169"/>
      <c r="Z21" s="169"/>
      <c r="AA21" s="169"/>
      <c r="AB21" s="162"/>
      <c r="AC21" s="162"/>
      <c r="AD21" s="162"/>
    </row>
    <row r="22" spans="1:37" ht="69.95" customHeight="1" x14ac:dyDescent="0.25">
      <c r="B22" s="127" t="s">
        <v>272</v>
      </c>
      <c r="C22" s="393"/>
      <c r="D22" s="393"/>
      <c r="E22" s="393"/>
      <c r="F22" s="393"/>
      <c r="G22" s="393"/>
      <c r="H22" s="175"/>
      <c r="J22" s="169"/>
      <c r="K22" s="169"/>
      <c r="L22" s="169"/>
      <c r="M22" s="169"/>
      <c r="N22" s="169"/>
      <c r="O22" s="169"/>
      <c r="P22" s="169"/>
      <c r="Q22" s="169"/>
      <c r="R22" s="169"/>
      <c r="S22" s="169"/>
      <c r="T22" s="169"/>
      <c r="U22" s="169"/>
      <c r="V22" s="169"/>
      <c r="W22" s="169"/>
      <c r="X22" s="169"/>
      <c r="Y22" s="169"/>
      <c r="Z22" s="169"/>
      <c r="AA22" s="169"/>
      <c r="AB22" s="162"/>
      <c r="AC22" s="162"/>
      <c r="AD22" s="162"/>
    </row>
    <row r="23" spans="1:37" ht="69.95" customHeight="1" x14ac:dyDescent="0.25">
      <c r="B23" s="127" t="s">
        <v>274</v>
      </c>
      <c r="C23" s="393"/>
      <c r="D23" s="393"/>
      <c r="E23" s="393"/>
      <c r="F23" s="393"/>
      <c r="G23" s="393"/>
      <c r="H23" s="175"/>
      <c r="J23" s="169"/>
      <c r="K23" s="169"/>
      <c r="L23" s="169"/>
      <c r="M23" s="169"/>
      <c r="N23" s="169"/>
      <c r="O23" s="169"/>
      <c r="P23" s="169"/>
      <c r="Q23" s="169"/>
      <c r="R23" s="169"/>
      <c r="S23" s="169"/>
      <c r="T23" s="169"/>
      <c r="U23" s="169"/>
      <c r="V23" s="169"/>
      <c r="W23" s="169"/>
      <c r="X23" s="169"/>
      <c r="Y23" s="169"/>
      <c r="Z23" s="169"/>
      <c r="AA23" s="169"/>
      <c r="AB23" s="162"/>
      <c r="AC23" s="162"/>
      <c r="AD23" s="162"/>
    </row>
    <row r="24" spans="1:37" ht="15" customHeight="1" x14ac:dyDescent="0.25">
      <c r="C24" s="194">
        <f>IF(COUNTA(C11:G23,B29:G53,I29:AC53)&gt;0,1,0)</f>
        <v>0</v>
      </c>
      <c r="D24" s="194">
        <f>IF(COUNTA(C19:G19)&gt;0,1,0)</f>
        <v>0</v>
      </c>
      <c r="E24" s="194">
        <f>IF(COUNTA(G29:G53)&gt;0,1,0)</f>
        <v>0</v>
      </c>
      <c r="F24" s="268"/>
      <c r="H24" s="144"/>
      <c r="I24" s="144"/>
      <c r="J24" s="169"/>
      <c r="K24" s="169"/>
      <c r="L24" s="169"/>
      <c r="M24" s="169"/>
      <c r="N24" s="169"/>
      <c r="O24" s="169"/>
      <c r="P24" s="169"/>
      <c r="Q24" s="169"/>
      <c r="R24" s="169"/>
      <c r="S24" s="169"/>
      <c r="T24" s="169"/>
      <c r="U24" s="169"/>
      <c r="V24" s="169"/>
      <c r="W24" s="169"/>
      <c r="X24" s="169"/>
      <c r="Y24" s="169"/>
      <c r="Z24" s="169"/>
      <c r="AA24" s="169"/>
    </row>
    <row r="25" spans="1:37" ht="18.75" customHeight="1" x14ac:dyDescent="0.3">
      <c r="B25" s="243" t="s">
        <v>1</v>
      </c>
      <c r="C25" s="164"/>
      <c r="D25" s="164"/>
      <c r="E25" s="164"/>
      <c r="F25" s="164"/>
      <c r="G25" s="164"/>
      <c r="H25" s="164"/>
      <c r="I25" s="165"/>
      <c r="J25" s="165"/>
      <c r="K25" s="165"/>
      <c r="L25" s="165"/>
      <c r="M25" s="165"/>
      <c r="N25" s="165"/>
      <c r="O25" s="165"/>
      <c r="P25" s="165"/>
      <c r="Q25" s="165"/>
      <c r="R25" s="165"/>
      <c r="S25" s="165"/>
      <c r="T25" s="165"/>
      <c r="U25" s="165"/>
      <c r="V25" s="165"/>
      <c r="W25" s="165"/>
      <c r="X25" s="165"/>
      <c r="Y25" s="165"/>
      <c r="Z25" s="165"/>
      <c r="AA25" s="165"/>
      <c r="AB25" s="165"/>
      <c r="AC25" s="165"/>
      <c r="AD25" s="165"/>
      <c r="AE25" s="165"/>
      <c r="AF25" s="165"/>
      <c r="AG25" s="165"/>
      <c r="AH25" s="165"/>
      <c r="AI25" s="165"/>
      <c r="AJ25" s="165"/>
      <c r="AK25" s="166"/>
    </row>
    <row r="26" spans="1:37" ht="39.950000000000003" customHeight="1" x14ac:dyDescent="0.25">
      <c r="B26" s="204"/>
      <c r="C26" s="205"/>
      <c r="D26" s="205"/>
      <c r="E26" s="205"/>
      <c r="F26" s="205"/>
      <c r="G26" s="205"/>
      <c r="H26" s="205"/>
      <c r="I26" s="365" t="s">
        <v>103</v>
      </c>
      <c r="J26" s="366"/>
      <c r="K26" s="366"/>
      <c r="L26" s="366"/>
      <c r="M26" s="366"/>
      <c r="N26" s="366"/>
      <c r="O26" s="366"/>
      <c r="P26" s="367"/>
      <c r="Q26" s="388" t="s">
        <v>104</v>
      </c>
      <c r="R26" s="389"/>
      <c r="S26" s="389"/>
      <c r="T26" s="389"/>
      <c r="U26" s="389"/>
      <c r="V26" s="390"/>
      <c r="W26" s="368" t="s">
        <v>105</v>
      </c>
      <c r="X26" s="369"/>
      <c r="Y26" s="369"/>
      <c r="Z26" s="369"/>
      <c r="AA26" s="370"/>
      <c r="AB26" s="204"/>
      <c r="AC26" s="206"/>
      <c r="AD26" s="401" t="s">
        <v>340</v>
      </c>
      <c r="AE26" s="402"/>
      <c r="AF26" s="402"/>
      <c r="AG26" s="402"/>
      <c r="AH26" s="402"/>
      <c r="AI26" s="402"/>
      <c r="AJ26" s="402"/>
      <c r="AK26" s="403"/>
    </row>
    <row r="27" spans="1:37" ht="15" customHeight="1" x14ac:dyDescent="0.25">
      <c r="B27" s="256" t="s">
        <v>341</v>
      </c>
      <c r="C27" s="208"/>
      <c r="D27" s="208"/>
      <c r="E27" s="208"/>
      <c r="F27" s="208"/>
      <c r="G27" s="208"/>
      <c r="H27" s="208"/>
      <c r="I27" s="377" t="s">
        <v>108</v>
      </c>
      <c r="J27" s="378"/>
      <c r="K27" s="378"/>
      <c r="L27" s="379"/>
      <c r="M27" s="380" t="s">
        <v>109</v>
      </c>
      <c r="N27" s="380"/>
      <c r="O27" s="377" t="s">
        <v>111</v>
      </c>
      <c r="P27" s="379"/>
      <c r="Q27" s="381" t="s">
        <v>111</v>
      </c>
      <c r="R27" s="382"/>
      <c r="S27" s="382"/>
      <c r="T27" s="383" t="s">
        <v>110</v>
      </c>
      <c r="U27" s="383"/>
      <c r="V27" s="383"/>
      <c r="W27" s="371"/>
      <c r="X27" s="372"/>
      <c r="Y27" s="372"/>
      <c r="Z27" s="372"/>
      <c r="AA27" s="373"/>
      <c r="AB27" s="207"/>
      <c r="AC27" s="209"/>
      <c r="AD27" s="397" t="s">
        <v>332</v>
      </c>
      <c r="AE27" s="397"/>
      <c r="AF27" s="398" t="s">
        <v>333</v>
      </c>
      <c r="AG27" s="399"/>
      <c r="AH27" s="399"/>
      <c r="AI27" s="399"/>
      <c r="AJ27" s="399"/>
      <c r="AK27" s="400"/>
    </row>
    <row r="28" spans="1:37" s="189" customFormat="1" ht="51" customHeight="1" x14ac:dyDescent="0.2">
      <c r="B28" s="277" t="s">
        <v>353</v>
      </c>
      <c r="C28" s="180" t="s">
        <v>216</v>
      </c>
      <c r="D28" s="180" t="s">
        <v>99</v>
      </c>
      <c r="E28" s="180" t="s">
        <v>262</v>
      </c>
      <c r="F28" s="269" t="s">
        <v>356</v>
      </c>
      <c r="G28" s="215" t="s">
        <v>357</v>
      </c>
      <c r="H28" s="181" t="s">
        <v>233</v>
      </c>
      <c r="I28" s="182" t="s">
        <v>358</v>
      </c>
      <c r="J28" s="182" t="s">
        <v>251</v>
      </c>
      <c r="K28" s="182" t="s">
        <v>107</v>
      </c>
      <c r="L28" s="182" t="s">
        <v>100</v>
      </c>
      <c r="M28" s="183" t="s">
        <v>359</v>
      </c>
      <c r="N28" s="183" t="s">
        <v>121</v>
      </c>
      <c r="O28" s="182" t="s">
        <v>360</v>
      </c>
      <c r="P28" s="182" t="s">
        <v>127</v>
      </c>
      <c r="Q28" s="184" t="s">
        <v>361</v>
      </c>
      <c r="R28" s="185" t="s">
        <v>126</v>
      </c>
      <c r="S28" s="216" t="s">
        <v>128</v>
      </c>
      <c r="T28" s="187" t="s">
        <v>250</v>
      </c>
      <c r="U28" s="188" t="s">
        <v>107</v>
      </c>
      <c r="V28" s="187" t="s">
        <v>125</v>
      </c>
      <c r="W28" s="183" t="s">
        <v>362</v>
      </c>
      <c r="X28" s="183" t="s">
        <v>252</v>
      </c>
      <c r="Y28" s="183" t="s">
        <v>206</v>
      </c>
      <c r="Z28" s="183" t="s">
        <v>102</v>
      </c>
      <c r="AA28" s="228" t="s">
        <v>263</v>
      </c>
      <c r="AB28" s="214" t="s">
        <v>294</v>
      </c>
      <c r="AC28" s="214" t="s">
        <v>373</v>
      </c>
      <c r="AD28" s="262" t="s">
        <v>334</v>
      </c>
      <c r="AE28" s="262" t="s">
        <v>335</v>
      </c>
      <c r="AF28" s="263" t="s">
        <v>336</v>
      </c>
      <c r="AG28" s="263" t="s">
        <v>337</v>
      </c>
      <c r="AH28" s="263" t="s">
        <v>338</v>
      </c>
      <c r="AI28" s="263" t="s">
        <v>363</v>
      </c>
      <c r="AJ28" s="263" t="s">
        <v>339</v>
      </c>
      <c r="AK28" s="263" t="s">
        <v>364</v>
      </c>
    </row>
    <row r="29" spans="1:37" s="179" customFormat="1" x14ac:dyDescent="0.25">
      <c r="A29" s="71">
        <v>1</v>
      </c>
      <c r="B29" s="89"/>
      <c r="C29" s="82"/>
      <c r="D29" s="89"/>
      <c r="E29" s="82"/>
      <c r="F29" s="122"/>
      <c r="G29" s="202"/>
      <c r="H29" s="198" t="str">
        <f>IF(G29="","",IF(MONTH(G29)&gt;=10,YEAR(G29) + 1,YEAR(G29)))</f>
        <v/>
      </c>
      <c r="I29" s="97"/>
      <c r="J29" s="97"/>
      <c r="K29" s="90"/>
      <c r="L29" s="91"/>
      <c r="M29" s="97"/>
      <c r="N29" s="91"/>
      <c r="O29" s="97"/>
      <c r="P29" s="90"/>
      <c r="Q29" s="97"/>
      <c r="R29" s="97"/>
      <c r="S29" s="90"/>
      <c r="T29" s="97"/>
      <c r="U29" s="147"/>
      <c r="V29" s="91"/>
      <c r="W29" s="97"/>
      <c r="X29" s="97"/>
      <c r="Y29" s="90"/>
      <c r="Z29" s="90"/>
      <c r="AA29" s="229"/>
      <c r="AB29" s="122"/>
      <c r="AC29" s="227"/>
      <c r="AD29" s="264"/>
      <c r="AE29" s="264"/>
      <c r="AF29" s="265"/>
      <c r="AG29" s="265"/>
      <c r="AH29" s="265"/>
      <c r="AI29" s="265"/>
      <c r="AJ29" s="265"/>
      <c r="AK29" s="265"/>
    </row>
    <row r="30" spans="1:37" s="179" customFormat="1" x14ac:dyDescent="0.25">
      <c r="A30" s="71">
        <v>2</v>
      </c>
      <c r="B30" s="89"/>
      <c r="C30" s="82"/>
      <c r="D30" s="89"/>
      <c r="E30" s="82"/>
      <c r="F30" s="122"/>
      <c r="G30" s="202"/>
      <c r="H30" s="198" t="str">
        <f>IF(G30="","",IF(MONTH(G30)&gt;=10,YEAR(G30) + 1,YEAR(G30)))</f>
        <v/>
      </c>
      <c r="I30" s="97"/>
      <c r="J30" s="97"/>
      <c r="K30" s="91"/>
      <c r="L30" s="91"/>
      <c r="M30" s="97"/>
      <c r="N30" s="91"/>
      <c r="O30" s="97"/>
      <c r="P30" s="90"/>
      <c r="Q30" s="97"/>
      <c r="R30" s="97"/>
      <c r="S30" s="90"/>
      <c r="T30" s="97"/>
      <c r="U30" s="147"/>
      <c r="V30" s="91"/>
      <c r="W30" s="97"/>
      <c r="X30" s="97"/>
      <c r="Y30" s="90"/>
      <c r="Z30" s="90"/>
      <c r="AA30" s="229"/>
      <c r="AB30" s="122"/>
      <c r="AC30" s="226"/>
      <c r="AD30" s="264"/>
      <c r="AE30" s="264"/>
      <c r="AF30" s="265"/>
      <c r="AG30" s="265"/>
      <c r="AH30" s="265"/>
      <c r="AI30" s="265"/>
      <c r="AJ30" s="265"/>
      <c r="AK30" s="265"/>
    </row>
    <row r="31" spans="1:37" s="179" customFormat="1" x14ac:dyDescent="0.25">
      <c r="A31" s="71">
        <v>3</v>
      </c>
      <c r="B31" s="89"/>
      <c r="C31" s="82"/>
      <c r="D31" s="89"/>
      <c r="E31" s="82"/>
      <c r="F31" s="122"/>
      <c r="G31" s="202"/>
      <c r="H31" s="198" t="str">
        <f t="shared" ref="H31:H53" si="0">IF(G31="","",IF(MONTH(G31)&gt;=10,YEAR(G31) + 1,YEAR(G31)))</f>
        <v/>
      </c>
      <c r="I31" s="97"/>
      <c r="J31" s="97"/>
      <c r="K31" s="90"/>
      <c r="L31" s="90"/>
      <c r="M31" s="97"/>
      <c r="N31" s="90"/>
      <c r="O31" s="97"/>
      <c r="P31" s="90"/>
      <c r="Q31" s="97"/>
      <c r="R31" s="97"/>
      <c r="S31" s="90"/>
      <c r="T31" s="97"/>
      <c r="U31" s="147"/>
      <c r="V31" s="90"/>
      <c r="W31" s="97"/>
      <c r="X31" s="97"/>
      <c r="Y31" s="90"/>
      <c r="Z31" s="90"/>
      <c r="AA31" s="229"/>
      <c r="AB31" s="122"/>
      <c r="AC31" s="226"/>
      <c r="AD31" s="264"/>
      <c r="AE31" s="264"/>
      <c r="AF31" s="265"/>
      <c r="AG31" s="265"/>
      <c r="AH31" s="265"/>
      <c r="AI31" s="265"/>
      <c r="AJ31" s="265"/>
      <c r="AK31" s="265"/>
    </row>
    <row r="32" spans="1:37" s="179" customFormat="1" x14ac:dyDescent="0.25">
      <c r="A32" s="71">
        <v>4</v>
      </c>
      <c r="B32" s="89"/>
      <c r="C32" s="82"/>
      <c r="D32" s="89"/>
      <c r="E32" s="82"/>
      <c r="F32" s="122"/>
      <c r="G32" s="202"/>
      <c r="H32" s="198" t="str">
        <f t="shared" si="0"/>
        <v/>
      </c>
      <c r="I32" s="97"/>
      <c r="J32" s="97"/>
      <c r="K32" s="91"/>
      <c r="L32" s="91"/>
      <c r="M32" s="97"/>
      <c r="N32" s="91"/>
      <c r="O32" s="97"/>
      <c r="P32" s="90"/>
      <c r="Q32" s="97"/>
      <c r="R32" s="97"/>
      <c r="S32" s="90"/>
      <c r="T32" s="97"/>
      <c r="U32" s="147"/>
      <c r="V32" s="91"/>
      <c r="W32" s="97"/>
      <c r="X32" s="97"/>
      <c r="Y32" s="90"/>
      <c r="Z32" s="90"/>
      <c r="AA32" s="229"/>
      <c r="AB32" s="122"/>
      <c r="AC32" s="226"/>
      <c r="AD32" s="264"/>
      <c r="AE32" s="264"/>
      <c r="AF32" s="265"/>
      <c r="AG32" s="265"/>
      <c r="AH32" s="265"/>
      <c r="AI32" s="265"/>
      <c r="AJ32" s="265"/>
      <c r="AK32" s="265"/>
    </row>
    <row r="33" spans="1:37" s="179" customFormat="1" x14ac:dyDescent="0.25">
      <c r="A33" s="71">
        <v>5</v>
      </c>
      <c r="B33" s="89"/>
      <c r="C33" s="82"/>
      <c r="D33" s="89"/>
      <c r="E33" s="82"/>
      <c r="F33" s="122"/>
      <c r="G33" s="202"/>
      <c r="H33" s="198" t="str">
        <f t="shared" si="0"/>
        <v/>
      </c>
      <c r="I33" s="97"/>
      <c r="J33" s="97"/>
      <c r="K33" s="91"/>
      <c r="L33" s="91"/>
      <c r="M33" s="97"/>
      <c r="N33" s="91"/>
      <c r="O33" s="97"/>
      <c r="P33" s="90"/>
      <c r="Q33" s="97"/>
      <c r="R33" s="97"/>
      <c r="S33" s="90"/>
      <c r="T33" s="97"/>
      <c r="U33" s="147"/>
      <c r="V33" s="91"/>
      <c r="W33" s="97"/>
      <c r="X33" s="97"/>
      <c r="Y33" s="90"/>
      <c r="Z33" s="90"/>
      <c r="AA33" s="229"/>
      <c r="AB33" s="122"/>
      <c r="AC33" s="226"/>
      <c r="AD33" s="264"/>
      <c r="AE33" s="264"/>
      <c r="AF33" s="265"/>
      <c r="AG33" s="265"/>
      <c r="AH33" s="265"/>
      <c r="AI33" s="265"/>
      <c r="AJ33" s="265"/>
      <c r="AK33" s="265"/>
    </row>
    <row r="34" spans="1:37" s="179" customFormat="1" x14ac:dyDescent="0.25">
      <c r="A34" s="71">
        <v>6</v>
      </c>
      <c r="B34" s="89"/>
      <c r="C34" s="82"/>
      <c r="D34" s="89"/>
      <c r="E34" s="82"/>
      <c r="F34" s="122"/>
      <c r="G34" s="202"/>
      <c r="H34" s="198" t="str">
        <f t="shared" si="0"/>
        <v/>
      </c>
      <c r="I34" s="97"/>
      <c r="J34" s="97"/>
      <c r="K34" s="91"/>
      <c r="L34" s="91"/>
      <c r="M34" s="97"/>
      <c r="N34" s="91"/>
      <c r="O34" s="97"/>
      <c r="P34" s="90"/>
      <c r="Q34" s="97"/>
      <c r="R34" s="97"/>
      <c r="S34" s="90"/>
      <c r="T34" s="97"/>
      <c r="U34" s="147"/>
      <c r="V34" s="91"/>
      <c r="W34" s="97"/>
      <c r="X34" s="97"/>
      <c r="Y34" s="90"/>
      <c r="Z34" s="90"/>
      <c r="AA34" s="229"/>
      <c r="AB34" s="122"/>
      <c r="AC34" s="226"/>
      <c r="AD34" s="264"/>
      <c r="AE34" s="264"/>
      <c r="AF34" s="265"/>
      <c r="AG34" s="265"/>
      <c r="AH34" s="265"/>
      <c r="AI34" s="265"/>
      <c r="AJ34" s="265"/>
      <c r="AK34" s="265"/>
    </row>
    <row r="35" spans="1:37" s="179" customFormat="1" x14ac:dyDescent="0.25">
      <c r="A35" s="71">
        <v>7</v>
      </c>
      <c r="B35" s="89"/>
      <c r="C35" s="82"/>
      <c r="D35" s="89"/>
      <c r="E35" s="82"/>
      <c r="F35" s="122"/>
      <c r="G35" s="202"/>
      <c r="H35" s="198" t="str">
        <f t="shared" si="0"/>
        <v/>
      </c>
      <c r="I35" s="97"/>
      <c r="J35" s="97"/>
      <c r="K35" s="91"/>
      <c r="L35" s="91"/>
      <c r="M35" s="97"/>
      <c r="N35" s="91"/>
      <c r="O35" s="97"/>
      <c r="P35" s="90"/>
      <c r="Q35" s="97"/>
      <c r="R35" s="97"/>
      <c r="S35" s="90"/>
      <c r="T35" s="97"/>
      <c r="U35" s="147"/>
      <c r="V35" s="91"/>
      <c r="W35" s="97"/>
      <c r="X35" s="97"/>
      <c r="Y35" s="90"/>
      <c r="Z35" s="90"/>
      <c r="AA35" s="229"/>
      <c r="AB35" s="122"/>
      <c r="AC35" s="226"/>
      <c r="AD35" s="264"/>
      <c r="AE35" s="264"/>
      <c r="AF35" s="265"/>
      <c r="AG35" s="265"/>
      <c r="AH35" s="265"/>
      <c r="AI35" s="265"/>
      <c r="AJ35" s="265"/>
      <c r="AK35" s="265"/>
    </row>
    <row r="36" spans="1:37" s="179" customFormat="1" x14ac:dyDescent="0.25">
      <c r="A36" s="71">
        <v>8</v>
      </c>
      <c r="B36" s="89"/>
      <c r="C36" s="82"/>
      <c r="D36" s="89"/>
      <c r="E36" s="82"/>
      <c r="F36" s="122"/>
      <c r="G36" s="202"/>
      <c r="H36" s="198" t="str">
        <f t="shared" si="0"/>
        <v/>
      </c>
      <c r="I36" s="97"/>
      <c r="J36" s="97"/>
      <c r="K36" s="91"/>
      <c r="L36" s="91"/>
      <c r="M36" s="97"/>
      <c r="N36" s="91"/>
      <c r="O36" s="97"/>
      <c r="P36" s="90"/>
      <c r="Q36" s="97"/>
      <c r="R36" s="97"/>
      <c r="S36" s="90"/>
      <c r="T36" s="97"/>
      <c r="U36" s="147"/>
      <c r="V36" s="91"/>
      <c r="W36" s="97"/>
      <c r="X36" s="97"/>
      <c r="Y36" s="90"/>
      <c r="Z36" s="90"/>
      <c r="AA36" s="229"/>
      <c r="AB36" s="122"/>
      <c r="AC36" s="226"/>
      <c r="AD36" s="264"/>
      <c r="AE36" s="264"/>
      <c r="AF36" s="265"/>
      <c r="AG36" s="265"/>
      <c r="AH36" s="265"/>
      <c r="AI36" s="265"/>
      <c r="AJ36" s="265"/>
      <c r="AK36" s="265"/>
    </row>
    <row r="37" spans="1:37" s="179" customFormat="1" x14ac:dyDescent="0.25">
      <c r="A37" s="71">
        <v>9</v>
      </c>
      <c r="B37" s="89"/>
      <c r="C37" s="82"/>
      <c r="D37" s="89"/>
      <c r="E37" s="82"/>
      <c r="F37" s="122"/>
      <c r="G37" s="202"/>
      <c r="H37" s="198" t="str">
        <f t="shared" si="0"/>
        <v/>
      </c>
      <c r="I37" s="97"/>
      <c r="J37" s="97"/>
      <c r="K37" s="91"/>
      <c r="L37" s="91"/>
      <c r="M37" s="97"/>
      <c r="N37" s="91"/>
      <c r="O37" s="97"/>
      <c r="P37" s="90"/>
      <c r="Q37" s="97"/>
      <c r="R37" s="97"/>
      <c r="S37" s="90"/>
      <c r="T37" s="97"/>
      <c r="U37" s="147"/>
      <c r="V37" s="91"/>
      <c r="W37" s="97"/>
      <c r="X37" s="97"/>
      <c r="Y37" s="90"/>
      <c r="Z37" s="90"/>
      <c r="AA37" s="229"/>
      <c r="AB37" s="122"/>
      <c r="AC37" s="226"/>
      <c r="AD37" s="264"/>
      <c r="AE37" s="264"/>
      <c r="AF37" s="265"/>
      <c r="AG37" s="265"/>
      <c r="AH37" s="265"/>
      <c r="AI37" s="265"/>
      <c r="AJ37" s="265"/>
      <c r="AK37" s="265"/>
    </row>
    <row r="38" spans="1:37" s="179" customFormat="1" x14ac:dyDescent="0.25">
      <c r="A38" s="71">
        <v>10</v>
      </c>
      <c r="B38" s="89"/>
      <c r="C38" s="82"/>
      <c r="D38" s="89"/>
      <c r="E38" s="82"/>
      <c r="F38" s="122"/>
      <c r="G38" s="202"/>
      <c r="H38" s="198" t="str">
        <f t="shared" si="0"/>
        <v/>
      </c>
      <c r="I38" s="97"/>
      <c r="J38" s="97"/>
      <c r="K38" s="91"/>
      <c r="L38" s="91"/>
      <c r="M38" s="97"/>
      <c r="N38" s="91"/>
      <c r="O38" s="97"/>
      <c r="P38" s="90"/>
      <c r="Q38" s="97"/>
      <c r="R38" s="97"/>
      <c r="S38" s="90"/>
      <c r="T38" s="97"/>
      <c r="U38" s="147"/>
      <c r="V38" s="91"/>
      <c r="W38" s="97"/>
      <c r="X38" s="97"/>
      <c r="Y38" s="90"/>
      <c r="Z38" s="90"/>
      <c r="AA38" s="229"/>
      <c r="AB38" s="122"/>
      <c r="AC38" s="226"/>
      <c r="AD38" s="264"/>
      <c r="AE38" s="264"/>
      <c r="AF38" s="265"/>
      <c r="AG38" s="265"/>
      <c r="AH38" s="265"/>
      <c r="AI38" s="265"/>
      <c r="AJ38" s="265"/>
      <c r="AK38" s="265"/>
    </row>
    <row r="39" spans="1:37" s="179" customFormat="1" x14ac:dyDescent="0.25">
      <c r="A39" s="71">
        <v>11</v>
      </c>
      <c r="B39" s="89"/>
      <c r="C39" s="82"/>
      <c r="D39" s="89"/>
      <c r="E39" s="82"/>
      <c r="F39" s="122"/>
      <c r="G39" s="202"/>
      <c r="H39" s="198" t="str">
        <f t="shared" si="0"/>
        <v/>
      </c>
      <c r="I39" s="97"/>
      <c r="J39" s="97"/>
      <c r="K39" s="91"/>
      <c r="L39" s="91"/>
      <c r="M39" s="97"/>
      <c r="N39" s="91"/>
      <c r="O39" s="97"/>
      <c r="P39" s="90"/>
      <c r="Q39" s="97"/>
      <c r="R39" s="97"/>
      <c r="S39" s="90"/>
      <c r="T39" s="97"/>
      <c r="U39" s="147"/>
      <c r="V39" s="91"/>
      <c r="W39" s="97"/>
      <c r="X39" s="97"/>
      <c r="Y39" s="90"/>
      <c r="Z39" s="90"/>
      <c r="AA39" s="229"/>
      <c r="AB39" s="122"/>
      <c r="AC39" s="226"/>
      <c r="AD39" s="264"/>
      <c r="AE39" s="264"/>
      <c r="AF39" s="265"/>
      <c r="AG39" s="265"/>
      <c r="AH39" s="265"/>
      <c r="AI39" s="265"/>
      <c r="AJ39" s="265"/>
      <c r="AK39" s="265"/>
    </row>
    <row r="40" spans="1:37" s="179" customFormat="1" x14ac:dyDescent="0.25">
      <c r="A40" s="71">
        <v>12</v>
      </c>
      <c r="B40" s="89"/>
      <c r="C40" s="82"/>
      <c r="D40" s="89"/>
      <c r="E40" s="82"/>
      <c r="F40" s="122"/>
      <c r="G40" s="202"/>
      <c r="H40" s="198" t="str">
        <f t="shared" si="0"/>
        <v/>
      </c>
      <c r="I40" s="97"/>
      <c r="J40" s="97"/>
      <c r="K40" s="91"/>
      <c r="L40" s="91"/>
      <c r="M40" s="97"/>
      <c r="N40" s="91"/>
      <c r="O40" s="97"/>
      <c r="P40" s="90"/>
      <c r="Q40" s="97"/>
      <c r="R40" s="97"/>
      <c r="S40" s="90"/>
      <c r="T40" s="97"/>
      <c r="U40" s="147"/>
      <c r="V40" s="91"/>
      <c r="W40" s="97"/>
      <c r="X40" s="97"/>
      <c r="Y40" s="90"/>
      <c r="Z40" s="90"/>
      <c r="AA40" s="229"/>
      <c r="AB40" s="122"/>
      <c r="AC40" s="226"/>
      <c r="AD40" s="264"/>
      <c r="AE40" s="264"/>
      <c r="AF40" s="265"/>
      <c r="AG40" s="265"/>
      <c r="AH40" s="265"/>
      <c r="AI40" s="265"/>
      <c r="AJ40" s="265"/>
      <c r="AK40" s="265"/>
    </row>
    <row r="41" spans="1:37" s="179" customFormat="1" x14ac:dyDescent="0.25">
      <c r="A41" s="71">
        <v>13</v>
      </c>
      <c r="B41" s="89"/>
      <c r="C41" s="82"/>
      <c r="D41" s="89"/>
      <c r="E41" s="82"/>
      <c r="F41" s="122"/>
      <c r="G41" s="202"/>
      <c r="H41" s="198" t="str">
        <f t="shared" si="0"/>
        <v/>
      </c>
      <c r="I41" s="97"/>
      <c r="J41" s="97"/>
      <c r="K41" s="91"/>
      <c r="L41" s="91"/>
      <c r="M41" s="97"/>
      <c r="N41" s="91"/>
      <c r="O41" s="97"/>
      <c r="P41" s="90"/>
      <c r="Q41" s="97"/>
      <c r="R41" s="97"/>
      <c r="S41" s="90"/>
      <c r="T41" s="97"/>
      <c r="U41" s="147"/>
      <c r="V41" s="91"/>
      <c r="W41" s="97"/>
      <c r="X41" s="97"/>
      <c r="Y41" s="90"/>
      <c r="Z41" s="90"/>
      <c r="AA41" s="229"/>
      <c r="AB41" s="122"/>
      <c r="AC41" s="226"/>
      <c r="AD41" s="264"/>
      <c r="AE41" s="264"/>
      <c r="AF41" s="265"/>
      <c r="AG41" s="265"/>
      <c r="AH41" s="265"/>
      <c r="AI41" s="265"/>
      <c r="AJ41" s="265"/>
      <c r="AK41" s="265"/>
    </row>
    <row r="42" spans="1:37" s="179" customFormat="1" x14ac:dyDescent="0.25">
      <c r="A42" s="71">
        <v>14</v>
      </c>
      <c r="B42" s="89"/>
      <c r="C42" s="82"/>
      <c r="D42" s="89"/>
      <c r="E42" s="82"/>
      <c r="F42" s="122"/>
      <c r="G42" s="202"/>
      <c r="H42" s="198" t="str">
        <f t="shared" si="0"/>
        <v/>
      </c>
      <c r="I42" s="97"/>
      <c r="J42" s="97"/>
      <c r="K42" s="91"/>
      <c r="L42" s="91"/>
      <c r="M42" s="97"/>
      <c r="N42" s="91"/>
      <c r="O42" s="97"/>
      <c r="P42" s="90"/>
      <c r="Q42" s="97"/>
      <c r="R42" s="97"/>
      <c r="S42" s="90"/>
      <c r="T42" s="97"/>
      <c r="U42" s="147"/>
      <c r="V42" s="91"/>
      <c r="W42" s="97"/>
      <c r="X42" s="97"/>
      <c r="Y42" s="90"/>
      <c r="Z42" s="90"/>
      <c r="AA42" s="229"/>
      <c r="AB42" s="122"/>
      <c r="AC42" s="226"/>
      <c r="AD42" s="264"/>
      <c r="AE42" s="264"/>
      <c r="AF42" s="265"/>
      <c r="AG42" s="265"/>
      <c r="AH42" s="265"/>
      <c r="AI42" s="265"/>
      <c r="AJ42" s="265"/>
      <c r="AK42" s="265"/>
    </row>
    <row r="43" spans="1:37" s="179" customFormat="1" x14ac:dyDescent="0.25">
      <c r="A43" s="71">
        <v>15</v>
      </c>
      <c r="B43" s="89"/>
      <c r="C43" s="82"/>
      <c r="D43" s="89"/>
      <c r="E43" s="82"/>
      <c r="F43" s="122"/>
      <c r="G43" s="202"/>
      <c r="H43" s="198" t="str">
        <f t="shared" si="0"/>
        <v/>
      </c>
      <c r="I43" s="97"/>
      <c r="J43" s="97"/>
      <c r="K43" s="91"/>
      <c r="L43" s="91"/>
      <c r="M43" s="97"/>
      <c r="N43" s="91"/>
      <c r="O43" s="97"/>
      <c r="P43" s="90"/>
      <c r="Q43" s="97"/>
      <c r="R43" s="97"/>
      <c r="S43" s="90"/>
      <c r="T43" s="97"/>
      <c r="U43" s="147"/>
      <c r="V43" s="91"/>
      <c r="W43" s="97"/>
      <c r="X43" s="97"/>
      <c r="Y43" s="90"/>
      <c r="Z43" s="90"/>
      <c r="AA43" s="229"/>
      <c r="AB43" s="122"/>
      <c r="AC43" s="226"/>
      <c r="AD43" s="264"/>
      <c r="AE43" s="264"/>
      <c r="AF43" s="265"/>
      <c r="AG43" s="265"/>
      <c r="AH43" s="265"/>
      <c r="AI43" s="265"/>
      <c r="AJ43" s="265"/>
      <c r="AK43" s="265"/>
    </row>
    <row r="44" spans="1:37" s="179" customFormat="1" x14ac:dyDescent="0.25">
      <c r="A44" s="71">
        <v>16</v>
      </c>
      <c r="B44" s="89"/>
      <c r="C44" s="82"/>
      <c r="D44" s="89"/>
      <c r="E44" s="82"/>
      <c r="F44" s="122"/>
      <c r="G44" s="202"/>
      <c r="H44" s="198" t="str">
        <f t="shared" si="0"/>
        <v/>
      </c>
      <c r="I44" s="97"/>
      <c r="J44" s="97"/>
      <c r="K44" s="91"/>
      <c r="L44" s="91"/>
      <c r="M44" s="97"/>
      <c r="N44" s="91"/>
      <c r="O44" s="97"/>
      <c r="P44" s="90"/>
      <c r="Q44" s="97"/>
      <c r="R44" s="97"/>
      <c r="S44" s="90"/>
      <c r="T44" s="97"/>
      <c r="U44" s="147"/>
      <c r="V44" s="91"/>
      <c r="W44" s="97"/>
      <c r="X44" s="97"/>
      <c r="Y44" s="90"/>
      <c r="Z44" s="90"/>
      <c r="AA44" s="229"/>
      <c r="AB44" s="122"/>
      <c r="AC44" s="226"/>
      <c r="AD44" s="264"/>
      <c r="AE44" s="264"/>
      <c r="AF44" s="265"/>
      <c r="AG44" s="265"/>
      <c r="AH44" s="265"/>
      <c r="AI44" s="265"/>
      <c r="AJ44" s="265"/>
      <c r="AK44" s="265"/>
    </row>
    <row r="45" spans="1:37" s="179" customFormat="1" x14ac:dyDescent="0.25">
      <c r="A45" s="71">
        <v>17</v>
      </c>
      <c r="B45" s="89"/>
      <c r="C45" s="82"/>
      <c r="D45" s="89"/>
      <c r="E45" s="82"/>
      <c r="F45" s="122"/>
      <c r="G45" s="202"/>
      <c r="H45" s="198" t="str">
        <f t="shared" si="0"/>
        <v/>
      </c>
      <c r="I45" s="97"/>
      <c r="J45" s="97"/>
      <c r="K45" s="91"/>
      <c r="L45" s="91"/>
      <c r="M45" s="97"/>
      <c r="N45" s="91"/>
      <c r="O45" s="97"/>
      <c r="P45" s="90"/>
      <c r="Q45" s="97"/>
      <c r="R45" s="97"/>
      <c r="S45" s="90"/>
      <c r="T45" s="97"/>
      <c r="U45" s="147"/>
      <c r="V45" s="91"/>
      <c r="W45" s="97"/>
      <c r="X45" s="97"/>
      <c r="Y45" s="90"/>
      <c r="Z45" s="90"/>
      <c r="AA45" s="229"/>
      <c r="AB45" s="122"/>
      <c r="AC45" s="226"/>
      <c r="AD45" s="264"/>
      <c r="AE45" s="264"/>
      <c r="AF45" s="265"/>
      <c r="AG45" s="265"/>
      <c r="AH45" s="265"/>
      <c r="AI45" s="265"/>
      <c r="AJ45" s="265"/>
      <c r="AK45" s="265"/>
    </row>
    <row r="46" spans="1:37" s="179" customFormat="1" x14ac:dyDescent="0.25">
      <c r="A46" s="71">
        <v>18</v>
      </c>
      <c r="B46" s="89"/>
      <c r="C46" s="82"/>
      <c r="D46" s="89"/>
      <c r="E46" s="82"/>
      <c r="F46" s="122"/>
      <c r="G46" s="202"/>
      <c r="H46" s="198" t="str">
        <f t="shared" si="0"/>
        <v/>
      </c>
      <c r="I46" s="97"/>
      <c r="J46" s="97"/>
      <c r="K46" s="91"/>
      <c r="L46" s="91"/>
      <c r="M46" s="97"/>
      <c r="N46" s="91"/>
      <c r="O46" s="97"/>
      <c r="P46" s="90"/>
      <c r="Q46" s="97"/>
      <c r="R46" s="97"/>
      <c r="S46" s="90"/>
      <c r="T46" s="97"/>
      <c r="U46" s="147"/>
      <c r="V46" s="91"/>
      <c r="W46" s="97"/>
      <c r="X46" s="97"/>
      <c r="Y46" s="90"/>
      <c r="Z46" s="90"/>
      <c r="AA46" s="229"/>
      <c r="AB46" s="122"/>
      <c r="AC46" s="226"/>
      <c r="AD46" s="264"/>
      <c r="AE46" s="264"/>
      <c r="AF46" s="265"/>
      <c r="AG46" s="265"/>
      <c r="AH46" s="265"/>
      <c r="AI46" s="265"/>
      <c r="AJ46" s="265"/>
      <c r="AK46" s="265"/>
    </row>
    <row r="47" spans="1:37" s="179" customFormat="1" x14ac:dyDescent="0.25">
      <c r="A47" s="71">
        <v>19</v>
      </c>
      <c r="B47" s="89"/>
      <c r="C47" s="82"/>
      <c r="D47" s="89"/>
      <c r="E47" s="82"/>
      <c r="F47" s="122"/>
      <c r="G47" s="202"/>
      <c r="H47" s="198" t="str">
        <f t="shared" si="0"/>
        <v/>
      </c>
      <c r="I47" s="97"/>
      <c r="J47" s="97"/>
      <c r="K47" s="91"/>
      <c r="L47" s="91"/>
      <c r="M47" s="97"/>
      <c r="N47" s="91"/>
      <c r="O47" s="97"/>
      <c r="P47" s="90"/>
      <c r="Q47" s="97"/>
      <c r="R47" s="97"/>
      <c r="S47" s="90"/>
      <c r="T47" s="97"/>
      <c r="U47" s="147"/>
      <c r="V47" s="91"/>
      <c r="W47" s="97"/>
      <c r="X47" s="97"/>
      <c r="Y47" s="90"/>
      <c r="Z47" s="90"/>
      <c r="AA47" s="229"/>
      <c r="AB47" s="122"/>
      <c r="AC47" s="226"/>
      <c r="AD47" s="264"/>
      <c r="AE47" s="264"/>
      <c r="AF47" s="265"/>
      <c r="AG47" s="265"/>
      <c r="AH47" s="265"/>
      <c r="AI47" s="265"/>
      <c r="AJ47" s="265"/>
      <c r="AK47" s="265"/>
    </row>
    <row r="48" spans="1:37" s="179" customFormat="1" x14ac:dyDescent="0.25">
      <c r="A48" s="71">
        <v>20</v>
      </c>
      <c r="B48" s="89"/>
      <c r="C48" s="82"/>
      <c r="D48" s="89"/>
      <c r="E48" s="82"/>
      <c r="F48" s="122"/>
      <c r="G48" s="202"/>
      <c r="H48" s="198" t="str">
        <f t="shared" si="0"/>
        <v/>
      </c>
      <c r="I48" s="97"/>
      <c r="J48" s="97"/>
      <c r="K48" s="91"/>
      <c r="L48" s="91"/>
      <c r="M48" s="97"/>
      <c r="N48" s="91"/>
      <c r="O48" s="97"/>
      <c r="P48" s="90"/>
      <c r="Q48" s="97"/>
      <c r="R48" s="97"/>
      <c r="S48" s="90"/>
      <c r="T48" s="97"/>
      <c r="U48" s="147"/>
      <c r="V48" s="91"/>
      <c r="W48" s="97"/>
      <c r="X48" s="97"/>
      <c r="Y48" s="90"/>
      <c r="Z48" s="90"/>
      <c r="AA48" s="229"/>
      <c r="AB48" s="122"/>
      <c r="AC48" s="226"/>
      <c r="AD48" s="264"/>
      <c r="AE48" s="264"/>
      <c r="AF48" s="265"/>
      <c r="AG48" s="265"/>
      <c r="AH48" s="265"/>
      <c r="AI48" s="265"/>
      <c r="AJ48" s="265"/>
      <c r="AK48" s="265"/>
    </row>
    <row r="49" spans="1:37" s="179" customFormat="1" x14ac:dyDescent="0.25">
      <c r="A49" s="71">
        <v>21</v>
      </c>
      <c r="B49" s="89"/>
      <c r="C49" s="82"/>
      <c r="D49" s="89"/>
      <c r="E49" s="82"/>
      <c r="F49" s="122"/>
      <c r="G49" s="202"/>
      <c r="H49" s="198" t="str">
        <f t="shared" si="0"/>
        <v/>
      </c>
      <c r="I49" s="97"/>
      <c r="J49" s="97"/>
      <c r="K49" s="91"/>
      <c r="L49" s="91"/>
      <c r="M49" s="97"/>
      <c r="N49" s="91"/>
      <c r="O49" s="97"/>
      <c r="P49" s="90"/>
      <c r="Q49" s="97"/>
      <c r="R49" s="97"/>
      <c r="S49" s="90"/>
      <c r="T49" s="97"/>
      <c r="U49" s="147"/>
      <c r="V49" s="91"/>
      <c r="W49" s="97"/>
      <c r="X49" s="97"/>
      <c r="Y49" s="90"/>
      <c r="Z49" s="90"/>
      <c r="AA49" s="229"/>
      <c r="AB49" s="122"/>
      <c r="AC49" s="226"/>
      <c r="AD49" s="264"/>
      <c r="AE49" s="264"/>
      <c r="AF49" s="265"/>
      <c r="AG49" s="265"/>
      <c r="AH49" s="265"/>
      <c r="AI49" s="265"/>
      <c r="AJ49" s="265"/>
      <c r="AK49" s="265"/>
    </row>
    <row r="50" spans="1:37" s="179" customFormat="1" x14ac:dyDescent="0.25">
      <c r="A50" s="71">
        <v>22</v>
      </c>
      <c r="B50" s="89"/>
      <c r="C50" s="82"/>
      <c r="D50" s="89"/>
      <c r="E50" s="82"/>
      <c r="F50" s="122"/>
      <c r="G50" s="202"/>
      <c r="H50" s="198" t="str">
        <f t="shared" si="0"/>
        <v/>
      </c>
      <c r="I50" s="97"/>
      <c r="J50" s="97"/>
      <c r="K50" s="91"/>
      <c r="L50" s="91"/>
      <c r="M50" s="97"/>
      <c r="N50" s="91"/>
      <c r="O50" s="97"/>
      <c r="P50" s="90"/>
      <c r="Q50" s="97"/>
      <c r="R50" s="97"/>
      <c r="S50" s="90"/>
      <c r="T50" s="97"/>
      <c r="U50" s="147"/>
      <c r="V50" s="91"/>
      <c r="W50" s="97"/>
      <c r="X50" s="97"/>
      <c r="Y50" s="90"/>
      <c r="Z50" s="90"/>
      <c r="AA50" s="229"/>
      <c r="AB50" s="122"/>
      <c r="AC50" s="226"/>
      <c r="AD50" s="264"/>
      <c r="AE50" s="264"/>
      <c r="AF50" s="265"/>
      <c r="AG50" s="265"/>
      <c r="AH50" s="265"/>
      <c r="AI50" s="265"/>
      <c r="AJ50" s="265"/>
      <c r="AK50" s="265"/>
    </row>
    <row r="51" spans="1:37" s="179" customFormat="1" x14ac:dyDescent="0.25">
      <c r="A51" s="71">
        <v>23</v>
      </c>
      <c r="B51" s="89"/>
      <c r="C51" s="82"/>
      <c r="D51" s="89"/>
      <c r="E51" s="82"/>
      <c r="F51" s="122"/>
      <c r="G51" s="202"/>
      <c r="H51" s="198" t="str">
        <f t="shared" si="0"/>
        <v/>
      </c>
      <c r="I51" s="97"/>
      <c r="J51" s="97"/>
      <c r="K51" s="91"/>
      <c r="L51" s="91"/>
      <c r="M51" s="97"/>
      <c r="N51" s="91"/>
      <c r="O51" s="97"/>
      <c r="P51" s="90"/>
      <c r="Q51" s="97"/>
      <c r="R51" s="97"/>
      <c r="S51" s="90"/>
      <c r="T51" s="97"/>
      <c r="U51" s="147"/>
      <c r="V51" s="91"/>
      <c r="W51" s="97"/>
      <c r="X51" s="97"/>
      <c r="Y51" s="90"/>
      <c r="Z51" s="90"/>
      <c r="AA51" s="229"/>
      <c r="AB51" s="122"/>
      <c r="AC51" s="226"/>
      <c r="AD51" s="264"/>
      <c r="AE51" s="264"/>
      <c r="AF51" s="265"/>
      <c r="AG51" s="265"/>
      <c r="AH51" s="265"/>
      <c r="AI51" s="265"/>
      <c r="AJ51" s="265"/>
      <c r="AK51" s="265"/>
    </row>
    <row r="52" spans="1:37" s="179" customFormat="1" x14ac:dyDescent="0.25">
      <c r="A52" s="71">
        <v>24</v>
      </c>
      <c r="B52" s="89"/>
      <c r="C52" s="82"/>
      <c r="D52" s="89"/>
      <c r="E52" s="82"/>
      <c r="F52" s="122"/>
      <c r="G52" s="202"/>
      <c r="H52" s="198" t="str">
        <f t="shared" si="0"/>
        <v/>
      </c>
      <c r="I52" s="97"/>
      <c r="J52" s="97"/>
      <c r="K52" s="91"/>
      <c r="L52" s="91"/>
      <c r="M52" s="97"/>
      <c r="N52" s="91"/>
      <c r="O52" s="97"/>
      <c r="P52" s="90"/>
      <c r="Q52" s="97"/>
      <c r="R52" s="97"/>
      <c r="S52" s="90"/>
      <c r="T52" s="97"/>
      <c r="U52" s="147"/>
      <c r="V52" s="91"/>
      <c r="W52" s="97"/>
      <c r="X52" s="97"/>
      <c r="Y52" s="90"/>
      <c r="Z52" s="90"/>
      <c r="AA52" s="229"/>
      <c r="AB52" s="122"/>
      <c r="AC52" s="226"/>
      <c r="AD52" s="264"/>
      <c r="AE52" s="264"/>
      <c r="AF52" s="265"/>
      <c r="AG52" s="265"/>
      <c r="AH52" s="265"/>
      <c r="AI52" s="265"/>
      <c r="AJ52" s="265"/>
      <c r="AK52" s="265"/>
    </row>
    <row r="53" spans="1:37" s="179" customFormat="1" x14ac:dyDescent="0.25">
      <c r="A53" s="71">
        <v>25</v>
      </c>
      <c r="B53" s="89"/>
      <c r="C53" s="82"/>
      <c r="D53" s="89"/>
      <c r="E53" s="82"/>
      <c r="F53" s="122"/>
      <c r="G53" s="202"/>
      <c r="H53" s="198" t="str">
        <f t="shared" si="0"/>
        <v/>
      </c>
      <c r="I53" s="97"/>
      <c r="J53" s="97"/>
      <c r="K53" s="91"/>
      <c r="L53" s="91"/>
      <c r="M53" s="97"/>
      <c r="N53" s="91"/>
      <c r="O53" s="97"/>
      <c r="P53" s="90"/>
      <c r="Q53" s="97"/>
      <c r="R53" s="97"/>
      <c r="S53" s="90"/>
      <c r="T53" s="97"/>
      <c r="U53" s="147"/>
      <c r="V53" s="91"/>
      <c r="W53" s="97"/>
      <c r="X53" s="97"/>
      <c r="Y53" s="90"/>
      <c r="Z53" s="90"/>
      <c r="AA53" s="229"/>
      <c r="AB53" s="122"/>
      <c r="AC53" s="226"/>
      <c r="AD53" s="264"/>
      <c r="AE53" s="264"/>
      <c r="AF53" s="265"/>
      <c r="AG53" s="265"/>
      <c r="AH53" s="265"/>
      <c r="AI53" s="265"/>
      <c r="AJ53" s="265"/>
      <c r="AK53" s="265"/>
    </row>
    <row r="54" spans="1:37" ht="24" customHeight="1" x14ac:dyDescent="0.25">
      <c r="B54" s="190" t="s">
        <v>67</v>
      </c>
      <c r="C54" s="126"/>
      <c r="D54" s="126"/>
      <c r="E54" s="126"/>
      <c r="F54" s="126"/>
      <c r="G54" s="126"/>
      <c r="H54" s="259" t="str">
        <f>IF(OR(AND(Count_Implemented, Count_FollowUp=0), AND(Count_Implemented=0,COUNTA(I29:AB53)&gt;0))," To be included here, actions must have a Date Implemented and there must be Date(s) of Follow-up above. &gt;&gt;","")</f>
        <v/>
      </c>
      <c r="I54" s="191">
        <f>SUM(I55:I60)</f>
        <v>0</v>
      </c>
      <c r="J54" s="192" t="s">
        <v>129</v>
      </c>
      <c r="K54" s="192" t="s">
        <v>129</v>
      </c>
      <c r="L54" s="192" t="s">
        <v>129</v>
      </c>
      <c r="M54" s="191">
        <f>SUM(M55:M60)</f>
        <v>0</v>
      </c>
      <c r="N54" s="192" t="s">
        <v>129</v>
      </c>
      <c r="O54" s="191">
        <f>SUM(O55:O60)</f>
        <v>0</v>
      </c>
      <c r="P54" s="191">
        <f>SUM(P55:P60)</f>
        <v>0</v>
      </c>
      <c r="Q54" s="191">
        <f t="shared" ref="Q54:W54" si="1">SUM(Q55:Q60)</f>
        <v>0</v>
      </c>
      <c r="R54" s="191">
        <f t="shared" si="1"/>
        <v>0</v>
      </c>
      <c r="S54" s="191">
        <f t="shared" si="1"/>
        <v>0</v>
      </c>
      <c r="T54" s="191">
        <f t="shared" si="1"/>
        <v>0</v>
      </c>
      <c r="U54" s="193">
        <f t="shared" si="1"/>
        <v>0</v>
      </c>
      <c r="V54" s="192" t="s">
        <v>129</v>
      </c>
      <c r="W54" s="191">
        <f t="shared" si="1"/>
        <v>0</v>
      </c>
      <c r="X54" s="192" t="s">
        <v>129</v>
      </c>
      <c r="Y54" s="192" t="s">
        <v>129</v>
      </c>
      <c r="Z54" s="191">
        <f t="shared" ref="Z54" si="2">SUM(Z55:Z60)</f>
        <v>0</v>
      </c>
      <c r="AA54" s="218" t="s">
        <v>129</v>
      </c>
      <c r="AB54" s="217">
        <f>COUNTIF(AB29:AB53,"Y")</f>
        <v>0</v>
      </c>
      <c r="AC54" s="218" t="s">
        <v>129</v>
      </c>
      <c r="AD54" s="266">
        <f t="shared" ref="AD54:AK54" si="3">SUM(AD55:AD60)</f>
        <v>0</v>
      </c>
      <c r="AE54" s="266">
        <f t="shared" si="3"/>
        <v>0</v>
      </c>
      <c r="AF54" s="267">
        <f t="shared" si="3"/>
        <v>0</v>
      </c>
      <c r="AG54" s="267">
        <f t="shared" si="3"/>
        <v>0</v>
      </c>
      <c r="AH54" s="267">
        <f t="shared" si="3"/>
        <v>0</v>
      </c>
      <c r="AI54" s="267">
        <f t="shared" si="3"/>
        <v>0</v>
      </c>
      <c r="AJ54" s="267">
        <f t="shared" si="3"/>
        <v>0</v>
      </c>
      <c r="AK54" s="267">
        <f t="shared" si="3"/>
        <v>0</v>
      </c>
    </row>
    <row r="55" spans="1:37" ht="24" customHeight="1" x14ac:dyDescent="0.25">
      <c r="B55" s="190" t="str">
        <f>"TOTAL REPORTED " &amp; C55</f>
        <v>TOTAL REPORTED 2023</v>
      </c>
      <c r="C55" s="126">
        <v>2023</v>
      </c>
      <c r="D55" s="126"/>
      <c r="E55" s="126"/>
      <c r="F55" s="126"/>
      <c r="G55" s="126"/>
      <c r="H55" s="126"/>
      <c r="I55" s="267">
        <f t="shared" ref="I55:I60" si="4">IF(Count_FollowUp,SUMIFS(I$29:I$53,$F$29:$F$53,"Y",$H$29:$H$53,$C55),0)</f>
        <v>0</v>
      </c>
      <c r="J55" s="192" t="s">
        <v>129</v>
      </c>
      <c r="K55" s="192" t="s">
        <v>129</v>
      </c>
      <c r="L55" s="192" t="s">
        <v>129</v>
      </c>
      <c r="M55" s="267">
        <f t="shared" ref="M55:M60" si="5">IF(Count_FollowUp,SUMIFS(M$29:M$53,$F$29:$F$53,"Y",$H$29:$H$53,$C55),0)</f>
        <v>0</v>
      </c>
      <c r="N55" s="192" t="s">
        <v>129</v>
      </c>
      <c r="O55" s="267">
        <f t="shared" ref="O55:O60" si="6">IF(Count_FollowUp,SUMIFS(O$29:O$53,$F$29:$F$53,"Y",$H$29:$H$53,$C55),0)</f>
        <v>0</v>
      </c>
      <c r="P55" s="191">
        <f t="shared" ref="P55:P60" si="7">IF(Count_FollowUp,COUNTIFS($F$29:$F$53,"Y",$H$29:$H$53,$C55,P$29:P$53,"Yes"),0)</f>
        <v>0</v>
      </c>
      <c r="Q55" s="267">
        <f t="shared" ref="Q55:R60" si="8">IF(Count_FollowUp,SUMIFS(Q$29:Q$53,$F$29:$F$53,"Y",$H$29:$H$53,$C55),0)</f>
        <v>0</v>
      </c>
      <c r="R55" s="267">
        <f t="shared" si="8"/>
        <v>0</v>
      </c>
      <c r="S55" s="191">
        <f t="shared" ref="S55:S60" si="9">IF(Count_FollowUp,COUNTIFS($F$29:$F$53,"Y",$H$29:$H$53,$C55,S$29:S$53,"Yes"),0)</f>
        <v>0</v>
      </c>
      <c r="T55" s="191">
        <f t="shared" ref="T55:T60" si="10">IF(Count_FollowUp,SUMIFS(T$29:T$53,$F$29:$F$53,"Y",$H$29:$H$53,$C55,U$29:U$53,"Units"),0)</f>
        <v>0</v>
      </c>
      <c r="U55" s="193">
        <f t="shared" ref="U55:U60" si="11">IF(Count_FollowUp,SUMIFS(T$29:T$53,$F$29:$F$53,"Y",$H$29:$H$53,$C55,U$29:U$53,"Dollars"),0)</f>
        <v>0</v>
      </c>
      <c r="V55" s="192" t="s">
        <v>129</v>
      </c>
      <c r="W55" s="267">
        <f t="shared" ref="W55:W60" si="12">IF(Count_FollowUp,SUMIFS(W$29:W$53,$F$29:$F$53,"Y",$H$29:$H$53,$C55),0)</f>
        <v>0</v>
      </c>
      <c r="X55" s="192" t="s">
        <v>129</v>
      </c>
      <c r="Y55" s="192" t="s">
        <v>129</v>
      </c>
      <c r="Z55" s="191">
        <f t="shared" ref="Z55:Z60" si="13">IF(Count_FollowUp,COUNTIFS($F$29:$F$53,"Y",$H$29:$H$53,$C55,Z$29:Z$53,"Yes"),0)</f>
        <v>0</v>
      </c>
      <c r="AA55" s="218" t="s">
        <v>129</v>
      </c>
      <c r="AB55" s="217">
        <f t="shared" ref="AB55:AB60" si="14">IF(Count_FollowUp,COUNTIFS($F$29:$F$53,"Y",$H$29:$H$53,$C55,AB$29:AB$53,"Y"),0)</f>
        <v>0</v>
      </c>
      <c r="AC55" s="218" t="s">
        <v>129</v>
      </c>
      <c r="AD55" s="266">
        <f t="shared" ref="AD55:AK60" si="15">IF(Count_FollowUp,SUMIFS(AD$29:AD$53,$F$29:$F$53,"Y",$H$29:$H$53,$C55),0)</f>
        <v>0</v>
      </c>
      <c r="AE55" s="266">
        <f t="shared" si="15"/>
        <v>0</v>
      </c>
      <c r="AF55" s="267">
        <f t="shared" si="15"/>
        <v>0</v>
      </c>
      <c r="AG55" s="267">
        <f t="shared" si="15"/>
        <v>0</v>
      </c>
      <c r="AH55" s="267">
        <f t="shared" si="15"/>
        <v>0</v>
      </c>
      <c r="AI55" s="267">
        <f t="shared" si="15"/>
        <v>0</v>
      </c>
      <c r="AJ55" s="267">
        <f t="shared" si="15"/>
        <v>0</v>
      </c>
      <c r="AK55" s="267">
        <f t="shared" si="15"/>
        <v>0</v>
      </c>
    </row>
    <row r="56" spans="1:37" ht="24" customHeight="1" x14ac:dyDescent="0.25">
      <c r="B56" s="190" t="str">
        <f t="shared" ref="B56:B60" si="16">"TOTAL REPORTED " &amp; C56</f>
        <v>TOTAL REPORTED 2024</v>
      </c>
      <c r="C56" s="126">
        <v>2024</v>
      </c>
      <c r="D56" s="126"/>
      <c r="E56" s="126"/>
      <c r="F56" s="126"/>
      <c r="G56" s="126"/>
      <c r="H56" s="126"/>
      <c r="I56" s="267">
        <f t="shared" si="4"/>
        <v>0</v>
      </c>
      <c r="J56" s="192" t="s">
        <v>129</v>
      </c>
      <c r="K56" s="192" t="s">
        <v>129</v>
      </c>
      <c r="L56" s="192" t="s">
        <v>129</v>
      </c>
      <c r="M56" s="267">
        <f t="shared" si="5"/>
        <v>0</v>
      </c>
      <c r="N56" s="192" t="s">
        <v>129</v>
      </c>
      <c r="O56" s="267">
        <f t="shared" si="6"/>
        <v>0</v>
      </c>
      <c r="P56" s="191">
        <f t="shared" si="7"/>
        <v>0</v>
      </c>
      <c r="Q56" s="267">
        <f t="shared" si="8"/>
        <v>0</v>
      </c>
      <c r="R56" s="267">
        <f t="shared" si="8"/>
        <v>0</v>
      </c>
      <c r="S56" s="191">
        <f t="shared" si="9"/>
        <v>0</v>
      </c>
      <c r="T56" s="191">
        <f t="shared" si="10"/>
        <v>0</v>
      </c>
      <c r="U56" s="193">
        <f t="shared" si="11"/>
        <v>0</v>
      </c>
      <c r="V56" s="192" t="s">
        <v>129</v>
      </c>
      <c r="W56" s="267">
        <f t="shared" si="12"/>
        <v>0</v>
      </c>
      <c r="X56" s="192" t="s">
        <v>129</v>
      </c>
      <c r="Y56" s="192" t="s">
        <v>129</v>
      </c>
      <c r="Z56" s="191">
        <f t="shared" si="13"/>
        <v>0</v>
      </c>
      <c r="AA56" s="218" t="s">
        <v>129</v>
      </c>
      <c r="AB56" s="217">
        <f t="shared" si="14"/>
        <v>0</v>
      </c>
      <c r="AC56" s="218" t="s">
        <v>129</v>
      </c>
      <c r="AD56" s="266">
        <f t="shared" si="15"/>
        <v>0</v>
      </c>
      <c r="AE56" s="266">
        <f t="shared" si="15"/>
        <v>0</v>
      </c>
      <c r="AF56" s="267">
        <f t="shared" si="15"/>
        <v>0</v>
      </c>
      <c r="AG56" s="267">
        <f t="shared" si="15"/>
        <v>0</v>
      </c>
      <c r="AH56" s="267">
        <f t="shared" si="15"/>
        <v>0</v>
      </c>
      <c r="AI56" s="267">
        <f t="shared" si="15"/>
        <v>0</v>
      </c>
      <c r="AJ56" s="267">
        <f t="shared" si="15"/>
        <v>0</v>
      </c>
      <c r="AK56" s="267">
        <f t="shared" si="15"/>
        <v>0</v>
      </c>
    </row>
    <row r="57" spans="1:37" ht="24" customHeight="1" x14ac:dyDescent="0.25">
      <c r="B57" s="190" t="str">
        <f t="shared" si="16"/>
        <v>TOTAL REPORTED 2025</v>
      </c>
      <c r="C57" s="126">
        <v>2025</v>
      </c>
      <c r="D57" s="126"/>
      <c r="E57" s="126"/>
      <c r="F57" s="126"/>
      <c r="G57" s="126"/>
      <c r="H57" s="126"/>
      <c r="I57" s="267">
        <f t="shared" si="4"/>
        <v>0</v>
      </c>
      <c r="J57" s="192" t="s">
        <v>129</v>
      </c>
      <c r="K57" s="192" t="s">
        <v>129</v>
      </c>
      <c r="L57" s="192" t="s">
        <v>129</v>
      </c>
      <c r="M57" s="267">
        <f t="shared" si="5"/>
        <v>0</v>
      </c>
      <c r="N57" s="192" t="s">
        <v>129</v>
      </c>
      <c r="O57" s="267">
        <f t="shared" si="6"/>
        <v>0</v>
      </c>
      <c r="P57" s="191">
        <f t="shared" si="7"/>
        <v>0</v>
      </c>
      <c r="Q57" s="267">
        <f t="shared" si="8"/>
        <v>0</v>
      </c>
      <c r="R57" s="267">
        <f t="shared" si="8"/>
        <v>0</v>
      </c>
      <c r="S57" s="191">
        <f t="shared" si="9"/>
        <v>0</v>
      </c>
      <c r="T57" s="191">
        <f t="shared" si="10"/>
        <v>0</v>
      </c>
      <c r="U57" s="193">
        <f t="shared" si="11"/>
        <v>0</v>
      </c>
      <c r="V57" s="192" t="s">
        <v>129</v>
      </c>
      <c r="W57" s="267">
        <f t="shared" si="12"/>
        <v>0</v>
      </c>
      <c r="X57" s="192" t="s">
        <v>129</v>
      </c>
      <c r="Y57" s="192" t="s">
        <v>129</v>
      </c>
      <c r="Z57" s="191">
        <f t="shared" si="13"/>
        <v>0</v>
      </c>
      <c r="AA57" s="218" t="s">
        <v>129</v>
      </c>
      <c r="AB57" s="217">
        <f t="shared" si="14"/>
        <v>0</v>
      </c>
      <c r="AC57" s="218" t="s">
        <v>129</v>
      </c>
      <c r="AD57" s="266">
        <f t="shared" si="15"/>
        <v>0</v>
      </c>
      <c r="AE57" s="266">
        <f t="shared" si="15"/>
        <v>0</v>
      </c>
      <c r="AF57" s="267">
        <f t="shared" si="15"/>
        <v>0</v>
      </c>
      <c r="AG57" s="267">
        <f t="shared" si="15"/>
        <v>0</v>
      </c>
      <c r="AH57" s="267">
        <f t="shared" si="15"/>
        <v>0</v>
      </c>
      <c r="AI57" s="267">
        <f t="shared" si="15"/>
        <v>0</v>
      </c>
      <c r="AJ57" s="267">
        <f t="shared" si="15"/>
        <v>0</v>
      </c>
      <c r="AK57" s="267">
        <f t="shared" si="15"/>
        <v>0</v>
      </c>
    </row>
    <row r="58" spans="1:37" ht="24" customHeight="1" x14ac:dyDescent="0.25">
      <c r="B58" s="190" t="str">
        <f t="shared" si="16"/>
        <v>TOTAL REPORTED 2026</v>
      </c>
      <c r="C58" s="126">
        <v>2026</v>
      </c>
      <c r="D58" s="126"/>
      <c r="E58" s="126"/>
      <c r="F58" s="126"/>
      <c r="G58" s="126"/>
      <c r="H58" s="126"/>
      <c r="I58" s="267">
        <f t="shared" si="4"/>
        <v>0</v>
      </c>
      <c r="J58" s="192" t="s">
        <v>129</v>
      </c>
      <c r="K58" s="192" t="s">
        <v>129</v>
      </c>
      <c r="L58" s="192" t="s">
        <v>129</v>
      </c>
      <c r="M58" s="267">
        <f t="shared" si="5"/>
        <v>0</v>
      </c>
      <c r="N58" s="192" t="s">
        <v>129</v>
      </c>
      <c r="O58" s="267">
        <f t="shared" si="6"/>
        <v>0</v>
      </c>
      <c r="P58" s="191">
        <f t="shared" si="7"/>
        <v>0</v>
      </c>
      <c r="Q58" s="267">
        <f t="shared" si="8"/>
        <v>0</v>
      </c>
      <c r="R58" s="267">
        <f t="shared" si="8"/>
        <v>0</v>
      </c>
      <c r="S58" s="191">
        <f t="shared" si="9"/>
        <v>0</v>
      </c>
      <c r="T58" s="191">
        <f t="shared" si="10"/>
        <v>0</v>
      </c>
      <c r="U58" s="193">
        <f t="shared" si="11"/>
        <v>0</v>
      </c>
      <c r="V58" s="192" t="s">
        <v>129</v>
      </c>
      <c r="W58" s="267">
        <f t="shared" si="12"/>
        <v>0</v>
      </c>
      <c r="X58" s="192" t="s">
        <v>129</v>
      </c>
      <c r="Y58" s="192" t="s">
        <v>129</v>
      </c>
      <c r="Z58" s="191">
        <f t="shared" si="13"/>
        <v>0</v>
      </c>
      <c r="AA58" s="218" t="s">
        <v>129</v>
      </c>
      <c r="AB58" s="217">
        <f t="shared" si="14"/>
        <v>0</v>
      </c>
      <c r="AC58" s="218" t="s">
        <v>129</v>
      </c>
      <c r="AD58" s="266">
        <f t="shared" si="15"/>
        <v>0</v>
      </c>
      <c r="AE58" s="266">
        <f t="shared" si="15"/>
        <v>0</v>
      </c>
      <c r="AF58" s="267">
        <f t="shared" si="15"/>
        <v>0</v>
      </c>
      <c r="AG58" s="267">
        <f t="shared" si="15"/>
        <v>0</v>
      </c>
      <c r="AH58" s="267">
        <f t="shared" si="15"/>
        <v>0</v>
      </c>
      <c r="AI58" s="267">
        <f t="shared" si="15"/>
        <v>0</v>
      </c>
      <c r="AJ58" s="267">
        <f t="shared" si="15"/>
        <v>0</v>
      </c>
      <c r="AK58" s="267">
        <f t="shared" si="15"/>
        <v>0</v>
      </c>
    </row>
    <row r="59" spans="1:37" ht="24" customHeight="1" x14ac:dyDescent="0.25">
      <c r="B59" s="190" t="str">
        <f t="shared" si="16"/>
        <v>TOTAL REPORTED 2027</v>
      </c>
      <c r="C59" s="126">
        <v>2027</v>
      </c>
      <c r="D59" s="126"/>
      <c r="E59" s="126"/>
      <c r="F59" s="126"/>
      <c r="G59" s="126"/>
      <c r="H59" s="126"/>
      <c r="I59" s="267">
        <f t="shared" si="4"/>
        <v>0</v>
      </c>
      <c r="J59" s="192" t="s">
        <v>129</v>
      </c>
      <c r="K59" s="192" t="s">
        <v>129</v>
      </c>
      <c r="L59" s="192" t="s">
        <v>129</v>
      </c>
      <c r="M59" s="267">
        <f t="shared" si="5"/>
        <v>0</v>
      </c>
      <c r="N59" s="192" t="s">
        <v>129</v>
      </c>
      <c r="O59" s="267">
        <f t="shared" si="6"/>
        <v>0</v>
      </c>
      <c r="P59" s="191">
        <f t="shared" si="7"/>
        <v>0</v>
      </c>
      <c r="Q59" s="267">
        <f t="shared" si="8"/>
        <v>0</v>
      </c>
      <c r="R59" s="267">
        <f t="shared" si="8"/>
        <v>0</v>
      </c>
      <c r="S59" s="191">
        <f t="shared" si="9"/>
        <v>0</v>
      </c>
      <c r="T59" s="191">
        <f t="shared" si="10"/>
        <v>0</v>
      </c>
      <c r="U59" s="193">
        <f t="shared" si="11"/>
        <v>0</v>
      </c>
      <c r="V59" s="192" t="s">
        <v>129</v>
      </c>
      <c r="W59" s="267">
        <f t="shared" si="12"/>
        <v>0</v>
      </c>
      <c r="X59" s="192" t="s">
        <v>129</v>
      </c>
      <c r="Y59" s="192" t="s">
        <v>129</v>
      </c>
      <c r="Z59" s="191">
        <f t="shared" si="13"/>
        <v>0</v>
      </c>
      <c r="AA59" s="218" t="s">
        <v>129</v>
      </c>
      <c r="AB59" s="217">
        <f t="shared" si="14"/>
        <v>0</v>
      </c>
      <c r="AC59" s="218" t="s">
        <v>129</v>
      </c>
      <c r="AD59" s="266">
        <f t="shared" si="15"/>
        <v>0</v>
      </c>
      <c r="AE59" s="266">
        <f t="shared" si="15"/>
        <v>0</v>
      </c>
      <c r="AF59" s="267">
        <f t="shared" si="15"/>
        <v>0</v>
      </c>
      <c r="AG59" s="267">
        <f t="shared" si="15"/>
        <v>0</v>
      </c>
      <c r="AH59" s="267">
        <f t="shared" si="15"/>
        <v>0</v>
      </c>
      <c r="AI59" s="267">
        <f t="shared" si="15"/>
        <v>0</v>
      </c>
      <c r="AJ59" s="267">
        <f t="shared" si="15"/>
        <v>0</v>
      </c>
      <c r="AK59" s="267">
        <f t="shared" si="15"/>
        <v>0</v>
      </c>
    </row>
    <row r="60" spans="1:37" ht="24" customHeight="1" x14ac:dyDescent="0.25">
      <c r="B60" s="190" t="str">
        <f t="shared" si="16"/>
        <v>TOTAL REPORTED 2028</v>
      </c>
      <c r="C60" s="126">
        <v>2028</v>
      </c>
      <c r="D60" s="126"/>
      <c r="E60" s="126"/>
      <c r="F60" s="126"/>
      <c r="G60" s="126"/>
      <c r="H60" s="126"/>
      <c r="I60" s="267">
        <f t="shared" si="4"/>
        <v>0</v>
      </c>
      <c r="J60" s="192" t="s">
        <v>129</v>
      </c>
      <c r="K60" s="192" t="s">
        <v>129</v>
      </c>
      <c r="L60" s="192" t="s">
        <v>129</v>
      </c>
      <c r="M60" s="267">
        <f t="shared" si="5"/>
        <v>0</v>
      </c>
      <c r="N60" s="192" t="s">
        <v>129</v>
      </c>
      <c r="O60" s="267">
        <f t="shared" si="6"/>
        <v>0</v>
      </c>
      <c r="P60" s="191">
        <f t="shared" si="7"/>
        <v>0</v>
      </c>
      <c r="Q60" s="267">
        <f t="shared" si="8"/>
        <v>0</v>
      </c>
      <c r="R60" s="267">
        <f t="shared" si="8"/>
        <v>0</v>
      </c>
      <c r="S60" s="191">
        <f t="shared" si="9"/>
        <v>0</v>
      </c>
      <c r="T60" s="191">
        <f t="shared" si="10"/>
        <v>0</v>
      </c>
      <c r="U60" s="193">
        <f t="shared" si="11"/>
        <v>0</v>
      </c>
      <c r="V60" s="192" t="s">
        <v>129</v>
      </c>
      <c r="W60" s="267">
        <f t="shared" si="12"/>
        <v>0</v>
      </c>
      <c r="X60" s="192" t="s">
        <v>129</v>
      </c>
      <c r="Y60" s="192" t="s">
        <v>129</v>
      </c>
      <c r="Z60" s="191">
        <f t="shared" si="13"/>
        <v>0</v>
      </c>
      <c r="AA60" s="218" t="s">
        <v>129</v>
      </c>
      <c r="AB60" s="217">
        <f t="shared" si="14"/>
        <v>0</v>
      </c>
      <c r="AC60" s="218" t="s">
        <v>129</v>
      </c>
      <c r="AD60" s="266">
        <f t="shared" si="15"/>
        <v>0</v>
      </c>
      <c r="AE60" s="266">
        <f t="shared" si="15"/>
        <v>0</v>
      </c>
      <c r="AF60" s="267">
        <f t="shared" si="15"/>
        <v>0</v>
      </c>
      <c r="AG60" s="267">
        <f t="shared" si="15"/>
        <v>0</v>
      </c>
      <c r="AH60" s="267">
        <f t="shared" si="15"/>
        <v>0</v>
      </c>
      <c r="AI60" s="267">
        <f t="shared" si="15"/>
        <v>0</v>
      </c>
      <c r="AJ60" s="267">
        <f t="shared" si="15"/>
        <v>0</v>
      </c>
      <c r="AK60" s="267">
        <f t="shared" si="15"/>
        <v>0</v>
      </c>
    </row>
    <row r="61" spans="1:37" x14ac:dyDescent="0.25">
      <c r="C61" s="137"/>
    </row>
    <row r="62" spans="1:37" x14ac:dyDescent="0.25">
      <c r="C62" s="137"/>
    </row>
  </sheetData>
  <sheetProtection algorithmName="SHA-512" hashValue="0JYip+mw+T15kgAgEKbZfOy/EBmmN6ytKbXg6KYvv4rWNsydmh5LFMC623jNp8qWADe7P3qyAfz8BD6Kglm1ZQ==" saltValue="wGwSzQxqvQGuMFdxu/XL3g==" spinCount="100000" sheet="1" objects="1" scenarios="1" formatCells="0" formatRows="0" insertHyperlinks="0"/>
  <mergeCells count="28">
    <mergeCell ref="Q26:V26"/>
    <mergeCell ref="W26:AA27"/>
    <mergeCell ref="AD26:AK26"/>
    <mergeCell ref="I27:L27"/>
    <mergeCell ref="M27:N27"/>
    <mergeCell ref="O27:P27"/>
    <mergeCell ref="Q27:S27"/>
    <mergeCell ref="T27:V27"/>
    <mergeCell ref="AD27:AE27"/>
    <mergeCell ref="AF27:AK27"/>
    <mergeCell ref="C18:G18"/>
    <mergeCell ref="C20:G20"/>
    <mergeCell ref="C21:G21"/>
    <mergeCell ref="C22:G22"/>
    <mergeCell ref="C23:G23"/>
    <mergeCell ref="I26:P26"/>
    <mergeCell ref="C12:G12"/>
    <mergeCell ref="C13:G13"/>
    <mergeCell ref="C14:G14"/>
    <mergeCell ref="C15:G15"/>
    <mergeCell ref="C16:G16"/>
    <mergeCell ref="C17:G17"/>
    <mergeCell ref="C3:I3"/>
    <mergeCell ref="C6:G6"/>
    <mergeCell ref="C7:G7"/>
    <mergeCell ref="C8:G8"/>
    <mergeCell ref="C10:G10"/>
    <mergeCell ref="C11:G11"/>
  </mergeCells>
  <conditionalFormatting sqref="I29:L53">
    <cfRule type="expression" dxfId="510" priority="4" stopIfTrue="1">
      <formula>AND($C29&lt;&gt;"",$C29&lt;&gt;"Manufacturer (Production)")</formula>
    </cfRule>
  </conditionalFormatting>
  <conditionalFormatting sqref="M29:N53">
    <cfRule type="expression" dxfId="509" priority="5" stopIfTrue="1">
      <formula>AND($C29&lt;&gt;"",$C29&lt;&gt;"Manufacturer (Certification)")</formula>
    </cfRule>
  </conditionalFormatting>
  <conditionalFormatting sqref="O29:O53 M29:M53 I29:J53 Q29:R53 T29:T53 W29:X53">
    <cfRule type="expression" dxfId="508" priority="7">
      <formula>AND(TRIM(I29)&lt;&gt;"",ISNUMBER(I29)=FALSE)</formula>
    </cfRule>
  </conditionalFormatting>
  <conditionalFormatting sqref="O29:P53">
    <cfRule type="expression" dxfId="507" priority="6" stopIfTrue="1">
      <formula>AND($C29&lt;&gt;"",$C29&lt;&gt;"Manufacturer (Marketing)")</formula>
    </cfRule>
  </conditionalFormatting>
  <conditionalFormatting sqref="Q29:V53">
    <cfRule type="expression" dxfId="506" priority="3">
      <formula>AND($C29&lt;&gt;"",$C29&lt;&gt;"Distributor / Retailer")</formula>
    </cfRule>
  </conditionalFormatting>
  <conditionalFormatting sqref="W29:AA53">
    <cfRule type="expression" dxfId="505" priority="2">
      <formula>AND($C29&lt;&gt;"",$C29&lt;&gt;"Purchaser / User")</formula>
    </cfRule>
  </conditionalFormatting>
  <conditionalFormatting sqref="AD29:AK53">
    <cfRule type="expression" dxfId="504" priority="1">
      <formula>AND(TRIM(AD29)&lt;&gt;"",ISNUMBER(AD29)=FALSE)</formula>
    </cfRule>
  </conditionalFormatting>
  <dataValidations count="21">
    <dataValidation allowBlank="1" showInputMessage="1" showErrorMessage="1" prompt="If the case study is online, provide a link for EPA to view, download and share. Otherwise, please include attachments with report submission." sqref="AC28" xr:uid="{26F9B2C7-353A-412B-A070-8C801ACBF29C}"/>
    <dataValidation allowBlank="1" showInputMessage="1" showErrorMessage="1" prompt="For P2 actions and outcomes to be summarized on the Results Summary tab, this column must contain a Y. Additionally, a Date Implemented must be included and at least one follw-up date must be included in row 19." sqref="F28" xr:uid="{6345976A-8923-405C-BCC0-56F82AB7F6F4}"/>
    <dataValidation allowBlank="1" showInputMessage="1" showErrorMessage="1" prompt="Either use the facility’s permit methodology or multiply wastewater gallons by 8.35 to get pounds and divide by 10,000 to eliminate water content." sqref="AI28" xr:uid="{39E7A980-554F-4816-8CA2-6622F04B64C8}"/>
    <dataValidation allowBlank="1" showInputMessage="1" showErrorMessage="1" prompt="Annualized reductions of green house gas emissions measured in metric tons of carbon dioxide equivalent (MTCO2e)." sqref="AK28" xr:uid="{BC8E950B-3681-4BCB-A931-369BB1A96E0A}"/>
    <dataValidation allowBlank="1" showInputMessage="1" showErrorMessage="1" promptTitle="Products Offered for Sale" prompt="This can include products that are anticipated to be offered for sale._x000a__x000a_Report the number of product formulations/designs, not the number of individual units manufactured/sold. The same formulation in different size containers is considered one product." sqref="O28" xr:uid="{C344ACCA-1CE4-475A-B4E7-3D4B73E9B3D8}"/>
    <dataValidation type="whole" allowBlank="1" showInputMessage="1" showErrorMessage="1" errorTitle="Facility NAICS Code" error="Please enter at least three digits of the NAICS code." promptTitle="Facility NAICS Code" prompt="Enter the NAICS for this facility. The link at left takes you to the NAICS Search website." sqref="C15:G15" xr:uid="{DE3FF32F-9D00-4C15-8C3E-BDB4240EDA9B}">
      <formula1>100</formula1>
      <formula2>999999</formula2>
    </dataValidation>
    <dataValidation allowBlank="1" showInputMessage="1" showErrorMessage="1" promptTitle="Copy-Pasting into Merged Cells" prompt="To copy-paste into merged cells, either double-click the cell to enable the Edit feature OR select the cell and paste into the formula bar above instead of the cell itself." sqref="C10:G10" xr:uid="{B766F66D-6C20-469D-8518-EE917C7EDDE9}"/>
    <dataValidation type="list" allowBlank="1" showDropDown="1" showInputMessage="1" showErrorMessage="1" error="Please enter Y or N." sqref="AB29:AB53 F29:F53" xr:uid="{6558782E-07F9-414A-84E1-8C67D0EBD42F}">
      <formula1>Lookup_YesNo</formula1>
    </dataValidation>
    <dataValidation type="date" allowBlank="1" showInputMessage="1" showErrorMessage="1" error="Please enter a valid date (mm/dd/yyyy) _x000a_between 10/01/2022 and 09/30/2028." sqref="G29:G53" xr:uid="{827B594A-BF27-4775-84D6-935F85CAC2F6}">
      <formula1>44835</formula1>
      <formula2>47026</formula2>
    </dataValidation>
    <dataValidation type="list" allowBlank="1" showDropDown="1" showInputMessage="1" showErrorMessage="1" error="Please enter Yes, No, or Unknown." sqref="C16:G16" xr:uid="{19A60FF4-3CAC-4B30-9D7D-82F9B115257F}">
      <formula1>Lookup_YesNoUnknown</formula1>
    </dataValidation>
    <dataValidation type="list" allowBlank="1" showInputMessage="1" showErrorMessage="1" sqref="U29:U53" xr:uid="{24C3226A-860F-4EF6-8535-237C8B949ACB}">
      <formula1>Lookup_Units_Sales</formula1>
    </dataValidation>
    <dataValidation allowBlank="1" showInputMessage="1" showErrorMessage="1" prompt="Report the number of product formulations or designs, not the number of individual units of that product manufactured or sold. The same formulation sold in different size containers is considered one product" sqref="W28 M28 Q28 I28" xr:uid="{85A0B178-EF9A-4D98-B96C-10144DB8F2B1}"/>
    <dataValidation type="list" allowBlank="1" showInputMessage="1" showErrorMessage="1" sqref="N29:N53" xr:uid="{DA72EA1D-3963-45D0-AFDB-151B5BC2D357}">
      <formula1>Lookup_CertificationStatus</formula1>
    </dataValidation>
    <dataValidation type="list" allowBlank="1" showInputMessage="1" showErrorMessage="1" sqref="L29:L53 V29:V53" xr:uid="{085A6C0D-45C2-4CE8-B3AC-9355EA43864D}">
      <formula1>Lookup_Type</formula1>
    </dataValidation>
    <dataValidation type="list" allowBlank="1" showInputMessage="1" showErrorMessage="1" sqref="K29:K53" xr:uid="{01589631-C8FF-41D2-A913-AA1E622C7F05}">
      <formula1>Lookup_Units</formula1>
    </dataValidation>
    <dataValidation type="list" allowBlank="1" showInputMessage="1" showErrorMessage="1" promptTitle="Outreach Activity" prompt="If you made contact with the business establishment through an activity noted on the “Outreach Activities” tab, indicate the activity by choosing it from the drop-down provided at right." sqref="C20" xr:uid="{2ADBE84A-B158-4F48-8C53-71655B199427}">
      <formula1>OFFSET(Outreach_Activities_Sorted,0,0,COUNTIF(Outreach_Activities_Sorted,"&lt;&gt;0"))</formula1>
    </dataValidation>
    <dataValidation type="list" allowBlank="1" showInputMessage="1" showErrorMessage="1" sqref="Z29:Z53 S29:S53 P29:P53" xr:uid="{72777118-4FA2-4CB9-8C01-0118FF79E648}">
      <formula1>Lookup_YesNoUnknown</formula1>
    </dataValidation>
    <dataValidation type="list" allowBlank="1" showInputMessage="1" showErrorMessage="1" sqref="C29:C53" xr:uid="{6CC33DA0-689D-46BB-AC16-68F8E19B64AD}">
      <formula1>Lookup_Role</formula1>
    </dataValidation>
    <dataValidation type="date" operator="greaterThan" allowBlank="1" showInputMessage="1" showErrorMessage="1" errorTitle="Date Required" error="Please enter a date in mm/dd/yyyy format." sqref="C19:G19" xr:uid="{6DDFF7CE-F7BB-4F5C-806D-E80C3CF361DC}">
      <formula1>36526</formula1>
    </dataValidation>
    <dataValidation type="list" allowBlank="1" showDropDown="1" showInputMessage="1" showErrorMessage="1" sqref="C14" xr:uid="{F346AA5D-5542-492F-B8EC-A9E868F131AC}">
      <formula1>Lookup_States</formula1>
    </dataValidation>
    <dataValidation allowBlank="1" showInputMessage="1" showErrorMessage="1" prompt="If the action listed is for certifying a new product, you can enter the date the process was initiated. For all other actions, this should be the date of actual implementation." sqref="G28" xr:uid="{EF32A875-7467-4CC6-B016-7F0D84B895FB}"/>
  </dataValidations>
  <hyperlinks>
    <hyperlink ref="B15" r:id="rId1" xr:uid="{6A06CB76-F345-4098-89F6-E96A4B3B284B}"/>
    <hyperlink ref="B21" r:id="rId2" display="Description of Funding Mechanism_x000a_EPA is exploring ways to facilitate access to capital for P2 projects. Learn more here: https://www.epa.gov/p2/p2-financing. If known, describe the source of funding this business establishment used (e.g., self-funded, bank loan, external grant, etc.)  in implementing the P2 actions listed in the table below." xr:uid="{A2AB5F69-6C78-483A-A10F-7D0F06034D6C}"/>
  </hyperlinks>
  <printOptions horizontalCentered="1"/>
  <pageMargins left="0.45" right="0.45" top="0.75" bottom="0.75" header="0.3" footer="0.3"/>
  <pageSetup scale="22" fitToHeight="0" orientation="landscape" r:id="rId3"/>
  <headerFooter>
    <oddHeader>&amp;C&amp;16&amp;F</oddHeader>
    <oddFooter>&amp;C&amp;P 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82</vt:i4>
      </vt:variant>
      <vt:variant>
        <vt:lpstr>Named Ranges</vt:lpstr>
      </vt:variant>
      <vt:variant>
        <vt:i4>479</vt:i4>
      </vt:variant>
    </vt:vector>
  </HeadingPairs>
  <TitlesOfParts>
    <vt:vector size="561" baseType="lpstr">
      <vt:lpstr>Getting Started</vt:lpstr>
      <vt:lpstr>Grant Project Data</vt:lpstr>
      <vt:lpstr>Results Summary</vt:lpstr>
      <vt:lpstr>Partners</vt:lpstr>
      <vt:lpstr>Outreach Activities</vt:lpstr>
      <vt:lpstr>Sample Business Establishment</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66</vt:lpstr>
      <vt:lpstr>67</vt:lpstr>
      <vt:lpstr>68</vt:lpstr>
      <vt:lpstr>69</vt:lpstr>
      <vt:lpstr>70</vt:lpstr>
      <vt:lpstr>71</vt:lpstr>
      <vt:lpstr>72</vt:lpstr>
      <vt:lpstr>73</vt:lpstr>
      <vt:lpstr>74</vt:lpstr>
      <vt:lpstr>75</vt:lpstr>
      <vt:lpstr>Lookups</vt:lpstr>
      <vt:lpstr>Aggr_Assisted</vt:lpstr>
      <vt:lpstr>Aggr_CaseStudies</vt:lpstr>
      <vt:lpstr>Aggr_FollowUp</vt:lpstr>
      <vt:lpstr>Aggr_Implemented</vt:lpstr>
      <vt:lpstr>'1'!Business_Establishment</vt:lpstr>
      <vt:lpstr>'10'!Business_Establishment</vt:lpstr>
      <vt:lpstr>'11'!Business_Establishment</vt:lpstr>
      <vt:lpstr>'12'!Business_Establishment</vt:lpstr>
      <vt:lpstr>'13'!Business_Establishment</vt:lpstr>
      <vt:lpstr>'14'!Business_Establishment</vt:lpstr>
      <vt:lpstr>'15'!Business_Establishment</vt:lpstr>
      <vt:lpstr>'16'!Business_Establishment</vt:lpstr>
      <vt:lpstr>'17'!Business_Establishment</vt:lpstr>
      <vt:lpstr>'18'!Business_Establishment</vt:lpstr>
      <vt:lpstr>'19'!Business_Establishment</vt:lpstr>
      <vt:lpstr>'2'!Business_Establishment</vt:lpstr>
      <vt:lpstr>'20'!Business_Establishment</vt:lpstr>
      <vt:lpstr>'21'!Business_Establishment</vt:lpstr>
      <vt:lpstr>'22'!Business_Establishment</vt:lpstr>
      <vt:lpstr>'23'!Business_Establishment</vt:lpstr>
      <vt:lpstr>'24'!Business_Establishment</vt:lpstr>
      <vt:lpstr>'25'!Business_Establishment</vt:lpstr>
      <vt:lpstr>'26'!Business_Establishment</vt:lpstr>
      <vt:lpstr>'27'!Business_Establishment</vt:lpstr>
      <vt:lpstr>'28'!Business_Establishment</vt:lpstr>
      <vt:lpstr>'29'!Business_Establishment</vt:lpstr>
      <vt:lpstr>'3'!Business_Establishment</vt:lpstr>
      <vt:lpstr>'30'!Business_Establishment</vt:lpstr>
      <vt:lpstr>'31'!Business_Establishment</vt:lpstr>
      <vt:lpstr>'32'!Business_Establishment</vt:lpstr>
      <vt:lpstr>'33'!Business_Establishment</vt:lpstr>
      <vt:lpstr>'34'!Business_Establishment</vt:lpstr>
      <vt:lpstr>'35'!Business_Establishment</vt:lpstr>
      <vt:lpstr>'36'!Business_Establishment</vt:lpstr>
      <vt:lpstr>'37'!Business_Establishment</vt:lpstr>
      <vt:lpstr>'38'!Business_Establishment</vt:lpstr>
      <vt:lpstr>'39'!Business_Establishment</vt:lpstr>
      <vt:lpstr>'4'!Business_Establishment</vt:lpstr>
      <vt:lpstr>'40'!Business_Establishment</vt:lpstr>
      <vt:lpstr>'41'!Business_Establishment</vt:lpstr>
      <vt:lpstr>'42'!Business_Establishment</vt:lpstr>
      <vt:lpstr>'43'!Business_Establishment</vt:lpstr>
      <vt:lpstr>'44'!Business_Establishment</vt:lpstr>
      <vt:lpstr>'45'!Business_Establishment</vt:lpstr>
      <vt:lpstr>'46'!Business_Establishment</vt:lpstr>
      <vt:lpstr>'47'!Business_Establishment</vt:lpstr>
      <vt:lpstr>'48'!Business_Establishment</vt:lpstr>
      <vt:lpstr>'49'!Business_Establishment</vt:lpstr>
      <vt:lpstr>'5'!Business_Establishment</vt:lpstr>
      <vt:lpstr>'50'!Business_Establishment</vt:lpstr>
      <vt:lpstr>'51'!Business_Establishment</vt:lpstr>
      <vt:lpstr>'52'!Business_Establishment</vt:lpstr>
      <vt:lpstr>'53'!Business_Establishment</vt:lpstr>
      <vt:lpstr>'54'!Business_Establishment</vt:lpstr>
      <vt:lpstr>'55'!Business_Establishment</vt:lpstr>
      <vt:lpstr>'56'!Business_Establishment</vt:lpstr>
      <vt:lpstr>'57'!Business_Establishment</vt:lpstr>
      <vt:lpstr>'58'!Business_Establishment</vt:lpstr>
      <vt:lpstr>'59'!Business_Establishment</vt:lpstr>
      <vt:lpstr>'6'!Business_Establishment</vt:lpstr>
      <vt:lpstr>'60'!Business_Establishment</vt:lpstr>
      <vt:lpstr>'61'!Business_Establishment</vt:lpstr>
      <vt:lpstr>'62'!Business_Establishment</vt:lpstr>
      <vt:lpstr>'63'!Business_Establishment</vt:lpstr>
      <vt:lpstr>'64'!Business_Establishment</vt:lpstr>
      <vt:lpstr>'65'!Business_Establishment</vt:lpstr>
      <vt:lpstr>'66'!Business_Establishment</vt:lpstr>
      <vt:lpstr>'67'!Business_Establishment</vt:lpstr>
      <vt:lpstr>'68'!Business_Establishment</vt:lpstr>
      <vt:lpstr>'69'!Business_Establishment</vt:lpstr>
      <vt:lpstr>'7'!Business_Establishment</vt:lpstr>
      <vt:lpstr>'70'!Business_Establishment</vt:lpstr>
      <vt:lpstr>'71'!Business_Establishment</vt:lpstr>
      <vt:lpstr>'72'!Business_Establishment</vt:lpstr>
      <vt:lpstr>'73'!Business_Establishment</vt:lpstr>
      <vt:lpstr>'74'!Business_Establishment</vt:lpstr>
      <vt:lpstr>'75'!Business_Establishment</vt:lpstr>
      <vt:lpstr>'8'!Business_Establishment</vt:lpstr>
      <vt:lpstr>'9'!Business_Establishment</vt:lpstr>
      <vt:lpstr>'Sample Business Establishment'!Business_Establishment</vt:lpstr>
      <vt:lpstr>'1'!Count_Assisted</vt:lpstr>
      <vt:lpstr>'10'!Count_Assisted</vt:lpstr>
      <vt:lpstr>'11'!Count_Assisted</vt:lpstr>
      <vt:lpstr>'12'!Count_Assisted</vt:lpstr>
      <vt:lpstr>'13'!Count_Assisted</vt:lpstr>
      <vt:lpstr>'14'!Count_Assisted</vt:lpstr>
      <vt:lpstr>'15'!Count_Assisted</vt:lpstr>
      <vt:lpstr>'16'!Count_Assisted</vt:lpstr>
      <vt:lpstr>'17'!Count_Assisted</vt:lpstr>
      <vt:lpstr>'18'!Count_Assisted</vt:lpstr>
      <vt:lpstr>'19'!Count_Assisted</vt:lpstr>
      <vt:lpstr>'2'!Count_Assisted</vt:lpstr>
      <vt:lpstr>'20'!Count_Assisted</vt:lpstr>
      <vt:lpstr>'21'!Count_Assisted</vt:lpstr>
      <vt:lpstr>'22'!Count_Assisted</vt:lpstr>
      <vt:lpstr>'23'!Count_Assisted</vt:lpstr>
      <vt:lpstr>'24'!Count_Assisted</vt:lpstr>
      <vt:lpstr>'25'!Count_Assisted</vt:lpstr>
      <vt:lpstr>'26'!Count_Assisted</vt:lpstr>
      <vt:lpstr>'27'!Count_Assisted</vt:lpstr>
      <vt:lpstr>'28'!Count_Assisted</vt:lpstr>
      <vt:lpstr>'29'!Count_Assisted</vt:lpstr>
      <vt:lpstr>'3'!Count_Assisted</vt:lpstr>
      <vt:lpstr>'30'!Count_Assisted</vt:lpstr>
      <vt:lpstr>'31'!Count_Assisted</vt:lpstr>
      <vt:lpstr>'32'!Count_Assisted</vt:lpstr>
      <vt:lpstr>'33'!Count_Assisted</vt:lpstr>
      <vt:lpstr>'34'!Count_Assisted</vt:lpstr>
      <vt:lpstr>'35'!Count_Assisted</vt:lpstr>
      <vt:lpstr>'36'!Count_Assisted</vt:lpstr>
      <vt:lpstr>'37'!Count_Assisted</vt:lpstr>
      <vt:lpstr>'38'!Count_Assisted</vt:lpstr>
      <vt:lpstr>'39'!Count_Assisted</vt:lpstr>
      <vt:lpstr>'4'!Count_Assisted</vt:lpstr>
      <vt:lpstr>'40'!Count_Assisted</vt:lpstr>
      <vt:lpstr>'41'!Count_Assisted</vt:lpstr>
      <vt:lpstr>'42'!Count_Assisted</vt:lpstr>
      <vt:lpstr>'43'!Count_Assisted</vt:lpstr>
      <vt:lpstr>'44'!Count_Assisted</vt:lpstr>
      <vt:lpstr>'45'!Count_Assisted</vt:lpstr>
      <vt:lpstr>'46'!Count_Assisted</vt:lpstr>
      <vt:lpstr>'47'!Count_Assisted</vt:lpstr>
      <vt:lpstr>'48'!Count_Assisted</vt:lpstr>
      <vt:lpstr>'49'!Count_Assisted</vt:lpstr>
      <vt:lpstr>'5'!Count_Assisted</vt:lpstr>
      <vt:lpstr>'50'!Count_Assisted</vt:lpstr>
      <vt:lpstr>'51'!Count_Assisted</vt:lpstr>
      <vt:lpstr>'52'!Count_Assisted</vt:lpstr>
      <vt:lpstr>'53'!Count_Assisted</vt:lpstr>
      <vt:lpstr>'54'!Count_Assisted</vt:lpstr>
      <vt:lpstr>'55'!Count_Assisted</vt:lpstr>
      <vt:lpstr>'56'!Count_Assisted</vt:lpstr>
      <vt:lpstr>'57'!Count_Assisted</vt:lpstr>
      <vt:lpstr>'58'!Count_Assisted</vt:lpstr>
      <vt:lpstr>'59'!Count_Assisted</vt:lpstr>
      <vt:lpstr>'6'!Count_Assisted</vt:lpstr>
      <vt:lpstr>'60'!Count_Assisted</vt:lpstr>
      <vt:lpstr>'61'!Count_Assisted</vt:lpstr>
      <vt:lpstr>'62'!Count_Assisted</vt:lpstr>
      <vt:lpstr>'63'!Count_Assisted</vt:lpstr>
      <vt:lpstr>'64'!Count_Assisted</vt:lpstr>
      <vt:lpstr>'65'!Count_Assisted</vt:lpstr>
      <vt:lpstr>'66'!Count_Assisted</vt:lpstr>
      <vt:lpstr>'67'!Count_Assisted</vt:lpstr>
      <vt:lpstr>'68'!Count_Assisted</vt:lpstr>
      <vt:lpstr>'69'!Count_Assisted</vt:lpstr>
      <vt:lpstr>'7'!Count_Assisted</vt:lpstr>
      <vt:lpstr>'70'!Count_Assisted</vt:lpstr>
      <vt:lpstr>'71'!Count_Assisted</vt:lpstr>
      <vt:lpstr>'72'!Count_Assisted</vt:lpstr>
      <vt:lpstr>'73'!Count_Assisted</vt:lpstr>
      <vt:lpstr>'74'!Count_Assisted</vt:lpstr>
      <vt:lpstr>'75'!Count_Assisted</vt:lpstr>
      <vt:lpstr>'8'!Count_Assisted</vt:lpstr>
      <vt:lpstr>'9'!Count_Assisted</vt:lpstr>
      <vt:lpstr>'Sample Business Establishment'!Count_Assisted</vt:lpstr>
      <vt:lpstr>'1'!Count_CaseStudies</vt:lpstr>
      <vt:lpstr>'10'!Count_CaseStudies</vt:lpstr>
      <vt:lpstr>'11'!Count_CaseStudies</vt:lpstr>
      <vt:lpstr>'12'!Count_CaseStudies</vt:lpstr>
      <vt:lpstr>'13'!Count_CaseStudies</vt:lpstr>
      <vt:lpstr>'14'!Count_CaseStudies</vt:lpstr>
      <vt:lpstr>'15'!Count_CaseStudies</vt:lpstr>
      <vt:lpstr>'16'!Count_CaseStudies</vt:lpstr>
      <vt:lpstr>'17'!Count_CaseStudies</vt:lpstr>
      <vt:lpstr>'18'!Count_CaseStudies</vt:lpstr>
      <vt:lpstr>'19'!Count_CaseStudies</vt:lpstr>
      <vt:lpstr>'2'!Count_CaseStudies</vt:lpstr>
      <vt:lpstr>'20'!Count_CaseStudies</vt:lpstr>
      <vt:lpstr>'21'!Count_CaseStudies</vt:lpstr>
      <vt:lpstr>'22'!Count_CaseStudies</vt:lpstr>
      <vt:lpstr>'23'!Count_CaseStudies</vt:lpstr>
      <vt:lpstr>'24'!Count_CaseStudies</vt:lpstr>
      <vt:lpstr>'25'!Count_CaseStudies</vt:lpstr>
      <vt:lpstr>'26'!Count_CaseStudies</vt:lpstr>
      <vt:lpstr>'27'!Count_CaseStudies</vt:lpstr>
      <vt:lpstr>'28'!Count_CaseStudies</vt:lpstr>
      <vt:lpstr>'29'!Count_CaseStudies</vt:lpstr>
      <vt:lpstr>'3'!Count_CaseStudies</vt:lpstr>
      <vt:lpstr>'30'!Count_CaseStudies</vt:lpstr>
      <vt:lpstr>'31'!Count_CaseStudies</vt:lpstr>
      <vt:lpstr>'32'!Count_CaseStudies</vt:lpstr>
      <vt:lpstr>'33'!Count_CaseStudies</vt:lpstr>
      <vt:lpstr>'34'!Count_CaseStudies</vt:lpstr>
      <vt:lpstr>'35'!Count_CaseStudies</vt:lpstr>
      <vt:lpstr>'36'!Count_CaseStudies</vt:lpstr>
      <vt:lpstr>'37'!Count_CaseStudies</vt:lpstr>
      <vt:lpstr>'38'!Count_CaseStudies</vt:lpstr>
      <vt:lpstr>'39'!Count_CaseStudies</vt:lpstr>
      <vt:lpstr>'4'!Count_CaseStudies</vt:lpstr>
      <vt:lpstr>'40'!Count_CaseStudies</vt:lpstr>
      <vt:lpstr>'41'!Count_CaseStudies</vt:lpstr>
      <vt:lpstr>'42'!Count_CaseStudies</vt:lpstr>
      <vt:lpstr>'43'!Count_CaseStudies</vt:lpstr>
      <vt:lpstr>'44'!Count_CaseStudies</vt:lpstr>
      <vt:lpstr>'45'!Count_CaseStudies</vt:lpstr>
      <vt:lpstr>'46'!Count_CaseStudies</vt:lpstr>
      <vt:lpstr>'47'!Count_CaseStudies</vt:lpstr>
      <vt:lpstr>'48'!Count_CaseStudies</vt:lpstr>
      <vt:lpstr>'49'!Count_CaseStudies</vt:lpstr>
      <vt:lpstr>'5'!Count_CaseStudies</vt:lpstr>
      <vt:lpstr>'50'!Count_CaseStudies</vt:lpstr>
      <vt:lpstr>'51'!Count_CaseStudies</vt:lpstr>
      <vt:lpstr>'52'!Count_CaseStudies</vt:lpstr>
      <vt:lpstr>'53'!Count_CaseStudies</vt:lpstr>
      <vt:lpstr>'54'!Count_CaseStudies</vt:lpstr>
      <vt:lpstr>'55'!Count_CaseStudies</vt:lpstr>
      <vt:lpstr>'56'!Count_CaseStudies</vt:lpstr>
      <vt:lpstr>'57'!Count_CaseStudies</vt:lpstr>
      <vt:lpstr>'58'!Count_CaseStudies</vt:lpstr>
      <vt:lpstr>'59'!Count_CaseStudies</vt:lpstr>
      <vt:lpstr>'6'!Count_CaseStudies</vt:lpstr>
      <vt:lpstr>'60'!Count_CaseStudies</vt:lpstr>
      <vt:lpstr>'61'!Count_CaseStudies</vt:lpstr>
      <vt:lpstr>'62'!Count_CaseStudies</vt:lpstr>
      <vt:lpstr>'63'!Count_CaseStudies</vt:lpstr>
      <vt:lpstr>'64'!Count_CaseStudies</vt:lpstr>
      <vt:lpstr>'65'!Count_CaseStudies</vt:lpstr>
      <vt:lpstr>'66'!Count_CaseStudies</vt:lpstr>
      <vt:lpstr>'67'!Count_CaseStudies</vt:lpstr>
      <vt:lpstr>'68'!Count_CaseStudies</vt:lpstr>
      <vt:lpstr>'69'!Count_CaseStudies</vt:lpstr>
      <vt:lpstr>'7'!Count_CaseStudies</vt:lpstr>
      <vt:lpstr>'70'!Count_CaseStudies</vt:lpstr>
      <vt:lpstr>'71'!Count_CaseStudies</vt:lpstr>
      <vt:lpstr>'72'!Count_CaseStudies</vt:lpstr>
      <vt:lpstr>'73'!Count_CaseStudies</vt:lpstr>
      <vt:lpstr>'74'!Count_CaseStudies</vt:lpstr>
      <vt:lpstr>'75'!Count_CaseStudies</vt:lpstr>
      <vt:lpstr>'8'!Count_CaseStudies</vt:lpstr>
      <vt:lpstr>'9'!Count_CaseStudies</vt:lpstr>
      <vt:lpstr>'Sample Business Establishment'!Count_CaseStudies</vt:lpstr>
      <vt:lpstr>'1'!Count_FollowUp</vt:lpstr>
      <vt:lpstr>'10'!Count_FollowUp</vt:lpstr>
      <vt:lpstr>'11'!Count_FollowUp</vt:lpstr>
      <vt:lpstr>'12'!Count_FollowUp</vt:lpstr>
      <vt:lpstr>'13'!Count_FollowUp</vt:lpstr>
      <vt:lpstr>'14'!Count_FollowUp</vt:lpstr>
      <vt:lpstr>'15'!Count_FollowUp</vt:lpstr>
      <vt:lpstr>'16'!Count_FollowUp</vt:lpstr>
      <vt:lpstr>'17'!Count_FollowUp</vt:lpstr>
      <vt:lpstr>'18'!Count_FollowUp</vt:lpstr>
      <vt:lpstr>'19'!Count_FollowUp</vt:lpstr>
      <vt:lpstr>'2'!Count_FollowUp</vt:lpstr>
      <vt:lpstr>'20'!Count_FollowUp</vt:lpstr>
      <vt:lpstr>'21'!Count_FollowUp</vt:lpstr>
      <vt:lpstr>'22'!Count_FollowUp</vt:lpstr>
      <vt:lpstr>'23'!Count_FollowUp</vt:lpstr>
      <vt:lpstr>'24'!Count_FollowUp</vt:lpstr>
      <vt:lpstr>'25'!Count_FollowUp</vt:lpstr>
      <vt:lpstr>'26'!Count_FollowUp</vt:lpstr>
      <vt:lpstr>'27'!Count_FollowUp</vt:lpstr>
      <vt:lpstr>'28'!Count_FollowUp</vt:lpstr>
      <vt:lpstr>'29'!Count_FollowUp</vt:lpstr>
      <vt:lpstr>'3'!Count_FollowUp</vt:lpstr>
      <vt:lpstr>'30'!Count_FollowUp</vt:lpstr>
      <vt:lpstr>'31'!Count_FollowUp</vt:lpstr>
      <vt:lpstr>'32'!Count_FollowUp</vt:lpstr>
      <vt:lpstr>'33'!Count_FollowUp</vt:lpstr>
      <vt:lpstr>'34'!Count_FollowUp</vt:lpstr>
      <vt:lpstr>'35'!Count_FollowUp</vt:lpstr>
      <vt:lpstr>'36'!Count_FollowUp</vt:lpstr>
      <vt:lpstr>'37'!Count_FollowUp</vt:lpstr>
      <vt:lpstr>'38'!Count_FollowUp</vt:lpstr>
      <vt:lpstr>'39'!Count_FollowUp</vt:lpstr>
      <vt:lpstr>'4'!Count_FollowUp</vt:lpstr>
      <vt:lpstr>'40'!Count_FollowUp</vt:lpstr>
      <vt:lpstr>'41'!Count_FollowUp</vt:lpstr>
      <vt:lpstr>'42'!Count_FollowUp</vt:lpstr>
      <vt:lpstr>'43'!Count_FollowUp</vt:lpstr>
      <vt:lpstr>'44'!Count_FollowUp</vt:lpstr>
      <vt:lpstr>'45'!Count_FollowUp</vt:lpstr>
      <vt:lpstr>'46'!Count_FollowUp</vt:lpstr>
      <vt:lpstr>'47'!Count_FollowUp</vt:lpstr>
      <vt:lpstr>'48'!Count_FollowUp</vt:lpstr>
      <vt:lpstr>'49'!Count_FollowUp</vt:lpstr>
      <vt:lpstr>'5'!Count_FollowUp</vt:lpstr>
      <vt:lpstr>'50'!Count_FollowUp</vt:lpstr>
      <vt:lpstr>'51'!Count_FollowUp</vt:lpstr>
      <vt:lpstr>'52'!Count_FollowUp</vt:lpstr>
      <vt:lpstr>'53'!Count_FollowUp</vt:lpstr>
      <vt:lpstr>'54'!Count_FollowUp</vt:lpstr>
      <vt:lpstr>'55'!Count_FollowUp</vt:lpstr>
      <vt:lpstr>'56'!Count_FollowUp</vt:lpstr>
      <vt:lpstr>'57'!Count_FollowUp</vt:lpstr>
      <vt:lpstr>'58'!Count_FollowUp</vt:lpstr>
      <vt:lpstr>'59'!Count_FollowUp</vt:lpstr>
      <vt:lpstr>'6'!Count_FollowUp</vt:lpstr>
      <vt:lpstr>'60'!Count_FollowUp</vt:lpstr>
      <vt:lpstr>'61'!Count_FollowUp</vt:lpstr>
      <vt:lpstr>'62'!Count_FollowUp</vt:lpstr>
      <vt:lpstr>'63'!Count_FollowUp</vt:lpstr>
      <vt:lpstr>'64'!Count_FollowUp</vt:lpstr>
      <vt:lpstr>'65'!Count_FollowUp</vt:lpstr>
      <vt:lpstr>'66'!Count_FollowUp</vt:lpstr>
      <vt:lpstr>'67'!Count_FollowUp</vt:lpstr>
      <vt:lpstr>'68'!Count_FollowUp</vt:lpstr>
      <vt:lpstr>'69'!Count_FollowUp</vt:lpstr>
      <vt:lpstr>'7'!Count_FollowUp</vt:lpstr>
      <vt:lpstr>'70'!Count_FollowUp</vt:lpstr>
      <vt:lpstr>'71'!Count_FollowUp</vt:lpstr>
      <vt:lpstr>'72'!Count_FollowUp</vt:lpstr>
      <vt:lpstr>'73'!Count_FollowUp</vt:lpstr>
      <vt:lpstr>'74'!Count_FollowUp</vt:lpstr>
      <vt:lpstr>'75'!Count_FollowUp</vt:lpstr>
      <vt:lpstr>'8'!Count_FollowUp</vt:lpstr>
      <vt:lpstr>'9'!Count_FollowUp</vt:lpstr>
      <vt:lpstr>'Sample Business Establishment'!Count_FollowUp</vt:lpstr>
      <vt:lpstr>'1'!Count_Implemented</vt:lpstr>
      <vt:lpstr>'10'!Count_Implemented</vt:lpstr>
      <vt:lpstr>'11'!Count_Implemented</vt:lpstr>
      <vt:lpstr>'12'!Count_Implemented</vt:lpstr>
      <vt:lpstr>'13'!Count_Implemented</vt:lpstr>
      <vt:lpstr>'14'!Count_Implemented</vt:lpstr>
      <vt:lpstr>'15'!Count_Implemented</vt:lpstr>
      <vt:lpstr>'16'!Count_Implemented</vt:lpstr>
      <vt:lpstr>'17'!Count_Implemented</vt:lpstr>
      <vt:lpstr>'18'!Count_Implemented</vt:lpstr>
      <vt:lpstr>'19'!Count_Implemented</vt:lpstr>
      <vt:lpstr>'2'!Count_Implemented</vt:lpstr>
      <vt:lpstr>'20'!Count_Implemented</vt:lpstr>
      <vt:lpstr>'21'!Count_Implemented</vt:lpstr>
      <vt:lpstr>'22'!Count_Implemented</vt:lpstr>
      <vt:lpstr>'23'!Count_Implemented</vt:lpstr>
      <vt:lpstr>'24'!Count_Implemented</vt:lpstr>
      <vt:lpstr>'25'!Count_Implemented</vt:lpstr>
      <vt:lpstr>'26'!Count_Implemented</vt:lpstr>
      <vt:lpstr>'27'!Count_Implemented</vt:lpstr>
      <vt:lpstr>'28'!Count_Implemented</vt:lpstr>
      <vt:lpstr>'29'!Count_Implemented</vt:lpstr>
      <vt:lpstr>'3'!Count_Implemented</vt:lpstr>
      <vt:lpstr>'30'!Count_Implemented</vt:lpstr>
      <vt:lpstr>'31'!Count_Implemented</vt:lpstr>
      <vt:lpstr>'32'!Count_Implemented</vt:lpstr>
      <vt:lpstr>'33'!Count_Implemented</vt:lpstr>
      <vt:lpstr>'34'!Count_Implemented</vt:lpstr>
      <vt:lpstr>'35'!Count_Implemented</vt:lpstr>
      <vt:lpstr>'36'!Count_Implemented</vt:lpstr>
      <vt:lpstr>'37'!Count_Implemented</vt:lpstr>
      <vt:lpstr>'38'!Count_Implemented</vt:lpstr>
      <vt:lpstr>'39'!Count_Implemented</vt:lpstr>
      <vt:lpstr>'4'!Count_Implemented</vt:lpstr>
      <vt:lpstr>'40'!Count_Implemented</vt:lpstr>
      <vt:lpstr>'41'!Count_Implemented</vt:lpstr>
      <vt:lpstr>'42'!Count_Implemented</vt:lpstr>
      <vt:lpstr>'43'!Count_Implemented</vt:lpstr>
      <vt:lpstr>'44'!Count_Implemented</vt:lpstr>
      <vt:lpstr>'45'!Count_Implemented</vt:lpstr>
      <vt:lpstr>'46'!Count_Implemented</vt:lpstr>
      <vt:lpstr>'47'!Count_Implemented</vt:lpstr>
      <vt:lpstr>'48'!Count_Implemented</vt:lpstr>
      <vt:lpstr>'49'!Count_Implemented</vt:lpstr>
      <vt:lpstr>'5'!Count_Implemented</vt:lpstr>
      <vt:lpstr>'50'!Count_Implemented</vt:lpstr>
      <vt:lpstr>'51'!Count_Implemented</vt:lpstr>
      <vt:lpstr>'52'!Count_Implemented</vt:lpstr>
      <vt:lpstr>'53'!Count_Implemented</vt:lpstr>
      <vt:lpstr>'54'!Count_Implemented</vt:lpstr>
      <vt:lpstr>'55'!Count_Implemented</vt:lpstr>
      <vt:lpstr>'56'!Count_Implemented</vt:lpstr>
      <vt:lpstr>'57'!Count_Implemented</vt:lpstr>
      <vt:lpstr>'58'!Count_Implemented</vt:lpstr>
      <vt:lpstr>'59'!Count_Implemented</vt:lpstr>
      <vt:lpstr>'6'!Count_Implemented</vt:lpstr>
      <vt:lpstr>'60'!Count_Implemented</vt:lpstr>
      <vt:lpstr>'61'!Count_Implemented</vt:lpstr>
      <vt:lpstr>'62'!Count_Implemented</vt:lpstr>
      <vt:lpstr>'63'!Count_Implemented</vt:lpstr>
      <vt:lpstr>'64'!Count_Implemented</vt:lpstr>
      <vt:lpstr>'65'!Count_Implemented</vt:lpstr>
      <vt:lpstr>'66'!Count_Implemented</vt:lpstr>
      <vt:lpstr>'67'!Count_Implemented</vt:lpstr>
      <vt:lpstr>'68'!Count_Implemented</vt:lpstr>
      <vt:lpstr>'69'!Count_Implemented</vt:lpstr>
      <vt:lpstr>'7'!Count_Implemented</vt:lpstr>
      <vt:lpstr>'70'!Count_Implemented</vt:lpstr>
      <vt:lpstr>'71'!Count_Implemented</vt:lpstr>
      <vt:lpstr>'72'!Count_Implemented</vt:lpstr>
      <vt:lpstr>'73'!Count_Implemented</vt:lpstr>
      <vt:lpstr>'74'!Count_Implemented</vt:lpstr>
      <vt:lpstr>'75'!Count_Implemented</vt:lpstr>
      <vt:lpstr>'8'!Count_Implemented</vt:lpstr>
      <vt:lpstr>'9'!Count_Implemented</vt:lpstr>
      <vt:lpstr>'Sample Business Establishment'!Count_Implemented</vt:lpstr>
      <vt:lpstr>Lookup_CertificationStatus</vt:lpstr>
      <vt:lpstr>Lookup_Outreach_Activity_Types</vt:lpstr>
      <vt:lpstr>Lookup_PartnerType</vt:lpstr>
      <vt:lpstr>Lookup_Region</vt:lpstr>
      <vt:lpstr>Lookup_Role</vt:lpstr>
      <vt:lpstr>Lookup_SaleStatus</vt:lpstr>
      <vt:lpstr>Lookup_States</vt:lpstr>
      <vt:lpstr>Lookup_Type</vt:lpstr>
      <vt:lpstr>Lookup_Units</vt:lpstr>
      <vt:lpstr>Lookup_Units_Sales</vt:lpstr>
      <vt:lpstr>Lookup_YesNo</vt:lpstr>
      <vt:lpstr>Lookup_YesNoUnknown</vt:lpstr>
      <vt:lpstr>Lookup_YesOrBlank</vt:lpstr>
      <vt:lpstr>Outreach_Activities</vt:lpstr>
      <vt:lpstr>Outreach_Activities_Sorted</vt:lpstr>
      <vt:lpstr>Partner_Organizations</vt:lpstr>
      <vt:lpstr>'1'!Print_Area</vt:lpstr>
      <vt:lpstr>'10'!Print_Area</vt:lpstr>
      <vt:lpstr>'11'!Print_Area</vt:lpstr>
      <vt:lpstr>'12'!Print_Area</vt:lpstr>
      <vt:lpstr>'13'!Print_Area</vt:lpstr>
      <vt:lpstr>'14'!Print_Area</vt:lpstr>
      <vt:lpstr>'15'!Print_Area</vt:lpstr>
      <vt:lpstr>'16'!Print_Area</vt:lpstr>
      <vt:lpstr>'17'!Print_Area</vt:lpstr>
      <vt:lpstr>'18'!Print_Area</vt:lpstr>
      <vt:lpstr>'19'!Print_Area</vt:lpstr>
      <vt:lpstr>'2'!Print_Area</vt:lpstr>
      <vt:lpstr>'20'!Print_Area</vt:lpstr>
      <vt:lpstr>'21'!Print_Area</vt:lpstr>
      <vt:lpstr>'22'!Print_Area</vt:lpstr>
      <vt:lpstr>'23'!Print_Area</vt:lpstr>
      <vt:lpstr>'24'!Print_Area</vt:lpstr>
      <vt:lpstr>'25'!Print_Area</vt:lpstr>
      <vt:lpstr>'26'!Print_Area</vt:lpstr>
      <vt:lpstr>'27'!Print_Area</vt:lpstr>
      <vt:lpstr>'28'!Print_Area</vt:lpstr>
      <vt:lpstr>'29'!Print_Area</vt:lpstr>
      <vt:lpstr>'3'!Print_Area</vt:lpstr>
      <vt:lpstr>'30'!Print_Area</vt:lpstr>
      <vt:lpstr>'31'!Print_Area</vt:lpstr>
      <vt:lpstr>'32'!Print_Area</vt:lpstr>
      <vt:lpstr>'33'!Print_Area</vt:lpstr>
      <vt:lpstr>'34'!Print_Area</vt:lpstr>
      <vt:lpstr>'35'!Print_Area</vt:lpstr>
      <vt:lpstr>'36'!Print_Area</vt:lpstr>
      <vt:lpstr>'37'!Print_Area</vt:lpstr>
      <vt:lpstr>'38'!Print_Area</vt:lpstr>
      <vt:lpstr>'39'!Print_Area</vt:lpstr>
      <vt:lpstr>'4'!Print_Area</vt:lpstr>
      <vt:lpstr>'40'!Print_Area</vt:lpstr>
      <vt:lpstr>'41'!Print_Area</vt:lpstr>
      <vt:lpstr>'42'!Print_Area</vt:lpstr>
      <vt:lpstr>'43'!Print_Area</vt:lpstr>
      <vt:lpstr>'44'!Print_Area</vt:lpstr>
      <vt:lpstr>'45'!Print_Area</vt:lpstr>
      <vt:lpstr>'46'!Print_Area</vt:lpstr>
      <vt:lpstr>'47'!Print_Area</vt:lpstr>
      <vt:lpstr>'48'!Print_Area</vt:lpstr>
      <vt:lpstr>'49'!Print_Area</vt:lpstr>
      <vt:lpstr>'5'!Print_Area</vt:lpstr>
      <vt:lpstr>'50'!Print_Area</vt:lpstr>
      <vt:lpstr>'51'!Print_Area</vt:lpstr>
      <vt:lpstr>'52'!Print_Area</vt:lpstr>
      <vt:lpstr>'53'!Print_Area</vt:lpstr>
      <vt:lpstr>'54'!Print_Area</vt:lpstr>
      <vt:lpstr>'55'!Print_Area</vt:lpstr>
      <vt:lpstr>'56'!Print_Area</vt:lpstr>
      <vt:lpstr>'57'!Print_Area</vt:lpstr>
      <vt:lpstr>'58'!Print_Area</vt:lpstr>
      <vt:lpstr>'59'!Print_Area</vt:lpstr>
      <vt:lpstr>'6'!Print_Area</vt:lpstr>
      <vt:lpstr>'60'!Print_Area</vt:lpstr>
      <vt:lpstr>'61'!Print_Area</vt:lpstr>
      <vt:lpstr>'62'!Print_Area</vt:lpstr>
      <vt:lpstr>'63'!Print_Area</vt:lpstr>
      <vt:lpstr>'64'!Print_Area</vt:lpstr>
      <vt:lpstr>'65'!Print_Area</vt:lpstr>
      <vt:lpstr>'66'!Print_Area</vt:lpstr>
      <vt:lpstr>'67'!Print_Area</vt:lpstr>
      <vt:lpstr>'68'!Print_Area</vt:lpstr>
      <vt:lpstr>'69'!Print_Area</vt:lpstr>
      <vt:lpstr>'7'!Print_Area</vt:lpstr>
      <vt:lpstr>'70'!Print_Area</vt:lpstr>
      <vt:lpstr>'71'!Print_Area</vt:lpstr>
      <vt:lpstr>'72'!Print_Area</vt:lpstr>
      <vt:lpstr>'73'!Print_Area</vt:lpstr>
      <vt:lpstr>'74'!Print_Area</vt:lpstr>
      <vt:lpstr>'75'!Print_Area</vt:lpstr>
      <vt:lpstr>'8'!Print_Area</vt:lpstr>
      <vt:lpstr>'9'!Print_Area</vt:lpstr>
      <vt:lpstr>'Sample Business Establishment'!Print_Area</vt:lpstr>
      <vt:lpstr>'Outreach Activities'!Print_Titles</vt:lpstr>
      <vt:lpstr>Partners!Print_Titles</vt:lpstr>
      <vt:lpstr>TemplateTitle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P2 Grantee Facility Reporting Template</dc:title>
  <dc:creator>EPA P2 Program</dc:creator>
  <cp:keywords>P2 STAG Grant</cp:keywords>
  <cp:lastModifiedBy>Matthew Heyward</cp:lastModifiedBy>
  <cp:lastPrinted>2023-06-21T20:54:05Z</cp:lastPrinted>
  <dcterms:created xsi:type="dcterms:W3CDTF">2018-01-03T16:44:04Z</dcterms:created>
  <dcterms:modified xsi:type="dcterms:W3CDTF">2024-09-24T14:19:30Z</dcterms:modified>
  <cp:category>P2, Pollution Prevention</cp:category>
</cp:coreProperties>
</file>