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BP-forms &amp; letters\Templates\Proposed\"/>
    </mc:Choice>
  </mc:AlternateContent>
  <xr:revisionPtr revIDLastSave="0" documentId="13_ncr:1_{50363DC1-0C84-473A-82C1-7EB8CEC2B37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onth YEAR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9" l="1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55" i="9" l="1"/>
  <c r="O42" i="9"/>
  <c r="O41" i="9"/>
  <c r="O44" i="9" s="1"/>
  <c r="G55" i="9"/>
  <c r="H55" i="9"/>
  <c r="F55" i="9"/>
  <c r="I25" i="9"/>
  <c r="K25" i="9" s="1"/>
  <c r="I26" i="9"/>
  <c r="K26" i="9" s="1"/>
  <c r="I27" i="9"/>
  <c r="I28" i="9"/>
  <c r="K28" i="9" s="1"/>
  <c r="I29" i="9"/>
  <c r="K29" i="9" s="1"/>
  <c r="I30" i="9"/>
  <c r="K30" i="9" s="1"/>
  <c r="I31" i="9"/>
  <c r="K31" i="9" s="1"/>
  <c r="I32" i="9"/>
  <c r="K32" i="9" s="1"/>
  <c r="I33" i="9"/>
  <c r="K33" i="9" s="1"/>
  <c r="I34" i="9"/>
  <c r="K34" i="9" s="1"/>
  <c r="I35" i="9"/>
  <c r="I36" i="9"/>
  <c r="K36" i="9" s="1"/>
  <c r="I37" i="9"/>
  <c r="K37" i="9" s="1"/>
  <c r="I38" i="9"/>
  <c r="K38" i="9" s="1"/>
  <c r="I39" i="9"/>
  <c r="K39" i="9" s="1"/>
  <c r="I40" i="9"/>
  <c r="K40" i="9" s="1"/>
  <c r="I41" i="9"/>
  <c r="K41" i="9" s="1"/>
  <c r="I42" i="9"/>
  <c r="K42" i="9" s="1"/>
  <c r="I43" i="9"/>
  <c r="K43" i="9" s="1"/>
  <c r="I44" i="9"/>
  <c r="K44" i="9" s="1"/>
  <c r="I45" i="9"/>
  <c r="K45" i="9" s="1"/>
  <c r="I46" i="9"/>
  <c r="K46" i="9" s="1"/>
  <c r="I47" i="9"/>
  <c r="K47" i="9" s="1"/>
  <c r="I48" i="9"/>
  <c r="K48" i="9" s="1"/>
  <c r="I49" i="9"/>
  <c r="K49" i="9" s="1"/>
  <c r="I50" i="9"/>
  <c r="K50" i="9" s="1"/>
  <c r="I51" i="9"/>
  <c r="I52" i="9"/>
  <c r="K52" i="9" s="1"/>
  <c r="I53" i="9"/>
  <c r="K53" i="9" s="1"/>
  <c r="I54" i="9"/>
  <c r="K54" i="9" s="1"/>
  <c r="K27" i="9"/>
  <c r="K35" i="9"/>
  <c r="K51" i="9"/>
  <c r="I24" i="9"/>
  <c r="K24" i="9" s="1"/>
  <c r="E59" i="9" l="1"/>
  <c r="O43" i="9"/>
  <c r="O45" i="9"/>
  <c r="K55" i="9"/>
  <c r="E57" i="9"/>
  <c r="O37" i="9"/>
  <c r="O38" i="9" s="1"/>
  <c r="O39" i="9" s="1"/>
  <c r="B16" i="9" s="1"/>
  <c r="O36" i="9" l="1"/>
  <c r="A23" i="9" s="1"/>
  <c r="A24" i="9" s="1"/>
  <c r="D24" i="9" s="1"/>
  <c r="A25" i="9" l="1"/>
  <c r="D25" i="9" s="1"/>
  <c r="E24" i="9"/>
  <c r="M24" i="9" s="1"/>
  <c r="J24" i="9" s="1"/>
  <c r="A26" i="9" l="1"/>
  <c r="D26" i="9" s="1"/>
  <c r="E25" i="9"/>
  <c r="M25" i="9" s="1"/>
  <c r="J25" i="9" s="1"/>
  <c r="A27" i="9" l="1"/>
  <c r="D27" i="9" s="1"/>
  <c r="A28" i="9" l="1"/>
  <c r="D28" i="9" s="1"/>
  <c r="E26" i="9"/>
  <c r="M26" i="9" s="1"/>
  <c r="J26" i="9" s="1"/>
  <c r="A29" i="9" l="1"/>
  <c r="D29" i="9" s="1"/>
  <c r="E27" i="9"/>
  <c r="M27" i="9" s="1"/>
  <c r="J27" i="9" s="1"/>
  <c r="E28" i="9" l="1"/>
  <c r="M28" i="9" s="1"/>
  <c r="J28" i="9" s="1"/>
  <c r="A30" i="9"/>
  <c r="D30" i="9" s="1"/>
  <c r="E29" i="9" l="1"/>
  <c r="M29" i="9" s="1"/>
  <c r="J29" i="9" s="1"/>
  <c r="A31" i="9"/>
  <c r="D31" i="9" s="1"/>
  <c r="E30" i="9" l="1"/>
  <c r="M30" i="9" s="1"/>
  <c r="J30" i="9" s="1"/>
  <c r="A32" i="9"/>
  <c r="D32" i="9" s="1"/>
  <c r="E31" i="9" l="1"/>
  <c r="M31" i="9" s="1"/>
  <c r="J31" i="9" s="1"/>
  <c r="A33" i="9"/>
  <c r="D33" i="9" s="1"/>
  <c r="E32" i="9" l="1"/>
  <c r="M32" i="9" s="1"/>
  <c r="J32" i="9" s="1"/>
  <c r="A34" i="9"/>
  <c r="D34" i="9" s="1"/>
  <c r="E33" i="9" l="1"/>
  <c r="M33" i="9" s="1"/>
  <c r="J33" i="9" s="1"/>
  <c r="A35" i="9"/>
  <c r="D35" i="9" s="1"/>
  <c r="A36" i="9" l="1"/>
  <c r="D36" i="9" s="1"/>
  <c r="E34" i="9"/>
  <c r="M34" i="9" s="1"/>
  <c r="J34" i="9" s="1"/>
  <c r="E35" i="9" l="1"/>
  <c r="M35" i="9" s="1"/>
  <c r="J35" i="9" s="1"/>
  <c r="A37" i="9"/>
  <c r="D37" i="9" s="1"/>
  <c r="A38" i="9" l="1"/>
  <c r="D38" i="9" s="1"/>
  <c r="E36" i="9"/>
  <c r="M36" i="9" s="1"/>
  <c r="J36" i="9" s="1"/>
  <c r="E37" i="9" l="1"/>
  <c r="M37" i="9" s="1"/>
  <c r="J37" i="9" s="1"/>
  <c r="A39" i="9"/>
  <c r="D39" i="9" s="1"/>
  <c r="A40" i="9" l="1"/>
  <c r="D40" i="9" s="1"/>
  <c r="E38" i="9"/>
  <c r="M38" i="9" s="1"/>
  <c r="J38" i="9" s="1"/>
  <c r="E39" i="9" l="1"/>
  <c r="M39" i="9" s="1"/>
  <c r="J39" i="9" s="1"/>
  <c r="A41" i="9"/>
  <c r="D41" i="9" s="1"/>
  <c r="A42" i="9" l="1"/>
  <c r="D42" i="9" s="1"/>
  <c r="E40" i="9"/>
  <c r="M40" i="9" s="1"/>
  <c r="J40" i="9" s="1"/>
  <c r="E41" i="9" l="1"/>
  <c r="M41" i="9" s="1"/>
  <c r="J41" i="9" s="1"/>
  <c r="A43" i="9"/>
  <c r="D43" i="9" s="1"/>
  <c r="A44" i="9" l="1"/>
  <c r="D44" i="9" s="1"/>
  <c r="E42" i="9"/>
  <c r="M42" i="9" s="1"/>
  <c r="J42" i="9" s="1"/>
  <c r="A45" i="9" l="1"/>
  <c r="D45" i="9" s="1"/>
  <c r="E43" i="9"/>
  <c r="M43" i="9" s="1"/>
  <c r="J43" i="9" s="1"/>
  <c r="A46" i="9" l="1"/>
  <c r="D46" i="9" s="1"/>
  <c r="E44" i="9"/>
  <c r="M44" i="9" s="1"/>
  <c r="J44" i="9" s="1"/>
  <c r="E45" i="9" l="1"/>
  <c r="M45" i="9" s="1"/>
  <c r="J45" i="9" s="1"/>
  <c r="A47" i="9"/>
  <c r="D47" i="9" s="1"/>
  <c r="A48" i="9" l="1"/>
  <c r="D48" i="9" s="1"/>
  <c r="E46" i="9"/>
  <c r="M46" i="9" s="1"/>
  <c r="J46" i="9" s="1"/>
  <c r="A49" i="9" l="1"/>
  <c r="D49" i="9" s="1"/>
  <c r="E47" i="9"/>
  <c r="M47" i="9" s="1"/>
  <c r="J47" i="9" s="1"/>
  <c r="E48" i="9" l="1"/>
  <c r="M48" i="9" s="1"/>
  <c r="J48" i="9" s="1"/>
  <c r="A50" i="9"/>
  <c r="D50" i="9" s="1"/>
  <c r="E49" i="9" l="1"/>
  <c r="M49" i="9" s="1"/>
  <c r="J49" i="9" s="1"/>
  <c r="A51" i="9"/>
  <c r="D51" i="9" s="1"/>
  <c r="A52" i="9" l="1"/>
  <c r="D52" i="9" s="1"/>
  <c r="E50" i="9"/>
  <c r="M50" i="9" s="1"/>
  <c r="J50" i="9" s="1"/>
  <c r="E51" i="9" l="1"/>
  <c r="M51" i="9" s="1"/>
  <c r="J51" i="9" s="1"/>
  <c r="A53" i="9"/>
  <c r="D53" i="9" s="1"/>
  <c r="E52" i="9" l="1"/>
  <c r="M52" i="9" s="1"/>
  <c r="J52" i="9" s="1"/>
  <c r="A54" i="9"/>
  <c r="D54" i="9" s="1"/>
  <c r="E54" i="9" l="1"/>
  <c r="M54" i="9" s="1"/>
  <c r="J54" i="9" s="1"/>
  <c r="E53" i="9"/>
  <c r="M53" i="9" s="1"/>
  <c r="J53" i="9" s="1"/>
  <c r="M55" i="9" l="1"/>
  <c r="L56" i="9" s="1"/>
  <c r="E58" i="9" s="1"/>
</calcChain>
</file>

<file path=xl/sharedStrings.xml><?xml version="1.0" encoding="utf-8"?>
<sst xmlns="http://schemas.openxmlformats.org/spreadsheetml/2006/main" count="119" uniqueCount="86">
  <si>
    <t>US Environmental Protection Agency Region 8</t>
  </si>
  <si>
    <t>https://www.epa.gov/region8-waterops</t>
  </si>
  <si>
    <t xml:space="preserve">SYSTEM NAME: </t>
  </si>
  <si>
    <t>PREPARED BY:</t>
  </si>
  <si>
    <t>TITLE:</t>
  </si>
  <si>
    <t>Current Year:</t>
  </si>
  <si>
    <t>Report Due:</t>
  </si>
  <si>
    <t>Yes</t>
  </si>
  <si>
    <t>INSTRUCTIONS FOR COMPLETING</t>
  </si>
  <si>
    <r>
      <t>5. Title:</t>
    </r>
    <r>
      <rPr>
        <sz val="9"/>
        <rFont val="Times New Roman"/>
        <family val="1"/>
      </rPr>
      <t xml:space="preserve"> Enter title/position of individual preparing the form.</t>
    </r>
  </si>
  <si>
    <t>Month:</t>
  </si>
  <si>
    <t>No</t>
  </si>
  <si>
    <t>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</si>
  <si>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</si>
  <si>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</si>
  <si>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</si>
  <si>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</si>
  <si>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</si>
  <si>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</si>
  <si>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</si>
  <si>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</si>
  <si>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</si>
  <si>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</si>
  <si>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</si>
  <si>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</si>
  <si>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Calendar</t>
  </si>
  <si>
    <t>Regular Months</t>
  </si>
  <si>
    <t>Report Due</t>
  </si>
  <si>
    <t>Previous Day over MCL?</t>
  </si>
  <si>
    <t>Drinking Water Section, 1595 Wynkoop Street, Denver, CO  80202-1129, R8DWU@epa.gov</t>
  </si>
  <si>
    <t>REPORTING PERIOD:</t>
  </si>
  <si>
    <t>Additional Samples Required?</t>
  </si>
  <si>
    <t>Water Treatment Plant</t>
  </si>
  <si>
    <t>mg/L</t>
  </si>
  <si>
    <t>Y/N</t>
  </si>
  <si>
    <t>Distribution System (Whole System)</t>
  </si>
  <si>
    <t>DAILY MEASUREMENTS:</t>
  </si>
  <si>
    <t>PREPARED DATE:</t>
  </si>
  <si>
    <t>Reporting Period Begins</t>
  </si>
  <si>
    <t>First Listed Day</t>
  </si>
  <si>
    <t>Reporting Period Ends</t>
  </si>
  <si>
    <r>
      <t>Maximum Chlorite (ClO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>) Residual</t>
    </r>
  </si>
  <si>
    <r>
      <t>Maximum Chlorite (ClO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>) Violation</t>
    </r>
  </si>
  <si>
    <t>MCL Violation</t>
  </si>
  <si>
    <t>Disinfection Byproduct (DBP) Reporting Form for</t>
  </si>
  <si>
    <t>Is your system collecting distribution samples monthly or quarterly?</t>
  </si>
  <si>
    <t>Monthly</t>
  </si>
  <si>
    <t>Quarterly</t>
  </si>
  <si>
    <t>Quarterly Selection</t>
  </si>
  <si>
    <t>1st Month</t>
  </si>
  <si>
    <t>2nd Month</t>
  </si>
  <si>
    <t>3rd Month</t>
  </si>
  <si>
    <t>If quarterly, which month do you plan to collect your routine distribution samples?</t>
  </si>
  <si>
    <r>
      <t>Distribution Chlorite (ClO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>) Monitoring Violation</t>
    </r>
  </si>
  <si>
    <r>
      <t>6. Reporting Period Year:</t>
    </r>
    <r>
      <rPr>
        <sz val="9"/>
        <rFont val="Times New Roman"/>
        <family val="1"/>
      </rPr>
      <t xml:space="preserve"> Enter the year of the reporting period.</t>
    </r>
  </si>
  <si>
    <r>
      <t>8. Report Due:</t>
    </r>
    <r>
      <rPr>
        <sz val="9"/>
        <rFont val="Times New Roman"/>
        <family val="1"/>
      </rPr>
      <t xml:space="preserve"> The due date of the report will appear.</t>
    </r>
  </si>
  <si>
    <r>
      <t>11. Day:</t>
    </r>
    <r>
      <rPr>
        <sz val="9"/>
        <rFont val="Times New Roman"/>
        <family val="1"/>
      </rPr>
      <t xml:space="preserve"> The day will automatically appear once the reporting period is entered above.</t>
    </r>
  </si>
  <si>
    <r>
      <t>12. ClO2 Equipment in Use:</t>
    </r>
    <r>
      <rPr>
        <sz val="9"/>
        <rFont val="Times New Roman"/>
        <family val="1"/>
      </rPr>
      <t xml:space="preserve"> If chlorine dioxide was added to the water at any time of the day, indicate "Yes".  Otherwise, indicate "No."</t>
    </r>
  </si>
  <si>
    <r>
      <t>2. System Name</t>
    </r>
    <r>
      <rPr>
        <sz val="9"/>
        <rFont val="Times New Roman"/>
        <family val="1"/>
      </rPr>
      <t>: Enter the System Name.</t>
    </r>
  </si>
  <si>
    <r>
      <t>3. Prepared date</t>
    </r>
    <r>
      <rPr>
        <sz val="9"/>
        <rFont val="Times New Roman"/>
        <family val="1"/>
      </rPr>
      <t>: Enter the date that the final report is prepared.</t>
    </r>
  </si>
  <si>
    <r>
      <t>4. Prepared by</t>
    </r>
    <r>
      <rPr>
        <sz val="9"/>
        <rFont val="Times New Roman"/>
        <family val="1"/>
      </rPr>
      <t>: Enter the name of the person completing the form.</t>
    </r>
  </si>
  <si>
    <r>
      <t>9. Collecting samples monthly or quarterly question:</t>
    </r>
    <r>
      <rPr>
        <sz val="9"/>
        <rFont val="Times New Roman"/>
        <family val="1"/>
      </rPr>
      <t xml:space="preserve">  Indicate the US EPA approved distribution system monitoring frequency.</t>
    </r>
  </si>
  <si>
    <r>
      <t>10. If quarterly, which month is planned for samples question:</t>
    </r>
    <r>
      <rPr>
        <sz val="9"/>
        <rFont val="Times New Roman"/>
        <family val="1"/>
      </rPr>
      <t xml:space="preserve">  If on monthly, please select "N/A."  Otherwise, select the appropriate month for the current quarter.</t>
    </r>
  </si>
  <si>
    <r>
      <t>14. Previous Day over MCL:</t>
    </r>
    <r>
      <rPr>
        <sz val="9"/>
        <rFont val="Times New Roman"/>
        <family val="1"/>
      </rPr>
      <t xml:space="preserve"> This will indicate whether the previous day's samples were over 1.0 mg/L.</t>
    </r>
  </si>
  <si>
    <r>
      <t>15. Distribution System Additional Samples:</t>
    </r>
    <r>
      <rPr>
        <sz val="9"/>
        <rFont val="Times New Roman"/>
        <family val="1"/>
      </rPr>
      <t xml:space="preserve"> This will indicate whether the 3 samples throughout the distribution system are required.</t>
    </r>
  </si>
  <si>
    <r>
      <t>16. ClO2 Near 1st Customer:</t>
    </r>
    <r>
      <rPr>
        <sz val="9"/>
        <rFont val="Times New Roman"/>
        <family val="1"/>
      </rPr>
      <t xml:space="preserve"> If required, collect a sample near the 1st customer.</t>
    </r>
  </si>
  <si>
    <r>
      <t>17. ClO2 Average Residence Time:</t>
    </r>
    <r>
      <rPr>
        <sz val="9"/>
        <rFont val="Times New Roman"/>
        <family val="1"/>
      </rPr>
      <t xml:space="preserve"> If required, collect a sample near the middle of the distribution system, or the location of average water age for the distribution system.</t>
    </r>
  </si>
  <si>
    <r>
      <t>18. ClO2 Maximum Residence Time:</t>
    </r>
    <r>
      <rPr>
        <sz val="9"/>
        <rFont val="Times New Roman"/>
        <family val="1"/>
      </rPr>
      <t xml:space="preserve"> If required, collect a sample at the end of the distribution system, or the location of the oldest water age.</t>
    </r>
  </si>
  <si>
    <t>Potential MCL Violation</t>
  </si>
  <si>
    <t>Potential FTM Violation</t>
  </si>
  <si>
    <t>Maximum Distribution Samples (mg/L)</t>
  </si>
  <si>
    <r>
      <t>7. Reporting Period Month:</t>
    </r>
    <r>
      <rPr>
        <sz val="9"/>
        <rFont val="Times New Roman"/>
        <family val="1"/>
      </rPr>
      <t xml:space="preserve"> Select the month of the reporting period.</t>
    </r>
  </si>
  <si>
    <r>
      <t>Chlorite (ClO</t>
    </r>
    <r>
      <rPr>
        <b/>
        <vertAlign val="subscript"/>
        <sz val="12"/>
        <rFont val="Times New Roman"/>
        <family val="1"/>
      </rPr>
      <t>2</t>
    </r>
    <r>
      <rPr>
        <b/>
        <vertAlign val="superscript"/>
        <sz val="12"/>
        <rFont val="Times New Roman"/>
        <family val="1"/>
      </rPr>
      <t>-</t>
    </r>
    <r>
      <rPr>
        <b/>
        <sz val="12"/>
        <rFont val="Times New Roman"/>
        <family val="1"/>
      </rPr>
      <t xml:space="preserve">) </t>
    </r>
  </si>
  <si>
    <r>
      <t>ClO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Equipment in Use?</t>
    </r>
  </si>
  <si>
    <r>
      <t>Chlorite (ClO</t>
    </r>
    <r>
      <rPr>
        <b/>
        <vertAlign val="subscript"/>
        <sz val="10"/>
        <rFont val="Times New Roman"/>
        <family val="1"/>
      </rPr>
      <t>2</t>
    </r>
    <r>
      <rPr>
        <b/>
        <vertAlign val="superscript"/>
        <sz val="10"/>
        <rFont val="Times New Roman"/>
        <family val="1"/>
      </rPr>
      <t xml:space="preserve">- </t>
    </r>
    <r>
      <rPr>
        <b/>
        <sz val="10"/>
        <rFont val="Times New Roman"/>
        <family val="1"/>
      </rPr>
      <t xml:space="preserve">)                                  Point of Entry </t>
    </r>
  </si>
  <si>
    <r>
      <t>13. Chlorite Point of Entry:</t>
    </r>
    <r>
      <rPr>
        <sz val="9"/>
        <rFont val="Times New Roman"/>
        <family val="1"/>
      </rPr>
      <t xml:space="preserve"> Enter the point of entry chlorine dioxide measurement.  Please note, chlorine in ClO2</t>
    </r>
    <r>
      <rPr>
        <vertAlign val="superscript"/>
        <sz val="9"/>
        <rFont val="Times New Roman"/>
        <family val="1"/>
      </rPr>
      <t>-</t>
    </r>
    <r>
      <rPr>
        <sz val="9"/>
        <rFont val="Times New Roman"/>
        <family val="1"/>
      </rPr>
      <t xml:space="preserve"> has an oxidative state of 3.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</si>
  <si>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 xml:space="preserve">             Average      Residence Time Location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</si>
  <si>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 xml:space="preserve">              Maximum Residence Time Location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</si>
  <si>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-</t>
    </r>
    <r>
      <rPr>
        <b/>
        <sz val="10"/>
        <color theme="1"/>
        <rFont val="Times New Roman"/>
        <family val="1"/>
      </rPr>
      <t xml:space="preserve">            Near 1st Customer Location</t>
    </r>
  </si>
  <si>
    <t>POE FTM Violation</t>
  </si>
  <si>
    <t>DIST FTM Violation</t>
  </si>
  <si>
    <t>PWS ID No:</t>
  </si>
  <si>
    <r>
      <t>1. PWS ID No.</t>
    </r>
    <r>
      <rPr>
        <sz val="9"/>
        <rFont val="Times New Roman"/>
        <family val="1"/>
      </rPr>
      <t>: Enter the PWS ID assigned to your public water system.</t>
    </r>
  </si>
  <si>
    <t>For this day, see report for Previous Month</t>
  </si>
  <si>
    <r>
      <t>19. Potential MCL Violation:</t>
    </r>
    <r>
      <rPr>
        <sz val="9"/>
        <rFont val="Times New Roman"/>
        <family val="1"/>
      </rPr>
      <t xml:space="preserve"> This column will indicate whether a potential violation has occurred.  </t>
    </r>
  </si>
  <si>
    <r>
      <t>20. Potential FTM Violation:</t>
    </r>
    <r>
      <rPr>
        <sz val="9"/>
        <rFont val="Times New Roman"/>
        <family val="1"/>
      </rPr>
      <t xml:space="preserve"> This column will indicate whether a potential violation has occurred.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</si>
</sst>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 d\,\ yyyy;@"/>
  </numFmts>
  <fonts count="32" x14ac:knownFonts="1">
    <font>
      <sz val="10"/>
      <name val="Arial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4" tint="-0.499984740745262"/>
      <name val="Times New Roman"/>
      <family val="1"/>
    </font>
    <font>
      <b/>
      <sz val="9"/>
      <name val="Times New Roman"/>
      <family val="1"/>
    </font>
    <font>
      <b/>
      <sz val="9"/>
      <color theme="4" tint="-0.499984740745262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4" tint="-0.499984740745262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bscript"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9">
    <xf numFmtId="0" fontId="0" fillId="0" borderId="0" xfId="0"/>
    <xf numFmtId="0" fontId="5" fillId="0" borderId="0" xfId="0" applyFont="1" applyProtection="1"/>
    <xf numFmtId="0" fontId="5" fillId="2" borderId="6" xfId="0" applyFont="1" applyFill="1" applyBorder="1" applyProtection="1"/>
    <xf numFmtId="0" fontId="8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0" fontId="10" fillId="2" borderId="11" xfId="0" applyFont="1" applyFill="1" applyBorder="1" applyAlignment="1" applyProtection="1">
      <alignment horizontal="right"/>
    </xf>
    <xf numFmtId="2" fontId="5" fillId="2" borderId="0" xfId="0" applyNumberFormat="1" applyFont="1" applyFill="1" applyBorder="1" applyProtection="1"/>
    <xf numFmtId="0" fontId="12" fillId="0" borderId="7" xfId="0" applyFont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64" fontId="5" fillId="2" borderId="11" xfId="0" applyNumberFormat="1" applyFont="1" applyFill="1" applyBorder="1" applyProtection="1"/>
    <xf numFmtId="0" fontId="15" fillId="0" borderId="0" xfId="0" applyFont="1" applyBorder="1" applyAlignment="1" applyProtection="1"/>
    <xf numFmtId="0" fontId="5" fillId="0" borderId="0" xfId="0" applyFont="1" applyBorder="1" applyProtection="1"/>
    <xf numFmtId="0" fontId="1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/>
    <xf numFmtId="2" fontId="5" fillId="0" borderId="0" xfId="0" applyNumberFormat="1" applyFont="1" applyBorder="1" applyAlignment="1" applyProtection="1"/>
    <xf numFmtId="0" fontId="22" fillId="0" borderId="0" xfId="0" applyFont="1" applyProtection="1"/>
    <xf numFmtId="0" fontId="5" fillId="0" borderId="0" xfId="0" applyFont="1" applyFill="1" applyProtection="1"/>
    <xf numFmtId="14" fontId="5" fillId="0" borderId="0" xfId="0" applyNumberFormat="1" applyFont="1" applyProtection="1"/>
    <xf numFmtId="0" fontId="5" fillId="0" borderId="0" xfId="0" applyFont="1" applyAlignment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164" fontId="7" fillId="2" borderId="0" xfId="0" applyNumberFormat="1" applyFont="1" applyFill="1" applyAlignment="1" applyProtection="1">
      <alignment horizontal="center"/>
    </xf>
    <xf numFmtId="164" fontId="5" fillId="2" borderId="0" xfId="0" applyNumberFormat="1" applyFont="1" applyFill="1" applyProtection="1"/>
    <xf numFmtId="2" fontId="5" fillId="2" borderId="0" xfId="0" applyNumberFormat="1" applyFont="1" applyFill="1" applyProtection="1"/>
    <xf numFmtId="0" fontId="14" fillId="2" borderId="0" xfId="0" applyFont="1" applyFill="1" applyBorder="1" applyAlignment="1" applyProtection="1">
      <alignment horizontal="left"/>
    </xf>
    <xf numFmtId="0" fontId="10" fillId="2" borderId="11" xfId="0" applyFont="1" applyFill="1" applyBorder="1" applyAlignment="1" applyProtection="1">
      <alignment horizontal="center"/>
    </xf>
    <xf numFmtId="0" fontId="19" fillId="0" borderId="0" xfId="0" applyFont="1" applyBorder="1" applyProtection="1"/>
    <xf numFmtId="0" fontId="10" fillId="2" borderId="10" xfId="0" applyFont="1" applyFill="1" applyBorder="1" applyAlignment="1" applyProtection="1">
      <alignment horizontal="right"/>
    </xf>
    <xf numFmtId="2" fontId="21" fillId="9" borderId="3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Protection="1"/>
    <xf numFmtId="0" fontId="5" fillId="2" borderId="6" xfId="0" applyFont="1" applyFill="1" applyBorder="1" applyAlignment="1" applyProtection="1">
      <alignment horizontal="left"/>
    </xf>
    <xf numFmtId="164" fontId="7" fillId="2" borderId="6" xfId="0" applyNumberFormat="1" applyFont="1" applyFill="1" applyBorder="1" applyAlignment="1" applyProtection="1">
      <alignment horizontal="center"/>
    </xf>
    <xf numFmtId="164" fontId="5" fillId="2" borderId="6" xfId="0" applyNumberFormat="1" applyFont="1" applyFill="1" applyBorder="1" applyProtection="1"/>
    <xf numFmtId="2" fontId="5" fillId="2" borderId="6" xfId="0" applyNumberFormat="1" applyFont="1" applyFill="1" applyBorder="1" applyProtection="1"/>
    <xf numFmtId="0" fontId="5" fillId="2" borderId="7" xfId="0" applyFont="1" applyFill="1" applyBorder="1" applyProtection="1"/>
    <xf numFmtId="0" fontId="25" fillId="2" borderId="0" xfId="0" applyFont="1" applyFill="1" applyBorder="1" applyAlignment="1" applyProtection="1">
      <alignment horizontal="right"/>
    </xf>
    <xf numFmtId="0" fontId="25" fillId="2" borderId="0" xfId="0" applyFont="1" applyFill="1" applyBorder="1" applyAlignment="1" applyProtection="1">
      <alignment horizontal="center"/>
    </xf>
    <xf numFmtId="0" fontId="17" fillId="0" borderId="0" xfId="0" applyFont="1" applyProtection="1"/>
    <xf numFmtId="0" fontId="0" fillId="0" borderId="0" xfId="0" applyProtection="1"/>
    <xf numFmtId="0" fontId="0" fillId="2" borderId="0" xfId="0" applyFill="1" applyProtection="1"/>
    <xf numFmtId="0" fontId="0" fillId="2" borderId="6" xfId="0" applyFill="1" applyBorder="1" applyProtection="1"/>
    <xf numFmtId="0" fontId="0" fillId="2" borderId="15" xfId="0" applyFill="1" applyBorder="1" applyProtection="1"/>
    <xf numFmtId="0" fontId="0" fillId="2" borderId="9" xfId="0" applyFill="1" applyBorder="1" applyProtection="1"/>
    <xf numFmtId="3" fontId="11" fillId="2" borderId="0" xfId="0" applyNumberFormat="1" applyFont="1" applyFill="1" applyBorder="1" applyAlignment="1" applyProtection="1">
      <alignment horizontal="center" wrapText="1"/>
    </xf>
    <xf numFmtId="3" fontId="11" fillId="2" borderId="11" xfId="0" applyNumberFormat="1" applyFont="1" applyFill="1" applyBorder="1" applyAlignment="1" applyProtection="1">
      <alignment horizontal="center" wrapText="1"/>
    </xf>
    <xf numFmtId="49" fontId="9" fillId="2" borderId="11" xfId="0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0" xfId="0" applyFill="1" applyBorder="1" applyProtection="1"/>
    <xf numFmtId="0" fontId="17" fillId="0" borderId="0" xfId="0" applyFont="1" applyFill="1" applyProtection="1"/>
    <xf numFmtId="0" fontId="0" fillId="0" borderId="0" xfId="0" applyFill="1" applyProtection="1"/>
    <xf numFmtId="0" fontId="18" fillId="0" borderId="15" xfId="0" applyFont="1" applyBorder="1" applyProtection="1"/>
    <xf numFmtId="0" fontId="17" fillId="0" borderId="9" xfId="0" applyFont="1" applyBorder="1" applyProtection="1"/>
    <xf numFmtId="0" fontId="18" fillId="0" borderId="12" xfId="0" applyFont="1" applyBorder="1" applyProtection="1"/>
    <xf numFmtId="0" fontId="17" fillId="0" borderId="7" xfId="0" applyFont="1" applyBorder="1" applyProtection="1"/>
    <xf numFmtId="0" fontId="17" fillId="0" borderId="0" xfId="0" applyFont="1" applyBorder="1" applyProtection="1"/>
    <xf numFmtId="0" fontId="17" fillId="0" borderId="10" xfId="0" applyFont="1" applyBorder="1" applyProtection="1"/>
    <xf numFmtId="0" fontId="17" fillId="0" borderId="12" xfId="0" applyFont="1" applyBorder="1" applyProtection="1"/>
    <xf numFmtId="0" fontId="1" fillId="0" borderId="0" xfId="0" applyFont="1" applyProtection="1"/>
    <xf numFmtId="0" fontId="7" fillId="9" borderId="1" xfId="0" applyFont="1" applyFill="1" applyBorder="1" applyAlignment="1" applyProtection="1">
      <alignment horizontal="center" wrapText="1"/>
      <protection locked="0"/>
    </xf>
    <xf numFmtId="0" fontId="7" fillId="9" borderId="2" xfId="0" applyFont="1" applyFill="1" applyBorder="1" applyAlignment="1" applyProtection="1">
      <alignment horizontal="center" wrapText="1"/>
      <protection locked="0"/>
    </xf>
    <xf numFmtId="165" fontId="17" fillId="0" borderId="9" xfId="0" applyNumberFormat="1" applyFont="1" applyBorder="1" applyProtection="1"/>
    <xf numFmtId="165" fontId="17" fillId="0" borderId="12" xfId="0" applyNumberFormat="1" applyFont="1" applyBorder="1" applyProtection="1"/>
    <xf numFmtId="165" fontId="18" fillId="7" borderId="9" xfId="0" applyNumberFormat="1" applyFont="1" applyFill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/>
    </xf>
    <xf numFmtId="0" fontId="19" fillId="2" borderId="23" xfId="0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1" fillId="0" borderId="0" xfId="0" applyFont="1" applyBorder="1" applyProtection="1"/>
    <xf numFmtId="0" fontId="22" fillId="0" borderId="10" xfId="0" applyFont="1" applyBorder="1" applyProtection="1"/>
    <xf numFmtId="0" fontId="22" fillId="0" borderId="11" xfId="0" applyFont="1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22" fillId="0" borderId="7" xfId="0" applyFont="1" applyBorder="1" applyProtection="1"/>
    <xf numFmtId="14" fontId="20" fillId="7" borderId="25" xfId="0" applyNumberFormat="1" applyFont="1" applyFill="1" applyBorder="1" applyAlignment="1" applyProtection="1">
      <alignment horizontal="center" vertical="center" wrapText="1"/>
    </xf>
    <xf numFmtId="14" fontId="20" fillId="7" borderId="29" xfId="0" applyNumberFormat="1" applyFont="1" applyFill="1" applyBorder="1" applyAlignment="1" applyProtection="1">
      <alignment horizontal="center" vertical="center" wrapText="1"/>
    </xf>
    <xf numFmtId="14" fontId="20" fillId="7" borderId="30" xfId="0" applyNumberFormat="1" applyFont="1" applyFill="1" applyBorder="1" applyAlignment="1" applyProtection="1">
      <alignment horizontal="center" vertical="center" wrapText="1"/>
    </xf>
    <xf numFmtId="14" fontId="23" fillId="8" borderId="27" xfId="0" applyNumberFormat="1" applyFont="1" applyFill="1" applyBorder="1" applyAlignment="1" applyProtection="1">
      <alignment horizontal="center" vertical="top" wrapText="1"/>
    </xf>
    <xf numFmtId="14" fontId="23" fillId="8" borderId="31" xfId="0" applyNumberFormat="1" applyFont="1" applyFill="1" applyBorder="1" applyAlignment="1" applyProtection="1">
      <alignment horizontal="center" vertical="top" wrapText="1"/>
    </xf>
    <xf numFmtId="0" fontId="21" fillId="9" borderId="16" xfId="0" applyFont="1" applyFill="1" applyBorder="1" applyAlignment="1" applyProtection="1">
      <alignment horizontal="center" wrapText="1"/>
      <protection locked="0"/>
    </xf>
    <xf numFmtId="0" fontId="23" fillId="8" borderId="18" xfId="0" applyFont="1" applyFill="1" applyBorder="1" applyAlignment="1" applyProtection="1">
      <alignment horizontal="center" wrapText="1"/>
    </xf>
    <xf numFmtId="0" fontId="21" fillId="9" borderId="19" xfId="0" applyFont="1" applyFill="1" applyBorder="1" applyAlignment="1" applyProtection="1">
      <alignment horizontal="center" wrapText="1"/>
      <protection locked="0"/>
    </xf>
    <xf numFmtId="0" fontId="23" fillId="8" borderId="20" xfId="0" applyFont="1" applyFill="1" applyBorder="1" applyAlignment="1" applyProtection="1">
      <alignment horizontal="center"/>
    </xf>
    <xf numFmtId="0" fontId="21" fillId="9" borderId="21" xfId="0" applyFont="1" applyFill="1" applyBorder="1" applyAlignment="1" applyProtection="1">
      <alignment horizontal="center" wrapText="1"/>
      <protection locked="0"/>
    </xf>
    <xf numFmtId="0" fontId="23" fillId="8" borderId="24" xfId="0" applyFont="1" applyFill="1" applyBorder="1" applyAlignment="1" applyProtection="1">
      <alignment horizontal="center"/>
    </xf>
    <xf numFmtId="0" fontId="19" fillId="2" borderId="22" xfId="0" applyFont="1" applyFill="1" applyBorder="1" applyAlignment="1" applyProtection="1">
      <alignment horizontal="center"/>
    </xf>
    <xf numFmtId="0" fontId="1" fillId="0" borderId="9" xfId="0" applyFont="1" applyBorder="1" applyProtection="1"/>
    <xf numFmtId="2" fontId="21" fillId="10" borderId="3" xfId="0" applyNumberFormat="1" applyFont="1" applyFill="1" applyBorder="1" applyAlignment="1" applyProtection="1">
      <alignment horizontal="center" wrapText="1"/>
      <protection locked="0"/>
    </xf>
    <xf numFmtId="2" fontId="21" fillId="10" borderId="26" xfId="0" applyNumberFormat="1" applyFont="1" applyFill="1" applyBorder="1" applyAlignment="1" applyProtection="1">
      <alignment horizontal="center" wrapText="1"/>
      <protection locked="0"/>
    </xf>
    <xf numFmtId="2" fontId="21" fillId="10" borderId="23" xfId="0" applyNumberFormat="1" applyFont="1" applyFill="1" applyBorder="1" applyAlignment="1" applyProtection="1">
      <alignment horizontal="center" wrapText="1"/>
      <protection locked="0"/>
    </xf>
    <xf numFmtId="2" fontId="21" fillId="10" borderId="22" xfId="0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right"/>
    </xf>
    <xf numFmtId="0" fontId="0" fillId="0" borderId="9" xfId="0" applyBorder="1" applyProtection="1"/>
    <xf numFmtId="0" fontId="13" fillId="2" borderId="10" xfId="0" applyFont="1" applyFill="1" applyBorder="1" applyAlignment="1" applyProtection="1">
      <alignment horizontal="right"/>
    </xf>
    <xf numFmtId="0" fontId="11" fillId="2" borderId="11" xfId="0" applyNumberFormat="1" applyFont="1" applyFill="1" applyBorder="1" applyAlignment="1" applyProtection="1">
      <alignment horizontal="center"/>
    </xf>
    <xf numFmtId="0" fontId="5" fillId="2" borderId="11" xfId="0" applyFont="1" applyFill="1" applyBorder="1" applyProtection="1"/>
    <xf numFmtId="2" fontId="5" fillId="2" borderId="11" xfId="0" applyNumberFormat="1" applyFont="1" applyFill="1" applyBorder="1" applyProtection="1"/>
    <xf numFmtId="49" fontId="9" fillId="2" borderId="12" xfId="0" applyNumberFormat="1" applyFont="1" applyFill="1" applyBorder="1" applyAlignment="1" applyProtection="1">
      <alignment horizontal="center"/>
    </xf>
    <xf numFmtId="2" fontId="21" fillId="9" borderId="23" xfId="0" applyNumberFormat="1" applyFont="1" applyFill="1" applyBorder="1" applyAlignment="1" applyProtection="1">
      <alignment horizontal="center" wrapText="1"/>
      <protection locked="0"/>
    </xf>
    <xf numFmtId="0" fontId="23" fillId="8" borderId="19" xfId="0" applyFont="1" applyFill="1" applyBorder="1" applyAlignment="1" applyProtection="1">
      <alignment horizontal="center" vertical="top" wrapText="1"/>
    </xf>
    <xf numFmtId="0" fontId="23" fillId="8" borderId="20" xfId="0" applyFont="1" applyFill="1" applyBorder="1" applyAlignment="1" applyProtection="1">
      <alignment horizontal="center" vertical="top" wrapText="1"/>
    </xf>
    <xf numFmtId="0" fontId="23" fillId="8" borderId="21" xfId="0" applyFont="1" applyFill="1" applyBorder="1" applyAlignment="1" applyProtection="1">
      <alignment horizontal="center" vertical="top" wrapText="1"/>
    </xf>
    <xf numFmtId="0" fontId="21" fillId="8" borderId="36" xfId="0" applyFont="1" applyFill="1" applyBorder="1" applyAlignment="1" applyProtection="1">
      <alignment horizontal="center" wrapText="1"/>
    </xf>
    <xf numFmtId="0" fontId="21" fillId="8" borderId="37" xfId="0" applyFont="1" applyFill="1" applyBorder="1" applyAlignment="1" applyProtection="1">
      <alignment horizontal="center" wrapText="1"/>
    </xf>
    <xf numFmtId="0" fontId="0" fillId="0" borderId="0" xfId="0" applyBorder="1" applyProtection="1"/>
    <xf numFmtId="2" fontId="5" fillId="2" borderId="39" xfId="0" applyNumberFormat="1" applyFont="1" applyFill="1" applyBorder="1" applyAlignment="1" applyProtection="1">
      <alignment horizontal="center"/>
    </xf>
    <xf numFmtId="2" fontId="5" fillId="2" borderId="38" xfId="0" applyNumberFormat="1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left"/>
    </xf>
    <xf numFmtId="0" fontId="14" fillId="2" borderId="15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readingOrder="1"/>
    </xf>
    <xf numFmtId="0" fontId="6" fillId="2" borderId="0" xfId="0" applyFont="1" applyFill="1" applyAlignment="1" applyProtection="1">
      <alignment horizontal="center" readingOrder="1"/>
    </xf>
    <xf numFmtId="0" fontId="3" fillId="2" borderId="0" xfId="0" applyFont="1" applyFill="1" applyAlignment="1" applyProtection="1">
      <alignment horizontal="center" readingOrder="1"/>
    </xf>
    <xf numFmtId="0" fontId="4" fillId="2" borderId="0" xfId="1" applyFill="1" applyAlignment="1" applyProtection="1">
      <alignment horizontal="center" readingOrder="1"/>
    </xf>
    <xf numFmtId="0" fontId="2" fillId="2" borderId="0" xfId="0" applyFont="1" applyFill="1" applyAlignment="1" applyProtection="1">
      <alignment horizontal="center" readingOrder="1"/>
    </xf>
    <xf numFmtId="0" fontId="6" fillId="2" borderId="0" xfId="0" applyFont="1" applyFill="1" applyAlignment="1" applyProtection="1">
      <alignment horizontal="center" readingOrder="1"/>
    </xf>
    <xf numFmtId="0" fontId="3" fillId="2" borderId="0" xfId="0" applyFont="1" applyFill="1" applyAlignment="1" applyProtection="1">
      <alignment horizontal="center" readingOrder="1"/>
    </xf>
    <xf numFmtId="0" fontId="14" fillId="2" borderId="6" xfId="0" applyFont="1" applyFill="1" applyBorder="1" applyAlignment="1" applyProtection="1">
      <alignment horizontal="left"/>
    </xf>
    <xf numFmtId="0" fontId="19" fillId="0" borderId="2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/>
    </xf>
    <xf numFmtId="0" fontId="21" fillId="8" borderId="5" xfId="0" applyFont="1" applyFill="1" applyBorder="1" applyAlignment="1" applyProtection="1">
      <alignment horizontal="center" wrapText="1"/>
    </xf>
    <xf numFmtId="0" fontId="13" fillId="6" borderId="20" xfId="0" applyFont="1" applyFill="1" applyBorder="1" applyAlignment="1" applyProtection="1">
      <alignment horizontal="center" wrapText="1"/>
    </xf>
    <xf numFmtId="0" fontId="13" fillId="6" borderId="24" xfId="0" applyFont="1" applyFill="1" applyBorder="1" applyAlignment="1" applyProtection="1">
      <alignment horizontal="center" wrapText="1"/>
    </xf>
    <xf numFmtId="0" fontId="13" fillId="4" borderId="4" xfId="0" applyFont="1" applyFill="1" applyBorder="1" applyAlignment="1" applyProtection="1">
      <alignment horizontal="center" wrapText="1"/>
    </xf>
    <xf numFmtId="0" fontId="13" fillId="4" borderId="7" xfId="0" applyFont="1" applyFill="1" applyBorder="1" applyAlignment="1" applyProtection="1">
      <alignment horizontal="center" wrapText="1"/>
    </xf>
    <xf numFmtId="0" fontId="13" fillId="4" borderId="10" xfId="0" applyFont="1" applyFill="1" applyBorder="1" applyAlignment="1" applyProtection="1">
      <alignment horizontal="center" wrapText="1"/>
    </xf>
    <xf numFmtId="0" fontId="12" fillId="2" borderId="13" xfId="0" applyFont="1" applyFill="1" applyBorder="1" applyAlignment="1" applyProtection="1">
      <alignment horizontal="right"/>
    </xf>
    <xf numFmtId="0" fontId="12" fillId="2" borderId="14" xfId="0" applyFont="1" applyFill="1" applyBorder="1" applyAlignment="1" applyProtection="1">
      <alignment horizontal="right"/>
    </xf>
    <xf numFmtId="2" fontId="19" fillId="0" borderId="1" xfId="0" applyNumberFormat="1" applyFont="1" applyBorder="1" applyAlignment="1" applyProtection="1">
      <alignment horizontal="center"/>
    </xf>
    <xf numFmtId="49" fontId="9" fillId="9" borderId="2" xfId="0" applyNumberFormat="1" applyFont="1" applyFill="1" applyBorder="1" applyAlignment="1" applyProtection="1">
      <alignment horizontal="center"/>
      <protection locked="0"/>
    </xf>
    <xf numFmtId="49" fontId="9" fillId="9" borderId="8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</xf>
    <xf numFmtId="0" fontId="19" fillId="4" borderId="15" xfId="0" applyFont="1" applyFill="1" applyBorder="1" applyAlignment="1" applyProtection="1">
      <alignment horizontal="center" wrapText="1"/>
    </xf>
    <xf numFmtId="0" fontId="19" fillId="4" borderId="9" xfId="0" applyFont="1" applyFill="1" applyBorder="1" applyAlignment="1" applyProtection="1">
      <alignment horizontal="center" wrapText="1"/>
    </xf>
    <xf numFmtId="0" fontId="19" fillId="4" borderId="12" xfId="0" applyFont="1" applyFill="1" applyBorder="1" applyAlignment="1" applyProtection="1">
      <alignment horizontal="center" wrapText="1"/>
    </xf>
    <xf numFmtId="0" fontId="19" fillId="4" borderId="32" xfId="0" applyFont="1" applyFill="1" applyBorder="1" applyAlignment="1" applyProtection="1">
      <alignment horizontal="center" wrapText="1"/>
    </xf>
    <xf numFmtId="0" fontId="19" fillId="4" borderId="33" xfId="0" applyFont="1" applyFill="1" applyBorder="1" applyAlignment="1" applyProtection="1">
      <alignment horizontal="center" wrapText="1"/>
    </xf>
    <xf numFmtId="0" fontId="19" fillId="4" borderId="34" xfId="0" applyFont="1" applyFill="1" applyBorder="1" applyAlignment="1" applyProtection="1">
      <alignment horizontal="center" wrapText="1"/>
    </xf>
    <xf numFmtId="165" fontId="9" fillId="9" borderId="2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right"/>
    </xf>
    <xf numFmtId="0" fontId="14" fillId="2" borderId="13" xfId="0" applyFont="1" applyFill="1" applyBorder="1" applyAlignment="1" applyProtection="1">
      <alignment horizontal="left"/>
    </xf>
    <xf numFmtId="0" fontId="14" fillId="2" borderId="14" xfId="0" applyFont="1" applyFill="1" applyBorder="1" applyAlignment="1" applyProtection="1">
      <alignment horizontal="left"/>
    </xf>
    <xf numFmtId="0" fontId="14" fillId="2" borderId="6" xfId="0" applyFont="1" applyFill="1" applyBorder="1" applyAlignment="1" applyProtection="1">
      <alignment horizontal="left"/>
    </xf>
    <xf numFmtId="0" fontId="14" fillId="2" borderId="15" xfId="0" applyFont="1" applyFill="1" applyBorder="1" applyAlignment="1" applyProtection="1">
      <alignment horizontal="left"/>
    </xf>
    <xf numFmtId="0" fontId="13" fillId="6" borderId="19" xfId="0" applyFont="1" applyFill="1" applyBorder="1" applyAlignment="1" applyProtection="1">
      <alignment horizontal="center" wrapText="1"/>
    </xf>
    <xf numFmtId="0" fontId="13" fillId="6" borderId="21" xfId="0" applyFont="1" applyFill="1" applyBorder="1" applyAlignment="1" applyProtection="1">
      <alignment horizontal="center" wrapText="1"/>
    </xf>
    <xf numFmtId="1" fontId="9" fillId="9" borderId="1" xfId="0" applyNumberFormat="1" applyFont="1" applyFill="1" applyBorder="1" applyAlignment="1" applyProtection="1">
      <alignment horizontal="center" wrapText="1"/>
      <protection locked="0"/>
    </xf>
    <xf numFmtId="0" fontId="14" fillId="2" borderId="4" xfId="0" applyFont="1" applyFill="1" applyBorder="1" applyAlignment="1" applyProtection="1">
      <alignment horizontal="left"/>
    </xf>
    <xf numFmtId="2" fontId="13" fillId="6" borderId="27" xfId="0" applyNumberFormat="1" applyFont="1" applyFill="1" applyBorder="1" applyAlignment="1" applyProtection="1">
      <alignment horizontal="center" wrapText="1"/>
    </xf>
    <xf numFmtId="2" fontId="13" fillId="6" borderId="31" xfId="0" applyNumberFormat="1" applyFont="1" applyFill="1" applyBorder="1" applyAlignment="1" applyProtection="1">
      <alignment horizontal="center" wrapText="1"/>
    </xf>
    <xf numFmtId="0" fontId="13" fillId="6" borderId="3" xfId="0" applyFont="1" applyFill="1" applyBorder="1" applyAlignment="1" applyProtection="1">
      <alignment horizontal="center" wrapText="1"/>
    </xf>
    <xf numFmtId="1" fontId="9" fillId="9" borderId="2" xfId="0" applyNumberFormat="1" applyFont="1" applyFill="1" applyBorder="1" applyAlignment="1" applyProtection="1">
      <alignment horizontal="center" wrapText="1"/>
      <protection locked="0"/>
    </xf>
    <xf numFmtId="165" fontId="11" fillId="3" borderId="1" xfId="0" applyNumberFormat="1" applyFont="1" applyFill="1" applyBorder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horizontal="center"/>
    </xf>
    <xf numFmtId="0" fontId="13" fillId="5" borderId="16" xfId="0" applyFont="1" applyFill="1" applyBorder="1" applyAlignment="1" applyProtection="1">
      <alignment horizontal="center" vertical="top" wrapText="1"/>
    </xf>
    <xf numFmtId="0" fontId="13" fillId="5" borderId="17" xfId="0" applyFont="1" applyFill="1" applyBorder="1" applyAlignment="1" applyProtection="1">
      <alignment horizontal="center" vertical="top" wrapText="1"/>
    </xf>
    <xf numFmtId="0" fontId="13" fillId="5" borderId="18" xfId="0" applyFont="1" applyFill="1" applyBorder="1" applyAlignment="1" applyProtection="1">
      <alignment horizontal="center" vertical="top" wrapText="1"/>
    </xf>
    <xf numFmtId="164" fontId="13" fillId="5" borderId="16" xfId="0" applyNumberFormat="1" applyFont="1" applyFill="1" applyBorder="1" applyAlignment="1" applyProtection="1">
      <alignment horizontal="center" vertical="top" wrapText="1"/>
    </xf>
    <xf numFmtId="164" fontId="13" fillId="5" borderId="17" xfId="0" applyNumberFormat="1" applyFont="1" applyFill="1" applyBorder="1" applyAlignment="1" applyProtection="1">
      <alignment horizontal="center" vertical="top" wrapText="1"/>
    </xf>
    <xf numFmtId="164" fontId="13" fillId="5" borderId="28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readingOrder="1"/>
    </xf>
    <xf numFmtId="49" fontId="9" fillId="9" borderId="1" xfId="0" applyNumberFormat="1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 wrapText="1"/>
    </xf>
    <xf numFmtId="0" fontId="19" fillId="2" borderId="20" xfId="0" applyFont="1" applyFill="1" applyBorder="1" applyAlignment="1" applyProtection="1">
      <alignment horizontal="center" wrapText="1"/>
    </xf>
    <xf numFmtId="0" fontId="19" fillId="4" borderId="16" xfId="0" applyFont="1" applyFill="1" applyBorder="1" applyAlignment="1" applyProtection="1">
      <alignment horizontal="center" wrapText="1"/>
    </xf>
    <xf numFmtId="0" fontId="19" fillId="4" borderId="19" xfId="0" applyFont="1" applyFill="1" applyBorder="1" applyAlignment="1" applyProtection="1">
      <alignment horizontal="center" wrapText="1"/>
    </xf>
    <xf numFmtId="0" fontId="19" fillId="4" borderId="21" xfId="0" applyFont="1" applyFill="1" applyBorder="1" applyAlignment="1" applyProtection="1">
      <alignment horizontal="center" wrapText="1"/>
    </xf>
    <xf numFmtId="0" fontId="19" fillId="4" borderId="18" xfId="0" applyFont="1" applyFill="1" applyBorder="1" applyAlignment="1" applyProtection="1">
      <alignment horizontal="center" wrapText="1"/>
    </xf>
    <xf numFmtId="0" fontId="19" fillId="4" borderId="20" xfId="0" applyFont="1" applyFill="1" applyBorder="1" applyAlignment="1" applyProtection="1">
      <alignment horizontal="center" wrapText="1"/>
    </xf>
    <xf numFmtId="0" fontId="19" fillId="4" borderId="24" xfId="0" applyFont="1" applyFill="1" applyBorder="1" applyAlignment="1" applyProtection="1">
      <alignment horizontal="center" wrapText="1"/>
    </xf>
    <xf numFmtId="0" fontId="12" fillId="2" borderId="0" xfId="0" applyFont="1" applyFill="1" applyBorder="1" applyAlignment="1" applyProtection="1">
      <alignment horizontal="right"/>
    </xf>
    <xf numFmtId="0" fontId="8" fillId="2" borderId="0" xfId="0" applyFont="1" applyFill="1" applyAlignment="1" applyProtection="1">
      <alignment horizontal="center" readingOrder="1"/>
    </xf>
    <xf numFmtId="0" fontId="6" fillId="2" borderId="0" xfId="0" applyFont="1" applyFill="1" applyAlignment="1" applyProtection="1">
      <alignment horizontal="center" readingOrder="1"/>
    </xf>
    <xf numFmtId="0" fontId="4" fillId="2" borderId="0" xfId="1" applyFill="1" applyAlignment="1" applyProtection="1">
      <alignment horizontal="center" readingOrder="1"/>
      <protection locked="0"/>
    </xf>
    <xf numFmtId="0" fontId="3" fillId="2" borderId="0" xfId="0" applyFont="1" applyFill="1" applyAlignment="1" applyProtection="1">
      <alignment horizontal="center" readingOrder="1"/>
    </xf>
    <xf numFmtId="0" fontId="9" fillId="9" borderId="1" xfId="0" applyNumberFormat="1" applyFont="1" applyFill="1" applyBorder="1" applyAlignment="1" applyProtection="1">
      <alignment horizontal="center"/>
      <protection locked="0"/>
    </xf>
    <xf numFmtId="0" fontId="9" fillId="9" borderId="35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73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FF99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8"/>
  <sheetViews>
    <sheetView tabSelected="1" zoomScale="115" zoomScaleNormal="115" workbookViewId="0">
      <selection activeCell="C26" sqref="C26"/>
    </sheetView>
  </sheetViews>
  <sheetFormatPr defaultRowHeight="14.25" x14ac:dyDescent="0.2"/>
  <cols>
    <col min="1" max="1" width="13.140625" style="1" customWidth="1"/>
    <col min="2" max="2" width="11" style="1" customWidth="1"/>
    <col min="3" max="3" width="20.140625" style="1" customWidth="1"/>
    <col min="4" max="4" width="11.7109375" style="1" customWidth="1"/>
    <col min="5" max="5" width="11" style="1" customWidth="1"/>
    <col min="6" max="6" width="13.28515625" style="1" customWidth="1"/>
    <col min="7" max="7" width="17" style="1" customWidth="1"/>
    <col min="8" max="8" width="16.85546875" style="1" customWidth="1"/>
    <col min="9" max="9" width="10.85546875" style="40" customWidth="1"/>
    <col min="10" max="10" width="11.5703125" style="40" customWidth="1"/>
    <col min="11" max="13" width="9.140625" style="40" hidden="1" customWidth="1"/>
    <col min="14" max="14" width="23.7109375" style="39" hidden="1" customWidth="1"/>
    <col min="15" max="15" width="20.28515625" style="39" hidden="1" customWidth="1"/>
    <col min="16" max="16" width="9.7109375" style="39" hidden="1" customWidth="1"/>
    <col min="17" max="17" width="9.140625" style="40" hidden="1" customWidth="1"/>
    <col min="18" max="16384" width="9.140625" style="40"/>
  </cols>
  <sheetData>
    <row r="1" spans="1:18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10"/>
      <c r="L1" s="114"/>
      <c r="M1" s="110"/>
    </row>
    <row r="2" spans="1:18" x14ac:dyDescent="0.2">
      <c r="A2" s="176" t="s">
        <v>29</v>
      </c>
      <c r="B2" s="176"/>
      <c r="C2" s="176"/>
      <c r="D2" s="176"/>
      <c r="E2" s="176"/>
      <c r="F2" s="176"/>
      <c r="G2" s="176"/>
      <c r="H2" s="176"/>
      <c r="I2" s="176"/>
      <c r="J2" s="176"/>
      <c r="K2" s="112"/>
      <c r="L2" s="116"/>
      <c r="M2" s="112"/>
    </row>
    <row r="3" spans="1:18" ht="15" x14ac:dyDescent="0.25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13"/>
      <c r="L3" s="113"/>
      <c r="M3" s="113"/>
    </row>
    <row r="4" spans="1:18" ht="15.75" x14ac:dyDescent="0.25">
      <c r="A4" s="174" t="s">
        <v>44</v>
      </c>
      <c r="B4" s="174"/>
      <c r="C4" s="174"/>
      <c r="D4" s="174"/>
      <c r="E4" s="174"/>
      <c r="F4" s="174"/>
      <c r="G4" s="174"/>
      <c r="H4" s="174"/>
      <c r="I4" s="174"/>
      <c r="J4" s="174"/>
      <c r="K4" s="111"/>
      <c r="L4" s="115"/>
      <c r="M4" s="111"/>
    </row>
    <row r="5" spans="1:18" ht="19.5" x14ac:dyDescent="0.3">
      <c r="A5" s="173" t="s">
        <v>72</v>
      </c>
      <c r="B5" s="173"/>
      <c r="C5" s="173"/>
      <c r="D5" s="173"/>
      <c r="E5" s="173"/>
      <c r="F5" s="173"/>
      <c r="G5" s="173"/>
      <c r="H5" s="173"/>
      <c r="I5" s="173"/>
      <c r="J5" s="173"/>
      <c r="K5" s="111"/>
      <c r="L5" s="115"/>
      <c r="M5" s="111"/>
    </row>
    <row r="6" spans="1:18" ht="4.5" customHeight="1" thickBot="1" x14ac:dyDescent="0.25">
      <c r="A6" s="21"/>
      <c r="B6" s="22"/>
      <c r="C6" s="21"/>
      <c r="D6" s="21"/>
      <c r="E6" s="21"/>
      <c r="F6" s="23"/>
      <c r="G6" s="24"/>
      <c r="H6" s="25"/>
      <c r="I6" s="41"/>
      <c r="J6" s="41"/>
      <c r="K6" s="41"/>
      <c r="L6" s="41"/>
      <c r="M6" s="41"/>
    </row>
    <row r="7" spans="1:18" ht="4.5" customHeight="1" x14ac:dyDescent="0.2">
      <c r="A7" s="31"/>
      <c r="B7" s="32"/>
      <c r="C7" s="2"/>
      <c r="D7" s="2"/>
      <c r="E7" s="2"/>
      <c r="F7" s="33"/>
      <c r="G7" s="34"/>
      <c r="H7" s="35"/>
      <c r="I7" s="42"/>
      <c r="J7" s="43"/>
      <c r="K7" s="42"/>
      <c r="L7" s="42"/>
      <c r="M7" s="43"/>
    </row>
    <row r="8" spans="1:18" ht="15.75" x14ac:dyDescent="0.25">
      <c r="A8" s="36"/>
      <c r="B8" s="3" t="s">
        <v>81</v>
      </c>
      <c r="C8" s="163"/>
      <c r="D8" s="163"/>
      <c r="E8" s="4"/>
      <c r="F8" s="37" t="s">
        <v>2</v>
      </c>
      <c r="G8" s="177"/>
      <c r="H8" s="177"/>
      <c r="I8" s="177"/>
      <c r="J8" s="178"/>
      <c r="K8" s="50"/>
      <c r="L8" s="50"/>
      <c r="M8" s="44"/>
    </row>
    <row r="9" spans="1:18" x14ac:dyDescent="0.2">
      <c r="A9" s="36"/>
      <c r="B9" s="37" t="s">
        <v>37</v>
      </c>
      <c r="C9" s="140"/>
      <c r="D9" s="140"/>
      <c r="E9" s="4"/>
      <c r="F9" s="37" t="s">
        <v>3</v>
      </c>
      <c r="G9" s="130"/>
      <c r="H9" s="130"/>
      <c r="I9" s="130"/>
      <c r="J9" s="131"/>
      <c r="K9" s="50"/>
      <c r="L9" s="50"/>
      <c r="M9" s="93"/>
    </row>
    <row r="10" spans="1:18" x14ac:dyDescent="0.2">
      <c r="A10" s="36"/>
      <c r="B10" s="141"/>
      <c r="C10" s="141"/>
      <c r="D10" s="45"/>
      <c r="E10" s="5"/>
      <c r="F10" s="38" t="s">
        <v>4</v>
      </c>
      <c r="G10" s="130"/>
      <c r="H10" s="130"/>
      <c r="I10" s="130"/>
      <c r="J10" s="131"/>
      <c r="K10" s="50"/>
      <c r="L10" s="50"/>
      <c r="M10" s="93"/>
    </row>
    <row r="11" spans="1:18" ht="5.25" customHeight="1" thickBot="1" x14ac:dyDescent="0.25">
      <c r="A11" s="29"/>
      <c r="B11" s="6"/>
      <c r="C11" s="46"/>
      <c r="D11" s="10"/>
      <c r="E11" s="27"/>
      <c r="F11" s="47"/>
      <c r="G11" s="47"/>
      <c r="H11" s="47"/>
      <c r="I11" s="47"/>
      <c r="J11" s="98"/>
      <c r="K11" s="48"/>
      <c r="L11" s="48"/>
      <c r="M11" s="49"/>
    </row>
    <row r="12" spans="1:18" ht="15.75" x14ac:dyDescent="0.25">
      <c r="A12" s="149" t="s">
        <v>30</v>
      </c>
      <c r="B12" s="144"/>
      <c r="C12" s="144"/>
      <c r="D12" s="144"/>
      <c r="E12" s="144"/>
      <c r="F12" s="144"/>
      <c r="G12" s="144"/>
      <c r="H12" s="144"/>
      <c r="I12" s="144"/>
      <c r="J12" s="145"/>
      <c r="K12" s="108"/>
      <c r="L12" s="117"/>
      <c r="M12" s="109"/>
    </row>
    <row r="13" spans="1:18" ht="3" customHeight="1" x14ac:dyDescent="0.2">
      <c r="A13" s="36"/>
      <c r="B13" s="4"/>
      <c r="C13" s="4"/>
      <c r="D13" s="4"/>
      <c r="E13" s="4"/>
      <c r="F13" s="4"/>
      <c r="G13" s="4"/>
      <c r="H13" s="4"/>
      <c r="I13" s="50"/>
      <c r="J13" s="44"/>
      <c r="K13" s="50"/>
      <c r="L13" s="50"/>
      <c r="M13" s="44"/>
    </row>
    <row r="14" spans="1:18" x14ac:dyDescent="0.2">
      <c r="A14" s="8" t="s">
        <v>5</v>
      </c>
      <c r="B14" s="148"/>
      <c r="C14" s="148"/>
      <c r="D14" s="172" t="s">
        <v>45</v>
      </c>
      <c r="E14" s="172"/>
      <c r="F14" s="172"/>
      <c r="G14" s="172"/>
      <c r="H14" s="172"/>
      <c r="I14" s="61"/>
      <c r="J14" s="93"/>
      <c r="K14" s="50"/>
      <c r="L14" s="50"/>
      <c r="M14" s="44"/>
    </row>
    <row r="15" spans="1:18" x14ac:dyDescent="0.2">
      <c r="A15" s="8" t="s">
        <v>10</v>
      </c>
      <c r="B15" s="153"/>
      <c r="C15" s="153"/>
      <c r="D15" s="172" t="s">
        <v>52</v>
      </c>
      <c r="E15" s="172"/>
      <c r="F15" s="172"/>
      <c r="G15" s="172"/>
      <c r="H15" s="172"/>
      <c r="I15" s="62"/>
      <c r="J15" s="93"/>
      <c r="K15" s="50"/>
      <c r="L15" s="50"/>
      <c r="M15" s="44"/>
    </row>
    <row r="16" spans="1:18" x14ac:dyDescent="0.2">
      <c r="A16" s="9" t="s">
        <v>6</v>
      </c>
      <c r="B16" s="154" t="str">
        <f>IF(B14="","Need Year",IF(B15="","Need Month",$O$39))</f>
        <v>Need Year</v>
      </c>
      <c r="C16" s="155"/>
      <c r="D16" s="4"/>
      <c r="E16" s="4"/>
      <c r="F16" s="5"/>
      <c r="G16" s="5"/>
      <c r="H16" s="7"/>
      <c r="I16" s="50"/>
      <c r="J16" s="44"/>
      <c r="K16" s="50"/>
      <c r="L16" s="50"/>
      <c r="M16" s="44"/>
      <c r="N16" s="51"/>
      <c r="O16" s="51"/>
      <c r="P16" s="51"/>
      <c r="Q16" s="52"/>
      <c r="R16" s="52"/>
    </row>
    <row r="17" spans="1:18" ht="5.25" customHeight="1" thickBot="1" x14ac:dyDescent="0.25">
      <c r="A17" s="94"/>
      <c r="B17" s="95"/>
      <c r="C17" s="95"/>
      <c r="D17" s="96"/>
      <c r="E17" s="96"/>
      <c r="F17" s="10"/>
      <c r="G17" s="10"/>
      <c r="H17" s="97"/>
      <c r="I17" s="48"/>
      <c r="J17" s="49"/>
      <c r="K17" s="48"/>
      <c r="L17" s="48"/>
      <c r="M17" s="49"/>
      <c r="N17" s="51"/>
      <c r="O17" s="51"/>
      <c r="P17" s="51"/>
      <c r="Q17" s="52"/>
      <c r="R17" s="52"/>
    </row>
    <row r="18" spans="1:18" ht="16.5" thickBot="1" x14ac:dyDescent="0.3">
      <c r="A18" s="142" t="s">
        <v>36</v>
      </c>
      <c r="B18" s="143"/>
      <c r="C18" s="143"/>
      <c r="D18" s="143"/>
      <c r="E18" s="143"/>
      <c r="F18" s="143"/>
      <c r="G18" s="143"/>
      <c r="H18" s="143"/>
      <c r="I18" s="144"/>
      <c r="J18" s="145"/>
      <c r="K18" s="26"/>
      <c r="L18" s="26"/>
      <c r="M18" s="26"/>
      <c r="N18" s="51"/>
      <c r="O18" s="51"/>
      <c r="P18" s="51"/>
      <c r="Q18" s="52"/>
      <c r="R18" s="52"/>
    </row>
    <row r="19" spans="1:18" ht="13.5" customHeight="1" x14ac:dyDescent="0.2">
      <c r="A19" s="124" t="s">
        <v>12</v>
      </c>
      <c r="B19" s="156" t="s">
        <v>32</v>
      </c>
      <c r="C19" s="157"/>
      <c r="D19" s="158"/>
      <c r="E19" s="159" t="s">
        <v>35</v>
      </c>
      <c r="F19" s="160"/>
      <c r="G19" s="160"/>
      <c r="H19" s="161"/>
      <c r="I19" s="166" t="s">
        <v>68</v>
      </c>
      <c r="J19" s="169" t="s">
        <v>69</v>
      </c>
      <c r="K19" s="134" t="s">
        <v>43</v>
      </c>
      <c r="L19" s="137" t="s">
        <v>79</v>
      </c>
      <c r="M19" s="137" t="s">
        <v>80</v>
      </c>
    </row>
    <row r="20" spans="1:18" ht="27" customHeight="1" thickBot="1" x14ac:dyDescent="0.25">
      <c r="A20" s="125"/>
      <c r="B20" s="146" t="s">
        <v>73</v>
      </c>
      <c r="C20" s="152" t="s">
        <v>74</v>
      </c>
      <c r="D20" s="122" t="s">
        <v>28</v>
      </c>
      <c r="E20" s="150" t="s">
        <v>31</v>
      </c>
      <c r="F20" s="164" t="s">
        <v>78</v>
      </c>
      <c r="G20" s="164" t="s">
        <v>76</v>
      </c>
      <c r="H20" s="165" t="s">
        <v>77</v>
      </c>
      <c r="I20" s="167"/>
      <c r="J20" s="170"/>
      <c r="K20" s="135"/>
      <c r="L20" s="138"/>
      <c r="M20" s="138"/>
    </row>
    <row r="21" spans="1:18" ht="15.75" customHeight="1" x14ac:dyDescent="0.25">
      <c r="A21" s="125"/>
      <c r="B21" s="146"/>
      <c r="C21" s="152"/>
      <c r="D21" s="122"/>
      <c r="E21" s="150"/>
      <c r="F21" s="164"/>
      <c r="G21" s="164"/>
      <c r="H21" s="165"/>
      <c r="I21" s="167"/>
      <c r="J21" s="170"/>
      <c r="K21" s="135"/>
      <c r="L21" s="138"/>
      <c r="M21" s="138"/>
      <c r="N21" s="132" t="s">
        <v>25</v>
      </c>
      <c r="O21" s="133"/>
      <c r="P21" s="53"/>
    </row>
    <row r="22" spans="1:18" ht="15.75" customHeight="1" thickBot="1" x14ac:dyDescent="0.3">
      <c r="A22" s="126"/>
      <c r="B22" s="147"/>
      <c r="C22" s="66" t="s">
        <v>33</v>
      </c>
      <c r="D22" s="123"/>
      <c r="E22" s="151"/>
      <c r="F22" s="67" t="s">
        <v>33</v>
      </c>
      <c r="G22" s="67" t="s">
        <v>33</v>
      </c>
      <c r="H22" s="86" t="s">
        <v>33</v>
      </c>
      <c r="I22" s="168"/>
      <c r="J22" s="171"/>
      <c r="K22" s="136"/>
      <c r="L22" s="139"/>
      <c r="M22" s="139"/>
      <c r="N22" s="58"/>
      <c r="O22" s="55" t="s">
        <v>26</v>
      </c>
      <c r="P22" s="55" t="s">
        <v>34</v>
      </c>
    </row>
    <row r="23" spans="1:18" ht="14.25" customHeight="1" x14ac:dyDescent="0.2">
      <c r="A23" s="75" t="str">
        <f>O36</f>
        <v/>
      </c>
      <c r="B23" s="80" t="s">
        <v>11</v>
      </c>
      <c r="C23" s="30"/>
      <c r="D23" s="81"/>
      <c r="E23" s="121" t="s">
        <v>83</v>
      </c>
      <c r="F23" s="121"/>
      <c r="G23" s="121"/>
      <c r="H23" s="121"/>
      <c r="I23" s="103"/>
      <c r="J23" s="104"/>
      <c r="N23" s="56"/>
      <c r="O23" s="54" t="s">
        <v>13</v>
      </c>
      <c r="P23" s="54" t="s">
        <v>7</v>
      </c>
      <c r="Q23" s="60" t="s">
        <v>46</v>
      </c>
    </row>
    <row r="24" spans="1:18" x14ac:dyDescent="0.2">
      <c r="A24" s="76" t="str">
        <f t="shared" ref="A24:A54" si="0">IF(A23="","",IF((A23+1)&lt;=$O$38,A23+1,""))</f>
        <v/>
      </c>
      <c r="B24" s="82" t="s">
        <v>11</v>
      </c>
      <c r="C24" s="30"/>
      <c r="D24" s="83" t="str">
        <f>IF($A24="","",IF(C23&gt;1,"Yes","No"))</f>
        <v/>
      </c>
      <c r="E24" s="78" t="str">
        <f>D24</f>
        <v/>
      </c>
      <c r="F24" s="88"/>
      <c r="G24" s="88"/>
      <c r="H24" s="89"/>
      <c r="I24" s="100" t="str">
        <f>IF(MAX($F24:$H24)&gt;1,"Yes","No")</f>
        <v>No</v>
      </c>
      <c r="J24" s="101" t="str">
        <f>IF(L24=1,"Yes",IF(M24=1,"Yes","No"))</f>
        <v>No</v>
      </c>
      <c r="K24" s="40">
        <f>IF($I24="","",IF($I24="Yes",1,0))</f>
        <v>0</v>
      </c>
      <c r="L24" s="40">
        <f>IF(B24="Yes",IF(C24="",1,0),0)</f>
        <v>0</v>
      </c>
      <c r="M24" s="40">
        <f>IF(E24="Yes",IF(F24="",1,IF(G24="",1,IF(H24="",1,0))),0)</f>
        <v>0</v>
      </c>
      <c r="N24" s="56"/>
      <c r="O24" s="54" t="s">
        <v>14</v>
      </c>
      <c r="P24" s="54" t="s">
        <v>11</v>
      </c>
      <c r="Q24" s="60" t="s">
        <v>47</v>
      </c>
    </row>
    <row r="25" spans="1:18" x14ac:dyDescent="0.2">
      <c r="A25" s="76" t="str">
        <f t="shared" si="0"/>
        <v/>
      </c>
      <c r="B25" s="82" t="s">
        <v>11</v>
      </c>
      <c r="C25" s="30"/>
      <c r="D25" s="83" t="str">
        <f t="shared" ref="D25:D54" si="1">IF($A25="","",IF(C24&gt;1,"Yes","No"))</f>
        <v/>
      </c>
      <c r="E25" s="78" t="str">
        <f t="shared" ref="E25:E54" si="2">D25</f>
        <v/>
      </c>
      <c r="F25" s="88"/>
      <c r="G25" s="88"/>
      <c r="H25" s="89"/>
      <c r="I25" s="100" t="str">
        <f t="shared" ref="I25:I54" si="3">IF(MAX($F25:$H25)&gt;1,"Yes","No")</f>
        <v>No</v>
      </c>
      <c r="J25" s="101" t="str">
        <f t="shared" ref="J25:J54" si="4">IF(L25=1,"Yes",IF(M25=1,"Yes","No"))</f>
        <v>No</v>
      </c>
      <c r="K25" s="40">
        <f t="shared" ref="K25:K54" si="5">IF($I25="","",IF($I25="Yes",1,0))</f>
        <v>0</v>
      </c>
      <c r="L25" s="40">
        <f t="shared" ref="L25:L54" si="6">IF(B25="Yes",IF(C25="",1,0),0)</f>
        <v>0</v>
      </c>
      <c r="M25" s="40">
        <f t="shared" ref="M25:M54" si="7">IF(E25="Yes",IF(F25="",1,IF(G25="",1,IF(H25="",1,0))),0)</f>
        <v>0</v>
      </c>
      <c r="N25" s="56"/>
      <c r="O25" s="54" t="s">
        <v>15</v>
      </c>
      <c r="P25" s="54"/>
    </row>
    <row r="26" spans="1:18" x14ac:dyDescent="0.2">
      <c r="A26" s="76" t="str">
        <f t="shared" si="0"/>
        <v/>
      </c>
      <c r="B26" s="82" t="s">
        <v>11</v>
      </c>
      <c r="C26" s="30"/>
      <c r="D26" s="83" t="str">
        <f t="shared" si="1"/>
        <v/>
      </c>
      <c r="E26" s="78" t="str">
        <f t="shared" si="2"/>
        <v/>
      </c>
      <c r="F26" s="88"/>
      <c r="G26" s="88"/>
      <c r="H26" s="89"/>
      <c r="I26" s="100" t="str">
        <f t="shared" si="3"/>
        <v>No</v>
      </c>
      <c r="J26" s="101" t="str">
        <f t="shared" si="4"/>
        <v>No</v>
      </c>
      <c r="K26" s="40">
        <f t="shared" si="5"/>
        <v>0</v>
      </c>
      <c r="L26" s="40">
        <f t="shared" si="6"/>
        <v>0</v>
      </c>
      <c r="M26" s="40">
        <f t="shared" si="7"/>
        <v>0</v>
      </c>
      <c r="N26" s="56"/>
      <c r="O26" s="54" t="s">
        <v>16</v>
      </c>
      <c r="P26" s="54"/>
    </row>
    <row r="27" spans="1:18" x14ac:dyDescent="0.2">
      <c r="A27" s="76" t="str">
        <f t="shared" si="0"/>
        <v/>
      </c>
      <c r="B27" s="82" t="s">
        <v>11</v>
      </c>
      <c r="C27" s="30"/>
      <c r="D27" s="83" t="str">
        <f t="shared" si="1"/>
        <v/>
      </c>
      <c r="E27" s="78" t="str">
        <f t="shared" si="2"/>
        <v/>
      </c>
      <c r="F27" s="88"/>
      <c r="G27" s="88"/>
      <c r="H27" s="89"/>
      <c r="I27" s="100" t="str">
        <f t="shared" si="3"/>
        <v>No</v>
      </c>
      <c r="J27" s="101" t="str">
        <f t="shared" si="4"/>
        <v>No</v>
      </c>
      <c r="K27" s="40">
        <f t="shared" si="5"/>
        <v>0</v>
      </c>
      <c r="L27" s="40">
        <f t="shared" si="6"/>
        <v>0</v>
      </c>
      <c r="M27" s="40">
        <f t="shared" si="7"/>
        <v>0</v>
      </c>
      <c r="N27" s="56"/>
      <c r="O27" s="54" t="s">
        <v>17</v>
      </c>
      <c r="P27" s="54"/>
    </row>
    <row r="28" spans="1:18" x14ac:dyDescent="0.2">
      <c r="A28" s="76" t="str">
        <f t="shared" si="0"/>
        <v/>
      </c>
      <c r="B28" s="82" t="s">
        <v>11</v>
      </c>
      <c r="C28" s="30"/>
      <c r="D28" s="83" t="str">
        <f t="shared" si="1"/>
        <v/>
      </c>
      <c r="E28" s="78" t="str">
        <f t="shared" si="2"/>
        <v/>
      </c>
      <c r="F28" s="88"/>
      <c r="G28" s="88"/>
      <c r="H28" s="89"/>
      <c r="I28" s="100" t="str">
        <f t="shared" si="3"/>
        <v>No</v>
      </c>
      <c r="J28" s="101" t="str">
        <f t="shared" si="4"/>
        <v>No</v>
      </c>
      <c r="K28" s="40">
        <f t="shared" si="5"/>
        <v>0</v>
      </c>
      <c r="L28" s="40">
        <f t="shared" si="6"/>
        <v>0</v>
      </c>
      <c r="M28" s="40">
        <f t="shared" si="7"/>
        <v>0</v>
      </c>
      <c r="N28" s="56"/>
      <c r="O28" s="54" t="s">
        <v>18</v>
      </c>
      <c r="P28" s="54"/>
    </row>
    <row r="29" spans="1:18" x14ac:dyDescent="0.2">
      <c r="A29" s="76" t="str">
        <f t="shared" si="0"/>
        <v/>
      </c>
      <c r="B29" s="82" t="s">
        <v>11</v>
      </c>
      <c r="C29" s="30"/>
      <c r="D29" s="83" t="str">
        <f t="shared" si="1"/>
        <v/>
      </c>
      <c r="E29" s="78" t="str">
        <f t="shared" si="2"/>
        <v/>
      </c>
      <c r="F29" s="88"/>
      <c r="G29" s="88"/>
      <c r="H29" s="89"/>
      <c r="I29" s="100" t="str">
        <f t="shared" si="3"/>
        <v>No</v>
      </c>
      <c r="J29" s="101" t="str">
        <f t="shared" si="4"/>
        <v>No</v>
      </c>
      <c r="K29" s="40">
        <f t="shared" si="5"/>
        <v>0</v>
      </c>
      <c r="L29" s="40">
        <f t="shared" si="6"/>
        <v>0</v>
      </c>
      <c r="M29" s="40">
        <f t="shared" si="7"/>
        <v>0</v>
      </c>
      <c r="N29" s="56"/>
      <c r="O29" s="54" t="s">
        <v>19</v>
      </c>
      <c r="P29" s="54"/>
    </row>
    <row r="30" spans="1:18" x14ac:dyDescent="0.2">
      <c r="A30" s="76" t="str">
        <f t="shared" si="0"/>
        <v/>
      </c>
      <c r="B30" s="82" t="s">
        <v>11</v>
      </c>
      <c r="C30" s="30"/>
      <c r="D30" s="83" t="str">
        <f t="shared" si="1"/>
        <v/>
      </c>
      <c r="E30" s="78" t="str">
        <f t="shared" si="2"/>
        <v/>
      </c>
      <c r="F30" s="88"/>
      <c r="G30" s="88"/>
      <c r="H30" s="89"/>
      <c r="I30" s="100" t="str">
        <f t="shared" si="3"/>
        <v>No</v>
      </c>
      <c r="J30" s="101" t="str">
        <f t="shared" si="4"/>
        <v>No</v>
      </c>
      <c r="K30" s="40">
        <f t="shared" si="5"/>
        <v>0</v>
      </c>
      <c r="L30" s="40">
        <f t="shared" si="6"/>
        <v>0</v>
      </c>
      <c r="M30" s="40">
        <f t="shared" si="7"/>
        <v>0</v>
      </c>
      <c r="N30" s="56"/>
      <c r="O30" s="54" t="s">
        <v>20</v>
      </c>
      <c r="P30" s="54"/>
    </row>
    <row r="31" spans="1:18" x14ac:dyDescent="0.2">
      <c r="A31" s="76" t="str">
        <f t="shared" si="0"/>
        <v/>
      </c>
      <c r="B31" s="82" t="s">
        <v>11</v>
      </c>
      <c r="C31" s="30"/>
      <c r="D31" s="83" t="str">
        <f t="shared" si="1"/>
        <v/>
      </c>
      <c r="E31" s="78" t="str">
        <f t="shared" si="2"/>
        <v/>
      </c>
      <c r="F31" s="88"/>
      <c r="G31" s="88"/>
      <c r="H31" s="89"/>
      <c r="I31" s="100" t="str">
        <f t="shared" si="3"/>
        <v>No</v>
      </c>
      <c r="J31" s="101" t="str">
        <f t="shared" si="4"/>
        <v>No</v>
      </c>
      <c r="K31" s="40">
        <f t="shared" si="5"/>
        <v>0</v>
      </c>
      <c r="L31" s="40">
        <f t="shared" si="6"/>
        <v>0</v>
      </c>
      <c r="M31" s="40">
        <f t="shared" si="7"/>
        <v>0</v>
      </c>
      <c r="N31" s="56"/>
      <c r="O31" s="54" t="s">
        <v>21</v>
      </c>
      <c r="P31" s="54"/>
    </row>
    <row r="32" spans="1:18" x14ac:dyDescent="0.2">
      <c r="A32" s="76" t="str">
        <f t="shared" si="0"/>
        <v/>
      </c>
      <c r="B32" s="82" t="s">
        <v>11</v>
      </c>
      <c r="C32" s="30"/>
      <c r="D32" s="83" t="str">
        <f t="shared" si="1"/>
        <v/>
      </c>
      <c r="E32" s="78" t="str">
        <f t="shared" si="2"/>
        <v/>
      </c>
      <c r="F32" s="88"/>
      <c r="G32" s="88"/>
      <c r="H32" s="89"/>
      <c r="I32" s="100" t="str">
        <f t="shared" si="3"/>
        <v>No</v>
      </c>
      <c r="J32" s="101" t="str">
        <f t="shared" si="4"/>
        <v>No</v>
      </c>
      <c r="K32" s="40">
        <f t="shared" si="5"/>
        <v>0</v>
      </c>
      <c r="L32" s="40">
        <f t="shared" si="6"/>
        <v>0</v>
      </c>
      <c r="M32" s="40">
        <f t="shared" si="7"/>
        <v>0</v>
      </c>
      <c r="N32" s="56"/>
      <c r="O32" s="54" t="s">
        <v>22</v>
      </c>
      <c r="P32" s="54"/>
    </row>
    <row r="33" spans="1:16" x14ac:dyDescent="0.2">
      <c r="A33" s="76" t="str">
        <f t="shared" si="0"/>
        <v/>
      </c>
      <c r="B33" s="82" t="s">
        <v>11</v>
      </c>
      <c r="C33" s="30"/>
      <c r="D33" s="83" t="str">
        <f t="shared" si="1"/>
        <v/>
      </c>
      <c r="E33" s="78" t="str">
        <f t="shared" si="2"/>
        <v/>
      </c>
      <c r="F33" s="88"/>
      <c r="G33" s="88"/>
      <c r="H33" s="89"/>
      <c r="I33" s="100" t="str">
        <f t="shared" si="3"/>
        <v>No</v>
      </c>
      <c r="J33" s="101" t="str">
        <f t="shared" si="4"/>
        <v>No</v>
      </c>
      <c r="K33" s="40">
        <f t="shared" si="5"/>
        <v>0</v>
      </c>
      <c r="L33" s="40">
        <f t="shared" si="6"/>
        <v>0</v>
      </c>
      <c r="M33" s="40">
        <f t="shared" si="7"/>
        <v>0</v>
      </c>
      <c r="N33" s="56"/>
      <c r="O33" s="54" t="s">
        <v>23</v>
      </c>
      <c r="P33" s="54"/>
    </row>
    <row r="34" spans="1:16" x14ac:dyDescent="0.2">
      <c r="A34" s="76" t="str">
        <f t="shared" si="0"/>
        <v/>
      </c>
      <c r="B34" s="82" t="s">
        <v>11</v>
      </c>
      <c r="C34" s="30"/>
      <c r="D34" s="83" t="str">
        <f t="shared" si="1"/>
        <v/>
      </c>
      <c r="E34" s="78" t="str">
        <f t="shared" si="2"/>
        <v/>
      </c>
      <c r="F34" s="88"/>
      <c r="G34" s="88"/>
      <c r="H34" s="89"/>
      <c r="I34" s="100" t="str">
        <f t="shared" si="3"/>
        <v>No</v>
      </c>
      <c r="J34" s="101" t="str">
        <f t="shared" si="4"/>
        <v>No</v>
      </c>
      <c r="K34" s="40">
        <f t="shared" si="5"/>
        <v>0</v>
      </c>
      <c r="L34" s="40">
        <f t="shared" si="6"/>
        <v>0</v>
      </c>
      <c r="M34" s="40">
        <f t="shared" si="7"/>
        <v>0</v>
      </c>
      <c r="N34" s="56"/>
      <c r="O34" s="54" t="s">
        <v>24</v>
      </c>
      <c r="P34" s="54"/>
    </row>
    <row r="35" spans="1:16" x14ac:dyDescent="0.2">
      <c r="A35" s="76" t="str">
        <f t="shared" si="0"/>
        <v/>
      </c>
      <c r="B35" s="82" t="s">
        <v>11</v>
      </c>
      <c r="C35" s="30"/>
      <c r="D35" s="83" t="str">
        <f t="shared" si="1"/>
        <v/>
      </c>
      <c r="E35" s="78" t="str">
        <f t="shared" si="2"/>
        <v/>
      </c>
      <c r="F35" s="88"/>
      <c r="G35" s="88"/>
      <c r="H35" s="89"/>
      <c r="I35" s="100" t="str">
        <f t="shared" si="3"/>
        <v>No</v>
      </c>
      <c r="J35" s="101" t="str">
        <f t="shared" si="4"/>
        <v>No</v>
      </c>
      <c r="K35" s="40">
        <f t="shared" si="5"/>
        <v>0</v>
      </c>
      <c r="L35" s="40">
        <f t="shared" si="6"/>
        <v>0</v>
      </c>
      <c r="M35" s="40">
        <f t="shared" si="7"/>
        <v>0</v>
      </c>
      <c r="N35" s="56"/>
      <c r="O35" s="54"/>
      <c r="P35" s="54"/>
    </row>
    <row r="36" spans="1:16" x14ac:dyDescent="0.2">
      <c r="A36" s="76" t="str">
        <f t="shared" si="0"/>
        <v/>
      </c>
      <c r="B36" s="82" t="s">
        <v>11</v>
      </c>
      <c r="C36" s="30"/>
      <c r="D36" s="83" t="str">
        <f t="shared" si="1"/>
        <v/>
      </c>
      <c r="E36" s="78" t="str">
        <f t="shared" si="2"/>
        <v/>
      </c>
      <c r="F36" s="88"/>
      <c r="G36" s="88"/>
      <c r="H36" s="89"/>
      <c r="I36" s="100" t="str">
        <f t="shared" si="3"/>
        <v>No</v>
      </c>
      <c r="J36" s="101" t="str">
        <f t="shared" si="4"/>
        <v>No</v>
      </c>
      <c r="K36" s="40">
        <f t="shared" si="5"/>
        <v>0</v>
      </c>
      <c r="L36" s="40">
        <f t="shared" si="6"/>
        <v>0</v>
      </c>
      <c r="M36" s="40">
        <f t="shared" si="7"/>
        <v>0</v>
      </c>
      <c r="N36" s="56" t="s">
        <v>39</v>
      </c>
      <c r="O36" s="63" t="str">
        <f>IF(B14="","",IF(B15="","",O37-1))</f>
        <v/>
      </c>
      <c r="P36" s="54"/>
    </row>
    <row r="37" spans="1:16" ht="15" x14ac:dyDescent="0.2">
      <c r="A37" s="76" t="str">
        <f t="shared" si="0"/>
        <v/>
      </c>
      <c r="B37" s="82" t="s">
        <v>11</v>
      </c>
      <c r="C37" s="30"/>
      <c r="D37" s="83" t="str">
        <f t="shared" si="1"/>
        <v/>
      </c>
      <c r="E37" s="78" t="str">
        <f t="shared" si="2"/>
        <v/>
      </c>
      <c r="F37" s="88"/>
      <c r="G37" s="88"/>
      <c r="H37" s="89"/>
      <c r="I37" s="100" t="str">
        <f t="shared" si="3"/>
        <v>No</v>
      </c>
      <c r="J37" s="101" t="str">
        <f t="shared" si="4"/>
        <v>No</v>
      </c>
      <c r="K37" s="40">
        <f t="shared" si="5"/>
        <v>0</v>
      </c>
      <c r="L37" s="40">
        <f t="shared" si="6"/>
        <v>0</v>
      </c>
      <c r="M37" s="40">
        <f t="shared" si="7"/>
        <v>0</v>
      </c>
      <c r="N37" s="56" t="s">
        <v>38</v>
      </c>
      <c r="O37" s="65" t="str">
        <f>CONCATENATE($B$15," 1, ",$B$14)</f>
        <v xml:space="preserve"> 1, </v>
      </c>
      <c r="P37" s="54"/>
    </row>
    <row r="38" spans="1:16" ht="15" x14ac:dyDescent="0.2">
      <c r="A38" s="76" t="str">
        <f t="shared" si="0"/>
        <v/>
      </c>
      <c r="B38" s="82" t="s">
        <v>11</v>
      </c>
      <c r="C38" s="30"/>
      <c r="D38" s="83" t="str">
        <f t="shared" si="1"/>
        <v/>
      </c>
      <c r="E38" s="78" t="str">
        <f t="shared" si="2"/>
        <v/>
      </c>
      <c r="F38" s="88"/>
      <c r="G38" s="88"/>
      <c r="H38" s="89"/>
      <c r="I38" s="100" t="str">
        <f t="shared" si="3"/>
        <v>No</v>
      </c>
      <c r="J38" s="101" t="str">
        <f t="shared" si="4"/>
        <v>No</v>
      </c>
      <c r="K38" s="40">
        <f t="shared" si="5"/>
        <v>0</v>
      </c>
      <c r="L38" s="40">
        <f t="shared" si="6"/>
        <v>0</v>
      </c>
      <c r="M38" s="40">
        <f t="shared" si="7"/>
        <v>0</v>
      </c>
      <c r="N38" s="56" t="s">
        <v>40</v>
      </c>
      <c r="O38" s="65" t="str">
        <f>IF(B15="","",EOMONTH(O37,0))</f>
        <v/>
      </c>
      <c r="P38" s="54"/>
    </row>
    <row r="39" spans="1:16" ht="15" thickBot="1" x14ac:dyDescent="0.25">
      <c r="A39" s="76" t="str">
        <f t="shared" si="0"/>
        <v/>
      </c>
      <c r="B39" s="82" t="s">
        <v>11</v>
      </c>
      <c r="C39" s="30"/>
      <c r="D39" s="83" t="str">
        <f t="shared" si="1"/>
        <v/>
      </c>
      <c r="E39" s="78" t="str">
        <f t="shared" si="2"/>
        <v/>
      </c>
      <c r="F39" s="88"/>
      <c r="G39" s="88"/>
      <c r="H39" s="89"/>
      <c r="I39" s="100" t="str">
        <f t="shared" si="3"/>
        <v>No</v>
      </c>
      <c r="J39" s="101" t="str">
        <f t="shared" si="4"/>
        <v>No</v>
      </c>
      <c r="K39" s="40">
        <f t="shared" si="5"/>
        <v>0</v>
      </c>
      <c r="L39" s="40">
        <f t="shared" si="6"/>
        <v>0</v>
      </c>
      <c r="M39" s="40">
        <f t="shared" si="7"/>
        <v>0</v>
      </c>
      <c r="N39" s="58" t="s">
        <v>27</v>
      </c>
      <c r="O39" s="64" t="str">
        <f>IF(O38="","",O38+10)</f>
        <v/>
      </c>
      <c r="P39" s="59"/>
    </row>
    <row r="40" spans="1:16" x14ac:dyDescent="0.2">
      <c r="A40" s="76" t="str">
        <f t="shared" si="0"/>
        <v/>
      </c>
      <c r="B40" s="82" t="s">
        <v>11</v>
      </c>
      <c r="C40" s="30"/>
      <c r="D40" s="83" t="str">
        <f t="shared" si="1"/>
        <v/>
      </c>
      <c r="E40" s="78" t="str">
        <f t="shared" si="2"/>
        <v/>
      </c>
      <c r="F40" s="88"/>
      <c r="G40" s="88"/>
      <c r="H40" s="89"/>
      <c r="I40" s="100" t="str">
        <f t="shared" si="3"/>
        <v>No</v>
      </c>
      <c r="J40" s="101" t="str">
        <f t="shared" si="4"/>
        <v>No</v>
      </c>
      <c r="K40" s="40">
        <f t="shared" si="5"/>
        <v>0</v>
      </c>
      <c r="L40" s="40">
        <f t="shared" si="6"/>
        <v>0</v>
      </c>
      <c r="M40" s="40">
        <f t="shared" si="7"/>
        <v>0</v>
      </c>
      <c r="N40" s="57"/>
    </row>
    <row r="41" spans="1:16" x14ac:dyDescent="0.2">
      <c r="A41" s="76" t="str">
        <f t="shared" si="0"/>
        <v/>
      </c>
      <c r="B41" s="82" t="s">
        <v>11</v>
      </c>
      <c r="C41" s="30"/>
      <c r="D41" s="83" t="str">
        <f t="shared" si="1"/>
        <v/>
      </c>
      <c r="E41" s="78" t="str">
        <f t="shared" si="2"/>
        <v/>
      </c>
      <c r="F41" s="88"/>
      <c r="G41" s="88"/>
      <c r="H41" s="89"/>
      <c r="I41" s="100" t="str">
        <f t="shared" si="3"/>
        <v>No</v>
      </c>
      <c r="J41" s="101" t="str">
        <f t="shared" si="4"/>
        <v>No</v>
      </c>
      <c r="K41" s="40">
        <f t="shared" si="5"/>
        <v>0</v>
      </c>
      <c r="L41" s="40">
        <f t="shared" si="6"/>
        <v>0</v>
      </c>
      <c r="M41" s="40">
        <f t="shared" si="7"/>
        <v>0</v>
      </c>
      <c r="N41" s="57" t="s">
        <v>48</v>
      </c>
      <c r="O41" s="39" t="str">
        <f>IF(B15="","",IF($B$15=O23,1,IF($B$15=O24,1,IF($B$15=O25,1,IF($B$15=O26,2,IF($B$15=O27,2,IF($B$15=O28,2,IF($B$15=O29,3,IF($B$15=O30,3,IF($B$15=O31,3,IF($B$15=O32,4,IF($B$15=O33,4,IF($B$15=O34,4)))))))))))))</f>
        <v/>
      </c>
    </row>
    <row r="42" spans="1:16" x14ac:dyDescent="0.2">
      <c r="A42" s="76" t="str">
        <f t="shared" si="0"/>
        <v/>
      </c>
      <c r="B42" s="82" t="s">
        <v>11</v>
      </c>
      <c r="C42" s="30"/>
      <c r="D42" s="83" t="str">
        <f t="shared" si="1"/>
        <v/>
      </c>
      <c r="E42" s="78" t="str">
        <f t="shared" si="2"/>
        <v/>
      </c>
      <c r="F42" s="88"/>
      <c r="G42" s="88"/>
      <c r="H42" s="89"/>
      <c r="I42" s="100" t="str">
        <f t="shared" si="3"/>
        <v>No</v>
      </c>
      <c r="J42" s="101" t="str">
        <f t="shared" si="4"/>
        <v>No</v>
      </c>
      <c r="K42" s="40">
        <f t="shared" si="5"/>
        <v>0</v>
      </c>
      <c r="L42" s="40">
        <f t="shared" si="6"/>
        <v>0</v>
      </c>
      <c r="M42" s="40">
        <f t="shared" si="7"/>
        <v>0</v>
      </c>
      <c r="O42" s="39" t="str">
        <f>IF(I14="","",IF(I14="Monthly","N/A",""))</f>
        <v/>
      </c>
    </row>
    <row r="43" spans="1:16" x14ac:dyDescent="0.2">
      <c r="A43" s="76" t="str">
        <f t="shared" si="0"/>
        <v/>
      </c>
      <c r="B43" s="82" t="s">
        <v>11</v>
      </c>
      <c r="C43" s="30"/>
      <c r="D43" s="83" t="str">
        <f t="shared" si="1"/>
        <v/>
      </c>
      <c r="E43" s="78" t="str">
        <f t="shared" si="2"/>
        <v/>
      </c>
      <c r="F43" s="88"/>
      <c r="G43" s="88"/>
      <c r="H43" s="89"/>
      <c r="I43" s="100" t="str">
        <f t="shared" si="3"/>
        <v>No</v>
      </c>
      <c r="J43" s="101" t="str">
        <f t="shared" si="4"/>
        <v>No</v>
      </c>
      <c r="K43" s="40">
        <f t="shared" si="5"/>
        <v>0</v>
      </c>
      <c r="L43" s="40">
        <f t="shared" si="6"/>
        <v>0</v>
      </c>
      <c r="M43" s="40">
        <f t="shared" si="7"/>
        <v>0</v>
      </c>
      <c r="N43" s="92" t="s">
        <v>49</v>
      </c>
      <c r="O43" s="39" t="str">
        <f>IF($I$14="Monthly","",IF(O$41="","",IF($O$41=1,O23,IF($O$41=2,O26,IF($O$41=3,O29,IF($O$41=4,O32))))))</f>
        <v/>
      </c>
    </row>
    <row r="44" spans="1:16" x14ac:dyDescent="0.2">
      <c r="A44" s="76" t="str">
        <f t="shared" si="0"/>
        <v/>
      </c>
      <c r="B44" s="82" t="s">
        <v>11</v>
      </c>
      <c r="C44" s="30"/>
      <c r="D44" s="83" t="str">
        <f t="shared" si="1"/>
        <v/>
      </c>
      <c r="E44" s="78" t="str">
        <f t="shared" si="2"/>
        <v/>
      </c>
      <c r="F44" s="88"/>
      <c r="G44" s="88"/>
      <c r="H44" s="89"/>
      <c r="I44" s="100" t="str">
        <f t="shared" si="3"/>
        <v>No</v>
      </c>
      <c r="J44" s="101" t="str">
        <f t="shared" si="4"/>
        <v>No</v>
      </c>
      <c r="K44" s="40">
        <f t="shared" si="5"/>
        <v>0</v>
      </c>
      <c r="L44" s="40">
        <f t="shared" si="6"/>
        <v>0</v>
      </c>
      <c r="M44" s="40">
        <f t="shared" si="7"/>
        <v>0</v>
      </c>
      <c r="N44" s="92" t="s">
        <v>50</v>
      </c>
      <c r="O44" s="39" t="str">
        <f>IF($I$14="Monthly","",IF(O$41="","",IF($O$41=1,O24,IF($O$41=2,O27,IF($O$41=3,O30,IF($O$41=4,O33))))))</f>
        <v/>
      </c>
    </row>
    <row r="45" spans="1:16" x14ac:dyDescent="0.2">
      <c r="A45" s="76" t="str">
        <f t="shared" si="0"/>
        <v/>
      </c>
      <c r="B45" s="82" t="s">
        <v>11</v>
      </c>
      <c r="C45" s="30"/>
      <c r="D45" s="83" t="str">
        <f t="shared" si="1"/>
        <v/>
      </c>
      <c r="E45" s="78" t="str">
        <f t="shared" si="2"/>
        <v/>
      </c>
      <c r="F45" s="88"/>
      <c r="G45" s="88"/>
      <c r="H45" s="89"/>
      <c r="I45" s="100" t="str">
        <f t="shared" si="3"/>
        <v>No</v>
      </c>
      <c r="J45" s="101" t="str">
        <f t="shared" si="4"/>
        <v>No</v>
      </c>
      <c r="K45" s="40">
        <f t="shared" si="5"/>
        <v>0</v>
      </c>
      <c r="L45" s="40">
        <f t="shared" si="6"/>
        <v>0</v>
      </c>
      <c r="M45" s="40">
        <f t="shared" si="7"/>
        <v>0</v>
      </c>
      <c r="N45" s="92" t="s">
        <v>51</v>
      </c>
      <c r="O45" s="39" t="str">
        <f>IF($I$14="Monthly","",IF(O$41="","",IF($O$41=1,O25,IF($O$41=2,O28,IF($O$41=3,O31,IF($O$41=4,O34))))))</f>
        <v/>
      </c>
    </row>
    <row r="46" spans="1:16" x14ac:dyDescent="0.2">
      <c r="A46" s="76" t="str">
        <f t="shared" si="0"/>
        <v/>
      </c>
      <c r="B46" s="82" t="s">
        <v>11</v>
      </c>
      <c r="C46" s="30"/>
      <c r="D46" s="83" t="str">
        <f t="shared" si="1"/>
        <v/>
      </c>
      <c r="E46" s="78" t="str">
        <f t="shared" si="2"/>
        <v/>
      </c>
      <c r="F46" s="88"/>
      <c r="G46" s="88"/>
      <c r="H46" s="89"/>
      <c r="I46" s="100" t="str">
        <f t="shared" si="3"/>
        <v>No</v>
      </c>
      <c r="J46" s="101" t="str">
        <f t="shared" si="4"/>
        <v>No</v>
      </c>
      <c r="K46" s="40">
        <f t="shared" si="5"/>
        <v>0</v>
      </c>
      <c r="L46" s="40">
        <f t="shared" si="6"/>
        <v>0</v>
      </c>
      <c r="M46" s="40">
        <f t="shared" si="7"/>
        <v>0</v>
      </c>
      <c r="N46" s="57"/>
    </row>
    <row r="47" spans="1:16" x14ac:dyDescent="0.2">
      <c r="A47" s="76" t="str">
        <f t="shared" si="0"/>
        <v/>
      </c>
      <c r="B47" s="82" t="s">
        <v>11</v>
      </c>
      <c r="C47" s="30"/>
      <c r="D47" s="83" t="str">
        <f t="shared" si="1"/>
        <v/>
      </c>
      <c r="E47" s="78" t="str">
        <f t="shared" si="2"/>
        <v/>
      </c>
      <c r="F47" s="88"/>
      <c r="G47" s="88"/>
      <c r="H47" s="89"/>
      <c r="I47" s="100" t="str">
        <f t="shared" si="3"/>
        <v>No</v>
      </c>
      <c r="J47" s="101" t="str">
        <f t="shared" si="4"/>
        <v>No</v>
      </c>
      <c r="K47" s="40">
        <f t="shared" si="5"/>
        <v>0</v>
      </c>
      <c r="L47" s="40">
        <f t="shared" si="6"/>
        <v>0</v>
      </c>
      <c r="M47" s="40">
        <f t="shared" si="7"/>
        <v>0</v>
      </c>
      <c r="N47" s="57"/>
    </row>
    <row r="48" spans="1:16" x14ac:dyDescent="0.2">
      <c r="A48" s="76" t="str">
        <f t="shared" si="0"/>
        <v/>
      </c>
      <c r="B48" s="82" t="s">
        <v>11</v>
      </c>
      <c r="C48" s="30"/>
      <c r="D48" s="83" t="str">
        <f t="shared" si="1"/>
        <v/>
      </c>
      <c r="E48" s="78" t="str">
        <f t="shared" si="2"/>
        <v/>
      </c>
      <c r="F48" s="88"/>
      <c r="G48" s="88"/>
      <c r="H48" s="89"/>
      <c r="I48" s="100" t="str">
        <f t="shared" si="3"/>
        <v>No</v>
      </c>
      <c r="J48" s="101" t="str">
        <f t="shared" si="4"/>
        <v>No</v>
      </c>
      <c r="K48" s="40">
        <f t="shared" si="5"/>
        <v>0</v>
      </c>
      <c r="L48" s="40">
        <f t="shared" si="6"/>
        <v>0</v>
      </c>
      <c r="M48" s="40">
        <f t="shared" si="7"/>
        <v>0</v>
      </c>
      <c r="N48" s="57"/>
    </row>
    <row r="49" spans="1:16" x14ac:dyDescent="0.2">
      <c r="A49" s="76" t="str">
        <f t="shared" si="0"/>
        <v/>
      </c>
      <c r="B49" s="82" t="s">
        <v>11</v>
      </c>
      <c r="C49" s="30"/>
      <c r="D49" s="83" t="str">
        <f t="shared" si="1"/>
        <v/>
      </c>
      <c r="E49" s="78" t="str">
        <f t="shared" si="2"/>
        <v/>
      </c>
      <c r="F49" s="88"/>
      <c r="G49" s="88"/>
      <c r="H49" s="89"/>
      <c r="I49" s="100" t="str">
        <f t="shared" si="3"/>
        <v>No</v>
      </c>
      <c r="J49" s="101" t="str">
        <f t="shared" si="4"/>
        <v>No</v>
      </c>
      <c r="K49" s="40">
        <f t="shared" si="5"/>
        <v>0</v>
      </c>
      <c r="L49" s="40">
        <f t="shared" si="6"/>
        <v>0</v>
      </c>
      <c r="M49" s="40">
        <f t="shared" si="7"/>
        <v>0</v>
      </c>
      <c r="N49" s="57"/>
    </row>
    <row r="50" spans="1:16" x14ac:dyDescent="0.2">
      <c r="A50" s="76" t="str">
        <f t="shared" si="0"/>
        <v/>
      </c>
      <c r="B50" s="82" t="s">
        <v>11</v>
      </c>
      <c r="C50" s="30"/>
      <c r="D50" s="83" t="str">
        <f t="shared" si="1"/>
        <v/>
      </c>
      <c r="E50" s="78" t="str">
        <f t="shared" si="2"/>
        <v/>
      </c>
      <c r="F50" s="88"/>
      <c r="G50" s="88"/>
      <c r="H50" s="89"/>
      <c r="I50" s="100" t="str">
        <f t="shared" si="3"/>
        <v>No</v>
      </c>
      <c r="J50" s="101" t="str">
        <f t="shared" si="4"/>
        <v>No</v>
      </c>
      <c r="K50" s="40">
        <f t="shared" si="5"/>
        <v>0</v>
      </c>
      <c r="L50" s="40">
        <f t="shared" si="6"/>
        <v>0</v>
      </c>
      <c r="M50" s="40">
        <f t="shared" si="7"/>
        <v>0</v>
      </c>
      <c r="N50" s="57"/>
    </row>
    <row r="51" spans="1:16" x14ac:dyDescent="0.2">
      <c r="A51" s="76" t="str">
        <f t="shared" si="0"/>
        <v/>
      </c>
      <c r="B51" s="82" t="s">
        <v>11</v>
      </c>
      <c r="C51" s="30"/>
      <c r="D51" s="83" t="str">
        <f t="shared" si="1"/>
        <v/>
      </c>
      <c r="E51" s="78" t="str">
        <f t="shared" si="2"/>
        <v/>
      </c>
      <c r="F51" s="88"/>
      <c r="G51" s="88"/>
      <c r="H51" s="89"/>
      <c r="I51" s="100" t="str">
        <f t="shared" si="3"/>
        <v>No</v>
      </c>
      <c r="J51" s="101" t="str">
        <f t="shared" si="4"/>
        <v>No</v>
      </c>
      <c r="K51" s="40">
        <f t="shared" si="5"/>
        <v>0</v>
      </c>
      <c r="L51" s="40">
        <f t="shared" si="6"/>
        <v>0</v>
      </c>
      <c r="M51" s="40">
        <f t="shared" si="7"/>
        <v>0</v>
      </c>
      <c r="N51" s="57"/>
    </row>
    <row r="52" spans="1:16" x14ac:dyDescent="0.2">
      <c r="A52" s="76" t="str">
        <f t="shared" si="0"/>
        <v/>
      </c>
      <c r="B52" s="82"/>
      <c r="C52" s="30"/>
      <c r="D52" s="83" t="str">
        <f t="shared" si="1"/>
        <v/>
      </c>
      <c r="E52" s="78" t="str">
        <f>D52</f>
        <v/>
      </c>
      <c r="F52" s="88"/>
      <c r="G52" s="88"/>
      <c r="H52" s="89"/>
      <c r="I52" s="100" t="str">
        <f t="shared" si="3"/>
        <v>No</v>
      </c>
      <c r="J52" s="101" t="str">
        <f t="shared" si="4"/>
        <v>No</v>
      </c>
      <c r="K52" s="40">
        <f t="shared" si="5"/>
        <v>0</v>
      </c>
      <c r="L52" s="40">
        <f t="shared" si="6"/>
        <v>0</v>
      </c>
      <c r="M52" s="40">
        <f t="shared" si="7"/>
        <v>0</v>
      </c>
      <c r="N52" s="57"/>
    </row>
    <row r="53" spans="1:16" x14ac:dyDescent="0.2">
      <c r="A53" s="76" t="str">
        <f t="shared" si="0"/>
        <v/>
      </c>
      <c r="B53" s="82"/>
      <c r="C53" s="30"/>
      <c r="D53" s="83" t="str">
        <f t="shared" si="1"/>
        <v/>
      </c>
      <c r="E53" s="78" t="str">
        <f t="shared" si="2"/>
        <v/>
      </c>
      <c r="F53" s="88"/>
      <c r="G53" s="88"/>
      <c r="H53" s="89"/>
      <c r="I53" s="100" t="str">
        <f t="shared" si="3"/>
        <v>No</v>
      </c>
      <c r="J53" s="101" t="str">
        <f t="shared" si="4"/>
        <v>No</v>
      </c>
      <c r="K53" s="40">
        <f t="shared" si="5"/>
        <v>0</v>
      </c>
      <c r="L53" s="40">
        <f t="shared" si="6"/>
        <v>0</v>
      </c>
      <c r="M53" s="40">
        <f t="shared" si="7"/>
        <v>0</v>
      </c>
      <c r="N53" s="57"/>
    </row>
    <row r="54" spans="1:16" ht="15" thickBot="1" x14ac:dyDescent="0.25">
      <c r="A54" s="77" t="str">
        <f t="shared" si="0"/>
        <v/>
      </c>
      <c r="B54" s="84"/>
      <c r="C54" s="99"/>
      <c r="D54" s="85" t="str">
        <f t="shared" si="1"/>
        <v/>
      </c>
      <c r="E54" s="79" t="str">
        <f t="shared" si="2"/>
        <v/>
      </c>
      <c r="F54" s="90"/>
      <c r="G54" s="90"/>
      <c r="H54" s="91"/>
      <c r="I54" s="102" t="str">
        <f t="shared" si="3"/>
        <v>No</v>
      </c>
      <c r="J54" s="101" t="str">
        <f t="shared" si="4"/>
        <v>No</v>
      </c>
      <c r="K54" s="40">
        <f t="shared" si="5"/>
        <v>0</v>
      </c>
      <c r="L54" s="40">
        <f t="shared" si="6"/>
        <v>0</v>
      </c>
      <c r="M54" s="40">
        <f t="shared" si="7"/>
        <v>0</v>
      </c>
      <c r="N54" s="57"/>
    </row>
    <row r="55" spans="1:16" ht="16.5" thickBot="1" x14ac:dyDescent="0.3">
      <c r="A55" s="36"/>
      <c r="B55" s="4"/>
      <c r="C55" s="127" t="s">
        <v>70</v>
      </c>
      <c r="D55" s="128"/>
      <c r="E55" s="128"/>
      <c r="F55" s="106" t="str">
        <f>IF(MAX(F24:F54)=0,"",MAX(F24:F54))</f>
        <v/>
      </c>
      <c r="G55" s="106" t="str">
        <f t="shared" ref="G55:H55" si="8">IF(MAX(G24:G54)=0,"",MAX(G24:G54))</f>
        <v/>
      </c>
      <c r="H55" s="107" t="str">
        <f t="shared" si="8"/>
        <v/>
      </c>
      <c r="I55" s="50"/>
      <c r="J55" s="44"/>
      <c r="K55" s="26">
        <f>MAX(K23:K54)</f>
        <v>0</v>
      </c>
      <c r="L55" s="26">
        <f>MAX(L23:L54)</f>
        <v>0</v>
      </c>
      <c r="M55" s="26">
        <f>MAX(M23:M54)</f>
        <v>0</v>
      </c>
    </row>
    <row r="56" spans="1:16" x14ac:dyDescent="0.2">
      <c r="A56" s="74"/>
      <c r="B56" s="68"/>
      <c r="C56" s="68"/>
      <c r="D56" s="68"/>
      <c r="E56" s="68"/>
      <c r="F56" s="68"/>
      <c r="G56" s="68"/>
      <c r="H56" s="68"/>
      <c r="I56" s="69"/>
      <c r="J56" s="87"/>
      <c r="K56" s="50"/>
      <c r="L56" s="50">
        <f>MAX(L55:M55)</f>
        <v>0</v>
      </c>
      <c r="M56" s="50"/>
    </row>
    <row r="57" spans="1:16" ht="16.5" x14ac:dyDescent="0.25">
      <c r="A57" s="119" t="s">
        <v>41</v>
      </c>
      <c r="B57" s="120"/>
      <c r="C57" s="120"/>
      <c r="D57" s="120"/>
      <c r="E57" s="129" t="str">
        <f>IF(MAX(C23:C54)=0,"None Reported",MAX(C23:C54))</f>
        <v>None Reported</v>
      </c>
      <c r="F57" s="129"/>
      <c r="G57" s="28" t="s">
        <v>33</v>
      </c>
      <c r="H57" s="12"/>
      <c r="I57" s="105"/>
      <c r="J57" s="93"/>
      <c r="K57" s="69"/>
      <c r="L57" s="69"/>
    </row>
    <row r="58" spans="1:16" ht="16.5" x14ac:dyDescent="0.25">
      <c r="A58" s="119" t="s">
        <v>42</v>
      </c>
      <c r="B58" s="120"/>
      <c r="C58" s="120"/>
      <c r="D58" s="120"/>
      <c r="E58" s="118" t="str">
        <f>IF($E$57="None Reported","No",IF($K$55=1,"Yes, MCL Violation",IF($L$56=1,"Yes, FTM Violation","None")))</f>
        <v>No</v>
      </c>
      <c r="F58" s="118"/>
      <c r="G58" s="68"/>
      <c r="H58" s="12"/>
      <c r="I58" s="105"/>
      <c r="J58" s="93"/>
      <c r="K58" s="69"/>
      <c r="L58" s="69"/>
      <c r="N58" s="40"/>
      <c r="O58" s="40"/>
      <c r="P58" s="40"/>
    </row>
    <row r="59" spans="1:16" ht="16.5" x14ac:dyDescent="0.25">
      <c r="A59" s="119" t="s">
        <v>53</v>
      </c>
      <c r="B59" s="120"/>
      <c r="C59" s="120"/>
      <c r="D59" s="120"/>
      <c r="E59" s="118" t="str">
        <f>IF($B$15=$I$15,IF(F55="","Yes",IF(G55="","Yes",IF(H55="","Yes","No"))),"No")</f>
        <v>Yes</v>
      </c>
      <c r="F59" s="118"/>
      <c r="G59" s="68"/>
      <c r="H59" s="12"/>
      <c r="I59" s="105"/>
      <c r="J59" s="93"/>
      <c r="K59" s="69"/>
      <c r="L59" s="69"/>
      <c r="N59" s="40"/>
      <c r="O59" s="40"/>
      <c r="P59" s="40"/>
    </row>
    <row r="60" spans="1:16" ht="15" thickBot="1" x14ac:dyDescent="0.25">
      <c r="A60" s="70"/>
      <c r="B60" s="71"/>
      <c r="C60" s="71"/>
      <c r="D60" s="71"/>
      <c r="E60" s="71"/>
      <c r="F60" s="71"/>
      <c r="G60" s="71"/>
      <c r="H60" s="71"/>
      <c r="I60" s="72"/>
      <c r="J60" s="73"/>
      <c r="K60" s="69"/>
      <c r="L60" s="69"/>
      <c r="M60" s="69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60"/>
      <c r="J61" s="60"/>
      <c r="K61" s="69"/>
      <c r="L61" s="69"/>
      <c r="M61" s="69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60"/>
      <c r="J62" s="60"/>
      <c r="K62" s="60"/>
      <c r="L62" s="60"/>
      <c r="M62" s="60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60"/>
      <c r="J63" s="60"/>
      <c r="K63" s="60"/>
      <c r="L63" s="60"/>
      <c r="M63" s="60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60"/>
      <c r="J64" s="60"/>
      <c r="K64" s="60"/>
      <c r="L64" s="60"/>
      <c r="M64" s="60"/>
    </row>
    <row r="65" spans="1:22" x14ac:dyDescent="0.2">
      <c r="A65" s="17"/>
      <c r="B65" s="17"/>
      <c r="C65" s="17"/>
      <c r="D65" s="17"/>
      <c r="E65" s="17"/>
      <c r="F65" s="17"/>
      <c r="G65" s="17"/>
      <c r="H65" s="17"/>
      <c r="I65" s="60"/>
      <c r="J65" s="60"/>
      <c r="K65" s="60"/>
      <c r="L65" s="60"/>
      <c r="M65" s="60"/>
    </row>
    <row r="66" spans="1:22" x14ac:dyDescent="0.2">
      <c r="A66" s="17"/>
      <c r="B66" s="17"/>
      <c r="C66" s="17"/>
      <c r="D66" s="17"/>
      <c r="E66" s="17"/>
      <c r="F66" s="17"/>
      <c r="G66" s="17"/>
      <c r="H66" s="17"/>
      <c r="I66" s="60"/>
      <c r="J66" s="60"/>
      <c r="K66" s="60"/>
      <c r="L66" s="60"/>
      <c r="M66" s="60"/>
      <c r="S66" s="1"/>
    </row>
    <row r="67" spans="1:22" x14ac:dyDescent="0.2">
      <c r="K67" s="60"/>
      <c r="L67" s="60"/>
      <c r="M67" s="60"/>
      <c r="S67" s="1"/>
    </row>
    <row r="68" spans="1:22" x14ac:dyDescent="0.2">
      <c r="A68" s="11" t="s">
        <v>8</v>
      </c>
      <c r="B68" s="11"/>
      <c r="C68" s="11"/>
      <c r="D68" s="11"/>
      <c r="E68" s="11"/>
      <c r="F68" s="11"/>
      <c r="G68" s="11"/>
      <c r="H68" s="11"/>
      <c r="I68" s="12"/>
      <c r="J68" s="12"/>
      <c r="S68" s="1"/>
    </row>
    <row r="69" spans="1:22" s="1" customFormat="1" ht="12" x14ac:dyDescent="0.2">
      <c r="A69" s="13" t="s">
        <v>82</v>
      </c>
      <c r="B69" s="14"/>
      <c r="C69" s="14"/>
      <c r="D69" s="14"/>
      <c r="E69" s="14"/>
      <c r="F69" s="15"/>
      <c r="G69" s="16"/>
      <c r="H69" s="16"/>
      <c r="I69" s="12"/>
      <c r="J69" s="12"/>
      <c r="N69" s="18"/>
      <c r="T69" s="19"/>
      <c r="U69" s="20"/>
      <c r="V69" s="20"/>
    </row>
    <row r="70" spans="1:22" s="1" customFormat="1" ht="12" x14ac:dyDescent="0.2">
      <c r="A70" s="13" t="s">
        <v>58</v>
      </c>
      <c r="B70" s="14"/>
      <c r="C70" s="14"/>
      <c r="D70" s="14"/>
      <c r="E70" s="14"/>
      <c r="F70" s="15"/>
      <c r="G70" s="16"/>
      <c r="H70" s="16"/>
      <c r="I70" s="12"/>
      <c r="J70" s="12"/>
      <c r="N70" s="18"/>
      <c r="P70" s="20"/>
      <c r="T70" s="19"/>
      <c r="U70" s="20"/>
      <c r="V70" s="20"/>
    </row>
    <row r="71" spans="1:22" s="1" customFormat="1" ht="12" x14ac:dyDescent="0.2">
      <c r="A71" s="13" t="s">
        <v>59</v>
      </c>
      <c r="B71" s="14"/>
      <c r="C71" s="14"/>
      <c r="D71" s="14"/>
      <c r="E71" s="14"/>
      <c r="F71" s="15"/>
      <c r="G71" s="16"/>
      <c r="H71" s="16"/>
      <c r="I71" s="12"/>
      <c r="J71" s="12"/>
      <c r="N71" s="18"/>
      <c r="P71" s="20"/>
      <c r="T71" s="19"/>
    </row>
    <row r="72" spans="1:22" s="1" customFormat="1" ht="12" x14ac:dyDescent="0.2">
      <c r="A72" s="13" t="s">
        <v>60</v>
      </c>
      <c r="B72" s="14"/>
      <c r="C72" s="14"/>
      <c r="D72" s="14"/>
      <c r="E72" s="14"/>
      <c r="F72" s="15"/>
      <c r="G72" s="16"/>
      <c r="H72" s="16"/>
      <c r="I72" s="12"/>
      <c r="J72" s="12"/>
      <c r="N72" s="18"/>
      <c r="P72" s="20"/>
      <c r="T72" s="19"/>
    </row>
    <row r="73" spans="1:22" s="1" customFormat="1" ht="12" x14ac:dyDescent="0.2">
      <c r="A73" s="13" t="s">
        <v>9</v>
      </c>
      <c r="B73" s="14"/>
      <c r="C73" s="14"/>
      <c r="D73" s="14"/>
      <c r="E73" s="14"/>
      <c r="F73" s="15"/>
      <c r="G73" s="16"/>
      <c r="H73" s="16"/>
      <c r="I73" s="12"/>
      <c r="J73" s="12"/>
      <c r="N73" s="18"/>
      <c r="P73" s="20"/>
      <c r="T73" s="19"/>
    </row>
    <row r="74" spans="1:22" s="1" customFormat="1" ht="12" x14ac:dyDescent="0.2">
      <c r="A74" s="13" t="s">
        <v>54</v>
      </c>
      <c r="B74" s="14"/>
      <c r="C74" s="14"/>
      <c r="D74" s="14"/>
      <c r="E74" s="14"/>
      <c r="F74" s="15"/>
      <c r="G74" s="16"/>
      <c r="H74" s="16"/>
      <c r="I74" s="12"/>
      <c r="J74" s="12"/>
      <c r="K74" s="18"/>
      <c r="L74" s="18"/>
      <c r="M74" s="18"/>
      <c r="N74" s="18"/>
      <c r="P74" s="20"/>
      <c r="T74" s="19"/>
    </row>
    <row r="75" spans="1:22" s="1" customFormat="1" ht="12" x14ac:dyDescent="0.2">
      <c r="A75" s="13" t="s">
        <v>71</v>
      </c>
      <c r="B75" s="14"/>
      <c r="C75" s="14"/>
      <c r="D75" s="14"/>
      <c r="E75" s="14"/>
      <c r="F75" s="15"/>
      <c r="G75" s="16"/>
      <c r="H75" s="16"/>
      <c r="I75" s="12"/>
      <c r="J75" s="12"/>
      <c r="K75" s="18"/>
      <c r="L75" s="18"/>
      <c r="M75" s="18"/>
      <c r="N75" s="18"/>
      <c r="P75" s="20"/>
      <c r="T75" s="19"/>
    </row>
    <row r="76" spans="1:22" s="1" customFormat="1" ht="12" x14ac:dyDescent="0.2">
      <c r="A76" s="13" t="s">
        <v>55</v>
      </c>
      <c r="B76" s="14"/>
      <c r="C76" s="14"/>
      <c r="D76" s="14"/>
      <c r="E76" s="14"/>
      <c r="F76" s="15"/>
      <c r="G76" s="16"/>
      <c r="H76" s="16"/>
      <c r="I76" s="12"/>
      <c r="J76" s="12"/>
      <c r="K76" s="18"/>
      <c r="L76" s="18"/>
      <c r="M76" s="18"/>
      <c r="N76" s="18"/>
      <c r="P76" s="20"/>
      <c r="T76" s="19"/>
    </row>
    <row r="77" spans="1:22" s="1" customFormat="1" ht="12" x14ac:dyDescent="0.2">
      <c r="A77" s="13" t="s">
        <v>61</v>
      </c>
      <c r="B77" s="14"/>
      <c r="C77" s="14"/>
      <c r="D77" s="14"/>
      <c r="E77" s="14"/>
      <c r="F77" s="15"/>
      <c r="G77" s="16"/>
      <c r="H77" s="16"/>
      <c r="I77" s="12"/>
      <c r="J77" s="12"/>
      <c r="K77" s="18"/>
      <c r="L77" s="18"/>
      <c r="M77" s="18"/>
      <c r="N77" s="18"/>
      <c r="P77" s="20"/>
      <c r="T77" s="19"/>
    </row>
    <row r="78" spans="1:22" s="1" customFormat="1" ht="12" x14ac:dyDescent="0.2">
      <c r="A78" s="13" t="s">
        <v>62</v>
      </c>
      <c r="B78" s="14"/>
      <c r="C78" s="14"/>
      <c r="D78" s="14"/>
      <c r="E78" s="14"/>
      <c r="F78" s="15"/>
      <c r="G78" s="16"/>
      <c r="H78" s="16"/>
      <c r="I78" s="12"/>
      <c r="J78" s="12"/>
      <c r="K78" s="18"/>
      <c r="L78" s="18"/>
      <c r="M78" s="18"/>
      <c r="N78" s="18"/>
      <c r="P78" s="20"/>
      <c r="T78" s="19"/>
    </row>
    <row r="79" spans="1:22" s="1" customFormat="1" ht="12.75" x14ac:dyDescent="0.2">
      <c r="A79" s="13" t="s">
        <v>56</v>
      </c>
      <c r="B79" s="14"/>
      <c r="C79" s="14"/>
      <c r="D79" s="14"/>
      <c r="E79" s="14"/>
      <c r="F79" s="15"/>
      <c r="G79" s="16"/>
      <c r="H79" s="16"/>
      <c r="I79" s="12"/>
      <c r="J79" s="12"/>
      <c r="K79" s="18"/>
      <c r="L79" s="18"/>
      <c r="M79" s="18"/>
      <c r="N79" s="18"/>
      <c r="P79" s="20"/>
      <c r="S79" s="40"/>
      <c r="T79" s="19"/>
    </row>
    <row r="80" spans="1:22" s="1" customFormat="1" ht="12.75" x14ac:dyDescent="0.2">
      <c r="A80" s="13" t="s">
        <v>57</v>
      </c>
      <c r="B80" s="14"/>
      <c r="C80" s="14"/>
      <c r="D80" s="14"/>
      <c r="E80" s="14"/>
      <c r="F80" s="15"/>
      <c r="G80" s="16"/>
      <c r="H80" s="16"/>
      <c r="I80" s="12"/>
      <c r="J80" s="12"/>
      <c r="K80" s="18"/>
      <c r="L80" s="18"/>
      <c r="M80" s="18"/>
      <c r="N80" s="18"/>
      <c r="P80" s="20"/>
      <c r="S80" s="40"/>
      <c r="T80" s="19"/>
    </row>
    <row r="81" spans="1:22" s="1" customFormat="1" ht="13.5" x14ac:dyDescent="0.2">
      <c r="A81" s="13" t="s">
        <v>75</v>
      </c>
      <c r="I81" s="40"/>
      <c r="J81" s="40"/>
      <c r="K81" s="18"/>
      <c r="L81" s="18"/>
      <c r="M81" s="18"/>
      <c r="N81" s="18"/>
      <c r="O81" s="20"/>
      <c r="S81" s="40"/>
      <c r="T81" s="19"/>
    </row>
    <row r="82" spans="1:22" s="1" customFormat="1" x14ac:dyDescent="0.2">
      <c r="A82" s="13" t="s">
        <v>63</v>
      </c>
      <c r="I82" s="40"/>
      <c r="J82" s="40"/>
      <c r="K82" s="40"/>
      <c r="L82" s="40"/>
      <c r="M82" s="40"/>
      <c r="N82" s="39"/>
      <c r="O82" s="39"/>
      <c r="P82" s="39"/>
      <c r="S82" s="40"/>
      <c r="T82" s="19"/>
      <c r="U82" s="20"/>
      <c r="V82" s="20"/>
    </row>
    <row r="83" spans="1:22" x14ac:dyDescent="0.2">
      <c r="A83" s="13" t="s">
        <v>64</v>
      </c>
    </row>
    <row r="84" spans="1:22" x14ac:dyDescent="0.2">
      <c r="A84" s="13" t="s">
        <v>65</v>
      </c>
    </row>
    <row r="85" spans="1:22" x14ac:dyDescent="0.2">
      <c r="A85" s="13" t="s">
        <v>66</v>
      </c>
    </row>
    <row r="86" spans="1:22" x14ac:dyDescent="0.2">
      <c r="A86" s="13" t="s">
        <v>67</v>
      </c>
    </row>
    <row r="87" spans="1:22" x14ac:dyDescent="0.2">
      <c r="A87" s="13" t="s">
        <v>84</v>
      </c>
    </row>
    <row r="88" spans="1:22" x14ac:dyDescent="0.2">
      <c r="A88" s="13" t="s">
        <v>85</v>
      </c>
    </row>
  </sheetData>
  <sheetProtection algorithmName="SHA-512" hashValue="e8ve/wCaRSE8cUPH8PnnNIDgnUkt2Ap9jcmGJFRcIxLj7VYYMJ1tITStF/M4OgbMesHG/CCVT96Zs7s0Whby4Q==" saltValue="aCHXQxHRh7C7Iie30udoIQ==" spinCount="100000" sheet="1" selectLockedCells="1"/>
  <mergeCells count="42">
    <mergeCell ref="L19:L22"/>
    <mergeCell ref="A1:J1"/>
    <mergeCell ref="C8:D8"/>
    <mergeCell ref="F20:F21"/>
    <mergeCell ref="G20:G21"/>
    <mergeCell ref="H20:H21"/>
    <mergeCell ref="I19:I22"/>
    <mergeCell ref="J19:J22"/>
    <mergeCell ref="D14:H14"/>
    <mergeCell ref="D15:H15"/>
    <mergeCell ref="A5:J5"/>
    <mergeCell ref="A4:J4"/>
    <mergeCell ref="A3:J3"/>
    <mergeCell ref="A2:J2"/>
    <mergeCell ref="G8:J8"/>
    <mergeCell ref="G9:J9"/>
    <mergeCell ref="G10:J10"/>
    <mergeCell ref="N21:O21"/>
    <mergeCell ref="K19:K22"/>
    <mergeCell ref="M19:M22"/>
    <mergeCell ref="C9:D9"/>
    <mergeCell ref="B10:C10"/>
    <mergeCell ref="A18:J18"/>
    <mergeCell ref="B20:B22"/>
    <mergeCell ref="B14:C14"/>
    <mergeCell ref="A12:J12"/>
    <mergeCell ref="E20:E22"/>
    <mergeCell ref="C20:C21"/>
    <mergeCell ref="B15:C15"/>
    <mergeCell ref="B16:C16"/>
    <mergeCell ref="B19:D19"/>
    <mergeCell ref="E19:H19"/>
    <mergeCell ref="E59:F59"/>
    <mergeCell ref="A59:D59"/>
    <mergeCell ref="E23:H23"/>
    <mergeCell ref="E58:F58"/>
    <mergeCell ref="D20:D22"/>
    <mergeCell ref="A19:A22"/>
    <mergeCell ref="C55:E55"/>
    <mergeCell ref="A57:D57"/>
    <mergeCell ref="A58:D58"/>
    <mergeCell ref="E57:F57"/>
  </mergeCells>
  <conditionalFormatting sqref="E58">
    <cfRule type="containsText" dxfId="72" priority="326" stopIfTrue="1" operator="containsText" text="FTM">
      <formula>NOT(ISERROR(SEARCH("FTM",E58)))</formula>
    </cfRule>
    <cfRule type="containsText" dxfId="71" priority="327" stopIfTrue="1" operator="containsText" text="NonAcute">
      <formula>NOT(ISERROR(SEARCH("NonAcute",E58)))</formula>
    </cfRule>
    <cfRule type="containsText" dxfId="70" priority="328" stopIfTrue="1" operator="containsText" text="Acute">
      <formula>NOT(ISERROR(SEARCH("Acute",E58)))</formula>
    </cfRule>
  </conditionalFormatting>
  <conditionalFormatting sqref="F24:H24">
    <cfRule type="expression" dxfId="69" priority="325" stopIfTrue="1">
      <formula>$E24="Yes"</formula>
    </cfRule>
  </conditionalFormatting>
  <conditionalFormatting sqref="C23:C54">
    <cfRule type="cellIs" dxfId="68" priority="262" stopIfTrue="1" operator="greaterThan">
      <formula>0.8</formula>
    </cfRule>
  </conditionalFormatting>
  <conditionalFormatting sqref="F25:H25">
    <cfRule type="expression" dxfId="67" priority="219" stopIfTrue="1">
      <formula>$E25="Yes"</formula>
    </cfRule>
  </conditionalFormatting>
  <conditionalFormatting sqref="F26:H26">
    <cfRule type="expression" dxfId="66" priority="216" stopIfTrue="1">
      <formula>$E26="Yes"</formula>
    </cfRule>
  </conditionalFormatting>
  <conditionalFormatting sqref="F27:H27">
    <cfRule type="expression" dxfId="65" priority="213" stopIfTrue="1">
      <formula>$E27="Yes"</formula>
    </cfRule>
  </conditionalFormatting>
  <conditionalFormatting sqref="F28:H28">
    <cfRule type="expression" dxfId="64" priority="210" stopIfTrue="1">
      <formula>$E28="Yes"</formula>
    </cfRule>
  </conditionalFormatting>
  <conditionalFormatting sqref="F29:H29">
    <cfRule type="expression" dxfId="63" priority="207" stopIfTrue="1">
      <formula>$E29="Yes"</formula>
    </cfRule>
  </conditionalFormatting>
  <conditionalFormatting sqref="F30:H30">
    <cfRule type="expression" dxfId="62" priority="204" stopIfTrue="1">
      <formula>$E30="Yes"</formula>
    </cfRule>
  </conditionalFormatting>
  <conditionalFormatting sqref="F31:H31">
    <cfRule type="expression" dxfId="61" priority="201" stopIfTrue="1">
      <formula>$E31="Yes"</formula>
    </cfRule>
  </conditionalFormatting>
  <conditionalFormatting sqref="F32:H32">
    <cfRule type="expression" dxfId="60" priority="198" stopIfTrue="1">
      <formula>$E32="Yes"</formula>
    </cfRule>
  </conditionalFormatting>
  <conditionalFormatting sqref="F33:H33">
    <cfRule type="expression" dxfId="59" priority="195" stopIfTrue="1">
      <formula>$E33="Yes"</formula>
    </cfRule>
  </conditionalFormatting>
  <conditionalFormatting sqref="F34:H34">
    <cfRule type="expression" dxfId="58" priority="192" stopIfTrue="1">
      <formula>$E34="Yes"</formula>
    </cfRule>
  </conditionalFormatting>
  <conditionalFormatting sqref="F35:H35">
    <cfRule type="expression" dxfId="57" priority="189" stopIfTrue="1">
      <formula>$E35="Yes"</formula>
    </cfRule>
  </conditionalFormatting>
  <conditionalFormatting sqref="F36:H36">
    <cfRule type="expression" dxfId="56" priority="186" stopIfTrue="1">
      <formula>$E36="Yes"</formula>
    </cfRule>
  </conditionalFormatting>
  <conditionalFormatting sqref="F37:H37">
    <cfRule type="expression" dxfId="55" priority="183" stopIfTrue="1">
      <formula>$E37="Yes"</formula>
    </cfRule>
  </conditionalFormatting>
  <conditionalFormatting sqref="F38:H38">
    <cfRule type="expression" dxfId="54" priority="180" stopIfTrue="1">
      <formula>$E38="Yes"</formula>
    </cfRule>
  </conditionalFormatting>
  <conditionalFormatting sqref="F39:H39">
    <cfRule type="expression" dxfId="53" priority="177" stopIfTrue="1">
      <formula>$E39="Yes"</formula>
    </cfRule>
  </conditionalFormatting>
  <conditionalFormatting sqref="F40:H40">
    <cfRule type="expression" dxfId="52" priority="174" stopIfTrue="1">
      <formula>$E40="Yes"</formula>
    </cfRule>
  </conditionalFormatting>
  <conditionalFormatting sqref="F41:H41">
    <cfRule type="expression" dxfId="51" priority="171" stopIfTrue="1">
      <formula>$E41="Yes"</formula>
    </cfRule>
  </conditionalFormatting>
  <conditionalFormatting sqref="F42:H42">
    <cfRule type="expression" dxfId="50" priority="168" stopIfTrue="1">
      <formula>$E42="Yes"</formula>
    </cfRule>
  </conditionalFormatting>
  <conditionalFormatting sqref="F43:H43">
    <cfRule type="expression" dxfId="49" priority="165" stopIfTrue="1">
      <formula>$E43="Yes"</formula>
    </cfRule>
  </conditionalFormatting>
  <conditionalFormatting sqref="F44:H44">
    <cfRule type="expression" dxfId="48" priority="162" stopIfTrue="1">
      <formula>$E44="Yes"</formula>
    </cfRule>
  </conditionalFormatting>
  <conditionalFormatting sqref="F45:H45">
    <cfRule type="expression" dxfId="47" priority="159" stopIfTrue="1">
      <formula>$E45="Yes"</formula>
    </cfRule>
  </conditionalFormatting>
  <conditionalFormatting sqref="F46:H46">
    <cfRule type="expression" dxfId="46" priority="156" stopIfTrue="1">
      <formula>$E46="Yes"</formula>
    </cfRule>
  </conditionalFormatting>
  <conditionalFormatting sqref="F47:H47">
    <cfRule type="expression" dxfId="45" priority="153" stopIfTrue="1">
      <formula>$E47="Yes"</formula>
    </cfRule>
  </conditionalFormatting>
  <conditionalFormatting sqref="F48:H48">
    <cfRule type="expression" dxfId="44" priority="150" stopIfTrue="1">
      <formula>$E48="Yes"</formula>
    </cfRule>
  </conditionalFormatting>
  <conditionalFormatting sqref="F49:H49">
    <cfRule type="expression" dxfId="43" priority="147" stopIfTrue="1">
      <formula>$E49="Yes"</formula>
    </cfRule>
  </conditionalFormatting>
  <conditionalFormatting sqref="F50:H50">
    <cfRule type="expression" dxfId="42" priority="144" stopIfTrue="1">
      <formula>$E50="Yes"</formula>
    </cfRule>
  </conditionalFormatting>
  <conditionalFormatting sqref="F51:H51">
    <cfRule type="expression" dxfId="41" priority="141" stopIfTrue="1">
      <formula>$E51="Yes"</formula>
    </cfRule>
  </conditionalFormatting>
  <conditionalFormatting sqref="F52:H52">
    <cfRule type="expression" dxfId="40" priority="223" stopIfTrue="1">
      <formula>$E52="Yes"</formula>
    </cfRule>
  </conditionalFormatting>
  <conditionalFormatting sqref="F53:H53">
    <cfRule type="expression" dxfId="39" priority="225" stopIfTrue="1">
      <formula>$E53="Yes"</formula>
    </cfRule>
  </conditionalFormatting>
  <conditionalFormatting sqref="F54:H54">
    <cfRule type="expression" dxfId="38" priority="226" stopIfTrue="1">
      <formula>$E54="Yes"</formula>
    </cfRule>
  </conditionalFormatting>
  <conditionalFormatting sqref="B52:C52">
    <cfRule type="expression" dxfId="37" priority="38" stopIfTrue="1">
      <formula>$A$52=""</formula>
    </cfRule>
  </conditionalFormatting>
  <conditionalFormatting sqref="B53:C53">
    <cfRule type="expression" dxfId="36" priority="37" stopIfTrue="1">
      <formula>$A$53=""</formula>
    </cfRule>
  </conditionalFormatting>
  <conditionalFormatting sqref="B54:C54">
    <cfRule type="expression" dxfId="35" priority="36" stopIfTrue="1">
      <formula>$A$54=""</formula>
    </cfRule>
  </conditionalFormatting>
  <conditionalFormatting sqref="C23">
    <cfRule type="expression" dxfId="34" priority="35" stopIfTrue="1">
      <formula>$B$23="No"</formula>
    </cfRule>
  </conditionalFormatting>
  <conditionalFormatting sqref="C24">
    <cfRule type="expression" dxfId="33" priority="34" stopIfTrue="1">
      <formula>$B$24="No"</formula>
    </cfRule>
  </conditionalFormatting>
  <conditionalFormatting sqref="C25">
    <cfRule type="expression" dxfId="32" priority="33" stopIfTrue="1">
      <formula>$B$25="No"</formula>
    </cfRule>
  </conditionalFormatting>
  <conditionalFormatting sqref="C26">
    <cfRule type="expression" dxfId="31" priority="32" stopIfTrue="1">
      <formula>$B$26="No"</formula>
    </cfRule>
  </conditionalFormatting>
  <conditionalFormatting sqref="C27">
    <cfRule type="expression" dxfId="30" priority="31" stopIfTrue="1">
      <formula>$B$27="No"</formula>
    </cfRule>
  </conditionalFormatting>
  <conditionalFormatting sqref="C28">
    <cfRule type="expression" dxfId="29" priority="30" stopIfTrue="1">
      <formula>$B$28="No"</formula>
    </cfRule>
  </conditionalFormatting>
  <conditionalFormatting sqref="C29">
    <cfRule type="expression" dxfId="28" priority="29" stopIfTrue="1">
      <formula>$B$29="No"</formula>
    </cfRule>
  </conditionalFormatting>
  <conditionalFormatting sqref="C30">
    <cfRule type="expression" dxfId="27" priority="28" stopIfTrue="1">
      <formula>$B$30="No"</formula>
    </cfRule>
  </conditionalFormatting>
  <conditionalFormatting sqref="C31">
    <cfRule type="expression" dxfId="26" priority="27" stopIfTrue="1">
      <formula>$B$31="No"</formula>
    </cfRule>
  </conditionalFormatting>
  <conditionalFormatting sqref="C32">
    <cfRule type="expression" dxfId="25" priority="26" stopIfTrue="1">
      <formula>$B$32="No"</formula>
    </cfRule>
  </conditionalFormatting>
  <conditionalFormatting sqref="C33">
    <cfRule type="expression" dxfId="24" priority="25" stopIfTrue="1">
      <formula>$B$33="No"</formula>
    </cfRule>
  </conditionalFormatting>
  <conditionalFormatting sqref="C34">
    <cfRule type="expression" dxfId="23" priority="24" stopIfTrue="1">
      <formula>$B$34="No"</formula>
    </cfRule>
  </conditionalFormatting>
  <conditionalFormatting sqref="C35">
    <cfRule type="expression" dxfId="22" priority="23" stopIfTrue="1">
      <formula>$B$35="No"</formula>
    </cfRule>
  </conditionalFormatting>
  <conditionalFormatting sqref="C36">
    <cfRule type="expression" dxfId="21" priority="22" stopIfTrue="1">
      <formula>$B$36="No"</formula>
    </cfRule>
  </conditionalFormatting>
  <conditionalFormatting sqref="C37">
    <cfRule type="expression" dxfId="20" priority="21" stopIfTrue="1">
      <formula>$B$37="No"</formula>
    </cfRule>
  </conditionalFormatting>
  <conditionalFormatting sqref="C38">
    <cfRule type="expression" dxfId="19" priority="20" stopIfTrue="1">
      <formula>$B$38="No"</formula>
    </cfRule>
  </conditionalFormatting>
  <conditionalFormatting sqref="C39">
    <cfRule type="expression" dxfId="18" priority="19" stopIfTrue="1">
      <formula>$B$39="No"</formula>
    </cfRule>
  </conditionalFormatting>
  <conditionalFormatting sqref="C40">
    <cfRule type="expression" dxfId="17" priority="18" stopIfTrue="1">
      <formula>$B$40="No"</formula>
    </cfRule>
  </conditionalFormatting>
  <conditionalFormatting sqref="C41">
    <cfRule type="expression" dxfId="16" priority="17" stopIfTrue="1">
      <formula>$B$41="No"</formula>
    </cfRule>
  </conditionalFormatting>
  <conditionalFormatting sqref="C42">
    <cfRule type="expression" dxfId="15" priority="16" stopIfTrue="1">
      <formula>$B$42="No"</formula>
    </cfRule>
  </conditionalFormatting>
  <conditionalFormatting sqref="C43">
    <cfRule type="expression" dxfId="14" priority="15" stopIfTrue="1">
      <formula>$B$43="No"</formula>
    </cfRule>
  </conditionalFormatting>
  <conditionalFormatting sqref="C44">
    <cfRule type="expression" dxfId="13" priority="14" stopIfTrue="1">
      <formula>$B$44="No"</formula>
    </cfRule>
  </conditionalFormatting>
  <conditionalFormatting sqref="C45">
    <cfRule type="expression" dxfId="12" priority="13" stopIfTrue="1">
      <formula>$B$45="No"</formula>
    </cfRule>
  </conditionalFormatting>
  <conditionalFormatting sqref="C46">
    <cfRule type="expression" dxfId="11" priority="12" stopIfTrue="1">
      <formula>$B$46="No"</formula>
    </cfRule>
  </conditionalFormatting>
  <conditionalFormatting sqref="C47">
    <cfRule type="expression" dxfId="10" priority="11" stopIfTrue="1">
      <formula>$B$47="No"</formula>
    </cfRule>
  </conditionalFormatting>
  <conditionalFormatting sqref="C48">
    <cfRule type="expression" dxfId="9" priority="10" stopIfTrue="1">
      <formula>$B$48="No"</formula>
    </cfRule>
  </conditionalFormatting>
  <conditionalFormatting sqref="C49">
    <cfRule type="expression" dxfId="8" priority="9" stopIfTrue="1">
      <formula>$B$49="No"</formula>
    </cfRule>
  </conditionalFormatting>
  <conditionalFormatting sqref="C50">
    <cfRule type="expression" dxfId="7" priority="8" stopIfTrue="1">
      <formula>$B$50="No"</formula>
    </cfRule>
  </conditionalFormatting>
  <conditionalFormatting sqref="C51">
    <cfRule type="expression" dxfId="6" priority="7" stopIfTrue="1">
      <formula>$B$51="No"</formula>
    </cfRule>
  </conditionalFormatting>
  <conditionalFormatting sqref="C52">
    <cfRule type="expression" dxfId="5" priority="6" stopIfTrue="1">
      <formula>$B$52="No"</formula>
    </cfRule>
  </conditionalFormatting>
  <conditionalFormatting sqref="C53">
    <cfRule type="expression" dxfId="4" priority="5" stopIfTrue="1">
      <formula>$B$53="No"</formula>
    </cfRule>
  </conditionalFormatting>
  <conditionalFormatting sqref="C54">
    <cfRule type="expression" dxfId="3" priority="4" stopIfTrue="1">
      <formula>$B$54="No"</formula>
    </cfRule>
  </conditionalFormatting>
  <conditionalFormatting sqref="E59">
    <cfRule type="containsText" dxfId="2" priority="1" stopIfTrue="1" operator="containsText" text="FTM">
      <formula>NOT(ISERROR(SEARCH("FTM",E59)))</formula>
    </cfRule>
    <cfRule type="containsText" dxfId="1" priority="2" stopIfTrue="1" operator="containsText" text="NonAcute">
      <formula>NOT(ISERROR(SEARCH("NonAcute",E59)))</formula>
    </cfRule>
    <cfRule type="containsText" dxfId="0" priority="3" stopIfTrue="1" operator="containsText" text="Acute">
      <formula>NOT(ISERROR(SEARCH("Acute",E59)))</formula>
    </cfRule>
  </conditionalFormatting>
  <dataValidations count="6">
    <dataValidation type="whole" allowBlank="1" showInputMessage="1" showErrorMessage="1" errorTitle="Need Proper Year Entry" error="The year must be a four (4) digit value.  Please follow the pattern &quot;20XX&quot;.  _x000a__x000a_There must only be numbers, and no spaces included." sqref="B14:C14" xr:uid="{00000000-0002-0000-0000-000000000000}">
      <formula1>1000</formula1>
      <formula2>10000</formula2>
    </dataValidation>
    <dataValidation type="list" allowBlank="1" showInputMessage="1" showErrorMessage="1" errorTitle="Error Message" error="The year must be a four (4) digit value.  Please follow the pattern &quot;20XX&quot;.  _x000a__x000a_There must only be numbers, and no spaces included." sqref="B15" xr:uid="{00000000-0002-0000-0000-000001000000}">
      <formula1>$O$23:$O$34</formula1>
    </dataValidation>
    <dataValidation type="list" allowBlank="1" showInputMessage="1" showErrorMessage="1" sqref="B23:B54" xr:uid="{00000000-0002-0000-0000-000002000000}">
      <formula1>$P$23:$P$24</formula1>
    </dataValidation>
    <dataValidation type="decimal" allowBlank="1" showInputMessage="1" showErrorMessage="1" errorTitle="Numbers Only" error="This cell only accepts numbers." sqref="F24:H54 C23:C54" xr:uid="{00000000-0002-0000-0000-000003000000}">
      <formula1>0</formula1>
      <formula2>150</formula2>
    </dataValidation>
    <dataValidation type="list" allowBlank="1" showInputMessage="1" showErrorMessage="1" sqref="I14" xr:uid="{B10E7A01-8171-4FCA-BA7F-4221C9E8EF56}">
      <formula1>$Q$23:$Q$24</formula1>
    </dataValidation>
    <dataValidation type="list" allowBlank="1" showInputMessage="1" showErrorMessage="1" sqref="I15" xr:uid="{A8CBEC1B-8189-4C79-9703-ED1E80B4C43F}">
      <formula1>$O$42:$O$45</formula1>
    </dataValidation>
  </dataValidations>
  <pageMargins left="0.25" right="0.2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Company>BOPU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RKAILEY</dc:creator>
  <cp:lastModifiedBy>Tourney, Seth</cp:lastModifiedBy>
  <cp:lastPrinted>2019-12-02T19:27:47Z</cp:lastPrinted>
  <dcterms:created xsi:type="dcterms:W3CDTF">2002-10-01T13:26:35Z</dcterms:created>
  <dcterms:modified xsi:type="dcterms:W3CDTF">2020-05-29T13:43:13Z</dcterms:modified>
</cp:coreProperties>
</file>