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price_myra_epa_gov/Documents/Documents/Myra wetlands/grants/Wpdg/2022/"/>
    </mc:Choice>
  </mc:AlternateContent>
  <xr:revisionPtr revIDLastSave="4" documentId="8_{D8AA083C-89C0-4CA6-9979-ED7DD017DBF5}" xr6:coauthVersionLast="47" xr6:coauthVersionMax="47" xr10:uidLastSave="{BD5E3780-5AD0-4759-BF45-359C302C6434}"/>
  <bookViews>
    <workbookView xWindow="-108" yWindow="-108" windowWidth="23256" windowHeight="12576" xr2:uid="{00000000-000D-0000-FFFF-FFFF00000000}"/>
  </bookViews>
  <sheets>
    <sheet name="Match Calc" sheetId="1" r:id="rId1"/>
    <sheet name="Sheet1" sheetId="2" r:id="rId2"/>
  </sheets>
  <definedNames>
    <definedName name="FY12Rates">#REF!</definedName>
    <definedName name="_xlnm.Print_Area" localSheetId="0">'Match Calc'!$A$1:$C$8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10" i="1" s="1"/>
  <c r="B6" i="1"/>
  <c r="B8" i="1" s="1"/>
  <c r="B10" i="1" s="1"/>
</calcChain>
</file>

<file path=xl/sharedStrings.xml><?xml version="1.0" encoding="utf-8"?>
<sst xmlns="http://schemas.openxmlformats.org/spreadsheetml/2006/main" count="31" uniqueCount="31">
  <si>
    <t>Rate</t>
  </si>
  <si>
    <t>OARM</t>
  </si>
  <si>
    <t>OEI</t>
  </si>
  <si>
    <t>ORD</t>
  </si>
  <si>
    <t>OITA</t>
  </si>
  <si>
    <t>OW</t>
  </si>
  <si>
    <t>OECA</t>
  </si>
  <si>
    <t>OCFO</t>
  </si>
  <si>
    <t>OGC</t>
  </si>
  <si>
    <t>OIG</t>
  </si>
  <si>
    <t>R 1</t>
  </si>
  <si>
    <t>R 10</t>
  </si>
  <si>
    <t>R 2</t>
  </si>
  <si>
    <t>R 3</t>
  </si>
  <si>
    <t>R 4</t>
  </si>
  <si>
    <t>R 5</t>
  </si>
  <si>
    <t>R 6</t>
  </si>
  <si>
    <t>R 7</t>
  </si>
  <si>
    <t>R 8</t>
  </si>
  <si>
    <t>R 9</t>
  </si>
  <si>
    <t>OA</t>
  </si>
  <si>
    <t>OCSSP</t>
  </si>
  <si>
    <t>OAR</t>
  </si>
  <si>
    <t>OLEM</t>
  </si>
  <si>
    <t>Federal Amount</t>
  </si>
  <si>
    <t>Match/Applicant Amount</t>
  </si>
  <si>
    <t>Total Project Cost</t>
  </si>
  <si>
    <t>If starting from the Total Project Cost</t>
  </si>
  <si>
    <t>If starting from the Federal Amount Request.</t>
  </si>
  <si>
    <r>
      <t xml:space="preserve">Enter the dollar amount available in the </t>
    </r>
    <r>
      <rPr>
        <b/>
        <sz val="16"/>
        <color rgb="FFFFC000"/>
        <rFont val="Calibri"/>
        <family val="2"/>
        <scheme val="minor"/>
      </rPr>
      <t>Orange Box</t>
    </r>
    <r>
      <rPr>
        <sz val="16"/>
        <color theme="1"/>
        <rFont val="Calibri"/>
        <family val="2"/>
        <scheme val="minor"/>
      </rPr>
      <t>.  Calculations are performed automatically.</t>
    </r>
  </si>
  <si>
    <t>Match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</si>
</sst>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_);_([$$-409]* \(#,##0\);_([$$-409]* &quot;-&quot;??_);_(@_)"/>
    <numFmt numFmtId="165" formatCode="0.0000"/>
  </numFmts>
  <fonts count="6" x14ac:knownFonts="1">
    <font>
      <sz val="10"/>
      <color theme="1"/>
      <name val="Arial"/>
      <family val="2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rgb="FFFFC000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5" fontId="1" fillId="0" borderId="0" xfId="0" applyNumberFormat="1" applyFont="1"/>
    <xf numFmtId="49" fontId="1" fillId="0" borderId="0" xfId="0" applyNumberFormat="1" applyFont="1"/>
    <xf numFmtId="10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/>
    <xf numFmtId="164" fontId="5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2"/>
  <sheetViews>
    <sheetView tabSelected="1" zoomScale="80" zoomScaleNormal="80" workbookViewId="0">
      <selection activeCell="B12" sqref="B12"/>
    </sheetView>
  </sheetViews>
  <sheetFormatPr defaultColWidth="9.109375" defaultRowHeight="31.2" x14ac:dyDescent="0.6"/>
  <cols>
    <col min="1" max="1" width="38.5546875" style="2" customWidth="1"/>
    <col min="2" max="3" width="33.88671875" style="1" customWidth="1"/>
    <col min="4" max="4" width="8.88671875" style="1" customWidth="1"/>
    <col min="5" max="5" width="20.5546875" style="1" bestFit="1" customWidth="1"/>
    <col min="6" max="6" width="14.5546875" style="1" bestFit="1" customWidth="1"/>
    <col min="7" max="7" width="10.88671875" style="1" bestFit="1" customWidth="1"/>
    <col min="8" max="8" width="7.109375" style="1" bestFit="1" customWidth="1"/>
    <col min="9" max="10" width="9.109375" style="1" customWidth="1"/>
    <col min="11" max="16384" width="9.109375" style="1"/>
  </cols>
  <sheetData>
    <row r="1" spans="1:3" ht="29.4" customHeight="1" x14ac:dyDescent="0.6">
      <c r="A1" s="9" t="s">
        <v>29</v>
      </c>
      <c r="B1" s="10"/>
      <c r="C1" s="10"/>
    </row>
    <row r="2" spans="1:3" ht="24" customHeight="1" x14ac:dyDescent="0.6">
      <c r="A2" s="10"/>
      <c r="B2" s="10"/>
      <c r="C2" s="10"/>
    </row>
    <row r="4" spans="1:3" ht="44.4" x14ac:dyDescent="0.6">
      <c r="A4" s="3"/>
      <c r="B4" s="4" t="s">
        <v>28</v>
      </c>
      <c r="C4" s="4" t="s">
        <v>27</v>
      </c>
    </row>
    <row r="5" spans="1:3" x14ac:dyDescent="0.6">
      <c r="A5" s="3" t="s">
        <v>0</v>
      </c>
      <c r="B5" s="8">
        <v>0.25</v>
      </c>
      <c r="C5" s="8">
        <v>0.25</v>
      </c>
    </row>
    <row r="6" spans="1:3" x14ac:dyDescent="0.6">
      <c r="A6" s="3" t="s">
        <v>25</v>
      </c>
      <c r="B6" s="5">
        <f>ROUND(B7/3, 0.1)</f>
        <v>0</v>
      </c>
      <c r="C6" s="5">
        <f>ROUND(C8*C5, 0.1)</f>
        <v>0</v>
      </c>
    </row>
    <row r="7" spans="1:3" x14ac:dyDescent="0.6">
      <c r="A7" s="3" t="s">
        <v>24</v>
      </c>
      <c r="B7" s="12"/>
      <c r="C7" s="5">
        <f>ROUND(C8*0.75, 0.1)</f>
        <v>0</v>
      </c>
    </row>
    <row r="8" spans="1:3" x14ac:dyDescent="0.6">
      <c r="A8" s="3" t="s">
        <v>26</v>
      </c>
      <c r="B8" s="5">
        <f>ROUND(B7+B6, 0.1)</f>
        <v>0</v>
      </c>
      <c r="C8" s="13"/>
    </row>
    <row r="10" spans="1:3" x14ac:dyDescent="0.6">
      <c r="A10" s="2" t="s">
        <v>30</v>
      </c>
      <c r="B10" s="11">
        <f>ROUND(B8*0.25,0.1)</f>
        <v>0</v>
      </c>
      <c r="C10" s="11">
        <f>C8-C7</f>
        <v>0</v>
      </c>
    </row>
    <row r="20" spans="1:2" hidden="1" x14ac:dyDescent="0.6">
      <c r="A20" s="7" t="s">
        <v>20</v>
      </c>
      <c r="B20" s="6">
        <v>8.0500000000000002E-2</v>
      </c>
    </row>
    <row r="21" spans="1:2" hidden="1" x14ac:dyDescent="0.6">
      <c r="A21" s="7" t="s">
        <v>1</v>
      </c>
      <c r="B21" s="6">
        <v>8.0500000000000002E-2</v>
      </c>
    </row>
    <row r="22" spans="1:2" hidden="1" x14ac:dyDescent="0.6">
      <c r="A22" s="7" t="s">
        <v>7</v>
      </c>
      <c r="B22" s="6">
        <v>8.0500000000000002E-2</v>
      </c>
    </row>
    <row r="23" spans="1:2" hidden="1" x14ac:dyDescent="0.6">
      <c r="A23" s="7" t="s">
        <v>2</v>
      </c>
      <c r="B23" s="6">
        <v>8.0500000000000002E-2</v>
      </c>
    </row>
    <row r="24" spans="1:2" hidden="1" x14ac:dyDescent="0.6">
      <c r="A24" s="7" t="s">
        <v>9</v>
      </c>
      <c r="B24" s="6">
        <v>8.0500000000000002E-2</v>
      </c>
    </row>
    <row r="25" spans="1:2" hidden="1" x14ac:dyDescent="0.6">
      <c r="A25" s="7" t="s">
        <v>8</v>
      </c>
      <c r="B25" s="6">
        <v>8.0500000000000002E-2</v>
      </c>
    </row>
    <row r="26" spans="1:2" hidden="1" x14ac:dyDescent="0.6">
      <c r="A26" s="7" t="s">
        <v>4</v>
      </c>
      <c r="B26" s="6">
        <v>0.20180000000000001</v>
      </c>
    </row>
    <row r="27" spans="1:2" hidden="1" x14ac:dyDescent="0.6">
      <c r="A27" s="7" t="s">
        <v>21</v>
      </c>
      <c r="B27" s="6">
        <v>0.18010000000000001</v>
      </c>
    </row>
    <row r="28" spans="1:2" hidden="1" x14ac:dyDescent="0.6">
      <c r="A28" s="7" t="s">
        <v>3</v>
      </c>
      <c r="B28" s="6">
        <v>0.15229999999999999</v>
      </c>
    </row>
    <row r="29" spans="1:2" hidden="1" x14ac:dyDescent="0.6">
      <c r="A29" s="7" t="s">
        <v>22</v>
      </c>
      <c r="B29" s="6">
        <v>0.15429999999999999</v>
      </c>
    </row>
    <row r="30" spans="1:2" hidden="1" x14ac:dyDescent="0.6">
      <c r="A30" s="7" t="s">
        <v>5</v>
      </c>
      <c r="B30" s="6">
        <v>0.21110000000000001</v>
      </c>
    </row>
    <row r="31" spans="1:2" hidden="1" x14ac:dyDescent="0.6">
      <c r="A31" s="7" t="s">
        <v>23</v>
      </c>
      <c r="B31" s="6">
        <v>0.15329999999999999</v>
      </c>
    </row>
    <row r="32" spans="1:2" hidden="1" x14ac:dyDescent="0.6">
      <c r="A32" s="7" t="s">
        <v>6</v>
      </c>
      <c r="B32" s="6">
        <v>0.2049</v>
      </c>
    </row>
    <row r="33" spans="1:3" hidden="1" x14ac:dyDescent="0.6">
      <c r="A33" s="7" t="s">
        <v>10</v>
      </c>
      <c r="B33" s="6">
        <v>0.1323</v>
      </c>
      <c r="C33" s="6"/>
    </row>
    <row r="34" spans="1:3" hidden="1" x14ac:dyDescent="0.6">
      <c r="A34" s="7" t="s">
        <v>12</v>
      </c>
      <c r="B34" s="6">
        <v>0.12909999999999999</v>
      </c>
      <c r="C34" s="6"/>
    </row>
    <row r="35" spans="1:3" hidden="1" x14ac:dyDescent="0.6">
      <c r="A35" s="7" t="s">
        <v>13</v>
      </c>
      <c r="B35" s="6">
        <v>0.1258</v>
      </c>
      <c r="C35" s="6"/>
    </row>
    <row r="36" spans="1:3" hidden="1" x14ac:dyDescent="0.6">
      <c r="A36" s="7" t="s">
        <v>14</v>
      </c>
      <c r="B36" s="6">
        <v>0.16189999999999999</v>
      </c>
      <c r="C36" s="6"/>
    </row>
    <row r="37" spans="1:3" hidden="1" x14ac:dyDescent="0.6">
      <c r="A37" s="7" t="s">
        <v>15</v>
      </c>
      <c r="B37" s="6">
        <v>0.14000000000000001</v>
      </c>
      <c r="C37" s="6"/>
    </row>
    <row r="38" spans="1:3" hidden="1" x14ac:dyDescent="0.6">
      <c r="A38" s="7" t="s">
        <v>16</v>
      </c>
      <c r="B38" s="6">
        <v>0.14280000000000001</v>
      </c>
      <c r="C38" s="6"/>
    </row>
    <row r="39" spans="1:3" hidden="1" x14ac:dyDescent="0.6">
      <c r="A39" s="7" t="s">
        <v>17</v>
      </c>
      <c r="B39" s="6">
        <v>0.14410000000000001</v>
      </c>
      <c r="C39" s="6"/>
    </row>
    <row r="40" spans="1:3" hidden="1" x14ac:dyDescent="0.6">
      <c r="A40" s="7" t="s">
        <v>18</v>
      </c>
      <c r="B40" s="6">
        <v>0.1074</v>
      </c>
      <c r="C40" s="6"/>
    </row>
    <row r="41" spans="1:3" hidden="1" x14ac:dyDescent="0.6">
      <c r="A41" s="7" t="s">
        <v>19</v>
      </c>
      <c r="B41" s="6">
        <v>0.14130000000000001</v>
      </c>
      <c r="C41" s="6"/>
    </row>
    <row r="42" spans="1:3" hidden="1" x14ac:dyDescent="0.6">
      <c r="A42" s="7" t="s">
        <v>11</v>
      </c>
      <c r="B42" s="6">
        <v>0.13350000000000001</v>
      </c>
      <c r="C42" s="6"/>
    </row>
  </sheetData>
  <sheetProtection algorithmName="SHA-512" hashValue="l6cpjfd3kOntIBKXDRrSM0la82kGETudj+a9oMcEp6xhpQ+7GB+hKnoAB1fKyDDw/QZM/HHcC6LlEdBqjVtVAw==" saltValue="cIERwE/hmhp0ZW4f8EP/rw==" spinCount="100000" sheet="1" objects="1" scenarios="1"/>
  <mergeCells count="1">
    <mergeCell ref="A1:C2"/>
  </mergeCells>
  <printOptions gridLines="1"/>
  <pageMargins left="0.7" right="0.7" top="0.75" bottom="0.75" header="0.3" footer="0.3"/>
  <pageSetup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Match Calc</vt:lpstr>
      <vt:lpstr>Sheet1</vt:lpstr>
      <vt:lpstr>'Match Calc'!Print_Area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Roth</dc:creator>
  <cp:lastModifiedBy>Price, Myra</cp:lastModifiedBy>
  <cp:lastPrinted>2013-10-23T16:32:18Z</cp:lastPrinted>
  <dcterms:created xsi:type="dcterms:W3CDTF">2012-06-13T13:40:51Z</dcterms:created>
  <dcterms:modified xsi:type="dcterms:W3CDTF">2022-06-24T21:50:43Z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