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53222"/>
  <mc:AlternateContent xmlns:mc="http://schemas.openxmlformats.org/markup-compatibility/2006">
    <mc:Choice Requires="x15">
      <x15ac:absPath xmlns:x15ac="http://schemas.microsoft.com/office/spreadsheetml/2010/11/ac" url="E:\"/>
    </mc:Choice>
  </mc:AlternateContent>
  <bookViews>
    <workbookView xWindow="0" yWindow="0" windowWidth="23040" windowHeight="9408"/>
  </bookViews>
  <sheets>
    <sheet name="FIELD DATA 2014" sheetId="3" r:id="rId1"/>
    <sheet name="LAB DATA 2014" sheetId="1" r:id="rId2"/>
    <sheet name="Abbreviations" sheetId="2" r:id="rId3"/>
  </sheets>
  <definedNames>
    <definedName name="\CTRL">#N/A</definedName>
    <definedName name="\HINT">#N/A</definedName>
    <definedName name="\p">#N/A</definedName>
    <definedName name="\PPM">#N/A</definedName>
    <definedName name="\REG">#N/A</definedName>
    <definedName name="\UM">#N/A</definedName>
    <definedName name="_Fill" localSheetId="2" hidden="1">#REF!</definedName>
    <definedName name="_Fill" localSheetId="0" hidden="1">#REF!</definedName>
    <definedName name="_Fill" hidden="1">#REF!</definedName>
    <definedName name="_xlnm._FilterDatabase" localSheetId="0" hidden="1">'FIELD DATA 2014'!$A$1:$BV$120</definedName>
    <definedName name="NEW" localSheetId="2" hidden="1">#REF!</definedName>
    <definedName name="NEW" localSheetId="0" hidden="1">#REF!</definedName>
    <definedName name="NEW" hidden="1">#REF!</definedName>
    <definedName name="ppb" localSheetId="2">#REF!</definedName>
    <definedName name="ppb" localSheetId="0">#REF!</definedName>
    <definedName name="ppb">#REF!</definedName>
    <definedName name="ppm" localSheetId="2">#REF!</definedName>
    <definedName name="ppm" localSheetId="0">#REF!</definedName>
    <definedName name="ppm">#REF!</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O110" i="1" l="1"/>
  <c r="CO107" i="1"/>
  <c r="CO105" i="1"/>
  <c r="CO99" i="1"/>
  <c r="CO96" i="1"/>
  <c r="BZ122" i="1" l="1"/>
  <c r="BX122" i="1"/>
  <c r="BZ121" i="1"/>
  <c r="BX121" i="1"/>
  <c r="BZ120" i="1"/>
  <c r="BX120" i="1"/>
  <c r="DV115" i="1"/>
  <c r="DQ115" i="1"/>
  <c r="DN115" i="1"/>
  <c r="DK115" i="1"/>
  <c r="BZ115" i="1"/>
  <c r="BX115" i="1"/>
  <c r="DV114" i="1"/>
  <c r="DQ114" i="1"/>
  <c r="DN114" i="1"/>
  <c r="DK114" i="1"/>
  <c r="DV113" i="1"/>
  <c r="DQ113" i="1"/>
  <c r="DN113" i="1"/>
  <c r="DK113" i="1"/>
  <c r="DV112" i="1"/>
  <c r="DQ112" i="1"/>
  <c r="DN112" i="1"/>
  <c r="DK112" i="1"/>
  <c r="BZ112" i="1"/>
  <c r="BX112" i="1"/>
  <c r="DV111" i="1"/>
  <c r="DQ111" i="1"/>
  <c r="DN111" i="1"/>
  <c r="DK111" i="1"/>
  <c r="CZ110" i="1"/>
  <c r="CU110" i="1"/>
  <c r="CR110" i="1"/>
  <c r="BZ110" i="1"/>
  <c r="BX110" i="1"/>
  <c r="DV107" i="1"/>
  <c r="DQ107" i="1"/>
  <c r="DN107" i="1"/>
  <c r="DK107" i="1"/>
  <c r="CZ107" i="1"/>
  <c r="CU107" i="1"/>
  <c r="CR107" i="1"/>
  <c r="DV105" i="1"/>
  <c r="DQ105" i="1"/>
  <c r="DN105" i="1"/>
  <c r="DK105" i="1"/>
  <c r="CZ105" i="1"/>
  <c r="CU105" i="1"/>
  <c r="CR105" i="1"/>
  <c r="DV104" i="1"/>
  <c r="DQ104" i="1"/>
  <c r="DN104" i="1"/>
  <c r="DK104" i="1"/>
  <c r="BZ104" i="1"/>
  <c r="BX104" i="1"/>
  <c r="DV103" i="1"/>
  <c r="DQ103" i="1"/>
  <c r="DN103" i="1"/>
  <c r="DK103" i="1"/>
  <c r="DV101" i="1"/>
  <c r="DQ101" i="1"/>
  <c r="DN101" i="1"/>
  <c r="DK101" i="1"/>
  <c r="BZ101" i="1"/>
  <c r="BX101" i="1"/>
  <c r="DV100" i="1"/>
  <c r="DQ100" i="1"/>
  <c r="DN100" i="1"/>
  <c r="DK100" i="1"/>
  <c r="DV99" i="1"/>
  <c r="DQ99" i="1"/>
  <c r="DN99" i="1"/>
  <c r="DK99" i="1"/>
  <c r="CZ99" i="1"/>
  <c r="CU99" i="1"/>
  <c r="CR99" i="1"/>
  <c r="BZ99" i="1"/>
  <c r="BX99" i="1"/>
  <c r="DV98" i="1"/>
  <c r="DQ98" i="1"/>
  <c r="DN98" i="1"/>
  <c r="DK98" i="1"/>
  <c r="BZ98" i="1"/>
  <c r="BX98" i="1"/>
  <c r="DV97" i="1"/>
  <c r="DQ97" i="1"/>
  <c r="DN97" i="1"/>
  <c r="DK97" i="1"/>
  <c r="BZ97" i="1"/>
  <c r="BX97" i="1"/>
  <c r="DV96" i="1"/>
  <c r="DQ96" i="1"/>
  <c r="DN96" i="1"/>
  <c r="DK96" i="1"/>
  <c r="CZ96" i="1"/>
  <c r="CU96" i="1"/>
  <c r="CR96" i="1"/>
  <c r="BZ96" i="1"/>
  <c r="BX96" i="1"/>
  <c r="DV95" i="1"/>
  <c r="DQ95" i="1"/>
  <c r="DN95" i="1"/>
  <c r="DK95" i="1"/>
  <c r="BZ95" i="1"/>
  <c r="BX95" i="1"/>
  <c r="DV93" i="1"/>
  <c r="DQ93" i="1"/>
  <c r="DN93" i="1"/>
  <c r="DK93" i="1"/>
  <c r="DV92" i="1"/>
  <c r="DQ92" i="1"/>
  <c r="DN92" i="1"/>
  <c r="DK92" i="1"/>
  <c r="BZ92" i="1"/>
  <c r="BX92" i="1"/>
  <c r="DV91" i="1"/>
  <c r="DQ91" i="1"/>
  <c r="DN91" i="1"/>
  <c r="DK91" i="1"/>
  <c r="BZ90" i="1"/>
  <c r="BX90" i="1"/>
  <c r="DV89" i="1"/>
  <c r="DQ89" i="1"/>
  <c r="DN89" i="1"/>
  <c r="DK89" i="1"/>
  <c r="BZ89" i="1"/>
  <c r="BX89" i="1"/>
  <c r="DV88" i="1"/>
  <c r="DQ88" i="1"/>
  <c r="DN88" i="1"/>
  <c r="DK88" i="1"/>
  <c r="BZ88" i="1"/>
  <c r="BX88" i="1"/>
  <c r="BZ87" i="1"/>
  <c r="BX87" i="1"/>
  <c r="DV85" i="1"/>
  <c r="DQ85" i="1"/>
  <c r="DN85" i="1"/>
  <c r="DK85" i="1"/>
  <c r="DV84" i="1"/>
  <c r="DQ84" i="1"/>
  <c r="DN84" i="1"/>
  <c r="DK84" i="1"/>
  <c r="DV83" i="1"/>
  <c r="DQ83" i="1"/>
  <c r="DN83" i="1"/>
  <c r="DK83" i="1"/>
  <c r="DV82" i="1"/>
  <c r="DQ82" i="1"/>
  <c r="DN82" i="1"/>
  <c r="DK82" i="1"/>
  <c r="BZ82" i="1"/>
  <c r="BX82" i="1"/>
  <c r="DV81" i="1"/>
  <c r="DQ81" i="1"/>
  <c r="DN81" i="1"/>
  <c r="DK81" i="1"/>
  <c r="BZ81" i="1"/>
  <c r="BX81" i="1"/>
  <c r="DV80" i="1"/>
  <c r="DQ80" i="1"/>
  <c r="DN80" i="1"/>
  <c r="DK80" i="1"/>
  <c r="CZ80" i="1"/>
  <c r="CU80" i="1"/>
  <c r="CR80" i="1"/>
  <c r="CO80" i="1"/>
  <c r="DV79" i="1"/>
  <c r="DQ79" i="1"/>
  <c r="DN79" i="1"/>
  <c r="DK79" i="1"/>
  <c r="CZ79" i="1"/>
  <c r="CU79" i="1"/>
  <c r="CR79" i="1"/>
  <c r="CO79" i="1"/>
  <c r="CZ78" i="1"/>
  <c r="CU78" i="1"/>
  <c r="CR78" i="1"/>
  <c r="CO78" i="1"/>
  <c r="BZ78" i="1"/>
  <c r="BX78" i="1"/>
  <c r="DV76" i="1"/>
  <c r="DQ76" i="1"/>
  <c r="DN76" i="1"/>
  <c r="DK76" i="1"/>
  <c r="BZ76" i="1"/>
  <c r="BX76" i="1"/>
  <c r="DV75" i="1"/>
  <c r="DQ75" i="1"/>
  <c r="DN75" i="1"/>
  <c r="DK75" i="1"/>
  <c r="BZ75" i="1"/>
  <c r="BX75" i="1"/>
  <c r="CZ74" i="1"/>
  <c r="CU74" i="1"/>
  <c r="CR74" i="1"/>
  <c r="CO74" i="1"/>
  <c r="DV73" i="1"/>
  <c r="DQ73" i="1"/>
  <c r="DN73" i="1"/>
  <c r="DK73" i="1"/>
  <c r="CZ73" i="1"/>
  <c r="CU73" i="1"/>
  <c r="CR73" i="1"/>
  <c r="CO73" i="1"/>
  <c r="BZ73" i="1"/>
  <c r="BX73" i="1"/>
  <c r="DV72" i="1"/>
  <c r="DQ72" i="1"/>
  <c r="DN72" i="1"/>
  <c r="DK72" i="1"/>
  <c r="CZ72" i="1"/>
  <c r="CU72" i="1"/>
  <c r="CR72" i="1"/>
  <c r="CO72" i="1"/>
  <c r="BZ72" i="1"/>
  <c r="BX72" i="1"/>
  <c r="DV71" i="1"/>
  <c r="DQ71" i="1"/>
  <c r="DN71" i="1"/>
  <c r="DK71" i="1"/>
  <c r="BZ71" i="1"/>
  <c r="BX71" i="1"/>
  <c r="CZ70" i="1"/>
  <c r="CU70" i="1"/>
  <c r="CR70" i="1"/>
  <c r="CO70" i="1"/>
  <c r="BZ70" i="1"/>
  <c r="BX70" i="1"/>
  <c r="DV69" i="1"/>
  <c r="DQ69" i="1"/>
  <c r="DN69" i="1"/>
  <c r="DK69" i="1"/>
  <c r="CZ69" i="1"/>
  <c r="CU69" i="1"/>
  <c r="CR69" i="1"/>
  <c r="CO69" i="1"/>
  <c r="DV68" i="1"/>
  <c r="DQ68" i="1"/>
  <c r="DN68" i="1"/>
  <c r="DK68" i="1"/>
  <c r="CZ68" i="1"/>
  <c r="CU68" i="1"/>
  <c r="CR68" i="1"/>
  <c r="CO68" i="1"/>
  <c r="DV67" i="1"/>
  <c r="DQ67" i="1"/>
  <c r="DN67" i="1"/>
  <c r="DK67" i="1"/>
  <c r="CZ67" i="1"/>
  <c r="CU67" i="1"/>
  <c r="CR67" i="1"/>
  <c r="CO67" i="1"/>
  <c r="BZ67" i="1"/>
  <c r="BX67" i="1"/>
  <c r="CZ66" i="1"/>
  <c r="CU66" i="1"/>
  <c r="CR66" i="1"/>
  <c r="CO66" i="1"/>
  <c r="DV65" i="1"/>
  <c r="DQ65" i="1"/>
  <c r="DN65" i="1"/>
  <c r="DK65" i="1"/>
  <c r="CZ65" i="1"/>
  <c r="CU65" i="1"/>
  <c r="CR65" i="1"/>
  <c r="CO65" i="1"/>
  <c r="BZ65" i="1"/>
  <c r="BX65" i="1"/>
  <c r="BZ64" i="1"/>
  <c r="BX64" i="1"/>
  <c r="BZ63" i="1"/>
  <c r="BX63" i="1"/>
  <c r="BZ62" i="1"/>
  <c r="BX62" i="1"/>
  <c r="DV60" i="1"/>
  <c r="DQ60" i="1"/>
  <c r="DN60" i="1"/>
  <c r="DK60" i="1"/>
  <c r="BZ60" i="1"/>
  <c r="BX60" i="1"/>
  <c r="BZ59" i="1"/>
  <c r="BX59" i="1"/>
  <c r="BZ58" i="1"/>
  <c r="BX58" i="1"/>
  <c r="DV57" i="1"/>
  <c r="DQ57" i="1"/>
  <c r="DN57" i="1"/>
  <c r="DK57" i="1"/>
  <c r="BZ57" i="1"/>
  <c r="BX57" i="1"/>
  <c r="DV56" i="1"/>
  <c r="DQ56" i="1"/>
  <c r="DN56" i="1"/>
  <c r="DK56" i="1"/>
  <c r="DV55" i="1"/>
  <c r="DQ55" i="1"/>
  <c r="DN55" i="1"/>
  <c r="DK55" i="1"/>
  <c r="BZ55" i="1"/>
  <c r="BX55" i="1"/>
  <c r="DV54" i="1"/>
  <c r="DQ54" i="1"/>
  <c r="DN54" i="1"/>
  <c r="DK54" i="1"/>
  <c r="BZ53" i="1"/>
  <c r="BX53" i="1"/>
  <c r="DV52" i="1"/>
  <c r="DQ52" i="1"/>
  <c r="DN52" i="1"/>
  <c r="DK52" i="1"/>
  <c r="DV51" i="1"/>
  <c r="DQ51" i="1"/>
  <c r="DN51" i="1"/>
  <c r="DK51" i="1"/>
  <c r="BZ50" i="1"/>
  <c r="BX50" i="1"/>
  <c r="DV49" i="1"/>
  <c r="DQ49" i="1"/>
  <c r="DN49" i="1"/>
  <c r="DK49" i="1"/>
  <c r="CZ49" i="1"/>
  <c r="CU49" i="1"/>
  <c r="CR49" i="1"/>
  <c r="CO49" i="1"/>
  <c r="BZ48" i="1"/>
  <c r="BX48" i="1"/>
  <c r="BZ47" i="1"/>
  <c r="BX47" i="1"/>
  <c r="BZ46" i="1"/>
  <c r="BX46" i="1"/>
  <c r="DV45" i="1"/>
  <c r="DQ45" i="1"/>
  <c r="DN45" i="1"/>
  <c r="DK45" i="1"/>
  <c r="CZ45" i="1"/>
  <c r="CU45" i="1"/>
  <c r="CR45" i="1"/>
  <c r="CO45" i="1"/>
  <c r="BZ45" i="1"/>
  <c r="BX45" i="1"/>
  <c r="DV44" i="1"/>
  <c r="DQ44" i="1"/>
  <c r="DN44" i="1"/>
  <c r="DK44" i="1"/>
  <c r="DV43" i="1"/>
  <c r="DQ43" i="1"/>
  <c r="DN43" i="1"/>
  <c r="DK43" i="1"/>
  <c r="BZ43" i="1"/>
  <c r="BX43" i="1"/>
  <c r="DV42" i="1"/>
  <c r="DQ42" i="1"/>
  <c r="DN42" i="1"/>
  <c r="DK42" i="1"/>
  <c r="CZ42" i="1"/>
  <c r="CU42" i="1"/>
  <c r="CR42" i="1"/>
  <c r="CO42" i="1"/>
  <c r="DV41" i="1"/>
  <c r="DQ41" i="1"/>
  <c r="DN41" i="1"/>
  <c r="DK41" i="1"/>
  <c r="BZ41" i="1"/>
  <c r="BX41" i="1"/>
  <c r="DV40" i="1"/>
  <c r="DQ40" i="1"/>
  <c r="DN40" i="1"/>
  <c r="DK40" i="1"/>
  <c r="BZ40" i="1"/>
  <c r="BX40" i="1"/>
  <c r="BZ38" i="1"/>
  <c r="BX38" i="1"/>
  <c r="DV37" i="1"/>
  <c r="DQ37" i="1"/>
  <c r="DN37" i="1"/>
  <c r="DK37" i="1"/>
  <c r="DV36" i="1"/>
  <c r="DQ36" i="1"/>
  <c r="DN36" i="1"/>
  <c r="DK36" i="1"/>
  <c r="BZ36" i="1"/>
  <c r="BX36" i="1"/>
  <c r="DV33" i="1"/>
  <c r="DQ33" i="1"/>
  <c r="DN33" i="1"/>
  <c r="DK33" i="1"/>
  <c r="BZ33" i="1"/>
  <c r="BX33" i="1"/>
  <c r="BZ32" i="1"/>
  <c r="BX32" i="1"/>
  <c r="DV29" i="1"/>
  <c r="DQ29" i="1"/>
  <c r="DN29" i="1"/>
  <c r="DK29" i="1"/>
  <c r="BZ26" i="1"/>
  <c r="BX26" i="1"/>
  <c r="DV25" i="1"/>
  <c r="DQ25" i="1"/>
  <c r="DN25" i="1"/>
  <c r="DK25" i="1"/>
  <c r="DV24" i="1"/>
  <c r="DQ24" i="1"/>
  <c r="DN24" i="1"/>
  <c r="DK24" i="1"/>
  <c r="CZ24" i="1"/>
  <c r="CU24" i="1"/>
  <c r="CR24" i="1"/>
  <c r="CO24" i="1"/>
  <c r="DV23" i="1"/>
  <c r="DQ23" i="1"/>
  <c r="DN23" i="1"/>
  <c r="DK23" i="1"/>
  <c r="CZ23" i="1"/>
  <c r="CU23" i="1"/>
  <c r="CR23" i="1"/>
  <c r="CO23" i="1"/>
  <c r="DV22" i="1"/>
  <c r="DQ22" i="1"/>
  <c r="DN22" i="1"/>
  <c r="DK22" i="1"/>
  <c r="CZ22" i="1"/>
  <c r="CU22" i="1"/>
  <c r="CR22" i="1"/>
  <c r="CO22" i="1"/>
  <c r="BZ22" i="1"/>
  <c r="BX22" i="1"/>
  <c r="DV21" i="1"/>
  <c r="DQ21" i="1"/>
  <c r="DN21" i="1"/>
  <c r="DK21" i="1"/>
  <c r="BZ21" i="1"/>
  <c r="BX21" i="1"/>
  <c r="DV20" i="1"/>
  <c r="DQ20" i="1"/>
  <c r="DN20" i="1"/>
  <c r="DK20" i="1"/>
  <c r="BZ19" i="1"/>
  <c r="BX19" i="1"/>
  <c r="CZ18" i="1"/>
  <c r="CU18" i="1"/>
  <c r="CR18" i="1"/>
  <c r="CO18" i="1"/>
  <c r="DV17" i="1"/>
  <c r="DQ17" i="1"/>
  <c r="DN17" i="1"/>
  <c r="DK17" i="1"/>
  <c r="DV16" i="1"/>
  <c r="DQ16" i="1"/>
  <c r="DN16" i="1"/>
  <c r="DK16" i="1"/>
  <c r="DV15" i="1"/>
  <c r="DQ15" i="1"/>
  <c r="DN15" i="1"/>
  <c r="DK15" i="1"/>
  <c r="CZ15" i="1"/>
  <c r="CU15" i="1"/>
  <c r="CR15" i="1"/>
  <c r="CO15" i="1"/>
  <c r="DV14" i="1"/>
  <c r="DQ14" i="1"/>
  <c r="DN14" i="1"/>
  <c r="DK14" i="1"/>
  <c r="CZ14" i="1"/>
  <c r="CU14" i="1"/>
  <c r="CR14" i="1"/>
  <c r="CO14" i="1"/>
  <c r="BZ14" i="1"/>
  <c r="BX14" i="1"/>
  <c r="CZ13" i="1"/>
  <c r="CU13" i="1"/>
  <c r="CR13" i="1"/>
  <c r="CO13" i="1"/>
  <c r="DV12" i="1"/>
  <c r="DQ12" i="1"/>
  <c r="DN12" i="1"/>
  <c r="DK12" i="1"/>
  <c r="DV11" i="1"/>
  <c r="DQ11" i="1"/>
  <c r="DN11" i="1"/>
  <c r="DK11" i="1"/>
  <c r="CZ11" i="1"/>
  <c r="CU11" i="1"/>
  <c r="CR11" i="1"/>
  <c r="CO11" i="1"/>
  <c r="BZ11" i="1"/>
  <c r="BX11" i="1"/>
  <c r="DV10" i="1"/>
  <c r="DQ10" i="1"/>
  <c r="DN10" i="1"/>
  <c r="DK10" i="1"/>
  <c r="CZ10" i="1"/>
  <c r="CU10" i="1"/>
  <c r="CR10" i="1"/>
  <c r="CO10" i="1"/>
  <c r="BZ10" i="1"/>
  <c r="BX10" i="1"/>
  <c r="DV9" i="1"/>
  <c r="DQ9" i="1"/>
  <c r="DN9" i="1"/>
  <c r="DK9" i="1"/>
  <c r="BZ9" i="1"/>
  <c r="BX9" i="1"/>
  <c r="DV7" i="1"/>
  <c r="DQ7" i="1"/>
  <c r="DN7" i="1"/>
  <c r="DK7" i="1"/>
  <c r="BZ7" i="1"/>
  <c r="BX7" i="1"/>
  <c r="CZ6" i="1"/>
  <c r="CU6" i="1"/>
  <c r="CR6" i="1"/>
  <c r="CO6" i="1"/>
  <c r="BZ6" i="1"/>
  <c r="BX6" i="1"/>
  <c r="DV5" i="1"/>
  <c r="DQ5" i="1"/>
  <c r="DN5" i="1"/>
  <c r="DK5" i="1"/>
  <c r="CZ5" i="1"/>
  <c r="CU5" i="1"/>
  <c r="CR5" i="1"/>
  <c r="CO5" i="1"/>
  <c r="BN122" i="1" l="1"/>
  <c r="BK122" i="1"/>
  <c r="BG122" i="1"/>
  <c r="BH122" i="1" s="1"/>
  <c r="AW122" i="1"/>
  <c r="AR122" i="1"/>
  <c r="AP122" i="1"/>
  <c r="AM122" i="1"/>
  <c r="BN121" i="1"/>
  <c r="BK121" i="1"/>
  <c r="BG121" i="1"/>
  <c r="BH121" i="1" s="1"/>
  <c r="AW121" i="1"/>
  <c r="AR121" i="1"/>
  <c r="AP121" i="1"/>
  <c r="AM121" i="1"/>
  <c r="BN120" i="1"/>
  <c r="BK120" i="1"/>
  <c r="BG120" i="1"/>
  <c r="BH120" i="1" s="1"/>
  <c r="AW120" i="1"/>
  <c r="AR120" i="1"/>
  <c r="AP120" i="1"/>
  <c r="AM120" i="1"/>
  <c r="BN119" i="1"/>
  <c r="BK119" i="1"/>
  <c r="BG119" i="1"/>
  <c r="BH119" i="1" s="1"/>
  <c r="AW119" i="1"/>
  <c r="AR119" i="1"/>
  <c r="AP119" i="1"/>
  <c r="AM119" i="1"/>
  <c r="BN118" i="1"/>
  <c r="BK118" i="1"/>
  <c r="BG118" i="1"/>
  <c r="BH118" i="1" s="1"/>
  <c r="AW118" i="1"/>
  <c r="AR118" i="1"/>
  <c r="AP118" i="1"/>
  <c r="AM118" i="1"/>
  <c r="BN117" i="1"/>
  <c r="BK117" i="1"/>
  <c r="BG117" i="1"/>
  <c r="BH117" i="1" s="1"/>
  <c r="AW117" i="1"/>
  <c r="AR117" i="1"/>
  <c r="AP117" i="1"/>
  <c r="AM117" i="1"/>
  <c r="BN116" i="1"/>
  <c r="BK116" i="1"/>
  <c r="BG116" i="1"/>
  <c r="BH116" i="1" s="1"/>
  <c r="AW116" i="1"/>
  <c r="AR116" i="1"/>
  <c r="AP116" i="1"/>
  <c r="AM116" i="1"/>
  <c r="BN115" i="1"/>
  <c r="BK115" i="1"/>
  <c r="BG115" i="1"/>
  <c r="BH115" i="1" s="1"/>
  <c r="BN114" i="1"/>
  <c r="BK114" i="1"/>
  <c r="BG114" i="1"/>
  <c r="BH114" i="1" s="1"/>
  <c r="BN113" i="1"/>
  <c r="BK113" i="1"/>
  <c r="BG113" i="1"/>
  <c r="BH113" i="1" s="1"/>
  <c r="AW113" i="1"/>
  <c r="AR113" i="1"/>
  <c r="AP113" i="1"/>
  <c r="AM113" i="1"/>
  <c r="BN112" i="1"/>
  <c r="BK112" i="1"/>
  <c r="BG112" i="1"/>
  <c r="BH112" i="1" s="1"/>
  <c r="BN111" i="1"/>
  <c r="BK111" i="1"/>
  <c r="BG111" i="1"/>
  <c r="BH111" i="1" s="1"/>
  <c r="AW111" i="1"/>
  <c r="AR111" i="1"/>
  <c r="AP111" i="1"/>
  <c r="AM111" i="1"/>
  <c r="BN110" i="1"/>
  <c r="BK110" i="1"/>
  <c r="BG110" i="1"/>
  <c r="BH110" i="1" s="1"/>
  <c r="AW110" i="1"/>
  <c r="AR110" i="1"/>
  <c r="AP110" i="1"/>
  <c r="AM110" i="1"/>
  <c r="BN109" i="1"/>
  <c r="BK109" i="1"/>
  <c r="BG109" i="1"/>
  <c r="BH109" i="1" s="1"/>
  <c r="AW109" i="1"/>
  <c r="AR109" i="1"/>
  <c r="AP109" i="1"/>
  <c r="AM109" i="1"/>
  <c r="BN108" i="1"/>
  <c r="BK108" i="1"/>
  <c r="BG108" i="1"/>
  <c r="BH108" i="1" s="1"/>
  <c r="AW108" i="1"/>
  <c r="AR108" i="1"/>
  <c r="AP108" i="1"/>
  <c r="AM108" i="1"/>
  <c r="BN107" i="1"/>
  <c r="BK107" i="1"/>
  <c r="BG107" i="1"/>
  <c r="BH107" i="1" s="1"/>
  <c r="AW107" i="1"/>
  <c r="AR107" i="1"/>
  <c r="AP107" i="1"/>
  <c r="AM107" i="1"/>
  <c r="BN106" i="1"/>
  <c r="BK106" i="1"/>
  <c r="BG106" i="1"/>
  <c r="BH106" i="1" s="1"/>
  <c r="BN105" i="1"/>
  <c r="BK105" i="1"/>
  <c r="BG105" i="1"/>
  <c r="BH105" i="1" s="1"/>
  <c r="BN104" i="1"/>
  <c r="BK104" i="1"/>
  <c r="BG104" i="1"/>
  <c r="BH104" i="1" s="1"/>
  <c r="AW104" i="1"/>
  <c r="AR104" i="1"/>
  <c r="AP104" i="1"/>
  <c r="AM104" i="1"/>
  <c r="BN103" i="1"/>
  <c r="BK103" i="1"/>
  <c r="BG103" i="1"/>
  <c r="BH103" i="1" s="1"/>
  <c r="BN102" i="1"/>
  <c r="BK102" i="1"/>
  <c r="BG102" i="1"/>
  <c r="BH102" i="1" s="1"/>
  <c r="AW102" i="1"/>
  <c r="AR102" i="1"/>
  <c r="AP102" i="1"/>
  <c r="AM102" i="1"/>
  <c r="BN101" i="1"/>
  <c r="BK101" i="1"/>
  <c r="BG101" i="1"/>
  <c r="BH101" i="1" s="1"/>
  <c r="BN100" i="1"/>
  <c r="BK100" i="1"/>
  <c r="BG100" i="1"/>
  <c r="BH100" i="1" s="1"/>
  <c r="AW100" i="1"/>
  <c r="AR100" i="1"/>
  <c r="AP100" i="1"/>
  <c r="AM100" i="1"/>
  <c r="BN99" i="1"/>
  <c r="BK99" i="1"/>
  <c r="BG99" i="1"/>
  <c r="BH99" i="1" s="1"/>
  <c r="AW99" i="1"/>
  <c r="AR99" i="1"/>
  <c r="AP99" i="1"/>
  <c r="AM99" i="1"/>
  <c r="BN98" i="1"/>
  <c r="BK98" i="1"/>
  <c r="BG98" i="1"/>
  <c r="BH98" i="1" s="1"/>
  <c r="AW98" i="1"/>
  <c r="AR98" i="1"/>
  <c r="AP98" i="1"/>
  <c r="AM98" i="1"/>
  <c r="BN97" i="1"/>
  <c r="BK97" i="1"/>
  <c r="BG97" i="1"/>
  <c r="BH97" i="1" s="1"/>
  <c r="AW97" i="1"/>
  <c r="AR97" i="1"/>
  <c r="AP97" i="1"/>
  <c r="AM97" i="1"/>
  <c r="BN96" i="1"/>
  <c r="BK96" i="1"/>
  <c r="BG96" i="1"/>
  <c r="BH96" i="1" s="1"/>
  <c r="BN95" i="1"/>
  <c r="BK95" i="1"/>
  <c r="BG95" i="1"/>
  <c r="BH95" i="1" s="1"/>
  <c r="BN94" i="1"/>
  <c r="BK94" i="1"/>
  <c r="BG94" i="1"/>
  <c r="BH94" i="1" s="1"/>
  <c r="BN93" i="1"/>
  <c r="BK93" i="1"/>
  <c r="BG93" i="1"/>
  <c r="BH93" i="1" s="1"/>
  <c r="AW93" i="1"/>
  <c r="AR93" i="1"/>
  <c r="AP93" i="1"/>
  <c r="AM93" i="1"/>
  <c r="BN92" i="1"/>
  <c r="BK92" i="1"/>
  <c r="BG92" i="1"/>
  <c r="BH92" i="1" s="1"/>
  <c r="AW92" i="1"/>
  <c r="AR92" i="1"/>
  <c r="AP92" i="1"/>
  <c r="AM92" i="1"/>
  <c r="BN91" i="1"/>
  <c r="BK91" i="1"/>
  <c r="BG91" i="1"/>
  <c r="BH91" i="1" s="1"/>
  <c r="BN90" i="1"/>
  <c r="BK90" i="1"/>
  <c r="BG90" i="1"/>
  <c r="BH90" i="1" s="1"/>
  <c r="BN89" i="1"/>
  <c r="BK89" i="1"/>
  <c r="BG89" i="1"/>
  <c r="BH89" i="1" s="1"/>
  <c r="AW89" i="1"/>
  <c r="AR89" i="1"/>
  <c r="AP89" i="1"/>
  <c r="AM89" i="1"/>
  <c r="BN88" i="1"/>
  <c r="BK88" i="1"/>
  <c r="BG88" i="1"/>
  <c r="BH88" i="1" s="1"/>
  <c r="AW88" i="1"/>
  <c r="AR88" i="1"/>
  <c r="AP88" i="1"/>
  <c r="AM88" i="1"/>
  <c r="BN87" i="1"/>
  <c r="BK87" i="1"/>
  <c r="BG87" i="1"/>
  <c r="BH87" i="1" s="1"/>
  <c r="BN86" i="1"/>
  <c r="BK86" i="1"/>
  <c r="BG86" i="1"/>
  <c r="BH86" i="1" s="1"/>
  <c r="AW86" i="1"/>
  <c r="AR86" i="1"/>
  <c r="AP86" i="1"/>
  <c r="AM86" i="1"/>
  <c r="BN85" i="1"/>
  <c r="BK85" i="1"/>
  <c r="BG85" i="1"/>
  <c r="BH85" i="1" s="1"/>
  <c r="AW85" i="1"/>
  <c r="AR85" i="1"/>
  <c r="AP85" i="1"/>
  <c r="AM85" i="1"/>
  <c r="BN84" i="1"/>
  <c r="BK84" i="1"/>
  <c r="BG84" i="1"/>
  <c r="BH84" i="1" s="1"/>
  <c r="AW84" i="1"/>
  <c r="AR84" i="1"/>
  <c r="AP84" i="1"/>
  <c r="AM84" i="1"/>
  <c r="BN83" i="1"/>
  <c r="BK83" i="1"/>
  <c r="BG83" i="1"/>
  <c r="BH83" i="1" s="1"/>
  <c r="BN82" i="1"/>
  <c r="BK82" i="1"/>
  <c r="BG82" i="1"/>
  <c r="BH82" i="1" s="1"/>
  <c r="AW82" i="1"/>
  <c r="AR82" i="1"/>
  <c r="AP82" i="1"/>
  <c r="AM82" i="1"/>
  <c r="BN81" i="1"/>
  <c r="BK81" i="1"/>
  <c r="BG81" i="1"/>
  <c r="BH81" i="1" s="1"/>
  <c r="AW81" i="1"/>
  <c r="AR81" i="1"/>
  <c r="AP81" i="1"/>
  <c r="AM81" i="1"/>
  <c r="BN80" i="1"/>
  <c r="BK80" i="1"/>
  <c r="BG80" i="1"/>
  <c r="BH80" i="1" s="1"/>
  <c r="BN79" i="1"/>
  <c r="BK79" i="1"/>
  <c r="BG79" i="1"/>
  <c r="BH79" i="1" s="1"/>
  <c r="BN78" i="1"/>
  <c r="BK78" i="1"/>
  <c r="BG78" i="1"/>
  <c r="BH78" i="1" s="1"/>
  <c r="BN77" i="1"/>
  <c r="BK77" i="1"/>
  <c r="BG77" i="1"/>
  <c r="BH77" i="1" s="1"/>
  <c r="BN76" i="1"/>
  <c r="BK76" i="1"/>
  <c r="BG76" i="1"/>
  <c r="BH76" i="1" s="1"/>
  <c r="AW76" i="1"/>
  <c r="AR76" i="1"/>
  <c r="AP76" i="1"/>
  <c r="AM76" i="1"/>
  <c r="BN75" i="1"/>
  <c r="BK75" i="1"/>
  <c r="BG75" i="1"/>
  <c r="BH75" i="1" s="1"/>
  <c r="AW75" i="1"/>
  <c r="AR75" i="1"/>
  <c r="AP75" i="1"/>
  <c r="AM75" i="1"/>
  <c r="BN74" i="1"/>
  <c r="BK74" i="1"/>
  <c r="BG74" i="1"/>
  <c r="BH74" i="1" s="1"/>
  <c r="BN73" i="1"/>
  <c r="BK73" i="1"/>
  <c r="BG73" i="1"/>
  <c r="BH73" i="1" s="1"/>
  <c r="AW73" i="1"/>
  <c r="AR73" i="1"/>
  <c r="AP73" i="1"/>
  <c r="AM73" i="1"/>
  <c r="BN72" i="1"/>
  <c r="BK72" i="1"/>
  <c r="BG72" i="1"/>
  <c r="BH72" i="1" s="1"/>
  <c r="BN71" i="1"/>
  <c r="BK71" i="1"/>
  <c r="BG71" i="1"/>
  <c r="BH71" i="1" s="1"/>
  <c r="AW71" i="1"/>
  <c r="AR71" i="1"/>
  <c r="AP71" i="1"/>
  <c r="AM71" i="1"/>
  <c r="BN70" i="1"/>
  <c r="BK70" i="1"/>
  <c r="BG70" i="1"/>
  <c r="BH70" i="1" s="1"/>
  <c r="BN69" i="1"/>
  <c r="BK69" i="1"/>
  <c r="BG69" i="1"/>
  <c r="BH69" i="1" s="1"/>
  <c r="AW69" i="1"/>
  <c r="AR69" i="1"/>
  <c r="AP69" i="1"/>
  <c r="AM69" i="1"/>
  <c r="BN68" i="1"/>
  <c r="BK68" i="1"/>
  <c r="BG68" i="1"/>
  <c r="BH68" i="1" s="1"/>
  <c r="BN67" i="1"/>
  <c r="BK67" i="1"/>
  <c r="BG67" i="1"/>
  <c r="BH67" i="1" s="1"/>
  <c r="AW67" i="1"/>
  <c r="AR67" i="1"/>
  <c r="AP67" i="1"/>
  <c r="AM67" i="1"/>
  <c r="BN66" i="1"/>
  <c r="BK66" i="1"/>
  <c r="BG66" i="1"/>
  <c r="BH66" i="1" s="1"/>
  <c r="BN65" i="1"/>
  <c r="BK65" i="1"/>
  <c r="BG65" i="1"/>
  <c r="BH65" i="1" s="1"/>
  <c r="BN64" i="1"/>
  <c r="BK64" i="1"/>
  <c r="BG64" i="1"/>
  <c r="BH64" i="1" s="1"/>
  <c r="AW64" i="1"/>
  <c r="AR64" i="1"/>
  <c r="AP64" i="1"/>
  <c r="AM64" i="1"/>
  <c r="BN63" i="1"/>
  <c r="BK63" i="1"/>
  <c r="BG63" i="1"/>
  <c r="BH63" i="1" s="1"/>
  <c r="AW63" i="1"/>
  <c r="AR63" i="1"/>
  <c r="AP63" i="1"/>
  <c r="AM63" i="1"/>
  <c r="BN62" i="1"/>
  <c r="BK62" i="1"/>
  <c r="BG62" i="1"/>
  <c r="BH62" i="1" s="1"/>
  <c r="BN61" i="1"/>
  <c r="BK61" i="1"/>
  <c r="BG61" i="1"/>
  <c r="BH61" i="1" s="1"/>
  <c r="BN60" i="1"/>
  <c r="BK60" i="1"/>
  <c r="BG60" i="1"/>
  <c r="BH60" i="1" s="1"/>
  <c r="AW60" i="1"/>
  <c r="AR60" i="1"/>
  <c r="AP60" i="1"/>
  <c r="AM60" i="1"/>
  <c r="BN59" i="1"/>
  <c r="BK59" i="1"/>
  <c r="BG59" i="1"/>
  <c r="BH59" i="1" s="1"/>
  <c r="AW59" i="1"/>
  <c r="AR59" i="1"/>
  <c r="AP59" i="1"/>
  <c r="AM59" i="1"/>
  <c r="BN58" i="1"/>
  <c r="BK58" i="1"/>
  <c r="BG58" i="1"/>
  <c r="BH58" i="1" s="1"/>
  <c r="AW58" i="1"/>
  <c r="AR58" i="1"/>
  <c r="AP58" i="1"/>
  <c r="AM58" i="1"/>
  <c r="BN57" i="1"/>
  <c r="BK57" i="1"/>
  <c r="BG57" i="1"/>
  <c r="BH57" i="1" s="1"/>
  <c r="AW57" i="1"/>
  <c r="AR57" i="1"/>
  <c r="AP57" i="1"/>
  <c r="AM57" i="1"/>
  <c r="BN55" i="1"/>
  <c r="BK55" i="1"/>
  <c r="BG55" i="1"/>
  <c r="BH55" i="1" s="1"/>
  <c r="AW55" i="1"/>
  <c r="AR55" i="1"/>
  <c r="AP55" i="1"/>
  <c r="AM55" i="1"/>
  <c r="BN54" i="1"/>
  <c r="BK54" i="1"/>
  <c r="BG54" i="1"/>
  <c r="BH54" i="1" s="1"/>
  <c r="BN53" i="1"/>
  <c r="BK53" i="1"/>
  <c r="BG53" i="1"/>
  <c r="BH53" i="1" s="1"/>
  <c r="BN52" i="1"/>
  <c r="BK52" i="1"/>
  <c r="BG52" i="1"/>
  <c r="BH52" i="1" s="1"/>
  <c r="BN51" i="1"/>
  <c r="BK51" i="1"/>
  <c r="BG51" i="1"/>
  <c r="BH51" i="1" s="1"/>
  <c r="AW51" i="1"/>
  <c r="AR51" i="1"/>
  <c r="AP51" i="1"/>
  <c r="AM51" i="1"/>
  <c r="BN50" i="1"/>
  <c r="BK50" i="1"/>
  <c r="BG50" i="1"/>
  <c r="BH50" i="1" s="1"/>
  <c r="BN49" i="1"/>
  <c r="BK49" i="1"/>
  <c r="BG49" i="1"/>
  <c r="BH49" i="1" s="1"/>
  <c r="BN48" i="1"/>
  <c r="BK48" i="1"/>
  <c r="BG48" i="1"/>
  <c r="BH48" i="1" s="1"/>
  <c r="AW48" i="1"/>
  <c r="AR48" i="1"/>
  <c r="AP48" i="1"/>
  <c r="AM48" i="1"/>
  <c r="BN47" i="1"/>
  <c r="BK47" i="1"/>
  <c r="BG47" i="1"/>
  <c r="BH47" i="1" s="1"/>
  <c r="AW47" i="1"/>
  <c r="AR47" i="1"/>
  <c r="AP47" i="1"/>
  <c r="AM47" i="1"/>
  <c r="BN46" i="1"/>
  <c r="BK46" i="1"/>
  <c r="BG46" i="1"/>
  <c r="BH46" i="1" s="1"/>
  <c r="BN45" i="1"/>
  <c r="BK45" i="1"/>
  <c r="BG45" i="1"/>
  <c r="BH45" i="1" s="1"/>
  <c r="AW45" i="1"/>
  <c r="AR45" i="1"/>
  <c r="AP45" i="1"/>
  <c r="AM45" i="1"/>
  <c r="BN44" i="1"/>
  <c r="BK44" i="1"/>
  <c r="BG44" i="1"/>
  <c r="BH44" i="1" s="1"/>
  <c r="AW44" i="1"/>
  <c r="AR44" i="1"/>
  <c r="AP44" i="1"/>
  <c r="AM44" i="1"/>
  <c r="BN43" i="1"/>
  <c r="BK43" i="1"/>
  <c r="BG43" i="1"/>
  <c r="BH43" i="1" s="1"/>
  <c r="AW43" i="1"/>
  <c r="AR43" i="1"/>
  <c r="AP43" i="1"/>
  <c r="AM43" i="1"/>
  <c r="BN42" i="1"/>
  <c r="BK42" i="1"/>
  <c r="BG42" i="1"/>
  <c r="BH42" i="1" s="1"/>
  <c r="AW42" i="1"/>
  <c r="AR42" i="1"/>
  <c r="AP42" i="1"/>
  <c r="AM42" i="1"/>
  <c r="BN41" i="1"/>
  <c r="BK41" i="1"/>
  <c r="BG41" i="1"/>
  <c r="BH41" i="1" s="1"/>
  <c r="BN40" i="1"/>
  <c r="BK40" i="1"/>
  <c r="BG40" i="1"/>
  <c r="BH40" i="1" s="1"/>
  <c r="AW40" i="1"/>
  <c r="AR40" i="1"/>
  <c r="AP40" i="1"/>
  <c r="AM40" i="1"/>
  <c r="BN39" i="1"/>
  <c r="BK39" i="1"/>
  <c r="BG39" i="1"/>
  <c r="BH39" i="1" s="1"/>
  <c r="BN38" i="1"/>
  <c r="BK38" i="1"/>
  <c r="BG38" i="1"/>
  <c r="BH38" i="1" s="1"/>
  <c r="BN37" i="1"/>
  <c r="BK37" i="1"/>
  <c r="BG37" i="1"/>
  <c r="BH37" i="1" s="1"/>
  <c r="BN36" i="1"/>
  <c r="BK36" i="1"/>
  <c r="BG36" i="1"/>
  <c r="BH36" i="1" s="1"/>
  <c r="AW36" i="1"/>
  <c r="AR36" i="1"/>
  <c r="AP36" i="1"/>
  <c r="AM36" i="1"/>
  <c r="BN35" i="1"/>
  <c r="BK35" i="1"/>
  <c r="BG35" i="1"/>
  <c r="BH35" i="1" s="1"/>
  <c r="BN34" i="1"/>
  <c r="BK34" i="1"/>
  <c r="BG34" i="1"/>
  <c r="BH34" i="1" s="1"/>
  <c r="BN33" i="1"/>
  <c r="BK33" i="1"/>
  <c r="BG33" i="1"/>
  <c r="BH33" i="1" s="1"/>
  <c r="AW33" i="1"/>
  <c r="AR33" i="1"/>
  <c r="AP33" i="1"/>
  <c r="AM33" i="1"/>
  <c r="BN32" i="1"/>
  <c r="BK32" i="1"/>
  <c r="BG32" i="1"/>
  <c r="BH32" i="1" s="1"/>
  <c r="BN31" i="1"/>
  <c r="BK31" i="1"/>
  <c r="BG31" i="1"/>
  <c r="BH31" i="1" s="1"/>
  <c r="AW31" i="1"/>
  <c r="AR31" i="1"/>
  <c r="AP31" i="1"/>
  <c r="AM31" i="1"/>
  <c r="BN30" i="1"/>
  <c r="BK30" i="1"/>
  <c r="BG30" i="1"/>
  <c r="BH30" i="1" s="1"/>
  <c r="AW30" i="1"/>
  <c r="AR30" i="1"/>
  <c r="AP30" i="1"/>
  <c r="AM30" i="1"/>
  <c r="BN29" i="1"/>
  <c r="BK29" i="1"/>
  <c r="BG29" i="1"/>
  <c r="BH29" i="1" s="1"/>
  <c r="AW29" i="1"/>
  <c r="AR29" i="1"/>
  <c r="AP29" i="1"/>
  <c r="AM29" i="1"/>
  <c r="BN28" i="1"/>
  <c r="BK28" i="1"/>
  <c r="BG28" i="1"/>
  <c r="BH28" i="1" s="1"/>
  <c r="AW28" i="1"/>
  <c r="AR28" i="1"/>
  <c r="AP28" i="1"/>
  <c r="AM28" i="1"/>
  <c r="BN27" i="1"/>
  <c r="BK27" i="1"/>
  <c r="BG27" i="1"/>
  <c r="BH27" i="1" s="1"/>
  <c r="AW27" i="1"/>
  <c r="AR27" i="1"/>
  <c r="AP27" i="1"/>
  <c r="AM27" i="1"/>
  <c r="BN26" i="1"/>
  <c r="BK26" i="1"/>
  <c r="BG26" i="1"/>
  <c r="BH26" i="1" s="1"/>
  <c r="BN25" i="1"/>
  <c r="BK25" i="1"/>
  <c r="BG25" i="1"/>
  <c r="BH25" i="1" s="1"/>
  <c r="BN24" i="1"/>
  <c r="BK24" i="1"/>
  <c r="BG24" i="1"/>
  <c r="BH24" i="1" s="1"/>
  <c r="BN23" i="1"/>
  <c r="BK23" i="1"/>
  <c r="BG23" i="1"/>
  <c r="BH23" i="1" s="1"/>
  <c r="AW23" i="1"/>
  <c r="AR23" i="1"/>
  <c r="AP23" i="1"/>
  <c r="AM23" i="1"/>
  <c r="BN22" i="1"/>
  <c r="BK22" i="1"/>
  <c r="BG22" i="1"/>
  <c r="BH22" i="1" s="1"/>
  <c r="BN21" i="1"/>
  <c r="BK21" i="1"/>
  <c r="BG21" i="1"/>
  <c r="BH21" i="1" s="1"/>
  <c r="AW21" i="1"/>
  <c r="AR21" i="1"/>
  <c r="AP21" i="1"/>
  <c r="AM21" i="1"/>
  <c r="BN20" i="1"/>
  <c r="BK20" i="1"/>
  <c r="BG20" i="1"/>
  <c r="BH20" i="1" s="1"/>
  <c r="AW20" i="1"/>
  <c r="AR20" i="1"/>
  <c r="AP20" i="1"/>
  <c r="AM20" i="1"/>
  <c r="BN19" i="1"/>
  <c r="BK19" i="1"/>
  <c r="BG19" i="1"/>
  <c r="BH19" i="1" s="1"/>
  <c r="BN18" i="1"/>
  <c r="BK18" i="1"/>
  <c r="BG18" i="1"/>
  <c r="BH18" i="1" s="1"/>
  <c r="BN17" i="1"/>
  <c r="BK17" i="1"/>
  <c r="BG17" i="1"/>
  <c r="BH17" i="1" s="1"/>
  <c r="AW17" i="1"/>
  <c r="AR17" i="1"/>
  <c r="AP17" i="1"/>
  <c r="AM17" i="1"/>
  <c r="BN16" i="1"/>
  <c r="BK16" i="1"/>
  <c r="BG16" i="1"/>
  <c r="BH16" i="1" s="1"/>
  <c r="AW16" i="1"/>
  <c r="AR16" i="1"/>
  <c r="AP16" i="1"/>
  <c r="AM16" i="1"/>
  <c r="BN15" i="1"/>
  <c r="BK15" i="1"/>
  <c r="BG15" i="1"/>
  <c r="BH15" i="1" s="1"/>
  <c r="BN14" i="1"/>
  <c r="BK14" i="1"/>
  <c r="BG14" i="1"/>
  <c r="BH14" i="1" s="1"/>
  <c r="BN13" i="1"/>
  <c r="BK13" i="1"/>
  <c r="BG13" i="1"/>
  <c r="BH13" i="1" s="1"/>
  <c r="BN12" i="1"/>
  <c r="BK12" i="1"/>
  <c r="BG12" i="1"/>
  <c r="BH12" i="1" s="1"/>
  <c r="AW12" i="1"/>
  <c r="AR12" i="1"/>
  <c r="AP12" i="1"/>
  <c r="AM12" i="1"/>
  <c r="BN11" i="1"/>
  <c r="BK11" i="1"/>
  <c r="BG11" i="1"/>
  <c r="BH11" i="1" s="1"/>
  <c r="BN10" i="1"/>
  <c r="BK10" i="1"/>
  <c r="BG10" i="1"/>
  <c r="BH10" i="1" s="1"/>
  <c r="AW10" i="1"/>
  <c r="AR10" i="1"/>
  <c r="AP10" i="1"/>
  <c r="AM10" i="1"/>
  <c r="BN9" i="1"/>
  <c r="BK9" i="1"/>
  <c r="BG9" i="1"/>
  <c r="BH9" i="1" s="1"/>
  <c r="AW9" i="1"/>
  <c r="AR9" i="1"/>
  <c r="AP9" i="1"/>
  <c r="AM9" i="1"/>
  <c r="BN8" i="1"/>
  <c r="BK8" i="1"/>
  <c r="BG8" i="1"/>
  <c r="BH8" i="1" s="1"/>
  <c r="BN7" i="1"/>
  <c r="BK7" i="1"/>
  <c r="BG7" i="1"/>
  <c r="BH7" i="1" s="1"/>
  <c r="BN6" i="1"/>
  <c r="BK6" i="1"/>
  <c r="BG6" i="1"/>
  <c r="BH6" i="1" s="1"/>
  <c r="BN5" i="1"/>
  <c r="BK5" i="1"/>
  <c r="BG5" i="1"/>
  <c r="BH5" i="1" s="1"/>
</calcChain>
</file>

<file path=xl/sharedStrings.xml><?xml version="1.0" encoding="utf-8"?>
<sst xmlns="http://schemas.openxmlformats.org/spreadsheetml/2006/main" count="4530" uniqueCount="713">
  <si>
    <t>SW</t>
  </si>
  <si>
    <t>CLSWEA</t>
  </si>
  <si>
    <t>CLSWEAQ</t>
  </si>
  <si>
    <t>SO4SWEA</t>
  </si>
  <si>
    <t>SO4SWEAQ</t>
  </si>
  <si>
    <t>DOCSWEA</t>
  </si>
  <si>
    <t>TOCSWEA</t>
  </si>
  <si>
    <t>TPSWFB</t>
  </si>
  <si>
    <t>TPSWFBQ</t>
  </si>
  <si>
    <t>SRPSWFB</t>
  </si>
  <si>
    <t>SRPSWFBQ</t>
  </si>
  <si>
    <t>FNNSWFB</t>
  </si>
  <si>
    <t>FNNSWFBQ</t>
  </si>
  <si>
    <t>FNO3SWFB</t>
  </si>
  <si>
    <t>FNO3SWFBQ</t>
  </si>
  <si>
    <t>FNO2SWFB</t>
  </si>
  <si>
    <t>FNO2SWFBQ</t>
  </si>
  <si>
    <t>FNH4SWFB</t>
  </si>
  <si>
    <t>FNH4SWFBQ</t>
  </si>
  <si>
    <t>TNSWFB</t>
  </si>
  <si>
    <t>TNSWFBQ</t>
  </si>
  <si>
    <t>CHLASWFB</t>
  </si>
  <si>
    <t>CHLASWFBQ</t>
  </si>
  <si>
    <t>THGSWFC</t>
  </si>
  <si>
    <t>THGSWFCQ</t>
  </si>
  <si>
    <t>MEHGSWFC</t>
  </si>
  <si>
    <t>MEHGSWFCQ</t>
  </si>
  <si>
    <t>mg/L</t>
  </si>
  <si>
    <t>ug/L</t>
  </si>
  <si>
    <t>ng/L</t>
  </si>
  <si>
    <t>U,MDL-U</t>
  </si>
  <si>
    <t>J,Q-2</t>
  </si>
  <si>
    <t>J, CV</t>
  </si>
  <si>
    <t>U,B-4</t>
  </si>
  <si>
    <t>J,Q-2,QM-1</t>
  </si>
  <si>
    <t>U,J,QC-1,B-4</t>
  </si>
  <si>
    <t>U, MDL-U</t>
  </si>
  <si>
    <t>U</t>
  </si>
  <si>
    <t>J,QM-1</t>
  </si>
  <si>
    <t>A</t>
  </si>
  <si>
    <t>A,J,Q-2</t>
  </si>
  <si>
    <t>J,QC-1</t>
  </si>
  <si>
    <t>TRNU</t>
  </si>
  <si>
    <t>J,CLP02</t>
  </si>
  <si>
    <t>U, CV</t>
  </si>
  <si>
    <t>U,A,MDL-U</t>
  </si>
  <si>
    <t>U,J,B-4,QC-1</t>
  </si>
  <si>
    <t>U,J,QM-4</t>
  </si>
  <si>
    <t xml:space="preserve">Station </t>
  </si>
  <si>
    <t>BW</t>
  </si>
  <si>
    <t>H2SBWEE</t>
  </si>
  <si>
    <t>H2SBWEEQ</t>
  </si>
  <si>
    <t>J</t>
  </si>
  <si>
    <t>FC</t>
  </si>
  <si>
    <t>SD</t>
  </si>
  <si>
    <t>STATION</t>
  </si>
  <si>
    <t>pHFCFS</t>
  </si>
  <si>
    <t>H2OFCFS</t>
  </si>
  <si>
    <t>ASHFCFS</t>
  </si>
  <si>
    <t>BDFCFS</t>
  </si>
  <si>
    <t>TCFCFS</t>
  </si>
  <si>
    <t>TNFCFS</t>
  </si>
  <si>
    <t>TPFCFB</t>
  </si>
  <si>
    <t>TPFCFBQ</t>
  </si>
  <si>
    <t>CHLAFCFB</t>
  </si>
  <si>
    <t>CHLAFCFBQ</t>
  </si>
  <si>
    <t>THGFCFC</t>
  </si>
  <si>
    <t>THGFCFCQ</t>
  </si>
  <si>
    <t>MEHGFCFC</t>
  </si>
  <si>
    <t>MEHGFCFCQ</t>
  </si>
  <si>
    <t>pHSDFS</t>
  </si>
  <si>
    <t>H2OSDFS</t>
  </si>
  <si>
    <t>ASHSDFS</t>
  </si>
  <si>
    <t>OMSDFS</t>
  </si>
  <si>
    <t>BDSDFS</t>
  </si>
  <si>
    <t>TCSDFS</t>
  </si>
  <si>
    <t>TCSDFSQ</t>
  </si>
  <si>
    <t>TNSDFS</t>
  </si>
  <si>
    <t>TNSDFSQ</t>
  </si>
  <si>
    <t>TPSDFB</t>
  </si>
  <si>
    <t>TPSDFBQ</t>
  </si>
  <si>
    <t>THGSDFC</t>
  </si>
  <si>
    <t>THGSDFCQ</t>
  </si>
  <si>
    <t>MEHGSDFC</t>
  </si>
  <si>
    <t>MEHGSDFCQ</t>
  </si>
  <si>
    <t>std units</t>
  </si>
  <si>
    <t>%</t>
  </si>
  <si>
    <t>mg/kg</t>
  </si>
  <si>
    <t>g/cc</t>
  </si>
  <si>
    <t xml:space="preserve">mg/g </t>
  </si>
  <si>
    <t>ng/g</t>
  </si>
  <si>
    <t xml:space="preserve">g/cc </t>
  </si>
  <si>
    <t>ug/g</t>
  </si>
  <si>
    <t>J,QC-2</t>
  </si>
  <si>
    <t>J, QM-4</t>
  </si>
  <si>
    <t>J,Y-2</t>
  </si>
  <si>
    <t>J,QM-4</t>
  </si>
  <si>
    <t>PB 2005 = PS 1995-1999</t>
  </si>
  <si>
    <t>Note:  Significant figures for laboratory analytical results are set at the precision of the method detection limit plus one digit.</t>
  </si>
  <si>
    <t>EPA unit number for the YSI sonde</t>
  </si>
  <si>
    <t>YSI ID</t>
  </si>
  <si>
    <t>depth of deployment of probe array in surface water, inches</t>
  </si>
  <si>
    <t>YSI DEPTH</t>
  </si>
  <si>
    <t>WEATHER</t>
  </si>
  <si>
    <t>average of 3 water depth readings, feet</t>
  </si>
  <si>
    <t>WATDEPAV</t>
  </si>
  <si>
    <t>VG</t>
  </si>
  <si>
    <t>plant community observed at sampling site:  1=wet prairie, 2=sawgrass marsh, 3=pond/gator hole, 4=cattail, 5=willow, 6=cypress, 7=brush, 8=other, 9=slough</t>
  </si>
  <si>
    <t>VEGTYPE</t>
  </si>
  <si>
    <t>in situ surface water turbidity, YSI sonde, NTU</t>
  </si>
  <si>
    <t>TURB</t>
  </si>
  <si>
    <t>File name logged at the station by the Trimble unit</t>
  </si>
  <si>
    <t>TRIMBLE FILE #</t>
  </si>
  <si>
    <t>TRIMBLE</t>
  </si>
  <si>
    <t>Total Phosphorus in sawgrass leaf clippings, ug/g dry weight (FIU Nutrient Analysis Lab)</t>
  </si>
  <si>
    <t>TPVGFB</t>
  </si>
  <si>
    <t>Total Phosphorus in surface water, ug/L or mg/L (FIU Nutrient Analysis Laboratory)</t>
  </si>
  <si>
    <t>Total Phosphorus in soil, ug/g (FIU Nutrient Analysis Lab)</t>
  </si>
  <si>
    <t>Total Phosphorus in composite floating and epiphytic periphyton, ug/g dry weight (FIU Nutrient Analysis Lab)</t>
  </si>
  <si>
    <t>TPPCFB</t>
  </si>
  <si>
    <t>Total Phosphorus in benthic periphyton, ug/g dry weight (FIU Nutrient Analysis Lab)</t>
  </si>
  <si>
    <t>TPPBFB</t>
  </si>
  <si>
    <t>TNVGFS</t>
  </si>
  <si>
    <t>Total Nitrogen in surface water, mg/L (FIU Nutrient Analysis Lab)</t>
  </si>
  <si>
    <t>TNPCFS</t>
  </si>
  <si>
    <t>TNPBFS</t>
  </si>
  <si>
    <t>Helicopter departure time from station</t>
  </si>
  <si>
    <t>TIME TAKEOFF</t>
  </si>
  <si>
    <t>Helicopter landing time at station</t>
  </si>
  <si>
    <t>TIME LANDING</t>
  </si>
  <si>
    <t>Water sample collection time</t>
  </si>
  <si>
    <t>THGSGBFC</t>
  </si>
  <si>
    <t>THGSGAFC</t>
  </si>
  <si>
    <t>Total Mercury in soil, ng/g (FIU Mercury Lab), MDL = 2.4 ng/g, MRL = 7.2 ng/g</t>
  </si>
  <si>
    <t>Total Mercury in composite epiphytic and floating periphyton, ng/g (FIU Mercury Lab)</t>
  </si>
  <si>
    <t>THGPCFC</t>
  </si>
  <si>
    <t>Total Mercury in benthic periphyton, ng/g (FIU Mercury Lab)</t>
  </si>
  <si>
    <t>THGPBFC</t>
  </si>
  <si>
    <r>
      <t>Total Mercury in mosquitofish (</t>
    </r>
    <r>
      <rPr>
        <i/>
        <sz val="12"/>
        <rFont val="Arial"/>
        <family val="2"/>
      </rPr>
      <t>Gambusia affinis</t>
    </r>
    <r>
      <rPr>
        <sz val="12"/>
        <rFont val="Arial"/>
        <family val="2"/>
      </rPr>
      <t>), ug/kg (FIU Mercury Lab); MDL =  3.2 ug/kg; MRL =  9.6 ug/kg; reported as wet weight, composite of up to seven fish</t>
    </r>
  </si>
  <si>
    <t>THGFSFC</t>
  </si>
  <si>
    <t>Total Mercury in floc, ng/g (FIU Mercury Lab)</t>
  </si>
  <si>
    <t>in situ surface water temperature, YSI sonde, degrees C</t>
  </si>
  <si>
    <t>TEMP</t>
  </si>
  <si>
    <t>TCVGFS</t>
  </si>
  <si>
    <t>TCPCFS</t>
  </si>
  <si>
    <t>TCPBFS</t>
  </si>
  <si>
    <t>surface water</t>
  </si>
  <si>
    <t>1 of 4 major study subareas:  ENP = Everglades National Park, WCAn = Water Conservation Areas, LNWR = Loxahatchee National Wildlife Refuge</t>
  </si>
  <si>
    <t>SUBAREA4</t>
  </si>
  <si>
    <t>sampling station number</t>
  </si>
  <si>
    <t>Soluble Reactive Phosphorus in surface water,mg/L or ug/L (FIU Nutrient Analysis Lab)</t>
  </si>
  <si>
    <t>SOILTYPE</t>
  </si>
  <si>
    <t>vertical extent (length) of soil sample, from soil surface to bottom of core, centimeters</t>
  </si>
  <si>
    <t>SOILCTH</t>
  </si>
  <si>
    <t>Sulfate in surface water, mg/L (EPA SESD); MRL=0.02 mg/L</t>
  </si>
  <si>
    <t>SG</t>
  </si>
  <si>
    <t>0 to 10 centimeter soil or sediment profile collected from three composited 3 inch inner diameter clear polycarbonate cores</t>
  </si>
  <si>
    <t>Q</t>
  </si>
  <si>
    <t>PLANT COLL</t>
  </si>
  <si>
    <t>Helicopter pilot</t>
  </si>
  <si>
    <t>PILOT</t>
  </si>
  <si>
    <t>pHPCFS</t>
  </si>
  <si>
    <t>pHPBFS</t>
  </si>
  <si>
    <t>in situ surface water pH, YSI sonde, std units</t>
  </si>
  <si>
    <t>pH</t>
  </si>
  <si>
    <t>floating periphyton presence in 0.25 square meter quadrat (Y/N)</t>
  </si>
  <si>
    <t>Total percent cover of periphyton within 0.25 square meter quadrat, covered by all periphyton (PE, PB, PF) if 3-dimensional quadrat volume was compressed into a 2-dimensional plane</t>
  </si>
  <si>
    <t>PERI % COVER</t>
  </si>
  <si>
    <t>epiphytic (sweaters) periphyton presence in 0.25 square meter quadrat (Y/N)</t>
  </si>
  <si>
    <t>PE PERISW</t>
  </si>
  <si>
    <t>PC</t>
  </si>
  <si>
    <t>benthic periphyton (soil mat) presence in 0.25 square meter quadrat (Y/N)</t>
  </si>
  <si>
    <t>PB PERISM</t>
  </si>
  <si>
    <t>PB</t>
  </si>
  <si>
    <t>Redox potential from YSI sonde, mV</t>
  </si>
  <si>
    <t>ORP</t>
  </si>
  <si>
    <t>MEHGSGBFC</t>
  </si>
  <si>
    <t>MEHGSGAFC</t>
  </si>
  <si>
    <t>Methyl Mercury in soil, ng/g (FIU Mercury Lab); 2014 MDL=0.04 ng/g; MRL= 0.12 ng/g; results reported as dry weight</t>
  </si>
  <si>
    <t>Methyl Mercury in composite epiphytic and floating periphyton, ng/g (FIU Mercury Lab)</t>
  </si>
  <si>
    <t>MEHGPCFC</t>
  </si>
  <si>
    <t>Methyl Mercury in benthic periphyton, ng/g (FIU Mercury Lab)</t>
  </si>
  <si>
    <t>MEHGPBFC</t>
  </si>
  <si>
    <t>Methyl Mercury in floc, ng/g (FIU Mercury Lab); 2014 MDL=0.04 ng/g; MRL = 0.12 ng/g; results reported as dry weight</t>
  </si>
  <si>
    <t>LOGBOOK</t>
  </si>
  <si>
    <t>LOCATION</t>
  </si>
  <si>
    <t>LEAF COLL</t>
  </si>
  <si>
    <t>Bottom water sulfide, mg/L, HACH method 8131 (EPA SESD Contractor)</t>
  </si>
  <si>
    <t>Water content of soil as percentage of wet weight (FIU Soil/Sediment Biogeochemistry Lab)</t>
  </si>
  <si>
    <t>Water content of composite epiphytic and floating periphyton as percentage of wet weight (FIU Soil/Sediment Biogeochemistry Lab)</t>
  </si>
  <si>
    <t>H2OPCFS</t>
  </si>
  <si>
    <t>Water content of benthic periphyton as percentage of wet weight (FIU Soil/Sediment Biogeochemistry Lab)</t>
  </si>
  <si>
    <t>H2OPBFS</t>
  </si>
  <si>
    <t>Water content of floc as percentage of wet weight (FIU Soil/Sediment Biogeochemistry Lab)</t>
  </si>
  <si>
    <t>green algae presence in 0.25 square meter quadrat (Y/N)</t>
  </si>
  <si>
    <t>GREEN AL</t>
  </si>
  <si>
    <t>lab code FS is FIU Soil/Sediment Biogeochemistry Laboratory</t>
  </si>
  <si>
    <t>FS</t>
  </si>
  <si>
    <t>media code FS is mosquitofish</t>
  </si>
  <si>
    <t>Filtered Nitrate in surface water, mg/L (FIU Nutrient Analysis Lab)</t>
  </si>
  <si>
    <t>Filtered Nitrite in surface water, mg/L (FIU Nutrient Analysis Lab)</t>
  </si>
  <si>
    <t>Filtered Nitrite + Nitrate in surface water, mg/L (FIU Nutrient Analysis Lab)</t>
  </si>
  <si>
    <t>Filtered Ammonia in surface water, mg/L (FIU Nutrient Analysis Lab); MRL = 0.0031mg/L; PQL = 0.0140 mg/L</t>
  </si>
  <si>
    <t>FLOW</t>
  </si>
  <si>
    <t>vertical extent (length) of floc layer in core, cm</t>
  </si>
  <si>
    <t>FLOCTH</t>
  </si>
  <si>
    <t>number of mosquitofish collected for Hg analysis</t>
  </si>
  <si>
    <t>lab code FC is FIU mercury analytical laboratory</t>
  </si>
  <si>
    <t>lab code FB is FIU nutrient analysis laboratory</t>
  </si>
  <si>
    <t>FB</t>
  </si>
  <si>
    <t>Field duplicate station (Y/N)</t>
  </si>
  <si>
    <t>DUPE</t>
  </si>
  <si>
    <t>DO</t>
  </si>
  <si>
    <t>depth to bedrock, point of refusal with metal probe, feet</t>
  </si>
  <si>
    <t>DEPBEDR</t>
  </si>
  <si>
    <t>DATE</t>
  </si>
  <si>
    <t>sampling cycle number</t>
  </si>
  <si>
    <t>CYCLE</t>
  </si>
  <si>
    <t>CREW</t>
  </si>
  <si>
    <t>COND</t>
  </si>
  <si>
    <t>Chloride in surface water, mg/L (EPA SESD); MRL=0.1 mg/L</t>
  </si>
  <si>
    <t>number of helicopter and associated sampling equipment and supply cache</t>
  </si>
  <si>
    <t>CHOPPER</t>
  </si>
  <si>
    <t>CHLAVOL</t>
  </si>
  <si>
    <t>Chlorophyll a in surface water, ug/L (FIU Nutrient Analysis Lab); MRL= 0.1 ug/L</t>
  </si>
  <si>
    <t>CHLAPCFB</t>
  </si>
  <si>
    <t>CHLAPBFB</t>
  </si>
  <si>
    <t>CHAMBER</t>
  </si>
  <si>
    <t>CAMERA</t>
  </si>
  <si>
    <t>Periphyton within water column (floating and sweaters) harvested from 0.25 square meter quadrat, measured in graduated cylinder, mL</t>
  </si>
  <si>
    <t>BIOVOLUME</t>
  </si>
  <si>
    <t>Bulk Density of soil, g/cc dry weight (FIU Soil/Sediment Biogeochemistry Laboratory)</t>
  </si>
  <si>
    <t>Bulk Density of composite floating and epiphytic periphyton, g/cc dry weight (FIU Soil/Sediment Biogeochemistry Laboratory)</t>
  </si>
  <si>
    <t>BDPCFS</t>
  </si>
  <si>
    <t>Bulk Density of benthic periphyton, g/cc dry weight (FIU Soil/Sediment Biogeochemistry Laboratory)</t>
  </si>
  <si>
    <t>BDPBFS</t>
  </si>
  <si>
    <t>Bulk Density of floc, g/cc dry weight (FIU Soil/Sediment Biogeochemistry Laboratory)</t>
  </si>
  <si>
    <t>ASHPCFS</t>
  </si>
  <si>
    <t>ASHPBFS</t>
  </si>
  <si>
    <t>TNVGFSQ</t>
  </si>
  <si>
    <t>TPVGFBQ</t>
  </si>
  <si>
    <t>THGSGAFCQ</t>
  </si>
  <si>
    <t>THGSGBFCQ</t>
  </si>
  <si>
    <t>MEHGSGAFCQ</t>
  </si>
  <si>
    <t xml:space="preserve">ASHPBFS </t>
  </si>
  <si>
    <t>TCPBFSQ</t>
  </si>
  <si>
    <t>TNPBFSQ</t>
  </si>
  <si>
    <t>TPPBFBQ</t>
  </si>
  <si>
    <t>CHLAPBFBQ</t>
  </si>
  <si>
    <t>THGPBFCQ</t>
  </si>
  <si>
    <t>MEHGPBFCQ</t>
  </si>
  <si>
    <t>H2OPCFSQ</t>
  </si>
  <si>
    <t>TCPCFSQ</t>
  </si>
  <si>
    <t>TNPCFSQ</t>
  </si>
  <si>
    <t>TPPCFBQ</t>
  </si>
  <si>
    <t>CHLAPCFBQ</t>
  </si>
  <si>
    <t>THGPCFCQ</t>
  </si>
  <si>
    <t>MEHGPCFCQ</t>
  </si>
  <si>
    <t xml:space="preserve">ug/g </t>
  </si>
  <si>
    <t>mg/g</t>
  </si>
  <si>
    <t>µg/g</t>
  </si>
  <si>
    <t>J,Q-2,QC-1</t>
  </si>
  <si>
    <t>J,CLP-02</t>
  </si>
  <si>
    <r>
      <t>mg/g</t>
    </r>
    <r>
      <rPr>
        <sz val="11"/>
        <color theme="1"/>
        <rFont val="Calibri"/>
        <family val="2"/>
        <scheme val="minor"/>
      </rPr>
      <t xml:space="preserve"> </t>
    </r>
  </si>
  <si>
    <t>1st core: Very mixed up floc.  2nd core: Defined 3.5 cm floc layer.</t>
  </si>
  <si>
    <t>Y</t>
  </si>
  <si>
    <t>N</t>
  </si>
  <si>
    <t>sawgrass</t>
  </si>
  <si>
    <t>PART</t>
  </si>
  <si>
    <t>NOMINAL</t>
  </si>
  <si>
    <t>4091916A</t>
  </si>
  <si>
    <t>A77114</t>
  </si>
  <si>
    <t>S49553</t>
  </si>
  <si>
    <t>S15996</t>
  </si>
  <si>
    <t>S49551</t>
  </si>
  <si>
    <t>DML/TDS</t>
  </si>
  <si>
    <t>JORGE GOMES</t>
  </si>
  <si>
    <t>N900HH</t>
  </si>
  <si>
    <t>LNWR</t>
  </si>
  <si>
    <t>15-20</t>
  </si>
  <si>
    <t>Tracy’s beakrush</t>
  </si>
  <si>
    <t>4092012A</t>
  </si>
  <si>
    <t>lily pad and grass</t>
  </si>
  <si>
    <t>4092013A</t>
  </si>
  <si>
    <t>lily pad</t>
  </si>
  <si>
    <t>ALL</t>
  </si>
  <si>
    <t>2091909A</t>
  </si>
  <si>
    <t>A77112</t>
  </si>
  <si>
    <t>S49552</t>
  </si>
  <si>
    <t>S15995</t>
  </si>
  <si>
    <t>S49549</t>
  </si>
  <si>
    <t>JCR/MGR</t>
  </si>
  <si>
    <t>CARLOS LUQUE</t>
  </si>
  <si>
    <t>N31AT</t>
  </si>
  <si>
    <t>No PC.</t>
  </si>
  <si>
    <t>2091915A</t>
  </si>
  <si>
    <t>Fish were from nearby slough. All floc measurements after dewatering inside core tube, measurements taken inside core tube</t>
  </si>
  <si>
    <t>4091911A</t>
  </si>
  <si>
    <t>All floc measurements after dewatering inside core tube, measurements taken inside core tube</t>
  </si>
  <si>
    <t>4091713A</t>
  </si>
  <si>
    <t>WCA2</t>
  </si>
  <si>
    <t>Logged trimble file but forgot to get coordinates before exiting.</t>
  </si>
  <si>
    <t>2091813A</t>
  </si>
  <si>
    <t>2091809A</t>
  </si>
  <si>
    <t>Water sampled on 9/18/2014.  All other media sampled on 9/19/2014 am by DML/TDS.  See log book 5 Pg 28.  All floc measurements after dewatering inside core tube, measurements taken inside core tube.  Book 5 notes= Large root mass in first soil core.  Floc measured after dewatering column.</t>
  </si>
  <si>
    <t>25-30</t>
  </si>
  <si>
    <t>spike rush</t>
  </si>
  <si>
    <t>4091908A</t>
  </si>
  <si>
    <t>GW/JLM</t>
  </si>
  <si>
    <t>cattail</t>
  </si>
  <si>
    <t>4091813A</t>
  </si>
  <si>
    <t>spike rush/short grass</t>
  </si>
  <si>
    <t>2091609A</t>
  </si>
  <si>
    <t>WCA3</t>
  </si>
  <si>
    <t>4091115A</t>
  </si>
  <si>
    <t>SED/HNJ</t>
  </si>
  <si>
    <t>GARY FREEMAN</t>
  </si>
  <si>
    <t>4091613A</t>
  </si>
  <si>
    <t>4090914A</t>
  </si>
  <si>
    <t>JWA/BCS</t>
  </si>
  <si>
    <t>2091013A</t>
  </si>
  <si>
    <t>S49529</t>
  </si>
  <si>
    <t>CDD/MCF</t>
  </si>
  <si>
    <t>2091714A</t>
  </si>
  <si>
    <t>GW/ES</t>
  </si>
  <si>
    <t>Marl + peal layers started to separate at border.</t>
  </si>
  <si>
    <t>graminoids</t>
  </si>
  <si>
    <t>NONE</t>
  </si>
  <si>
    <t>4091314A</t>
  </si>
  <si>
    <t>2091114A</t>
  </si>
  <si>
    <t>2091110A</t>
  </si>
  <si>
    <t xml:space="preserve">PB collected from soil sample 2. Hard to discern if PB or not. Collected anyway. </t>
  </si>
  <si>
    <t>4091611A</t>
  </si>
  <si>
    <t>1st Core loose material, Water Drained prior to collecting floc. Approximately 0.5 cm. Root mass covering top of all cores</t>
  </si>
  <si>
    <t>4091409A</t>
  </si>
  <si>
    <t>Floc allowed to settle after photo, prior to measurement. No sawgrass within 20 m.</t>
  </si>
  <si>
    <t>water lily/SAV</t>
  </si>
  <si>
    <t>4091113A</t>
  </si>
  <si>
    <t>Collected additional periphyton from surrounding area to make composIte sample. Discarded first soil core (photo 581).</t>
  </si>
  <si>
    <t>2091315A</t>
  </si>
  <si>
    <t>All floc measurements after dewatering inside core tube, removed all periphyton before soil core placed in tub.  Only one floc bottle.</t>
  </si>
  <si>
    <t>2091610A</t>
  </si>
  <si>
    <t>Floc allowed to settle prior to measurement. Lots of plant material - some collected in soil tub.</t>
  </si>
  <si>
    <t>4091312A</t>
  </si>
  <si>
    <t>Periphyton was present at site, but absent within the randomly placed quadrat.  The types included floating, sweaters and soil mat.  60-80% coverage throughout site.  Quadrat was placed in very thick rush.  Do not know why third photo of soil core was not recorded by camera.</t>
  </si>
  <si>
    <t>2091416A</t>
  </si>
  <si>
    <t>JLM/GW</t>
  </si>
  <si>
    <t>4091511A</t>
  </si>
  <si>
    <t>2091516A</t>
  </si>
  <si>
    <t>20% of floc sample lost due to container being dropped.  Photo 364- core discarded.  All roots.</t>
  </si>
  <si>
    <t>4090910A</t>
  </si>
  <si>
    <t>Landed 1 meter from point.  Checked point location by walking to it with garmin.  Point is in sawgrass marsh not the open prairie.</t>
  </si>
  <si>
    <t>2091016A</t>
  </si>
  <si>
    <t>2091709A</t>
  </si>
  <si>
    <t>A lot of roots in soil cores.</t>
  </si>
  <si>
    <t>3/6</t>
  </si>
  <si>
    <t>4091013A</t>
  </si>
  <si>
    <t xml:space="preserve">2,9 </t>
  </si>
  <si>
    <t>4091111A</t>
  </si>
  <si>
    <t>Landed 1 meter from point.  Forgot to change date on storyboard.</t>
  </si>
  <si>
    <t>2091112A</t>
  </si>
  <si>
    <t>Less than 1 cm on the floc collection. PB collected from second core.</t>
  </si>
  <si>
    <t>2091613A</t>
  </si>
  <si>
    <t>Very weak cookies in cores.  But no other periphyton found at site.  Willows at site.</t>
  </si>
  <si>
    <t xml:space="preserve">Y </t>
  </si>
  <si>
    <t>2091116A</t>
  </si>
  <si>
    <t>Floc allowed to settle - relatively thin layer. Plant material on top of soil collected w/cores. PC mostly attached to decomposing leaves + stems.</t>
  </si>
  <si>
    <t>4091316A</t>
  </si>
  <si>
    <t>4091109A</t>
  </si>
  <si>
    <t>3090513A</t>
  </si>
  <si>
    <t>ENP</t>
  </si>
  <si>
    <t>4090814A</t>
  </si>
  <si>
    <t>S15364</t>
  </si>
  <si>
    <t>SI5996</t>
  </si>
  <si>
    <t>Core 1 = marl; cores 2+3 = peat w/marl.</t>
  </si>
  <si>
    <t>4090614A</t>
  </si>
  <si>
    <t>Estimated percent coverage based on PE sweaters. Could not see the bottom to include PB soil mat in estimate.</t>
  </si>
  <si>
    <t>4090916A</t>
  </si>
  <si>
    <t>4090716A</t>
  </si>
  <si>
    <t xml:space="preserve">Water too shallow for sonde. Created hole to submerge probes.  No periphyton biovolume.  Mat only.  </t>
  </si>
  <si>
    <t>SHIFTED</t>
  </si>
  <si>
    <t>4090411A</t>
  </si>
  <si>
    <t xml:space="preserve">Landed within 1 meter of point.  No water present.  Soil samples and GPS only.  </t>
  </si>
  <si>
    <t>3090514A</t>
  </si>
  <si>
    <t>Landed 2 meters from point.  Used quadrat for percent coverage and trash can for collection.</t>
  </si>
  <si>
    <t>eleocharis</t>
  </si>
  <si>
    <t>4090816A</t>
  </si>
  <si>
    <t>3090712A</t>
  </si>
  <si>
    <t>Dry station. Periphyton mat on surface of soil. Collected as PB from soil core.</t>
  </si>
  <si>
    <t>3090614A</t>
  </si>
  <si>
    <t>A77113</t>
  </si>
  <si>
    <t>4090709A</t>
  </si>
  <si>
    <r>
      <t>Soil collected to bedrock.  Skipped panorama photo 270</t>
    </r>
    <r>
      <rPr>
        <vertAlign val="superscript"/>
        <sz val="11"/>
        <color theme="1"/>
        <rFont val="Calibri"/>
        <family val="2"/>
        <scheme val="minor"/>
      </rPr>
      <t>o</t>
    </r>
  </si>
  <si>
    <t>3090611A</t>
  </si>
  <si>
    <t>Spent 0.6 man hours searching for fish.</t>
  </si>
  <si>
    <t>4090909A</t>
  </si>
  <si>
    <t>"Floc" in 3rd core all plant material - removed from core upon extrusion.</t>
  </si>
  <si>
    <t>2090916A</t>
  </si>
  <si>
    <t>PB on top of crumbly sediment layer (marl) - called it floc. All 3 cores had PB on top of this "floc" layer of unconsolidated soil.</t>
  </si>
  <si>
    <t>4090612A</t>
  </si>
  <si>
    <t>3090414A</t>
  </si>
  <si>
    <t>5013G</t>
  </si>
  <si>
    <t>2090816A</t>
  </si>
  <si>
    <t>PB  is a uniform layer across benthic zone except where sawgrass stems come up.</t>
  </si>
  <si>
    <t>4090616A</t>
  </si>
  <si>
    <t>No photo of soil core #2</t>
  </si>
  <si>
    <t>4090413A</t>
  </si>
  <si>
    <t>4091914A</t>
  </si>
  <si>
    <t>Core 1 consisted mostly of vegetation material.</t>
  </si>
  <si>
    <t>2,4</t>
  </si>
  <si>
    <t>2092009A</t>
  </si>
  <si>
    <t>JLM/AM</t>
  </si>
  <si>
    <t>4092010A</t>
  </si>
  <si>
    <t xml:space="preserve">floc measured after dewatering, inside of core tube. </t>
  </si>
  <si>
    <t>3,5,6</t>
  </si>
  <si>
    <t>4091913B</t>
  </si>
  <si>
    <t>spike rush/lilly pad</t>
  </si>
  <si>
    <t>2091911A</t>
  </si>
  <si>
    <r>
      <t>Soil light brown, lots of roots in soil. Cores have a lot of floc. Coordinates for LAT., only recorded 7 digits, noticed it should be 8. 26.3825684</t>
    </r>
    <r>
      <rPr>
        <u/>
        <sz val="11"/>
        <color theme="1"/>
        <rFont val="Calibri"/>
        <family val="2"/>
        <scheme val="minor"/>
      </rPr>
      <t>?</t>
    </r>
    <r>
      <rPr>
        <sz val="11"/>
        <color theme="1"/>
        <rFont val="Calibri"/>
        <family val="2"/>
        <scheme val="minor"/>
      </rPr>
      <t>. Site had alligator fleas!</t>
    </r>
  </si>
  <si>
    <t>2091914A</t>
  </si>
  <si>
    <t>4092009A</t>
  </si>
  <si>
    <t>2,6</t>
  </si>
  <si>
    <t>4091715A</t>
  </si>
  <si>
    <t>Soil cores were attempted aprroximately 20 times. Each time, only rhizomous/root material was obtained. No actual soil above 10 cm. 20 cm soil coring was attempted but still only root like material. Soil cores werent collected as such. Benthic periphyton was never observed. Correction to periphyton in logbook: Periphyton was collected from proximity of periquadrat which included sweater and floating periphyton. PC sample comprised of sweaters and  floating periphyton . 120 ml collected. Periquadrat did not contain periphyton, only very dense sawgrass. Approximately 10-15% cover in areas surrounding the periquadrat, within station. While searching for soil cores, no floc was observed in any of the core attempts.</t>
  </si>
  <si>
    <t>NA</t>
  </si>
  <si>
    <t>4091811A</t>
  </si>
  <si>
    <t>All floc measurements after dewatering inside core tube, removed all periphyton before soil core placed in tub. Floating site, rotated on landing about 1 m on anchor line. Depth made periphyton collection difficult. Picture of quadrat was clouded by stirred up material.</t>
  </si>
  <si>
    <t>8,9</t>
  </si>
  <si>
    <t>4091709A</t>
  </si>
  <si>
    <t xml:space="preserve">Completed water sampling at 16:55 on 9/17/2014. needed to refuel, so returning tomorrow (9/18/14) to complete remaining sampling. All other media sampled by GW/JLM on 9/18/2014.  Second soil core had a lot of vegetation in it, which was removed before placed in sample container. Soil cores sampled at 9:45.  Cameras S49551 and S15996 were used on 9/18/2014.  </t>
  </si>
  <si>
    <t>4091808A</t>
  </si>
  <si>
    <t>NOTE</t>
  </si>
  <si>
    <t>4091711A</t>
  </si>
  <si>
    <t>Bottom water duplicate sample was labeled 156B.</t>
  </si>
  <si>
    <t>4091815A</t>
  </si>
  <si>
    <t>Soil cores full of roots. PB collected from 2nd core</t>
  </si>
  <si>
    <t>2091815A</t>
  </si>
  <si>
    <t>4091412A</t>
  </si>
  <si>
    <t>Disregard photo 655.  Core not collected, resampled.  PF is present at station, but not within randomized quadrat.  Collected PF at station to fill PC sample.  10% cover in sampling trash can,   60 to 80% coverage at site.  100% cover including benthic periphyton.</t>
  </si>
  <si>
    <t>2110112B</t>
  </si>
  <si>
    <t xml:space="preserve">~10-20 m from airboat trail - chopper kept moving. PC possibly diatomaceous biofilm (epiphytic) but not sweaters ("macrobiofilm") + could not collect - looked more like floc. Veg collected ~15 m from soil core location in edge of sawgrass marsh bordering slough. After picture, floc allowed to settle before measurement. Do not use the first 3 aerial photos (0790, 0791, 0792); took picture too soon and it was of the wrong area. </t>
  </si>
  <si>
    <t>spike rush/water lily</t>
  </si>
  <si>
    <t>2090915A</t>
  </si>
  <si>
    <t>Dense floc of 2cm directly above soil core, less dense "see through" floc in rest of column</t>
  </si>
  <si>
    <t>4091414A</t>
  </si>
  <si>
    <t>2091615A</t>
  </si>
  <si>
    <t>2091011A</t>
  </si>
  <si>
    <t>water lily</t>
  </si>
  <si>
    <t>2090913A</t>
  </si>
  <si>
    <t>Photos of soil cores taken before floc measurement.</t>
  </si>
  <si>
    <t>2091309A</t>
  </si>
  <si>
    <t>Lots of plant roots throughout cores. Floc allowed to settle before measurements. Thin layer of PB in all 3 cores - scraped off and consolidated into one PB cup.</t>
  </si>
  <si>
    <t>water lily/bladderwort</t>
  </si>
  <si>
    <t>4091310A</t>
  </si>
  <si>
    <t xml:space="preserve">Other vegetation type is spikerush.  Periphyton not in quadrat.  Sampled green algae from quadrat and surrounding area.  All algae sampled is filamentous.  PC is comprised of filamentous algae from quadrat and surrounding area.  Soil was peat over sandy peat.  </t>
  </si>
  <si>
    <t>5,7,8</t>
  </si>
  <si>
    <t>1,5</t>
  </si>
  <si>
    <t>2091512A</t>
  </si>
  <si>
    <t>Went outside the 20 meter radius to collect sawgrass.</t>
  </si>
  <si>
    <t>4091016A</t>
  </si>
  <si>
    <t>Soil core #3 contained 10cm of detritus on top of soil. Duplicate water samples taken at this site.</t>
  </si>
  <si>
    <t>2091313A</t>
  </si>
  <si>
    <t xml:space="preserve">Very thick and shallow site.  Sawgrass dominated all cover. Photos 605 and 606 are good.  Photos 604 and 603 are cores that were not sampled.  </t>
  </si>
  <si>
    <t>2091410A</t>
  </si>
  <si>
    <t>2091712A</t>
  </si>
  <si>
    <t>PC all epiphytic but no sweaters - collected entire plant with periphyton (brown biofilm). Floc allowed to settle after photos before measuring.</t>
  </si>
  <si>
    <t>2090909A</t>
  </si>
  <si>
    <t>Solid sawgrass. Orange VOC wrong filter used. Took orange VOC from another sample pack, filled correctly. No periphyton at site. Soil core have a lot of detritus and plant debris sticking above 10 cm mark on tube. JR. Trimble serial # not written down in front of logbook for 9/15/14.  On 3/6/15 trimble post processing file viewed to determine which trimble used for this station.   Determined that trimble A77114 used.  Coordinates verified.</t>
  </si>
  <si>
    <t>4091513A</t>
  </si>
  <si>
    <t>Soil cores have fine roots.Trimble serial # not written down in front of logbook for 9/15/14.  On 3/6/15 trimble post processing file viewed to determine which trimble used for this station.   Determined that trimble A77114 used.  Coordinates verified.</t>
  </si>
  <si>
    <t>4091516A</t>
  </si>
  <si>
    <t>4090912A</t>
  </si>
  <si>
    <t>No light penetration through very thick sawgrass.  No periphyton oberved throughout entire sight.  Mosuitofish collection 45 minute joint effort.</t>
  </si>
  <si>
    <t>2091413A</t>
  </si>
  <si>
    <t>20 min and only 6 fish. No PB</t>
  </si>
  <si>
    <t>4091609A</t>
  </si>
  <si>
    <t>Sample point located approximately 5 meters from an edge of open water with lilypads and floating periphyton.</t>
  </si>
  <si>
    <t>4091011A</t>
  </si>
  <si>
    <t>Lost 3rd core after photo; took new 3rd core and photo. Floc allowed to settle after picture was taken to measure.</t>
  </si>
  <si>
    <t>2090911A</t>
  </si>
  <si>
    <t>2091311A</t>
  </si>
  <si>
    <t>Floc did not settle - collected all/estimated thickness. Lots of plant material in floc layer - removed. Photo of 2nd core before discarded - took new 2nd core.</t>
  </si>
  <si>
    <t>4091116A</t>
  </si>
  <si>
    <t>2091514A</t>
  </si>
  <si>
    <t>PC = thin layer on stems + benthic. Floc in cores allowed to settle prior to measurement.</t>
  </si>
  <si>
    <t>4091309A</t>
  </si>
  <si>
    <t>4090510A</t>
  </si>
  <si>
    <t>Floc located under benthic periphyton mat.</t>
  </si>
  <si>
    <t>rush</t>
  </si>
  <si>
    <t>3090616A</t>
  </si>
  <si>
    <t>Landed 0 meters from point.  Used quadrat for estimating cover and collection.</t>
  </si>
  <si>
    <t>sawgrass/graminoids</t>
  </si>
  <si>
    <t>4090810A</t>
  </si>
  <si>
    <t>Cattail within 20 meters of sample point. Floating perphyton attached to bladderwort.  Photos 183 &amp; 184 soil core 1.  Site could be considered a slough.</t>
  </si>
  <si>
    <t>grass</t>
  </si>
  <si>
    <t>3090709A</t>
  </si>
  <si>
    <t>4091008A</t>
  </si>
  <si>
    <t>Floc layer suspended throughout column; allowed to settle prior to decanting - did not collect the upper column portions. Estimated layer after settling somewhat.</t>
  </si>
  <si>
    <t>y</t>
  </si>
  <si>
    <t>4090609A</t>
  </si>
  <si>
    <t>3090609A</t>
  </si>
  <si>
    <t>Core 3 = peat over marl. Started raining after H2O samples collected. Soil type changed by PK + DS 9/5/14 based on photos to 9.</t>
  </si>
  <si>
    <t>2/6</t>
  </si>
  <si>
    <t>4090514A</t>
  </si>
  <si>
    <t>Collected duplicate water samples. Used same nitex screen and bottom water filter for duplicate sample. Trimble not working so used Garmin waypoint averaging. Edge station. Spent 1 man hour searching for fish. Caught several golden topminnows, grass shrimp and crayfish.</t>
  </si>
  <si>
    <t>2090808A</t>
  </si>
  <si>
    <t>Very shollow water (aprox 1-2 inches).</t>
  </si>
  <si>
    <t>Cladium</t>
  </si>
  <si>
    <t>3090411A</t>
  </si>
  <si>
    <t>Landed 1 meter from the point.</t>
  </si>
  <si>
    <t>3090510A</t>
  </si>
  <si>
    <t>2 Files logged on sonde. Recorded second file in logbook.</t>
  </si>
  <si>
    <t>4090415A</t>
  </si>
  <si>
    <t>Edge of sawgrass marsh + slough. Floc allowed to settle after photos prior to measurements.</t>
  </si>
  <si>
    <t>2090810A</t>
  </si>
  <si>
    <t>Landed 4 meters from point.  Problems with polarizer fogging up.  Some pictures taken without polarizer.  Used quadrat for collection and estimated cover.</t>
  </si>
  <si>
    <t>4090812A</t>
  </si>
  <si>
    <t>Landed 2 meters from point.</t>
  </si>
  <si>
    <t>3090516A</t>
  </si>
  <si>
    <t>PB  not a "cookie" but was above soil + under floc in core #2. Core #3 mixed peat marl, all 3 mostly peat w/marl. Soil PB not consolidated (affixed to soil).</t>
  </si>
  <si>
    <t>4090516A</t>
  </si>
  <si>
    <t>2 Files logged on sonde.  One at 6 inches and one at bottom for ORP.  Water drained from soil core 3 before picture could be taken.</t>
  </si>
  <si>
    <t>2091009A</t>
  </si>
  <si>
    <t>4090712A</t>
  </si>
  <si>
    <t>3090613B</t>
  </si>
  <si>
    <t>Landed on site, one meter from point.  Had to wait for rain to stop prior to sampling.  Had to remover polarizer from camera because of fogging lens.  Not many fish after 20 minutes of searching.</t>
  </si>
  <si>
    <t>4090715A</t>
  </si>
  <si>
    <t>Y/N</t>
  </si>
  <si>
    <t>mL</t>
  </si>
  <si>
    <t xml:space="preserve"> Y/N</t>
  </si>
  <si>
    <t xml:space="preserve"> % COVER</t>
  </si>
  <si>
    <t>tub</t>
  </si>
  <si>
    <t>storemore</t>
  </si>
  <si>
    <t>CM</t>
  </si>
  <si>
    <t>mV</t>
  </si>
  <si>
    <t>MG/L</t>
  </si>
  <si>
    <t>NTU</t>
  </si>
  <si>
    <t>umhos/cm</t>
  </si>
  <si>
    <t>C</t>
  </si>
  <si>
    <t>IN</t>
  </si>
  <si>
    <t>ML</t>
  </si>
  <si>
    <t>dec deg</t>
  </si>
  <si>
    <t>hh:mm</t>
  </si>
  <si>
    <t>mm/dd/yyyy</t>
  </si>
  <si>
    <t>NOTES</t>
  </si>
  <si>
    <t>CATTAIL</t>
  </si>
  <si>
    <t>DOMINANT MACRO</t>
  </si>
  <si>
    <t>PF PERIF</t>
  </si>
  <si>
    <t>PERI</t>
  </si>
  <si>
    <t>FLOCCONTT</t>
  </si>
  <si>
    <t>FLOCCONTB</t>
  </si>
  <si>
    <t>SOILCTH3</t>
  </si>
  <si>
    <t>SOILCTH2</t>
  </si>
  <si>
    <t>SOILCTH1</t>
  </si>
  <si>
    <t>PB3</t>
  </si>
  <si>
    <t>PB2</t>
  </si>
  <si>
    <t>PB1</t>
  </si>
  <si>
    <t>FLOCTH3</t>
  </si>
  <si>
    <t>FLOCTH2</t>
  </si>
  <si>
    <t>FLOCTH1</t>
  </si>
  <si>
    <t>SOILTHAV</t>
  </si>
  <si>
    <t>SOILTHI3</t>
  </si>
  <si>
    <t>SOILTHI2</t>
  </si>
  <si>
    <t>SOILTHI1</t>
  </si>
  <si>
    <t>DEPBEDRAVG</t>
  </si>
  <si>
    <t>DEPBEDR3</t>
  </si>
  <si>
    <t>DEPBEDR2</t>
  </si>
  <si>
    <t>DEPBEDR1</t>
  </si>
  <si>
    <t>ORPDEPTH</t>
  </si>
  <si>
    <t xml:space="preserve">YSIDEPTH
</t>
  </si>
  <si>
    <t>AIR DEP</t>
  </si>
  <si>
    <t>TRIMBLE LONG</t>
  </si>
  <si>
    <t>TRIMBLE LAT</t>
  </si>
  <si>
    <t>TRIMBLE
FILE NAME</t>
  </si>
  <si>
    <t>TRIMBLE
#</t>
  </si>
  <si>
    <t>GARMIN
#</t>
  </si>
  <si>
    <t>CHAMBER
#</t>
  </si>
  <si>
    <t>CAMERA B
#</t>
  </si>
  <si>
    <t>CAMERA A
#</t>
  </si>
  <si>
    <t>YSI ID
#</t>
  </si>
  <si>
    <t>TIME
SAMPLE</t>
  </si>
  <si>
    <t>TIME
TAKEOFF</t>
  </si>
  <si>
    <t>TIME
LANDING</t>
  </si>
  <si>
    <t>sample collection date (mmddyyyy)</t>
  </si>
  <si>
    <t>TIME SAMPLE</t>
  </si>
  <si>
    <t>Field logbook number</t>
  </si>
  <si>
    <t>sampling crew: EPA personnel - AM Art Masters, BCS Brian Striggow, CDD Chris Decker, DML Derek Little, ES Eric Somerville, GW Greg White, HNJ Hunter Johnson, JCR John Ruiz, JWA Jerry Ackerman, JLM Jon McMahan, MCF Morris Flexner, MGR Michael Roberts, SED Sue Dye, TDS Tim Simpson</t>
  </si>
  <si>
    <t>EPA unit number for the surface water sampling chamber</t>
  </si>
  <si>
    <t>EPA property number of digital camera used for field documentation of habitat and soil core</t>
  </si>
  <si>
    <t>GARMIN</t>
  </si>
  <si>
    <t>Garmin Global Positioning System EPA property number, used for navigation to the station</t>
  </si>
  <si>
    <t>sampled within 5 meters of GPS coordinates = nominal; 5-20 meters = shifted; &gt;20 meters = station rejected;</t>
  </si>
  <si>
    <t>weather conditions:  1=clear, 2=slightly overcast, 3=medium overcast, 4=very overcast, 5=drizzle, 6=rain</t>
  </si>
  <si>
    <t>description of surface water flow at sampling site, based on visual observation:  1=sheetflow, 2=isolated pool (no flow), 3=uncertain</t>
  </si>
  <si>
    <t xml:space="preserve">AIR DEP </t>
  </si>
  <si>
    <t>Mercury air deposition water sample field blank site (Y/N)</t>
  </si>
  <si>
    <t>volume of surface water filtered for chlorophyll-a analysis, ml</t>
  </si>
  <si>
    <t>in situ surface water dissolved oxygen, YSI sonde, mg/L</t>
  </si>
  <si>
    <t>in situ surface water specific conductance, YSI sonde, umhos/cm</t>
  </si>
  <si>
    <t>FEET</t>
  </si>
  <si>
    <t>ORP DEPTH</t>
  </si>
  <si>
    <t>Depth of the YSI sonde redox potential probe, feet</t>
  </si>
  <si>
    <t>WATDEPTH</t>
  </si>
  <si>
    <t>water depth, measured with probe, feet</t>
  </si>
  <si>
    <t>soil thickness, feet, metal probe to point of refusal, calculated as difference between WATDEPTH and DEPBEDR</t>
  </si>
  <si>
    <t>WATDEPTH1</t>
  </si>
  <si>
    <t>WATDEPTH2</t>
  </si>
  <si>
    <t>WATDEPTH3</t>
  </si>
  <si>
    <t>average of 3 measurements, depth to bedrock, point of refusal with metal probe, feet</t>
  </si>
  <si>
    <t>DEPBEDRAV</t>
  </si>
  <si>
    <t>SOILTH</t>
  </si>
  <si>
    <t>average soil thickness, feet, calculated as difference between WATDEPAV and DEPBEDRAV</t>
  </si>
  <si>
    <t>number of storemore bottles used for floc collection</t>
  </si>
  <si>
    <t>number of tubs used for floc collection</t>
  </si>
  <si>
    <t>Portion of floc collected from core; none, part or all</t>
  </si>
  <si>
    <t>FLOCCOLPOR</t>
  </si>
  <si>
    <t>Trimble Global Positioning System EPA property number, used to determine final station coordinates, taken at the centroid of the soil core collection locations</t>
  </si>
  <si>
    <t>soil type categories, by visual observation of core:  1=peat, 2=peat layers, 3=marl, 4=marl layers, 5=sand, 6=other, 7=peat over marl, 8=marl over peat, 9=marl+peat mixed</t>
  </si>
  <si>
    <t xml:space="preserve">FLOC/FILM </t>
  </si>
  <si>
    <t>biofilm or floc presence within 0.25 square meter quadrat (Y/N)</t>
  </si>
  <si>
    <t>FLOC/FILM</t>
  </si>
  <si>
    <t>Dominant macrophyte at station based on visual observation</t>
  </si>
  <si>
    <t>Cattail present at the station, based on visual observation, Y/N</t>
  </si>
  <si>
    <t>whole sawgrass plant collected for mercury analysis? (Y/N)</t>
  </si>
  <si>
    <t>sawgrass leaves collected for carbon, nitrogen and phosphorus analysis (Y/N)</t>
  </si>
  <si>
    <t>FISHNUM</t>
  </si>
  <si>
    <t>Collected water samples from small pool 2 ft x 6 ft approximately 2 inches deep. Soil cores and water/soil depth taken in and around pool. Dry benthic periphyton collected from surface of pinnacle rock.   Diagram in logbook pg17</t>
  </si>
  <si>
    <t>Landed 1 meter from point.  Benthic periphyton cookie collected from second core.  Picture 3 of soil cores was taken after the soil core moved up core tube.  Length of soil core was absolutely 10 cm prior to movement.</t>
  </si>
  <si>
    <t>PB collected fom 2nd core. 2 photos of core 1. Double-checked ORP, cleaned sonde cage - still reading higher than usual.</t>
  </si>
  <si>
    <t>PB present in quadrat (not collected), but no PB appeared in any of the cores. Only floc and sediment sampled in cores.Large concentration of willow trees adjacent to site.</t>
  </si>
  <si>
    <t>All periphyton epiphytic but no established "sweaters" - attached to fine-leaved submerged aquatic vegetation. After picture was taken, the floc was allowed to settle before measurement.</t>
  </si>
  <si>
    <t>Peat layer at about 10cm down at bottom of core.  Soil core 1 had a large periphyton sweater and a small cookie.  Only harvested cookie.</t>
  </si>
  <si>
    <t>All floc measurements after dewatering inside core tube, removed all periphyton before soil core placed in tub</t>
  </si>
  <si>
    <t>Pictures 0753-0755 periphyton quadrat.  No PB present</t>
  </si>
  <si>
    <t>ORP would not stabilize after 5 mins, from -25.7 to 4.0. All floc measurements after dewatering inside core tube, removed all periphyton before soil core placed in tub. Edge of slough and sawgrass. Sampled in sawgrass where point appeared to be.</t>
  </si>
  <si>
    <t xml:space="preserve">Floc apppears to compress during dewatering.Landed less than 3 meters from site, drifted to about 7 meters. High winds moved helicopter after landing, pulled anchor, remained in same habitat. </t>
  </si>
  <si>
    <t>floc measured after dewatering, inside of core tube. See logbook for dominant vegetation type notes, unable to ID.  Upon inspection of photos Project leads Kalla and Scheidt determined vegitation type is a "1" wet prairie.  Also, Dominant Macro identified by Jennifer Richards of FIU.</t>
  </si>
  <si>
    <t>floc measured after dewatering, inside of core tube. See logbook for dominant vegetation type notes, unable to ID.  Dominant macrophyte identified by Jennifer Richards of FIU from photographs.</t>
  </si>
  <si>
    <t>Floc was well mixed in column for 1st core. Did not have time to let fully settle. By 2nd and 3rd core floc had settled within water column. All floc measurements made after dewatering and inside core tube.</t>
  </si>
  <si>
    <t>Landed 4 m from point.  Shallow water.  Soil was hard to find 10cm depth.  Mix of peat and marl.  3rd core was very marly.</t>
  </si>
  <si>
    <t>Short sediment core tube stuck to coring head.  Had to use long tube with rubber stopper for 1/3 cores.</t>
  </si>
  <si>
    <t>Spent more than 30 minutes collecting fish. Caught several species other than mosquito fish. Caught sailfin molly, golden topminnow, and grass shrimp.</t>
  </si>
  <si>
    <t>Landed one meter from point.  Picture #246 &amp; 247 are of soil core 1.  Polarizer removed because of lens fogging.  Lots of rain around us.</t>
  </si>
  <si>
    <t>Station is very dry.  Little water.  Some isolated pools.  Landed on point.  Nominal within 2 meters.  Had to collect water samples, soil and periphyton in isolated pools spread around helicopter.  All sampled pools were within 5 meters.</t>
  </si>
  <si>
    <t>Landed 1 meter from point.  Cookie peels back from surface in cores and may appear thicker in the picture.  Estimated periphyton cover with quadrat.  Sampled with trash can.  Took picture of trash can during sampling.  Pic 311 is of storyboard for next site.  Picture of 3rd core (pic #299) does not show a cookie.  However, there was a 2cm cookie that floated up into metal core head.  It would not sink, so I couldn't photo it.</t>
  </si>
  <si>
    <t>DEVICE</t>
  </si>
  <si>
    <t>T</t>
  </si>
  <si>
    <t>T/Q</t>
  </si>
  <si>
    <t>Device used for biovolume estimate, trash can T (area 0.062 square meters) or quadrat Q (area 0.25 square meters)</t>
  </si>
  <si>
    <t>No outer bag for air dep blank. Took extra DOC vial because knocked vial over prior to collection - may have spilled preservative. Spilled small amount of floc - collected &gt;95%.</t>
  </si>
  <si>
    <t>Sampled off right pontoon because GPS accuracy improved + location shifted after landing.  Measured @ 2.5 m because edge habitat did not extend to 5 m.</t>
  </si>
  <si>
    <t>PC sample is made of sweaters. All sweaters on dead/fallen sawgrass. Blue lid container filled with surounding periphyton.</t>
  </si>
  <si>
    <t>No PC in quadrat, collected representative sample in area. No benthic periphyton mat in soil cores. Camera B 9/15/14,site 255 areal photo 0329.jpg-0337.jpg MGR. Trimble serial # not written down in front of logbook for 9/15/14.  On 3/6/15 trimble post processing file viewed to determine which trimble used for this station.   Determined that trimble A77114 used.  Coordinates verified.</t>
  </si>
  <si>
    <t>Periphyton cover was 5% or less.  Very hard to pin down value less than 5%.  Found more periphyton, but not a full cup.  Forgot to change date on storyboard.</t>
  </si>
  <si>
    <t>Weak 1 cm cookie in first core.  Turned on its side in picture.</t>
  </si>
  <si>
    <t>Landed 1 meter from point.  2 pics of second core.  There was a 2cm layer of floc under cookie of second core and a 5 cm layer of floc under cookie in the 3rd core.</t>
  </si>
  <si>
    <t>Soil samples contain fine roots.</t>
  </si>
  <si>
    <t>Floc allowed to settle after photos, prior to measurements. Part of core 3 floc measurement was plant material, removed from sample. Periphyton in quadrat = very thin layer on some sawgrass stems. Could not collect.</t>
  </si>
  <si>
    <t xml:space="preserve">PC sample was added to by surrounding sweater periphyton, very little at site. Did not fill PC cup given a 30 minute time period. Field sheet photo taken after landing at next station (station 156). </t>
  </si>
  <si>
    <t>Soil cores contain a lot of detritus, visible in picture. Also fine roots. PC periphyton sparse and not in quadrat, collected from around site. No field sheet picture.</t>
  </si>
  <si>
    <t>floc measured after dewatering, inside of core tube. See logbook for dominant vegetation type notes, unable to ID.  Lillypads present also</t>
  </si>
  <si>
    <t>floc measured after dewatering, inside of core tube. See logbook for dominant vegetation type notes, unable to ID. Edge of slough and sawgrass/willow marsh.   Upon inspection of photos Project leads Kalla and Scheidt determined vegitation type is a "1" wet prairie.  Also, Dominant Macro identified by Jennifer Richards of FIU.</t>
  </si>
  <si>
    <t xml:space="preserve">Lots of roots in soil core along with a lot of floc. Lot of bladderwort/ No peri(PC) present.  </t>
  </si>
  <si>
    <t>Dissolved organic carbon in surface water, mg/L (EPA SESD)</t>
  </si>
  <si>
    <t>Total organic carbon in surface water, mg/L (EPA SESD)</t>
  </si>
  <si>
    <t>Total Mercury in surface water, ng/L (FIU Mercury Lab);  MDL = 0.2 ng/L; PQL = 0.5 ng/L</t>
  </si>
  <si>
    <t>Methyl Mercury in surface water, ng/L (FIU Mercury Lab); MDL=0.02 ng/L; PQL=0.06 ng/L</t>
  </si>
  <si>
    <t>Water at the soil-water interface (the bottom 1 centimeter of the water column)</t>
  </si>
  <si>
    <t>SESD</t>
  </si>
  <si>
    <t>USEPA Region 4 Science and Ecosystem Support Division, Athens, Georgia</t>
  </si>
  <si>
    <t xml:space="preserve">media code FC is flocculant matter (floc) above soil, comprised of unconsolidated detrital matter, composited from three 3-inch inner diameter clear polycarbonate cores  </t>
  </si>
  <si>
    <t>pH in floc as measured in 1:1 (gram wet soil: g distilled de-ionized water) soil slurry (FIU Soil/Sediment Biogeochemistry Lab)</t>
  </si>
  <si>
    <t>H2OFCFSQ</t>
  </si>
  <si>
    <t>Ash in dry samples, floc, after ashing at 550° C, mg/kg or percent, (FIU Soil/Sediment Biogeochemistry Lab)</t>
  </si>
  <si>
    <t>Ash in dry samples, benthic periphyton, after ashing at 550° C, mg/kg or percent, (FIU Soil/Sediment Biogeochemistry Lab)</t>
  </si>
  <si>
    <t>Ash in dry samples, composite epiphytic and floating periphyton, after ashing at 550° C, mg/kg or percent, (FIU Soil/Sediment Biogeochemistry Lab)</t>
  </si>
  <si>
    <t>Ash in dry samples, soil, after ashing at 550° C, mg/kg or percent, (FIU Soil/Sediment Biogeochemistry Lab)</t>
  </si>
  <si>
    <t>Total Carbon in floc, milligrams per kilogram dry weight, or milligrams per gram dry weight (FIU Soil/Sediment Biogeochemistry Laboratory)</t>
  </si>
  <si>
    <t>TNFCFSQ</t>
  </si>
  <si>
    <t>Total Nitrogen in floc, mg per kg dry weight or mg per g dry weight (FIU Soil/Sediment Biogeochemistry Laboratory)</t>
  </si>
  <si>
    <t>Total Phosphorus in floc, mg/kg dry weight (FIU Nutrient Analysis Lab)</t>
  </si>
  <si>
    <t>Chlorophyll a in floc, mg/g or mg/kg dry weight (FIU Nutrient Analysis Lab)</t>
  </si>
  <si>
    <t>ex situ soil pH, std units, as measured in 1:1 (gram wet weight soil:gram de-ionized distilled water) soil slurry (FIU Soil/Sediment Biogeochemistry Laboratory)</t>
  </si>
  <si>
    <t>organic matter in soil, %, calculated as 100-ASHSDFS %  (FIU Soil/Sediment Biogeochemistry Lab)</t>
  </si>
  <si>
    <t>Total Carbon in soil, mg per gram dry weight or mg per kg dry weight (FIU Soil/Sediment Biogeochemistry Laboratory)</t>
  </si>
  <si>
    <t>Total Nitrogen in soil, mg per kg dry weight or mg  per g dry weight (FIU Soil/Sediment Biogeochemistry Laboratory)</t>
  </si>
  <si>
    <t>sawgrass leaf clippings, middle 20 cm of one representative leaf from each of 3 different representative plants.</t>
  </si>
  <si>
    <t>Total Carbon in vegetation (sawgrass leaf clippings), mg per gram dry weight or mg per kg dry weight (FIU Soil/Sediment Biogeochemistry Laboratory)</t>
  </si>
  <si>
    <t>Total Nitrogen in sawgrass leaf clippings, mg/g or mg/kg, dry weight (FIU Soil/Sediment Biogeochemistry Laboratory)</t>
  </si>
  <si>
    <t>one entire representative sawgrass plant, including the roots</t>
  </si>
  <si>
    <t>Total Mercury in sawgrass aerial (above-ground) parts, ng/g as dry weight.   (FIU mercury lab)</t>
  </si>
  <si>
    <t>Total Mercury in sawgrass below ground parts (roots and rhizomes), ng/g as dry weight. (FIU mercury lab)</t>
  </si>
  <si>
    <t>Methyl Mercury in sawgrass aerial (above-ground) parts, ng/g as dry weight. (FIU mercury lab)</t>
  </si>
  <si>
    <t>Methyl Mercury in sawgrass below ground parts (roots and rhizomes), ng/g as dry weight. (FIU mercury lab)</t>
  </si>
  <si>
    <t>field data: benthic periphyton, or cookie, thickness, cm, collected from 3-inch inner diameter clear polycarbonate core</t>
  </si>
  <si>
    <t>lab data: benthic periphyton</t>
  </si>
  <si>
    <t>pH in benthic periphyton as measured in 1:1 (gram wet soil: g distilled de-ionized water) slurry (FIU Soil/Sediment Biogeochemistry Lab)</t>
  </si>
  <si>
    <t>Total Carbon in benthic periphyton, mg per gram or mg per kg, dry weight (FIU Soil/Sediment Biogeochemistry Laboratory)</t>
  </si>
  <si>
    <t>Total Nitrogen in benthic periphyton, mg per kg or mg per g, dry weight (FIU Soil/Sediment Biogeochemistry Laboratory)</t>
  </si>
  <si>
    <t>Chlorophyll a in benthic periphyton, mg/g or mg/kg, dry weight (FIU Nutrient Analysis Lab)</t>
  </si>
  <si>
    <t>pH in composite epiphytic and floating periphyton as measured in 1:1 (gram wet soil: g de-ionized distilled water) soil slurry (FIU Soil/Sediment Biogeochemistry Lab)</t>
  </si>
  <si>
    <t>Total Carbon in combined floating and epiphytic periphyton, mg per gram or mg per kilogram, dry weight (FIU Soil/Sediment Biogeochemistry Laboratory)</t>
  </si>
  <si>
    <t>Total Nitrogen in composite floating and epiphytic periphyton, mg per kg or mg per g, dry weight (FIU Soil/Sediment Biogeochemistry Laboratory)</t>
  </si>
  <si>
    <t>Chlorophyll a in composite epiphytic and floating periphyton, mg/g or mg/kg, dry weight (FIU Nutrient Analysis Lab)</t>
  </si>
  <si>
    <t xml:space="preserve">periphyton composite of floating and epiphytic collected from sampling device </t>
  </si>
  <si>
    <t>PC 2014 =  PF 2014 + PE 2014</t>
  </si>
  <si>
    <t>PB 2014 = PB 2005 = PS 1995, 1996, 1999</t>
  </si>
  <si>
    <t>PF 2014 = PF 2005 = PM 1995, 1996, 1999</t>
  </si>
  <si>
    <t>PE 2014 = PE 2005 = PU 1995, 1996, 1999</t>
  </si>
  <si>
    <t xml:space="preserve">Data qualifiers for analytical laboratories: A = analyte was analyzed in replicate, reported value is an average of the replicates; B-4 = level in blank impacts MRL; CLP-02 = concentration reported is greater than highest standard on calibration curve; CV = calculated value, FNNSWFB - FNO2SWFB, not a labratory analytical result; J = the reported value is an estimate; MDL-U = analyte was not detected at or above the Method Detection Limit; Q-2 = result greater than MDL but less than MRL; QC-1 = analyte concentration low in continuing calibration verification standard; QC-2 = analyte concentration high in continuing calibration verification standard; QM-1 = matrix spike recovery less than method control limits; QM-4 = matrix precision outside method control limits; TRNU =  one or more triplicate readings not used; U = the analyte was not detected at or above the reporting limit; Y-2 = data should be limited to screening purposes only. </t>
  </si>
  <si>
    <t>THGFSFCQ</t>
  </si>
  <si>
    <t>Latitude, decimal degrees, from Trimble, post-processed, Datum is WGS84.</t>
  </si>
  <si>
    <t>Longitude, decimal degrees, from Trimble, post-processed, Datum is WGS84.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</si>
</sst>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00"/>
    <numFmt numFmtId="165" formatCode="0.0"/>
    <numFmt numFmtId="166" formatCode="0.0000"/>
    <numFmt numFmtId="167" formatCode="0.00000000"/>
    <numFmt numFmtId="168" formatCode="mm/dd/yyyy"/>
    <numFmt numFmtId="169" formatCode="h:mm;@"/>
    <numFmt numFmtId="170" formatCode="&quot;0&quot;#"/>
  </numFmts>
  <fonts count="14" x14ac:knownFonts="1">
    <font>
      <sz val="11"/>
      <color theme="1"/>
      <name val="Calibri"/>
      <family val="2"/>
      <scheme val="minor"/>
    </font>
    <font>
      <sz val="10"/>
      <name val="Arial"/>
      <family val="2"/>
    </font>
    <font>
      <sz val="9"/>
      <name val="Arial"/>
      <family val="2"/>
    </font>
    <font>
      <sz val="11"/>
      <color theme="1"/>
      <name val="Calibri"/>
      <family val="2"/>
    </font>
    <font>
      <sz val="11"/>
      <color theme="1"/>
      <name val="Calibri"/>
      <family val="2"/>
      <scheme val="minor"/>
    </font>
    <font>
      <sz val="10"/>
      <name val="MS Sans Serif"/>
    </font>
    <font>
      <sz val="12"/>
      <name val="Arial"/>
      <family val="2"/>
    </font>
    <font>
      <sz val="12"/>
      <color theme="1"/>
      <name val="Arial"/>
      <family val="2"/>
    </font>
    <font>
      <i/>
      <sz val="12"/>
      <name val="Arial"/>
      <family val="2"/>
    </font>
    <font>
      <sz val="11"/>
      <name val="Arial"/>
      <family val="2"/>
    </font>
    <font>
      <sz val="11"/>
      <name val="Calibri"/>
      <family val="2"/>
      <scheme val="minor"/>
    </font>
    <font>
      <vertAlign val="superscript"/>
      <sz val="11"/>
      <color theme="1"/>
      <name val="Calibri"/>
      <family val="2"/>
      <scheme val="minor"/>
    </font>
    <font>
      <u/>
      <sz val="11"/>
      <color theme="1"/>
      <name val="Calibri"/>
      <family val="2"/>
      <scheme val="minor"/>
    </font>
    <font>
      <b/>
      <sz val="9"/>
      <color indexed="10"/>
      <name val="Arial"/>
      <family val="2"/>
    </font>
  </fonts>
  <fills count="16">
    <fill>
      <patternFill patternType="none"/>
    </fill>
    <fill>
      <patternFill patternType="gray125"/>
    </fill>
    <fill>
      <patternFill patternType="solid">
        <fgColor theme="4" tint="0.79998168889431442"/>
        <bgColor indexed="64"/>
      </patternFill>
    </fill>
    <fill>
      <patternFill patternType="solid">
        <fgColor theme="8" tint="-0.24994659260841701"/>
        <bgColor indexed="64"/>
      </patternFill>
    </fill>
    <fill>
      <patternFill patternType="solid">
        <fgColor theme="4"/>
        <bgColor indexed="64"/>
      </patternFill>
    </fill>
    <fill>
      <patternFill patternType="solid">
        <fgColor rgb="FFDDEBF7"/>
        <bgColor rgb="FF000000"/>
      </patternFill>
    </fill>
    <fill>
      <patternFill patternType="solid">
        <fgColor rgb="FF70AD47"/>
        <bgColor rgb="FF000000"/>
      </patternFill>
    </fill>
    <fill>
      <patternFill patternType="solid">
        <fgColor rgb="FF833C0C"/>
        <bgColor rgb="FF000000"/>
      </patternFill>
    </fill>
    <fill>
      <patternFill patternType="solid">
        <fgColor rgb="FF00B050"/>
        <bgColor rgb="FF000000"/>
      </patternFill>
    </fill>
    <fill>
      <patternFill patternType="solid">
        <fgColor theme="4" tint="0.79998168889431442"/>
        <bgColor rgb="FF000000"/>
      </patternFill>
    </fill>
    <fill>
      <patternFill patternType="solid">
        <fgColor rgb="FFBF95DF"/>
        <bgColor rgb="FF000000"/>
      </patternFill>
    </fill>
    <fill>
      <patternFill patternType="solid">
        <fgColor rgb="FFF4B084"/>
        <bgColor rgb="FF000000"/>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rgb="FF000000"/>
      </patternFill>
    </fill>
    <fill>
      <patternFill patternType="solid">
        <fgColor rgb="FFFF00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s>
  <cellStyleXfs count="3">
    <xf numFmtId="0" fontId="0" fillId="0" borderId="0"/>
    <xf numFmtId="0" fontId="1" fillId="0" borderId="0"/>
    <xf numFmtId="0" fontId="5" fillId="0" borderId="0"/>
  </cellStyleXfs>
  <cellXfs count="203">
    <xf numFmtId="0" fontId="0" fillId="0" borderId="0" xfId="0"/>
    <xf numFmtId="0" fontId="0" fillId="3" borderId="0" xfId="0" applyFont="1" applyFill="1" applyProtection="1"/>
    <xf numFmtId="0" fontId="3" fillId="5" borderId="0" xfId="0" applyFont="1" applyFill="1" applyBorder="1" applyProtection="1"/>
    <xf numFmtId="0" fontId="3" fillId="6" borderId="0" xfId="0" applyFont="1" applyFill="1" applyBorder="1" applyProtection="1"/>
    <xf numFmtId="2" fontId="3" fillId="7" borderId="0" xfId="0" applyNumberFormat="1" applyFont="1" applyFill="1" applyBorder="1" applyProtection="1"/>
    <xf numFmtId="0" fontId="6" fillId="0" borderId="0" xfId="2" applyFont="1" applyFill="1" applyBorder="1"/>
    <xf numFmtId="0" fontId="6" fillId="0" borderId="0" xfId="2" applyFont="1" applyFill="1"/>
    <xf numFmtId="0" fontId="6" fillId="0" borderId="0" xfId="2" applyFont="1" applyFill="1" applyAlignment="1">
      <alignment wrapText="1"/>
    </xf>
    <xf numFmtId="0" fontId="6" fillId="0" borderId="0" xfId="2" applyFont="1" applyFill="1" applyBorder="1" applyAlignment="1">
      <alignment wrapText="1"/>
    </xf>
    <xf numFmtId="0" fontId="3" fillId="8" borderId="0" xfId="0" applyFont="1" applyFill="1" applyBorder="1"/>
    <xf numFmtId="1" fontId="3" fillId="8" borderId="0" xfId="0" applyNumberFormat="1" applyFont="1" applyFill="1" applyBorder="1"/>
    <xf numFmtId="2" fontId="3" fillId="8" borderId="0" xfId="0" applyNumberFormat="1" applyFont="1" applyFill="1" applyBorder="1"/>
    <xf numFmtId="0" fontId="3" fillId="9" borderId="0" xfId="0" applyFont="1" applyFill="1" applyBorder="1"/>
    <xf numFmtId="2" fontId="3" fillId="10" borderId="0" xfId="0" applyNumberFormat="1" applyFont="1" applyFill="1" applyBorder="1"/>
    <xf numFmtId="1" fontId="3" fillId="10" borderId="0" xfId="0" applyNumberFormat="1" applyFont="1" applyFill="1" applyBorder="1"/>
    <xf numFmtId="165" fontId="3" fillId="10" borderId="0" xfId="0" applyNumberFormat="1" applyFont="1" applyFill="1" applyBorder="1"/>
    <xf numFmtId="164" fontId="3" fillId="10" borderId="0" xfId="0" applyNumberFormat="1" applyFont="1" applyFill="1" applyBorder="1"/>
    <xf numFmtId="2" fontId="3" fillId="11" borderId="0" xfId="0" applyNumberFormat="1" applyFont="1" applyFill="1" applyBorder="1"/>
    <xf numFmtId="1" fontId="3" fillId="11" borderId="0" xfId="0" applyNumberFormat="1" applyFont="1" applyFill="1" applyBorder="1"/>
    <xf numFmtId="165" fontId="3" fillId="11" borderId="0" xfId="0" applyNumberFormat="1" applyFont="1" applyFill="1" applyBorder="1"/>
    <xf numFmtId="4" fontId="3" fillId="11" borderId="0" xfId="0" applyNumberFormat="1" applyFont="1" applyFill="1" applyBorder="1"/>
    <xf numFmtId="0" fontId="0" fillId="0" borderId="0" xfId="0" applyFont="1"/>
    <xf numFmtId="165" fontId="0" fillId="0" borderId="0" xfId="0" applyNumberFormat="1" applyFont="1"/>
    <xf numFmtId="164" fontId="0" fillId="0" borderId="0" xfId="0" applyNumberFormat="1" applyFont="1"/>
    <xf numFmtId="2" fontId="3" fillId="0" borderId="0" xfId="0" applyNumberFormat="1" applyFont="1" applyFill="1" applyBorder="1" applyAlignment="1">
      <alignment horizontal="center"/>
    </xf>
    <xf numFmtId="1" fontId="3" fillId="0" borderId="0" xfId="0" applyNumberFormat="1" applyFont="1" applyFill="1" applyBorder="1" applyAlignment="1">
      <alignment horizontal="center"/>
    </xf>
    <xf numFmtId="2" fontId="3" fillId="0" borderId="0" xfId="0" applyNumberFormat="1" applyFont="1" applyFill="1" applyBorder="1"/>
    <xf numFmtId="2" fontId="3" fillId="0" borderId="0" xfId="0" applyNumberFormat="1" applyFont="1" applyFill="1" applyBorder="1" applyAlignment="1">
      <alignment horizontal="center" wrapText="1"/>
    </xf>
    <xf numFmtId="164" fontId="3" fillId="0" borderId="0" xfId="0" applyNumberFormat="1" applyFont="1" applyFill="1" applyBorder="1" applyAlignment="1">
      <alignment horizontal="center" wrapText="1"/>
    </xf>
    <xf numFmtId="164" fontId="3" fillId="0" borderId="0" xfId="0" applyNumberFormat="1" applyFont="1" applyFill="1" applyBorder="1" applyAlignment="1">
      <alignment horizontal="center"/>
    </xf>
    <xf numFmtId="165" fontId="3" fillId="0" borderId="0" xfId="0" applyNumberFormat="1" applyFont="1" applyFill="1" applyBorder="1" applyAlignment="1">
      <alignment horizontal="center"/>
    </xf>
    <xf numFmtId="2" fontId="3" fillId="0" borderId="0" xfId="0" applyNumberFormat="1" applyFont="1" applyFill="1" applyBorder="1" applyAlignment="1">
      <alignment horizontal="center" vertical="center"/>
    </xf>
    <xf numFmtId="0" fontId="3" fillId="0" borderId="0" xfId="0" applyFont="1" applyFill="1" applyBorder="1"/>
    <xf numFmtId="166" fontId="3" fillId="0" borderId="0" xfId="0" applyNumberFormat="1" applyFont="1" applyFill="1" applyBorder="1" applyAlignment="1">
      <alignment horizontal="center" vertical="center" wrapText="1"/>
    </xf>
    <xf numFmtId="1" fontId="3" fillId="0" borderId="0" xfId="0" applyNumberFormat="1" applyFont="1" applyFill="1" applyBorder="1" applyAlignment="1">
      <alignment horizontal="center" vertical="center"/>
    </xf>
    <xf numFmtId="164" fontId="3" fillId="0" borderId="0" xfId="0" applyNumberFormat="1" applyFont="1" applyFill="1" applyBorder="1" applyAlignment="1">
      <alignment horizontal="center" vertical="center"/>
    </xf>
    <xf numFmtId="0" fontId="0" fillId="0" borderId="0" xfId="0" applyFont="1" applyFill="1"/>
    <xf numFmtId="0" fontId="3" fillId="2" borderId="0" xfId="0" applyFont="1" applyFill="1" applyBorder="1"/>
    <xf numFmtId="0" fontId="0" fillId="0" borderId="0" xfId="0" applyFont="1" applyProtection="1"/>
    <xf numFmtId="0" fontId="0" fillId="2" borderId="0" xfId="0" applyFont="1" applyFill="1" applyProtection="1"/>
    <xf numFmtId="0" fontId="0" fillId="4" borderId="0" xfId="0" applyFont="1" applyFill="1"/>
    <xf numFmtId="0" fontId="0" fillId="2" borderId="0" xfId="0" applyFont="1" applyFill="1"/>
    <xf numFmtId="2" fontId="0" fillId="0" borderId="0" xfId="0" applyNumberFormat="1" applyFont="1"/>
    <xf numFmtId="1" fontId="0" fillId="0" borderId="0" xfId="0" applyNumberFormat="1" applyFont="1"/>
    <xf numFmtId="4" fontId="0" fillId="0" borderId="0" xfId="0" applyNumberFormat="1" applyFont="1"/>
    <xf numFmtId="0" fontId="9" fillId="2" borderId="0" xfId="1" applyFont="1" applyFill="1" applyBorder="1" applyAlignment="1">
      <alignment horizontal="center"/>
    </xf>
    <xf numFmtId="0" fontId="9" fillId="2" borderId="0" xfId="1" applyFont="1" applyFill="1" applyBorder="1"/>
    <xf numFmtId="1" fontId="0" fillId="0" borderId="0" xfId="0" applyNumberFormat="1" applyFont="1" applyFill="1"/>
    <xf numFmtId="14" fontId="0" fillId="2" borderId="0" xfId="0" applyNumberFormat="1" applyFont="1" applyFill="1" applyProtection="1"/>
    <xf numFmtId="164" fontId="0" fillId="0" borderId="0" xfId="0" applyNumberFormat="1" applyFont="1" applyAlignment="1">
      <alignment horizontal="center" vertical="center"/>
    </xf>
    <xf numFmtId="0" fontId="0" fillId="0" borderId="0" xfId="0" applyFont="1" applyAlignment="1">
      <alignment horizontal="center"/>
    </xf>
    <xf numFmtId="0" fontId="0" fillId="2" borderId="0" xfId="0" applyFont="1" applyFill="1" applyAlignment="1">
      <alignment horizontal="center"/>
    </xf>
    <xf numFmtId="2" fontId="0" fillId="0" borderId="0" xfId="0" applyNumberFormat="1" applyFont="1" applyFill="1"/>
    <xf numFmtId="0" fontId="0" fillId="0" borderId="0" xfId="0" applyNumberFormat="1" applyFont="1"/>
    <xf numFmtId="0" fontId="0" fillId="0" borderId="0" xfId="0" applyNumberFormat="1" applyFont="1" applyFill="1"/>
    <xf numFmtId="165" fontId="0" fillId="0" borderId="0" xfId="0" applyNumberFormat="1" applyFont="1" applyFill="1"/>
    <xf numFmtId="0" fontId="0" fillId="0" borderId="0" xfId="0" applyFont="1" applyFill="1" applyProtection="1"/>
    <xf numFmtId="164" fontId="0" fillId="0" borderId="0" xfId="0" applyNumberFormat="1" applyFont="1" applyFill="1" applyAlignment="1">
      <alignment horizontal="center" vertical="center"/>
    </xf>
    <xf numFmtId="0" fontId="0" fillId="0" borderId="0" xfId="0" applyFont="1" applyFill="1" applyAlignment="1">
      <alignment horizontal="center"/>
    </xf>
    <xf numFmtId="164" fontId="0" fillId="0" borderId="0" xfId="0" applyNumberFormat="1" applyFont="1" applyFill="1"/>
    <xf numFmtId="0" fontId="0" fillId="0" borderId="0" xfId="0" quotePrefix="1" applyNumberFormat="1" applyFont="1" applyFill="1"/>
    <xf numFmtId="0" fontId="0" fillId="12" borderId="0" xfId="0" quotePrefix="1" applyNumberFormat="1" applyFont="1" applyFill="1"/>
    <xf numFmtId="1" fontId="0" fillId="12" borderId="0" xfId="0" quotePrefix="1" applyNumberFormat="1" applyFont="1" applyFill="1"/>
    <xf numFmtId="0" fontId="0" fillId="12" borderId="0" xfId="0" applyFont="1" applyFill="1"/>
    <xf numFmtId="165" fontId="0" fillId="12" borderId="0" xfId="0" quotePrefix="1" applyNumberFormat="1" applyFont="1" applyFill="1"/>
    <xf numFmtId="2" fontId="0" fillId="0" borderId="0" xfId="0" applyNumberFormat="1" applyFont="1" applyFill="1" applyBorder="1"/>
    <xf numFmtId="0" fontId="10" fillId="0" borderId="0" xfId="1" applyFont="1" applyFill="1" applyBorder="1"/>
    <xf numFmtId="0" fontId="0" fillId="0" borderId="0" xfId="0" applyFont="1" applyFill="1" applyBorder="1"/>
    <xf numFmtId="165" fontId="10" fillId="0" borderId="0" xfId="1" applyNumberFormat="1" applyFont="1" applyFill="1" applyBorder="1"/>
    <xf numFmtId="2" fontId="10" fillId="0" borderId="0" xfId="1" applyNumberFormat="1" applyFont="1" applyFill="1" applyBorder="1"/>
    <xf numFmtId="2" fontId="4" fillId="0" borderId="0" xfId="0" applyNumberFormat="1" applyFont="1" applyFill="1" applyBorder="1"/>
    <xf numFmtId="2" fontId="4" fillId="0" borderId="0" xfId="0" applyNumberFormat="1" applyFont="1" applyFill="1" applyBorder="1" applyAlignment="1">
      <alignment horizontal="center"/>
    </xf>
    <xf numFmtId="4" fontId="10" fillId="0" borderId="0" xfId="1" applyNumberFormat="1" applyFont="1" applyFill="1" applyBorder="1"/>
    <xf numFmtId="0" fontId="4" fillId="0" borderId="0" xfId="0" applyFont="1"/>
    <xf numFmtId="0" fontId="4" fillId="0" borderId="0" xfId="0" applyFont="1" applyFill="1"/>
    <xf numFmtId="1" fontId="4" fillId="0" borderId="0" xfId="0" applyNumberFormat="1" applyFont="1"/>
    <xf numFmtId="164" fontId="10" fillId="0" borderId="0" xfId="1" applyNumberFormat="1" applyFont="1" applyFill="1" applyBorder="1"/>
    <xf numFmtId="1" fontId="10" fillId="0" borderId="0" xfId="1" applyNumberFormat="1" applyFont="1" applyFill="1" applyBorder="1"/>
    <xf numFmtId="0" fontId="0" fillId="9" borderId="0" xfId="0" applyFont="1" applyFill="1" applyBorder="1"/>
    <xf numFmtId="0" fontId="0" fillId="0" borderId="0" xfId="0" applyFont="1" applyBorder="1"/>
    <xf numFmtId="0" fontId="0" fillId="0" borderId="0" xfId="0" applyFont="1" applyBorder="1" applyAlignment="1">
      <alignment horizontal="center" wrapText="1"/>
    </xf>
    <xf numFmtId="0" fontId="0" fillId="0" borderId="0" xfId="0" applyFont="1" applyFill="1" applyBorder="1" applyAlignment="1">
      <alignment horizontal="center" wrapText="1"/>
    </xf>
    <xf numFmtId="0" fontId="0" fillId="0" borderId="0" xfId="0" applyNumberFormat="1" applyFont="1" applyBorder="1"/>
    <xf numFmtId="0" fontId="0" fillId="0" borderId="0" xfId="0" applyBorder="1"/>
    <xf numFmtId="0" fontId="0" fillId="0" borderId="0" xfId="0" applyBorder="1" applyAlignment="1"/>
    <xf numFmtId="1" fontId="0" fillId="0" borderId="0" xfId="0" applyNumberFormat="1" applyBorder="1"/>
    <xf numFmtId="2" fontId="0" fillId="0" borderId="0" xfId="0" applyNumberFormat="1" applyBorder="1"/>
    <xf numFmtId="0" fontId="0" fillId="0" borderId="0" xfId="0" applyNumberFormat="1" applyBorder="1"/>
    <xf numFmtId="167" fontId="0" fillId="0" borderId="0" xfId="0" applyNumberFormat="1" applyBorder="1"/>
    <xf numFmtId="0" fontId="0" fillId="0" borderId="0" xfId="0" applyBorder="1" applyAlignment="1">
      <alignment horizontal="center" vertical="center"/>
    </xf>
    <xf numFmtId="1" fontId="0" fillId="0" borderId="0" xfId="0" applyNumberFormat="1" applyBorder="1" applyAlignment="1">
      <alignment horizontal="center" vertical="center"/>
    </xf>
    <xf numFmtId="2" fontId="0" fillId="0" borderId="0" xfId="0" applyNumberFormat="1" applyBorder="1" applyAlignment="1">
      <alignment horizontal="center" vertical="center"/>
    </xf>
    <xf numFmtId="0" fontId="0" fillId="0" borderId="0" xfId="0" applyNumberFormat="1" applyBorder="1" applyAlignment="1">
      <alignment horizontal="center" vertical="center"/>
    </xf>
    <xf numFmtId="167" fontId="0" fillId="0" borderId="0" xfId="0" applyNumberFormat="1" applyBorder="1" applyAlignment="1">
      <alignment horizontal="center" vertical="center"/>
    </xf>
    <xf numFmtId="168" fontId="0" fillId="0" borderId="0" xfId="0" applyNumberFormat="1" applyBorder="1" applyAlignment="1">
      <alignment horizontal="center" vertical="center"/>
    </xf>
    <xf numFmtId="0" fontId="0" fillId="0" borderId="0" xfId="0" applyFill="1" applyBorder="1"/>
    <xf numFmtId="0" fontId="0" fillId="0" borderId="1" xfId="0" applyFill="1" applyBorder="1" applyAlignment="1">
      <alignment horizontal="center" vertical="center"/>
    </xf>
    <xf numFmtId="1" fontId="0" fillId="0" borderId="1" xfId="0" applyNumberFormat="1" applyFill="1" applyBorder="1" applyAlignment="1">
      <alignment horizontal="center" vertical="center"/>
    </xf>
    <xf numFmtId="165"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2" fontId="0" fillId="0" borderId="1" xfId="0" applyNumberFormat="1" applyFill="1" applyBorder="1" applyAlignment="1">
      <alignment horizontal="center" vertical="center"/>
    </xf>
    <xf numFmtId="167" fontId="0" fillId="0" borderId="1" xfId="0" applyNumberFormat="1"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1" xfId="0" applyNumberFormat="1" applyFill="1" applyBorder="1" applyAlignment="1">
      <alignment horizontal="center" vertical="center"/>
    </xf>
    <xf numFmtId="20" fontId="0" fillId="0" borderId="1" xfId="0" applyNumberFormat="1" applyFill="1" applyBorder="1" applyAlignment="1">
      <alignment horizontal="center" vertical="center"/>
    </xf>
    <xf numFmtId="169" fontId="0" fillId="0" borderId="1" xfId="0" applyNumberFormat="1" applyFill="1" applyBorder="1" applyAlignment="1">
      <alignment horizontal="center" vertical="center"/>
    </xf>
    <xf numFmtId="0" fontId="0" fillId="0" borderId="3" xfId="0" applyFill="1" applyBorder="1" applyAlignment="1">
      <alignment horizontal="center" vertical="center" wrapText="1"/>
    </xf>
    <xf numFmtId="0" fontId="0" fillId="0" borderId="1" xfId="0" quotePrefix="1" applyFill="1" applyBorder="1" applyAlignment="1">
      <alignment horizontal="center" vertical="center"/>
    </xf>
    <xf numFmtId="20" fontId="0" fillId="0" borderId="4" xfId="0" applyNumberFormat="1" applyFill="1" applyBorder="1" applyAlignment="1">
      <alignment horizontal="center" vertical="center"/>
    </xf>
    <xf numFmtId="20" fontId="0" fillId="0" borderId="3" xfId="0" applyNumberFormat="1" applyFill="1" applyBorder="1" applyAlignment="1">
      <alignment horizontal="center" vertical="center"/>
    </xf>
    <xf numFmtId="49" fontId="0" fillId="0" borderId="1" xfId="0" applyNumberFormat="1" applyFill="1" applyBorder="1" applyAlignment="1">
      <alignment horizontal="center" vertical="center"/>
    </xf>
    <xf numFmtId="16" fontId="0" fillId="0" borderId="1" xfId="0" applyNumberFormat="1" applyFill="1" applyBorder="1" applyAlignment="1">
      <alignment horizontal="center" vertical="center"/>
    </xf>
    <xf numFmtId="2" fontId="10" fillId="0" borderId="1" xfId="0" applyNumberFormat="1" applyFont="1" applyFill="1" applyBorder="1" applyAlignment="1">
      <alignment horizontal="center" vertical="center"/>
    </xf>
    <xf numFmtId="0" fontId="0" fillId="0" borderId="0" xfId="0" applyNumberFormat="1" applyFill="1" applyBorder="1"/>
    <xf numFmtId="0" fontId="0" fillId="0" borderId="1" xfId="0" applyNumberFormat="1" applyFill="1" applyBorder="1" applyAlignment="1">
      <alignment horizontal="center" vertical="center" wrapText="1"/>
    </xf>
    <xf numFmtId="0" fontId="0" fillId="0" borderId="3" xfId="0" applyNumberFormat="1" applyFill="1" applyBorder="1" applyAlignment="1">
      <alignment horizontal="center" vertical="center"/>
    </xf>
    <xf numFmtId="0" fontId="0" fillId="0" borderId="4" xfId="0" applyNumberFormat="1" applyFill="1" applyBorder="1" applyAlignment="1">
      <alignment horizontal="center" vertical="center"/>
    </xf>
    <xf numFmtId="170" fontId="0" fillId="0" borderId="1" xfId="0" quotePrefix="1" applyNumberFormat="1" applyFill="1" applyBorder="1" applyAlignment="1">
      <alignment horizontal="center" vertical="center"/>
    </xf>
    <xf numFmtId="1" fontId="0" fillId="0" borderId="1" xfId="0" applyNumberFormat="1" applyFill="1" applyBorder="1" applyAlignment="1">
      <alignment horizontal="center" vertical="center" wrapText="1"/>
    </xf>
    <xf numFmtId="0" fontId="0" fillId="13" borderId="1" xfId="0" applyFill="1" applyBorder="1" applyAlignment="1">
      <alignment horizontal="left" vertical="center"/>
    </xf>
    <xf numFmtId="0" fontId="2" fillId="13" borderId="1" xfId="1" applyFont="1" applyFill="1" applyBorder="1" applyAlignment="1">
      <alignment horizontal="center" vertical="center"/>
    </xf>
    <xf numFmtId="0" fontId="2" fillId="13" borderId="1" xfId="1" applyNumberFormat="1" applyFont="1" applyFill="1" applyBorder="1" applyAlignment="1">
      <alignment horizontal="center" vertical="center"/>
    </xf>
    <xf numFmtId="1" fontId="2" fillId="13" borderId="1" xfId="1" applyNumberFormat="1" applyFont="1" applyFill="1" applyBorder="1" applyAlignment="1">
      <alignment horizontal="center" vertical="center"/>
    </xf>
    <xf numFmtId="165" fontId="2" fillId="13" borderId="1" xfId="1" applyNumberFormat="1" applyFont="1" applyFill="1" applyBorder="1" applyAlignment="1">
      <alignment horizontal="center" vertical="center"/>
    </xf>
    <xf numFmtId="0" fontId="2" fillId="13" borderId="1" xfId="1" applyFont="1" applyFill="1" applyBorder="1" applyAlignment="1">
      <alignment horizontal="center" vertical="center" wrapText="1"/>
    </xf>
    <xf numFmtId="4" fontId="2" fillId="13" borderId="1" xfId="1" applyNumberFormat="1" applyFont="1" applyFill="1" applyBorder="1" applyAlignment="1">
      <alignment horizontal="center" vertical="center"/>
    </xf>
    <xf numFmtId="167" fontId="2" fillId="13" borderId="1" xfId="0" applyNumberFormat="1" applyFont="1" applyFill="1" applyBorder="1" applyAlignment="1">
      <alignment horizontal="center" vertical="center"/>
    </xf>
    <xf numFmtId="1" fontId="2" fillId="13" borderId="3" xfId="1" applyNumberFormat="1" applyFont="1" applyFill="1" applyBorder="1" applyAlignment="1">
      <alignment horizontal="center" vertical="center"/>
    </xf>
    <xf numFmtId="1" fontId="2" fillId="13" borderId="4" xfId="1" applyNumberFormat="1" applyFont="1" applyFill="1" applyBorder="1" applyAlignment="1">
      <alignment horizontal="center" vertical="center"/>
    </xf>
    <xf numFmtId="165" fontId="2" fillId="13" borderId="3" xfId="1" applyNumberFormat="1" applyFont="1" applyFill="1" applyBorder="1" applyAlignment="1">
      <alignment horizontal="center" vertical="center"/>
    </xf>
    <xf numFmtId="0" fontId="2" fillId="13" borderId="4" xfId="1" applyFont="1" applyFill="1" applyBorder="1" applyAlignment="1">
      <alignment horizontal="center" vertical="center"/>
    </xf>
    <xf numFmtId="169" fontId="2" fillId="13" borderId="1" xfId="1" applyNumberFormat="1" applyFont="1" applyFill="1" applyBorder="1" applyAlignment="1">
      <alignment horizontal="center" vertical="center"/>
    </xf>
    <xf numFmtId="0" fontId="13" fillId="13" borderId="1" xfId="1" applyFont="1" applyFill="1" applyBorder="1" applyAlignment="1">
      <alignment horizontal="center" vertical="center"/>
    </xf>
    <xf numFmtId="0" fontId="0" fillId="0" borderId="0" xfId="0" applyFill="1" applyBorder="1" applyAlignment="1">
      <alignment horizontal="left" vertical="center"/>
    </xf>
    <xf numFmtId="0" fontId="0" fillId="13" borderId="7" xfId="0" applyFill="1" applyBorder="1" applyAlignment="1">
      <alignment horizontal="center" vertical="center"/>
    </xf>
    <xf numFmtId="0" fontId="2" fillId="13" borderId="5" xfId="1" applyNumberFormat="1" applyFont="1" applyFill="1" applyBorder="1" applyAlignment="1">
      <alignment horizontal="center" vertical="center"/>
    </xf>
    <xf numFmtId="0" fontId="2" fillId="13" borderId="5" xfId="1" applyFont="1" applyFill="1" applyBorder="1" applyAlignment="1">
      <alignment horizontal="center" vertical="center"/>
    </xf>
    <xf numFmtId="1" fontId="2" fillId="13" borderId="5" xfId="1" applyNumberFormat="1" applyFont="1" applyFill="1" applyBorder="1" applyAlignment="1">
      <alignment horizontal="center" vertical="center"/>
    </xf>
    <xf numFmtId="165" fontId="2" fillId="13" borderId="5" xfId="1" applyNumberFormat="1" applyFont="1" applyFill="1" applyBorder="1" applyAlignment="1">
      <alignment horizontal="center" vertical="center"/>
    </xf>
    <xf numFmtId="0" fontId="2" fillId="13" borderId="5" xfId="1" applyNumberFormat="1" applyFont="1" applyFill="1" applyBorder="1" applyAlignment="1">
      <alignment horizontal="center" vertical="center" wrapText="1"/>
    </xf>
    <xf numFmtId="2" fontId="2" fillId="13" borderId="5" xfId="1" applyNumberFormat="1" applyFont="1" applyFill="1" applyBorder="1" applyAlignment="1">
      <alignment horizontal="center" vertical="center"/>
    </xf>
    <xf numFmtId="2" fontId="2" fillId="13" borderId="5" xfId="0" applyNumberFormat="1" applyFont="1" applyFill="1" applyBorder="1" applyAlignment="1">
      <alignment horizontal="center" vertical="center"/>
    </xf>
    <xf numFmtId="4" fontId="2" fillId="13" borderId="5" xfId="1" applyNumberFormat="1" applyFont="1" applyFill="1" applyBorder="1" applyAlignment="1">
      <alignment horizontal="center" vertical="center"/>
    </xf>
    <xf numFmtId="165" fontId="2" fillId="13" borderId="5" xfId="1" applyNumberFormat="1" applyFont="1" applyFill="1" applyBorder="1" applyAlignment="1">
      <alignment horizontal="center" vertical="center" wrapText="1"/>
    </xf>
    <xf numFmtId="167" fontId="2" fillId="13" borderId="5" xfId="1" applyNumberFormat="1" applyFont="1" applyFill="1" applyBorder="1" applyAlignment="1">
      <alignment horizontal="center" vertical="center" wrapText="1"/>
    </xf>
    <xf numFmtId="1" fontId="2" fillId="13" borderId="8" xfId="1" applyNumberFormat="1" applyFont="1" applyFill="1" applyBorder="1" applyAlignment="1">
      <alignment horizontal="center" vertical="center" wrapText="1"/>
    </xf>
    <xf numFmtId="1" fontId="2" fillId="13" borderId="7" xfId="1" applyNumberFormat="1" applyFont="1" applyFill="1" applyBorder="1" applyAlignment="1">
      <alignment horizontal="center" vertical="center" wrapText="1"/>
    </xf>
    <xf numFmtId="0" fontId="2" fillId="13" borderId="5" xfId="1" applyFont="1" applyFill="1" applyBorder="1" applyAlignment="1">
      <alignment horizontal="center" vertical="center" wrapText="1"/>
    </xf>
    <xf numFmtId="165" fontId="2" fillId="13" borderId="6" xfId="1" applyNumberFormat="1" applyFont="1" applyFill="1" applyBorder="1" applyAlignment="1">
      <alignment horizontal="center" vertical="center" wrapText="1"/>
    </xf>
    <xf numFmtId="0" fontId="2" fillId="13" borderId="9" xfId="1" applyFont="1" applyFill="1" applyBorder="1" applyAlignment="1">
      <alignment horizontal="center" vertical="center"/>
    </xf>
    <xf numFmtId="1" fontId="2" fillId="13" borderId="5" xfId="1" applyNumberFormat="1" applyFont="1" applyFill="1" applyBorder="1" applyAlignment="1">
      <alignment horizontal="center" vertical="center" wrapText="1"/>
    </xf>
    <xf numFmtId="169" fontId="2" fillId="13" borderId="5" xfId="1" applyNumberFormat="1" applyFont="1" applyFill="1" applyBorder="1" applyAlignment="1">
      <alignment horizontal="center" vertical="center" wrapText="1"/>
    </xf>
    <xf numFmtId="0" fontId="2" fillId="13" borderId="6" xfId="1" applyFont="1" applyFill="1" applyBorder="1" applyAlignment="1">
      <alignment horizontal="center" vertical="center"/>
    </xf>
    <xf numFmtId="0" fontId="10" fillId="0" borderId="0" xfId="1" applyFont="1" applyFill="1" applyBorder="1" applyAlignment="1">
      <alignment horizontal="center"/>
    </xf>
    <xf numFmtId="2" fontId="2" fillId="13" borderId="1" xfId="1" applyNumberFormat="1" applyFont="1" applyFill="1" applyBorder="1" applyAlignment="1">
      <alignment horizontal="center" vertical="center"/>
    </xf>
    <xf numFmtId="0" fontId="3" fillId="14" borderId="0" xfId="0" applyFont="1" applyFill="1" applyBorder="1"/>
    <xf numFmtId="0" fontId="7" fillId="0" borderId="0" xfId="0" applyFont="1" applyFill="1" applyBorder="1"/>
    <xf numFmtId="0" fontId="6" fillId="0" borderId="0" xfId="0" applyFont="1" applyFill="1" applyBorder="1" applyAlignment="1"/>
    <xf numFmtId="0" fontId="6" fillId="0" borderId="2" xfId="2" applyFont="1" applyFill="1" applyBorder="1"/>
    <xf numFmtId="0" fontId="6" fillId="0" borderId="1" xfId="2" applyFont="1" applyFill="1" applyBorder="1"/>
    <xf numFmtId="0" fontId="7" fillId="0" borderId="0" xfId="0" applyFont="1" applyFill="1"/>
    <xf numFmtId="2" fontId="7" fillId="0" borderId="0" xfId="0" applyNumberFormat="1" applyFont="1" applyFill="1" applyBorder="1"/>
    <xf numFmtId="0" fontId="6" fillId="0" borderId="0" xfId="1" applyNumberFormat="1" applyFont="1" applyFill="1" applyBorder="1" applyAlignment="1">
      <alignment horizontal="left" vertical="center"/>
    </xf>
    <xf numFmtId="0" fontId="0" fillId="15" borderId="0" xfId="0" applyFont="1" applyFill="1"/>
    <xf numFmtId="165" fontId="0" fillId="0" borderId="0" xfId="0" applyNumberFormat="1"/>
    <xf numFmtId="0" fontId="0" fillId="0" borderId="0" xfId="0" applyNumberFormat="1" applyFill="1"/>
    <xf numFmtId="0" fontId="0" fillId="0" borderId="0" xfId="0" applyFill="1"/>
    <xf numFmtId="165" fontId="0" fillId="0" borderId="0" xfId="0" applyNumberFormat="1" applyFill="1"/>
    <xf numFmtId="0" fontId="0" fillId="0" borderId="0" xfId="0" applyFill="1" applyBorder="1" applyAlignment="1">
      <alignment horizontal="center" vertical="center"/>
    </xf>
    <xf numFmtId="168" fontId="0" fillId="0" borderId="10" xfId="0" applyNumberFormat="1" applyFill="1" applyBorder="1" applyAlignment="1">
      <alignment horizontal="center" vertical="center"/>
    </xf>
    <xf numFmtId="14" fontId="0" fillId="0" borderId="2" xfId="0" applyNumberFormat="1" applyFill="1" applyBorder="1" applyAlignment="1">
      <alignment horizontal="center" vertical="center"/>
    </xf>
    <xf numFmtId="0" fontId="0" fillId="0" borderId="2" xfId="0" applyNumberFormat="1" applyFill="1" applyBorder="1" applyAlignment="1">
      <alignment horizontal="center" vertical="center"/>
    </xf>
    <xf numFmtId="0" fontId="2" fillId="13" borderId="10" xfId="1" applyFont="1" applyFill="1" applyBorder="1" applyAlignment="1">
      <alignment horizontal="center" vertical="center"/>
    </xf>
    <xf numFmtId="0" fontId="2" fillId="13" borderId="8" xfId="1" applyFont="1" applyFill="1" applyBorder="1" applyAlignment="1">
      <alignment horizontal="center" vertical="center"/>
    </xf>
    <xf numFmtId="0" fontId="2" fillId="13" borderId="2" xfId="1" applyFont="1" applyFill="1" applyBorder="1" applyAlignment="1">
      <alignment horizontal="center" vertical="center"/>
    </xf>
    <xf numFmtId="170" fontId="0" fillId="0" borderId="12" xfId="0" quotePrefix="1" applyNumberFormat="1" applyFill="1" applyBorder="1" applyAlignment="1">
      <alignment horizontal="center" vertical="center"/>
    </xf>
    <xf numFmtId="168" fontId="0" fillId="0" borderId="13" xfId="0" applyNumberFormat="1" applyFill="1" applyBorder="1" applyAlignment="1">
      <alignment horizontal="center" vertical="center"/>
    </xf>
    <xf numFmtId="1" fontId="0" fillId="0" borderId="12" xfId="0" applyNumberFormat="1" applyFill="1" applyBorder="1" applyAlignment="1">
      <alignment horizontal="center" vertical="center"/>
    </xf>
    <xf numFmtId="14" fontId="0" fillId="0" borderId="14" xfId="0" applyNumberFormat="1" applyFill="1" applyBorder="1" applyAlignment="1">
      <alignment horizontal="center" vertical="center"/>
    </xf>
    <xf numFmtId="20" fontId="0" fillId="0" borderId="12" xfId="0" applyNumberFormat="1" applyFill="1" applyBorder="1" applyAlignment="1">
      <alignment horizontal="center" vertical="center"/>
    </xf>
    <xf numFmtId="169" fontId="0" fillId="0" borderId="12" xfId="0" applyNumberFormat="1" applyFill="1" applyBorder="1" applyAlignment="1">
      <alignment horizontal="center" vertical="center"/>
    </xf>
    <xf numFmtId="0" fontId="0" fillId="0" borderId="12" xfId="0" applyFill="1" applyBorder="1" applyAlignment="1">
      <alignment horizontal="center" vertical="center"/>
    </xf>
    <xf numFmtId="0" fontId="0" fillId="0" borderId="12" xfId="0" applyFill="1" applyBorder="1" applyAlignment="1">
      <alignment horizontal="center" vertical="center" wrapText="1"/>
    </xf>
    <xf numFmtId="0" fontId="0" fillId="0" borderId="12" xfId="0" applyNumberFormat="1"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167" fontId="0" fillId="0" borderId="12" xfId="0" applyNumberFormat="1" applyFill="1" applyBorder="1" applyAlignment="1">
      <alignment horizontal="center" vertical="center"/>
    </xf>
    <xf numFmtId="2" fontId="0" fillId="0" borderId="12" xfId="0" applyNumberFormat="1" applyFill="1" applyBorder="1" applyAlignment="1">
      <alignment horizontal="center" vertical="center"/>
    </xf>
    <xf numFmtId="165" fontId="0" fillId="0" borderId="12" xfId="0" applyNumberFormat="1" applyFill="1" applyBorder="1" applyAlignment="1">
      <alignment horizontal="center" vertical="center"/>
    </xf>
    <xf numFmtId="0" fontId="10" fillId="0" borderId="12" xfId="0" applyFont="1" applyFill="1" applyBorder="1" applyAlignment="1">
      <alignment horizontal="center" vertical="center" wrapText="1"/>
    </xf>
    <xf numFmtId="0" fontId="0" fillId="0" borderId="12" xfId="0" applyFill="1" applyBorder="1" applyAlignment="1">
      <alignment horizontal="left" vertical="center"/>
    </xf>
    <xf numFmtId="170" fontId="0" fillId="0" borderId="3" xfId="0" quotePrefix="1" applyNumberFormat="1" applyFill="1" applyBorder="1" applyAlignment="1">
      <alignment horizontal="center" vertical="center"/>
    </xf>
    <xf numFmtId="20" fontId="0" fillId="0" borderId="10" xfId="0" applyNumberFormat="1" applyFill="1" applyBorder="1" applyAlignment="1">
      <alignment horizontal="center" vertical="center"/>
    </xf>
    <xf numFmtId="0" fontId="0" fillId="0" borderId="2" xfId="0" applyFill="1" applyBorder="1" applyAlignment="1">
      <alignment horizontal="center" vertical="center"/>
    </xf>
    <xf numFmtId="0" fontId="0" fillId="0" borderId="4" xfId="0" applyFill="1" applyBorder="1" applyAlignment="1">
      <alignment horizontal="left" vertical="center"/>
    </xf>
    <xf numFmtId="0" fontId="0" fillId="0" borderId="17" xfId="0" applyFill="1" applyBorder="1"/>
    <xf numFmtId="0" fontId="0" fillId="0" borderId="10" xfId="0" applyFill="1" applyBorder="1" applyAlignment="1">
      <alignment horizontal="center" vertical="center"/>
    </xf>
    <xf numFmtId="0" fontId="0" fillId="0" borderId="10" xfId="0" applyNumberFormat="1" applyFill="1" applyBorder="1" applyAlignment="1">
      <alignment horizontal="center" vertical="center"/>
    </xf>
    <xf numFmtId="0" fontId="0" fillId="0" borderId="11" xfId="0" applyFill="1" applyBorder="1" applyAlignment="1">
      <alignment horizontal="left" vertical="center"/>
    </xf>
    <xf numFmtId="0" fontId="0" fillId="12" borderId="0" xfId="0" applyFill="1" applyBorder="1" applyAlignment="1">
      <alignment horizontal="left" vertical="center"/>
    </xf>
    <xf numFmtId="0" fontId="10" fillId="0" borderId="0" xfId="0" applyNumberFormat="1" applyFont="1" applyFill="1" applyBorder="1" applyAlignment="1">
      <alignment horizontal="left" vertical="center"/>
    </xf>
    <xf numFmtId="0" fontId="10" fillId="0" borderId="0" xfId="0" applyFont="1" applyFill="1" applyBorder="1" applyAlignment="1">
      <alignment horizontal="left" vertical="center"/>
    </xf>
  </cellXfs>
  <cellStyles count="3">
    <cellStyle name="Normal" xfId="0" builtinId="0"/>
    <cellStyle name="Normal 2" xfId="2"/>
    <cellStyle name="Normal_EVERGLADES FIELD SHEET MAY 200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0"/>
  <sheetViews>
    <sheetView tabSelected="1" zoomScaleNormal="100" workbookViewId="0">
      <pane xSplit="1" ySplit="2" topLeftCell="T93" activePane="bottomRight" state="frozen"/>
      <selection pane="topRight" activeCell="B1" sqref="B1"/>
      <selection pane="bottomLeft" activeCell="A3" sqref="A3"/>
      <selection pane="bottomRight" activeCell="T9" sqref="T9"/>
    </sheetView>
  </sheetViews>
  <sheetFormatPr defaultColWidth="9.109375" defaultRowHeight="15.9" customHeight="1" x14ac:dyDescent="0.3"/>
  <cols>
    <col min="1" max="1" width="12.6640625" style="83" customWidth="1"/>
    <col min="2" max="2" width="12.5546875" style="83" customWidth="1"/>
    <col min="3" max="3" width="11.33203125" style="95" customWidth="1"/>
    <col min="4" max="4" width="14.6640625" style="83" customWidth="1"/>
    <col min="5" max="6" width="13.109375" style="83" bestFit="1" customWidth="1"/>
    <col min="7" max="7" width="12.33203125" style="83" customWidth="1"/>
    <col min="8" max="8" width="10.44140625" style="83" customWidth="1"/>
    <col min="9" max="9" width="14" style="83" customWidth="1"/>
    <col min="10" max="10" width="14.109375" style="87" customWidth="1"/>
    <col min="11" max="11" width="15.109375" style="83" bestFit="1" customWidth="1"/>
    <col min="12" max="12" width="10.88671875" style="83" bestFit="1" customWidth="1"/>
    <col min="13" max="13" width="10.33203125" style="83" customWidth="1"/>
    <col min="14" max="14" width="14" style="83" customWidth="1"/>
    <col min="15" max="15" width="14.109375" style="83" customWidth="1"/>
    <col min="16" max="16" width="12.88671875" style="83" bestFit="1" customWidth="1"/>
    <col min="17" max="17" width="12.109375" style="83" bestFit="1" customWidth="1"/>
    <col min="18" max="18" width="11.6640625" style="83" customWidth="1"/>
    <col min="19" max="19" width="14.33203125" style="83" bestFit="1" customWidth="1"/>
    <col min="20" max="20" width="16.33203125" style="88" customWidth="1"/>
    <col min="21" max="21" width="18.33203125" style="88" customWidth="1"/>
    <col min="22" max="22" width="14.109375" style="83" customWidth="1"/>
    <col min="23" max="23" width="14" style="83" customWidth="1"/>
    <col min="24" max="24" width="10.44140625" style="83" customWidth="1"/>
    <col min="25" max="25" width="12.33203125" style="83" customWidth="1"/>
    <col min="26" max="26" width="13.44140625" style="83" customWidth="1"/>
    <col min="27" max="27" width="15.33203125" style="83" customWidth="1"/>
    <col min="28" max="28" width="10.109375" style="83" customWidth="1"/>
    <col min="29" max="29" width="10.6640625" style="83" customWidth="1"/>
    <col min="30" max="30" width="7.88671875" style="83" customWidth="1"/>
    <col min="31" max="31" width="10.33203125" style="87" customWidth="1"/>
    <col min="32" max="32" width="8.109375" style="83" customWidth="1"/>
    <col min="33" max="33" width="15.109375" style="83" customWidth="1"/>
    <col min="34" max="34" width="9.33203125" style="83" customWidth="1"/>
    <col min="35" max="37" width="14.6640625" style="86" customWidth="1"/>
    <col min="38" max="38" width="15.33203125" style="86" customWidth="1"/>
    <col min="39" max="41" width="15" style="86" customWidth="1"/>
    <col min="42" max="42" width="17.5546875" style="86" customWidth="1"/>
    <col min="43" max="45" width="13.109375" style="86" customWidth="1"/>
    <col min="46" max="46" width="13.6640625" style="86" customWidth="1"/>
    <col min="47" max="49" width="13.44140625" style="83" customWidth="1"/>
    <col min="50" max="52" width="8.88671875" style="83" customWidth="1"/>
    <col min="53" max="55" width="14" style="83" customWidth="1"/>
    <col min="56" max="56" width="16.109375" style="85" customWidth="1"/>
    <col min="57" max="57" width="16" style="85" customWidth="1"/>
    <col min="58" max="58" width="15.33203125" style="83" customWidth="1"/>
    <col min="59" max="59" width="13.6640625" style="83" customWidth="1"/>
    <col min="60" max="60" width="9.88671875" style="83" customWidth="1"/>
    <col min="61" max="61" width="13.33203125" style="83" customWidth="1"/>
    <col min="62" max="62" width="15.33203125" style="83" customWidth="1"/>
    <col min="63" max="63" width="15" style="83" customWidth="1"/>
    <col min="64" max="64" width="14.109375" style="83" customWidth="1"/>
    <col min="65" max="65" width="20.6640625" style="83" customWidth="1"/>
    <col min="66" max="66" width="15.5546875" style="83" customWidth="1"/>
    <col min="67" max="67" width="11.5546875" style="83" customWidth="1"/>
    <col min="68" max="68" width="13.5546875" style="83" customWidth="1"/>
    <col min="69" max="69" width="21.5546875" style="83" customWidth="1"/>
    <col min="70" max="70" width="12.33203125" style="83" customWidth="1"/>
    <col min="71" max="71" width="16" style="83" customWidth="1"/>
    <col min="72" max="72" width="14.6640625" style="83" customWidth="1"/>
    <col min="73" max="73" width="13" style="83" customWidth="1"/>
    <col min="74" max="74" width="137.109375" style="84" customWidth="1"/>
    <col min="75" max="16384" width="9.109375" style="83"/>
  </cols>
  <sheetData>
    <row r="1" spans="1:74" s="134" customFormat="1" ht="26.1" customHeight="1" x14ac:dyDescent="0.3">
      <c r="A1" s="153" t="s">
        <v>55</v>
      </c>
      <c r="B1" s="150" t="s">
        <v>215</v>
      </c>
      <c r="C1" s="153" t="s">
        <v>217</v>
      </c>
      <c r="D1" s="174" t="s">
        <v>148</v>
      </c>
      <c r="E1" s="151" t="s">
        <v>582</v>
      </c>
      <c r="F1" s="152" t="s">
        <v>581</v>
      </c>
      <c r="G1" s="151" t="s">
        <v>580</v>
      </c>
      <c r="H1" s="151" t="s">
        <v>211</v>
      </c>
      <c r="I1" s="140" t="s">
        <v>184</v>
      </c>
      <c r="J1" s="136" t="s">
        <v>222</v>
      </c>
      <c r="K1" s="137" t="s">
        <v>160</v>
      </c>
      <c r="L1" s="150" t="s">
        <v>218</v>
      </c>
      <c r="M1" s="149" t="s">
        <v>579</v>
      </c>
      <c r="N1" s="140" t="s">
        <v>578</v>
      </c>
      <c r="O1" s="148" t="s">
        <v>577</v>
      </c>
      <c r="P1" s="144" t="s">
        <v>576</v>
      </c>
      <c r="Q1" s="144" t="s">
        <v>575</v>
      </c>
      <c r="R1" s="147" t="s">
        <v>574</v>
      </c>
      <c r="S1" s="146" t="s">
        <v>573</v>
      </c>
      <c r="T1" s="145" t="s">
        <v>572</v>
      </c>
      <c r="U1" s="145" t="s">
        <v>571</v>
      </c>
      <c r="V1" s="138" t="s">
        <v>185</v>
      </c>
      <c r="W1" s="137" t="s">
        <v>103</v>
      </c>
      <c r="X1" s="137" t="s">
        <v>203</v>
      </c>
      <c r="Y1" s="144" t="s">
        <v>570</v>
      </c>
      <c r="Z1" s="140" t="s">
        <v>223</v>
      </c>
      <c r="AA1" s="137" t="s">
        <v>569</v>
      </c>
      <c r="AB1" s="137" t="s">
        <v>142</v>
      </c>
      <c r="AC1" s="137" t="s">
        <v>219</v>
      </c>
      <c r="AD1" s="143" t="s">
        <v>164</v>
      </c>
      <c r="AE1" s="136" t="s">
        <v>110</v>
      </c>
      <c r="AF1" s="137" t="s">
        <v>212</v>
      </c>
      <c r="AG1" s="137" t="s">
        <v>568</v>
      </c>
      <c r="AH1" s="139" t="s">
        <v>175</v>
      </c>
      <c r="AI1" s="141" t="s">
        <v>605</v>
      </c>
      <c r="AJ1" s="141" t="s">
        <v>606</v>
      </c>
      <c r="AK1" s="141" t="s">
        <v>607</v>
      </c>
      <c r="AL1" s="141" t="s">
        <v>105</v>
      </c>
      <c r="AM1" s="142" t="s">
        <v>567</v>
      </c>
      <c r="AN1" s="142" t="s">
        <v>566</v>
      </c>
      <c r="AO1" s="142" t="s">
        <v>565</v>
      </c>
      <c r="AP1" s="142" t="s">
        <v>609</v>
      </c>
      <c r="AQ1" s="141" t="s">
        <v>563</v>
      </c>
      <c r="AR1" s="141" t="s">
        <v>562</v>
      </c>
      <c r="AS1" s="141" t="s">
        <v>561</v>
      </c>
      <c r="AT1" s="141" t="s">
        <v>560</v>
      </c>
      <c r="AU1" s="139" t="s">
        <v>559</v>
      </c>
      <c r="AV1" s="139" t="s">
        <v>558</v>
      </c>
      <c r="AW1" s="139" t="s">
        <v>557</v>
      </c>
      <c r="AX1" s="139" t="s">
        <v>556</v>
      </c>
      <c r="AY1" s="139" t="s">
        <v>555</v>
      </c>
      <c r="AZ1" s="139" t="s">
        <v>554</v>
      </c>
      <c r="BA1" s="139" t="s">
        <v>553</v>
      </c>
      <c r="BB1" s="139" t="s">
        <v>552</v>
      </c>
      <c r="BC1" s="139" t="s">
        <v>551</v>
      </c>
      <c r="BD1" s="138" t="s">
        <v>550</v>
      </c>
      <c r="BE1" s="138" t="s">
        <v>549</v>
      </c>
      <c r="BF1" s="138" t="s">
        <v>615</v>
      </c>
      <c r="BG1" s="136" t="s">
        <v>151</v>
      </c>
      <c r="BH1" s="136" t="s">
        <v>548</v>
      </c>
      <c r="BI1" s="136" t="s">
        <v>547</v>
      </c>
      <c r="BJ1" s="136" t="s">
        <v>169</v>
      </c>
      <c r="BK1" s="136" t="s">
        <v>172</v>
      </c>
      <c r="BL1" s="136" t="s">
        <v>195</v>
      </c>
      <c r="BM1" s="136" t="s">
        <v>620</v>
      </c>
      <c r="BN1" s="136" t="s">
        <v>230</v>
      </c>
      <c r="BO1" s="136" t="s">
        <v>645</v>
      </c>
      <c r="BP1" s="137" t="s">
        <v>108</v>
      </c>
      <c r="BQ1" s="137" t="s">
        <v>546</v>
      </c>
      <c r="BR1" s="137" t="s">
        <v>545</v>
      </c>
      <c r="BS1" s="137" t="s">
        <v>158</v>
      </c>
      <c r="BT1" s="137" t="s">
        <v>186</v>
      </c>
      <c r="BU1" s="136" t="s">
        <v>625</v>
      </c>
      <c r="BV1" s="135" t="s">
        <v>544</v>
      </c>
    </row>
    <row r="2" spans="1:74" s="95" customFormat="1" ht="15.9" customHeight="1" x14ac:dyDescent="0.3">
      <c r="A2" s="133"/>
      <c r="B2" s="173" t="s">
        <v>543</v>
      </c>
      <c r="C2" s="133"/>
      <c r="D2" s="175"/>
      <c r="E2" s="123" t="s">
        <v>542</v>
      </c>
      <c r="F2" s="132" t="s">
        <v>542</v>
      </c>
      <c r="G2" s="123" t="s">
        <v>542</v>
      </c>
      <c r="H2" s="123" t="s">
        <v>527</v>
      </c>
      <c r="I2" s="125"/>
      <c r="J2" s="122"/>
      <c r="K2" s="121"/>
      <c r="L2" s="131"/>
      <c r="M2" s="130"/>
      <c r="N2" s="122"/>
      <c r="O2" s="121"/>
      <c r="P2" s="124"/>
      <c r="Q2" s="124"/>
      <c r="R2" s="129"/>
      <c r="S2" s="128"/>
      <c r="T2" s="127" t="s">
        <v>541</v>
      </c>
      <c r="U2" s="127" t="s">
        <v>541</v>
      </c>
      <c r="V2" s="123"/>
      <c r="W2" s="121"/>
      <c r="X2" s="121"/>
      <c r="Y2" s="124" t="s">
        <v>527</v>
      </c>
      <c r="Z2" s="122" t="s">
        <v>540</v>
      </c>
      <c r="AA2" s="121" t="s">
        <v>539</v>
      </c>
      <c r="AB2" s="121" t="s">
        <v>538</v>
      </c>
      <c r="AC2" s="121" t="s">
        <v>537</v>
      </c>
      <c r="AD2" s="126"/>
      <c r="AE2" s="124" t="s">
        <v>536</v>
      </c>
      <c r="AF2" s="121" t="s">
        <v>535</v>
      </c>
      <c r="AG2" s="121" t="s">
        <v>599</v>
      </c>
      <c r="AH2" s="124" t="s">
        <v>534</v>
      </c>
      <c r="AI2" s="121" t="s">
        <v>599</v>
      </c>
      <c r="AJ2" s="121" t="s">
        <v>599</v>
      </c>
      <c r="AK2" s="121" t="s">
        <v>599</v>
      </c>
      <c r="AL2" s="121" t="s">
        <v>599</v>
      </c>
      <c r="AM2" s="121" t="s">
        <v>599</v>
      </c>
      <c r="AN2" s="121" t="s">
        <v>599</v>
      </c>
      <c r="AO2" s="121" t="s">
        <v>599</v>
      </c>
      <c r="AP2" s="121" t="s">
        <v>599</v>
      </c>
      <c r="AQ2" s="121" t="s">
        <v>599</v>
      </c>
      <c r="AR2" s="155" t="s">
        <v>599</v>
      </c>
      <c r="AS2" s="121" t="s">
        <v>599</v>
      </c>
      <c r="AT2" s="155" t="s">
        <v>599</v>
      </c>
      <c r="AU2" s="124" t="s">
        <v>533</v>
      </c>
      <c r="AV2" s="124" t="s">
        <v>533</v>
      </c>
      <c r="AW2" s="124" t="s">
        <v>533</v>
      </c>
      <c r="AX2" s="124" t="s">
        <v>533</v>
      </c>
      <c r="AY2" s="124" t="s">
        <v>533</v>
      </c>
      <c r="AZ2" s="124" t="s">
        <v>533</v>
      </c>
      <c r="BA2" s="124" t="s">
        <v>533</v>
      </c>
      <c r="BB2" s="124" t="s">
        <v>533</v>
      </c>
      <c r="BC2" s="124" t="s">
        <v>533</v>
      </c>
      <c r="BD2" s="123" t="s">
        <v>532</v>
      </c>
      <c r="BE2" s="123" t="s">
        <v>531</v>
      </c>
      <c r="BF2" s="123"/>
      <c r="BG2" s="122"/>
      <c r="BH2" s="122" t="s">
        <v>530</v>
      </c>
      <c r="BI2" s="122" t="s">
        <v>527</v>
      </c>
      <c r="BJ2" s="122" t="s">
        <v>527</v>
      </c>
      <c r="BK2" s="122" t="s">
        <v>529</v>
      </c>
      <c r="BL2" s="122" t="s">
        <v>527</v>
      </c>
      <c r="BM2" s="122" t="s">
        <v>527</v>
      </c>
      <c r="BN2" s="122" t="s">
        <v>528</v>
      </c>
      <c r="BO2" s="122" t="s">
        <v>647</v>
      </c>
      <c r="BP2" s="121"/>
      <c r="BQ2" s="121"/>
      <c r="BR2" s="121"/>
      <c r="BS2" s="121" t="s">
        <v>527</v>
      </c>
      <c r="BT2" s="121" t="s">
        <v>527</v>
      </c>
      <c r="BU2" s="121"/>
      <c r="BV2" s="120"/>
    </row>
    <row r="3" spans="1:74" s="196" customFormat="1" ht="15.9" customHeight="1" x14ac:dyDescent="0.3">
      <c r="A3" s="192">
        <v>22</v>
      </c>
      <c r="B3" s="170">
        <v>41889</v>
      </c>
      <c r="C3" s="97">
        <v>11</v>
      </c>
      <c r="D3" s="171" t="s">
        <v>370</v>
      </c>
      <c r="E3" s="105">
        <v>0.54861111111111105</v>
      </c>
      <c r="F3" s="106">
        <v>0.67013888888888884</v>
      </c>
      <c r="G3" s="105">
        <v>0.58333333333333337</v>
      </c>
      <c r="H3" s="96" t="s">
        <v>265</v>
      </c>
      <c r="I3" s="99">
        <v>1</v>
      </c>
      <c r="J3" s="104" t="s">
        <v>277</v>
      </c>
      <c r="K3" s="105" t="s">
        <v>276</v>
      </c>
      <c r="L3" s="193" t="s">
        <v>322</v>
      </c>
      <c r="M3" s="102">
        <v>18</v>
      </c>
      <c r="N3" s="96" t="s">
        <v>274</v>
      </c>
      <c r="O3" s="105" t="s">
        <v>373</v>
      </c>
      <c r="P3" s="96">
        <v>3</v>
      </c>
      <c r="Q3" s="96" t="s">
        <v>321</v>
      </c>
      <c r="R3" s="109" t="s">
        <v>271</v>
      </c>
      <c r="S3" s="194" t="s">
        <v>526</v>
      </c>
      <c r="T3" s="101">
        <v>25.600970830000001</v>
      </c>
      <c r="U3" s="101">
        <v>-80.803479469999999</v>
      </c>
      <c r="V3" s="96" t="s">
        <v>269</v>
      </c>
      <c r="W3" s="96">
        <v>6</v>
      </c>
      <c r="X3" s="96">
        <v>1</v>
      </c>
      <c r="Y3" s="96" t="s">
        <v>266</v>
      </c>
      <c r="Z3" s="96">
        <v>140</v>
      </c>
      <c r="AA3" s="96">
        <v>6</v>
      </c>
      <c r="AB3" s="96">
        <v>30.7</v>
      </c>
      <c r="AC3" s="96">
        <v>349</v>
      </c>
      <c r="AD3" s="96">
        <v>8.2100000000000009</v>
      </c>
      <c r="AE3" s="96">
        <v>0.4</v>
      </c>
      <c r="AF3" s="96">
        <v>9.01</v>
      </c>
      <c r="AG3" s="96">
        <v>0.4</v>
      </c>
      <c r="AH3" s="96">
        <v>153</v>
      </c>
      <c r="AI3" s="100">
        <v>0.6</v>
      </c>
      <c r="AJ3" s="100">
        <v>0.7</v>
      </c>
      <c r="AK3" s="100">
        <v>0.6</v>
      </c>
      <c r="AL3" s="100">
        <v>0.6333333333333333</v>
      </c>
      <c r="AM3" s="100">
        <v>0.95</v>
      </c>
      <c r="AN3" s="100">
        <v>1</v>
      </c>
      <c r="AO3" s="100">
        <v>1</v>
      </c>
      <c r="AP3" s="100">
        <v>0.98333333333333339</v>
      </c>
      <c r="AQ3" s="100">
        <v>0.35</v>
      </c>
      <c r="AR3" s="100">
        <v>0.3</v>
      </c>
      <c r="AS3" s="100">
        <v>0.4</v>
      </c>
      <c r="AT3" s="100">
        <v>0.35000000000000009</v>
      </c>
      <c r="AU3" s="98">
        <v>0</v>
      </c>
      <c r="AV3" s="98">
        <v>0</v>
      </c>
      <c r="AW3" s="98">
        <v>0</v>
      </c>
      <c r="AX3" s="98">
        <v>3</v>
      </c>
      <c r="AY3" s="98">
        <v>4</v>
      </c>
      <c r="AZ3" s="98">
        <v>4</v>
      </c>
      <c r="BA3" s="98">
        <v>10.5</v>
      </c>
      <c r="BB3" s="98">
        <v>10</v>
      </c>
      <c r="BC3" s="98">
        <v>10.5</v>
      </c>
      <c r="BD3" s="97">
        <v>0</v>
      </c>
      <c r="BE3" s="97">
        <v>0</v>
      </c>
      <c r="BF3" s="96" t="s">
        <v>327</v>
      </c>
      <c r="BG3" s="96">
        <v>3</v>
      </c>
      <c r="BH3" s="96">
        <v>100</v>
      </c>
      <c r="BI3" s="96" t="s">
        <v>266</v>
      </c>
      <c r="BJ3" s="96" t="s">
        <v>265</v>
      </c>
      <c r="BK3" s="96" t="s">
        <v>265</v>
      </c>
      <c r="BL3" s="96" t="s">
        <v>266</v>
      </c>
      <c r="BM3" s="96" t="s">
        <v>266</v>
      </c>
      <c r="BN3" s="96">
        <v>65</v>
      </c>
      <c r="BO3" s="96" t="s">
        <v>157</v>
      </c>
      <c r="BP3" s="96">
        <v>1</v>
      </c>
      <c r="BQ3" s="96"/>
      <c r="BR3" s="96" t="s">
        <v>266</v>
      </c>
      <c r="BS3" s="96" t="s">
        <v>266</v>
      </c>
      <c r="BT3" s="96" t="s">
        <v>266</v>
      </c>
      <c r="BU3" s="96">
        <v>6</v>
      </c>
      <c r="BV3" s="195" t="s">
        <v>525</v>
      </c>
    </row>
    <row r="4" spans="1:74" s="95" customFormat="1" ht="15.9" customHeight="1" x14ac:dyDescent="0.3">
      <c r="A4" s="176">
        <v>23</v>
      </c>
      <c r="B4" s="177">
        <v>41888</v>
      </c>
      <c r="C4" s="178">
        <v>11</v>
      </c>
      <c r="D4" s="179" t="s">
        <v>370</v>
      </c>
      <c r="E4" s="180">
        <v>0.53333333333333333</v>
      </c>
      <c r="F4" s="181">
        <v>0.59027777777777779</v>
      </c>
      <c r="G4" s="180">
        <v>0.54166666666666663</v>
      </c>
      <c r="H4" s="182" t="s">
        <v>266</v>
      </c>
      <c r="I4" s="183">
        <v>2</v>
      </c>
      <c r="J4" s="184" t="s">
        <v>293</v>
      </c>
      <c r="K4" s="182" t="s">
        <v>292</v>
      </c>
      <c r="L4" s="185" t="s">
        <v>319</v>
      </c>
      <c r="M4" s="186">
        <v>18</v>
      </c>
      <c r="N4" s="182" t="s">
        <v>274</v>
      </c>
      <c r="O4" s="182" t="s">
        <v>273</v>
      </c>
      <c r="P4" s="182">
        <v>2</v>
      </c>
      <c r="Q4" s="182" t="s">
        <v>272</v>
      </c>
      <c r="R4" s="185" t="s">
        <v>390</v>
      </c>
      <c r="S4" s="186" t="s">
        <v>524</v>
      </c>
      <c r="T4" s="187">
        <v>25.595115</v>
      </c>
      <c r="U4" s="187">
        <v>-80.558017000000007</v>
      </c>
      <c r="V4" s="182" t="s">
        <v>269</v>
      </c>
      <c r="W4" s="182">
        <v>5</v>
      </c>
      <c r="X4" s="182">
        <v>2</v>
      </c>
      <c r="Y4" s="182" t="s">
        <v>266</v>
      </c>
      <c r="Z4" s="182">
        <v>140</v>
      </c>
      <c r="AA4" s="182">
        <v>3</v>
      </c>
      <c r="AB4" s="182">
        <v>28.68</v>
      </c>
      <c r="AC4" s="182">
        <v>376</v>
      </c>
      <c r="AD4" s="182">
        <v>7.51</v>
      </c>
      <c r="AE4" s="184">
        <v>3.5</v>
      </c>
      <c r="AF4" s="182">
        <v>7.36</v>
      </c>
      <c r="AG4" s="182">
        <v>0.2</v>
      </c>
      <c r="AH4" s="182">
        <v>79.599999999999994</v>
      </c>
      <c r="AI4" s="188">
        <v>0.15</v>
      </c>
      <c r="AJ4" s="188">
        <v>0</v>
      </c>
      <c r="AK4" s="188">
        <v>0</v>
      </c>
      <c r="AL4" s="188">
        <v>4.9999999999999996E-2</v>
      </c>
      <c r="AM4" s="188">
        <v>0.9</v>
      </c>
      <c r="AN4" s="188">
        <v>0</v>
      </c>
      <c r="AO4" s="188">
        <v>0.6</v>
      </c>
      <c r="AP4" s="188">
        <v>0.5</v>
      </c>
      <c r="AQ4" s="188">
        <v>0.75</v>
      </c>
      <c r="AR4" s="188">
        <v>0</v>
      </c>
      <c r="AS4" s="188">
        <v>0.6</v>
      </c>
      <c r="AT4" s="188">
        <v>0.45</v>
      </c>
      <c r="AU4" s="189">
        <v>0</v>
      </c>
      <c r="AV4" s="189">
        <v>0</v>
      </c>
      <c r="AW4" s="189">
        <v>0</v>
      </c>
      <c r="AX4" s="189">
        <v>0</v>
      </c>
      <c r="AY4" s="189">
        <v>0</v>
      </c>
      <c r="AZ4" s="189">
        <v>0</v>
      </c>
      <c r="BA4" s="189">
        <v>10</v>
      </c>
      <c r="BB4" s="189">
        <v>10</v>
      </c>
      <c r="BC4" s="189">
        <v>10</v>
      </c>
      <c r="BD4" s="178">
        <v>0</v>
      </c>
      <c r="BE4" s="178">
        <v>0</v>
      </c>
      <c r="BF4" s="189" t="s">
        <v>327</v>
      </c>
      <c r="BG4" s="182">
        <v>1</v>
      </c>
      <c r="BH4" s="182">
        <v>0</v>
      </c>
      <c r="BI4" s="182" t="s">
        <v>266</v>
      </c>
      <c r="BJ4" s="182" t="s">
        <v>266</v>
      </c>
      <c r="BK4" s="182" t="s">
        <v>266</v>
      </c>
      <c r="BL4" s="182" t="s">
        <v>266</v>
      </c>
      <c r="BM4" s="182" t="s">
        <v>266</v>
      </c>
      <c r="BN4" s="182">
        <v>0</v>
      </c>
      <c r="BO4" s="182" t="s">
        <v>157</v>
      </c>
      <c r="BP4" s="190">
        <v>2</v>
      </c>
      <c r="BQ4" s="190" t="s">
        <v>267</v>
      </c>
      <c r="BR4" s="190" t="s">
        <v>266</v>
      </c>
      <c r="BS4" s="182" t="s">
        <v>266</v>
      </c>
      <c r="BT4" s="182" t="s">
        <v>265</v>
      </c>
      <c r="BU4" s="182">
        <v>0</v>
      </c>
      <c r="BV4" s="191" t="s">
        <v>626</v>
      </c>
    </row>
    <row r="5" spans="1:74" s="95" customFormat="1" ht="15.9" customHeight="1" x14ac:dyDescent="0.3">
      <c r="A5" s="118">
        <v>24</v>
      </c>
      <c r="B5" s="170">
        <v>41889</v>
      </c>
      <c r="C5" s="97">
        <v>11</v>
      </c>
      <c r="D5" s="171" t="s">
        <v>370</v>
      </c>
      <c r="E5" s="105">
        <v>0.46527777777777773</v>
      </c>
      <c r="F5" s="106">
        <v>0.54166666666666663</v>
      </c>
      <c r="G5" s="105">
        <v>0.4826388888888889</v>
      </c>
      <c r="H5" s="96" t="s">
        <v>266</v>
      </c>
      <c r="I5" s="99">
        <v>1</v>
      </c>
      <c r="J5" s="104" t="s">
        <v>277</v>
      </c>
      <c r="K5" s="105" t="s">
        <v>276</v>
      </c>
      <c r="L5" s="109" t="s">
        <v>322</v>
      </c>
      <c r="M5" s="102">
        <v>18</v>
      </c>
      <c r="N5" s="96" t="s">
        <v>274</v>
      </c>
      <c r="O5" s="105" t="s">
        <v>373</v>
      </c>
      <c r="P5" s="96">
        <v>3</v>
      </c>
      <c r="Q5" s="96" t="s">
        <v>321</v>
      </c>
      <c r="R5" s="109" t="s">
        <v>271</v>
      </c>
      <c r="S5" s="102" t="s">
        <v>523</v>
      </c>
      <c r="T5" s="101">
        <v>25.585390189999998</v>
      </c>
      <c r="U5" s="101">
        <v>-80.851361699999998</v>
      </c>
      <c r="V5" s="96" t="s">
        <v>269</v>
      </c>
      <c r="W5" s="96">
        <v>5</v>
      </c>
      <c r="X5" s="96">
        <v>1</v>
      </c>
      <c r="Y5" s="96" t="s">
        <v>266</v>
      </c>
      <c r="Z5" s="96">
        <v>140</v>
      </c>
      <c r="AA5" s="96">
        <v>3</v>
      </c>
      <c r="AB5" s="96">
        <v>28.56</v>
      </c>
      <c r="AC5" s="96">
        <v>331</v>
      </c>
      <c r="AD5" s="96">
        <v>7.52</v>
      </c>
      <c r="AE5" s="96">
        <v>0.5</v>
      </c>
      <c r="AF5" s="96">
        <v>5.55</v>
      </c>
      <c r="AG5" s="96">
        <v>0.4</v>
      </c>
      <c r="AH5" s="96">
        <v>141.19999999999999</v>
      </c>
      <c r="AI5" s="100">
        <v>1</v>
      </c>
      <c r="AJ5" s="100">
        <v>0.8</v>
      </c>
      <c r="AK5" s="100">
        <v>0.8</v>
      </c>
      <c r="AL5" s="100">
        <v>0.8666666666666667</v>
      </c>
      <c r="AM5" s="100">
        <v>2.2000000000000002</v>
      </c>
      <c r="AN5" s="100">
        <v>2.1</v>
      </c>
      <c r="AO5" s="100">
        <v>2.1</v>
      </c>
      <c r="AP5" s="100">
        <v>2.1333333333333333</v>
      </c>
      <c r="AQ5" s="100">
        <v>1.2</v>
      </c>
      <c r="AR5" s="100">
        <v>1.3</v>
      </c>
      <c r="AS5" s="100">
        <v>1.3</v>
      </c>
      <c r="AT5" s="100">
        <v>1.2666666666666666</v>
      </c>
      <c r="AU5" s="98">
        <v>0</v>
      </c>
      <c r="AV5" s="98">
        <v>1</v>
      </c>
      <c r="AW5" s="98">
        <v>0</v>
      </c>
      <c r="AX5" s="98">
        <v>6</v>
      </c>
      <c r="AY5" s="98">
        <v>2</v>
      </c>
      <c r="AZ5" s="98">
        <v>2</v>
      </c>
      <c r="BA5" s="98">
        <v>10</v>
      </c>
      <c r="BB5" s="98">
        <v>10</v>
      </c>
      <c r="BC5" s="98">
        <v>10</v>
      </c>
      <c r="BD5" s="97">
        <v>2</v>
      </c>
      <c r="BE5" s="97">
        <v>0</v>
      </c>
      <c r="BF5" s="96" t="s">
        <v>285</v>
      </c>
      <c r="BG5" s="96">
        <v>9</v>
      </c>
      <c r="BH5" s="96">
        <v>30</v>
      </c>
      <c r="BI5" s="96" t="s">
        <v>266</v>
      </c>
      <c r="BJ5" s="96" t="s">
        <v>265</v>
      </c>
      <c r="BK5" s="96" t="s">
        <v>265</v>
      </c>
      <c r="BL5" s="96" t="s">
        <v>266</v>
      </c>
      <c r="BM5" s="96" t="s">
        <v>266</v>
      </c>
      <c r="BN5" s="96">
        <v>600</v>
      </c>
      <c r="BO5" s="96" t="s">
        <v>157</v>
      </c>
      <c r="BP5" s="96">
        <v>2</v>
      </c>
      <c r="BQ5" s="96" t="s">
        <v>267</v>
      </c>
      <c r="BR5" s="96" t="s">
        <v>266</v>
      </c>
      <c r="BS5" s="96" t="s">
        <v>266</v>
      </c>
      <c r="BT5" s="96" t="s">
        <v>265</v>
      </c>
      <c r="BU5" s="96">
        <v>2</v>
      </c>
      <c r="BV5" s="199" t="s">
        <v>627</v>
      </c>
    </row>
    <row r="6" spans="1:74" s="95" customFormat="1" ht="15.9" customHeight="1" x14ac:dyDescent="0.3">
      <c r="A6" s="118">
        <v>25</v>
      </c>
      <c r="B6" s="170">
        <v>41892</v>
      </c>
      <c r="C6" s="97">
        <v>11</v>
      </c>
      <c r="D6" s="171" t="s">
        <v>370</v>
      </c>
      <c r="E6" s="105">
        <v>0.34375</v>
      </c>
      <c r="F6" s="106">
        <v>0.4236111111111111</v>
      </c>
      <c r="G6" s="105">
        <v>0.35416666666666669</v>
      </c>
      <c r="H6" s="96" t="s">
        <v>266</v>
      </c>
      <c r="I6" s="99">
        <v>1</v>
      </c>
      <c r="J6" s="104" t="s">
        <v>277</v>
      </c>
      <c r="K6" s="105" t="s">
        <v>276</v>
      </c>
      <c r="L6" s="109" t="s">
        <v>322</v>
      </c>
      <c r="M6" s="102">
        <v>18</v>
      </c>
      <c r="N6" s="96" t="s">
        <v>290</v>
      </c>
      <c r="O6" s="105" t="s">
        <v>289</v>
      </c>
      <c r="P6" s="96">
        <v>2</v>
      </c>
      <c r="Q6" s="96" t="s">
        <v>321</v>
      </c>
      <c r="R6" s="109" t="s">
        <v>287</v>
      </c>
      <c r="S6" s="102" t="s">
        <v>522</v>
      </c>
      <c r="T6" s="101">
        <v>25.755095699999998</v>
      </c>
      <c r="U6" s="101">
        <v>-80.55951546</v>
      </c>
      <c r="V6" s="96" t="s">
        <v>269</v>
      </c>
      <c r="W6" s="96">
        <v>1</v>
      </c>
      <c r="X6" s="96">
        <v>1</v>
      </c>
      <c r="Y6" s="96" t="s">
        <v>265</v>
      </c>
      <c r="Z6" s="96">
        <v>140</v>
      </c>
      <c r="AA6" s="96">
        <v>6</v>
      </c>
      <c r="AB6" s="96">
        <v>27.6</v>
      </c>
      <c r="AC6" s="96">
        <v>621</v>
      </c>
      <c r="AD6" s="96">
        <v>7.2</v>
      </c>
      <c r="AE6" s="96">
        <v>0.2</v>
      </c>
      <c r="AF6" s="96">
        <v>1.8</v>
      </c>
      <c r="AG6" s="96">
        <v>0.2</v>
      </c>
      <c r="AH6" s="96">
        <v>100.1</v>
      </c>
      <c r="AI6" s="100">
        <v>1</v>
      </c>
      <c r="AJ6" s="100">
        <v>0.9</v>
      </c>
      <c r="AK6" s="100">
        <v>0.8</v>
      </c>
      <c r="AL6" s="100">
        <v>0.9</v>
      </c>
      <c r="AM6" s="100">
        <v>3.4</v>
      </c>
      <c r="AN6" s="100">
        <v>3.4</v>
      </c>
      <c r="AO6" s="100">
        <v>3.4</v>
      </c>
      <c r="AP6" s="100">
        <v>3.4</v>
      </c>
      <c r="AQ6" s="100">
        <v>2.4</v>
      </c>
      <c r="AR6" s="100">
        <v>2.5</v>
      </c>
      <c r="AS6" s="100">
        <v>2.6</v>
      </c>
      <c r="AT6" s="100">
        <v>2.5</v>
      </c>
      <c r="AU6" s="98">
        <v>2</v>
      </c>
      <c r="AV6" s="98">
        <v>3</v>
      </c>
      <c r="AW6" s="98">
        <v>2</v>
      </c>
      <c r="AX6" s="98">
        <v>0</v>
      </c>
      <c r="AY6" s="98">
        <v>0</v>
      </c>
      <c r="AZ6" s="98">
        <v>0</v>
      </c>
      <c r="BA6" s="98">
        <v>10</v>
      </c>
      <c r="BB6" s="98">
        <v>10</v>
      </c>
      <c r="BC6" s="98">
        <v>10</v>
      </c>
      <c r="BD6" s="97">
        <v>1</v>
      </c>
      <c r="BE6" s="97">
        <v>0</v>
      </c>
      <c r="BF6" s="96" t="s">
        <v>268</v>
      </c>
      <c r="BG6" s="96">
        <v>1</v>
      </c>
      <c r="BH6" s="96">
        <v>0</v>
      </c>
      <c r="BI6" s="96" t="s">
        <v>266</v>
      </c>
      <c r="BJ6" s="96" t="s">
        <v>266</v>
      </c>
      <c r="BK6" s="96" t="s">
        <v>266</v>
      </c>
      <c r="BL6" s="96" t="s">
        <v>266</v>
      </c>
      <c r="BM6" s="96" t="s">
        <v>265</v>
      </c>
      <c r="BN6" s="96">
        <v>0</v>
      </c>
      <c r="BO6" s="96" t="s">
        <v>157</v>
      </c>
      <c r="BP6" s="96">
        <v>2</v>
      </c>
      <c r="BQ6" s="96" t="s">
        <v>267</v>
      </c>
      <c r="BR6" s="96" t="s">
        <v>266</v>
      </c>
      <c r="BS6" s="96" t="s">
        <v>266</v>
      </c>
      <c r="BT6" s="96" t="s">
        <v>266</v>
      </c>
      <c r="BU6" s="197">
        <v>0</v>
      </c>
      <c r="BV6" s="134" t="s">
        <v>521</v>
      </c>
    </row>
    <row r="7" spans="1:74" s="95" customFormat="1" ht="15.9" customHeight="1" x14ac:dyDescent="0.3">
      <c r="A7" s="118">
        <v>26</v>
      </c>
      <c r="B7" s="170">
        <v>41887</v>
      </c>
      <c r="C7" s="97">
        <v>11</v>
      </c>
      <c r="D7" s="171" t="s">
        <v>370</v>
      </c>
      <c r="E7" s="105">
        <v>0.66319444444444442</v>
      </c>
      <c r="F7" s="106">
        <v>0.75347222222222221</v>
      </c>
      <c r="G7" s="105">
        <v>0.67361111111111116</v>
      </c>
      <c r="H7" s="96" t="s">
        <v>266</v>
      </c>
      <c r="I7" s="99">
        <v>3</v>
      </c>
      <c r="J7" s="104" t="s">
        <v>293</v>
      </c>
      <c r="K7" s="105" t="s">
        <v>292</v>
      </c>
      <c r="L7" s="103" t="s">
        <v>315</v>
      </c>
      <c r="M7" s="102">
        <v>18</v>
      </c>
      <c r="N7" s="96" t="s">
        <v>274</v>
      </c>
      <c r="O7" s="96" t="s">
        <v>273</v>
      </c>
      <c r="P7" s="96">
        <v>1</v>
      </c>
      <c r="Q7" s="96" t="s">
        <v>272</v>
      </c>
      <c r="R7" s="103" t="s">
        <v>271</v>
      </c>
      <c r="S7" s="102" t="s">
        <v>520</v>
      </c>
      <c r="T7" s="101">
        <v>25.527535090000001</v>
      </c>
      <c r="U7" s="101">
        <v>-80.760617640000007</v>
      </c>
      <c r="V7" s="96" t="s">
        <v>269</v>
      </c>
      <c r="W7" s="96">
        <v>3</v>
      </c>
      <c r="X7" s="96">
        <v>1</v>
      </c>
      <c r="Y7" s="96" t="s">
        <v>266</v>
      </c>
      <c r="Z7" s="96">
        <v>140</v>
      </c>
      <c r="AA7" s="96">
        <v>3</v>
      </c>
      <c r="AB7" s="96">
        <v>32.25</v>
      </c>
      <c r="AC7" s="96">
        <v>478</v>
      </c>
      <c r="AD7" s="96">
        <v>7.75</v>
      </c>
      <c r="AE7" s="96">
        <v>1</v>
      </c>
      <c r="AF7" s="96">
        <v>7.88</v>
      </c>
      <c r="AG7" s="96">
        <v>0.2</v>
      </c>
      <c r="AH7" s="96">
        <v>133.1</v>
      </c>
      <c r="AI7" s="100">
        <v>1.1000000000000001</v>
      </c>
      <c r="AJ7" s="100">
        <v>1.1000000000000001</v>
      </c>
      <c r="AK7" s="100">
        <v>1.2</v>
      </c>
      <c r="AL7" s="100">
        <v>1.1333333333333335</v>
      </c>
      <c r="AM7" s="100">
        <v>2.6</v>
      </c>
      <c r="AN7" s="100">
        <v>2.2999999999999998</v>
      </c>
      <c r="AO7" s="100">
        <v>2.4</v>
      </c>
      <c r="AP7" s="100">
        <v>2.4333333333333336</v>
      </c>
      <c r="AQ7" s="100">
        <v>1.5</v>
      </c>
      <c r="AR7" s="100">
        <v>1.2</v>
      </c>
      <c r="AS7" s="100">
        <v>1.2</v>
      </c>
      <c r="AT7" s="100">
        <v>1.3</v>
      </c>
      <c r="AU7" s="98">
        <v>9</v>
      </c>
      <c r="AV7" s="98">
        <v>8.5</v>
      </c>
      <c r="AW7" s="98">
        <v>7.5</v>
      </c>
      <c r="AX7" s="98">
        <v>0</v>
      </c>
      <c r="AY7" s="98">
        <v>0.5</v>
      </c>
      <c r="AZ7" s="98">
        <v>0</v>
      </c>
      <c r="BA7" s="98">
        <v>9.5</v>
      </c>
      <c r="BB7" s="98">
        <v>10</v>
      </c>
      <c r="BC7" s="98">
        <v>10.5</v>
      </c>
      <c r="BD7" s="97">
        <v>1</v>
      </c>
      <c r="BE7" s="97">
        <v>0</v>
      </c>
      <c r="BF7" s="96" t="s">
        <v>268</v>
      </c>
      <c r="BG7" s="96">
        <v>9</v>
      </c>
      <c r="BH7" s="96">
        <v>95</v>
      </c>
      <c r="BI7" s="96" t="s">
        <v>266</v>
      </c>
      <c r="BJ7" s="96" t="s">
        <v>265</v>
      </c>
      <c r="BK7" s="96" t="s">
        <v>265</v>
      </c>
      <c r="BL7" s="96" t="s">
        <v>266</v>
      </c>
      <c r="BM7" s="96" t="s">
        <v>266</v>
      </c>
      <c r="BN7" s="96">
        <v>1650</v>
      </c>
      <c r="BO7" s="96" t="s">
        <v>157</v>
      </c>
      <c r="BP7" s="96">
        <v>2</v>
      </c>
      <c r="BQ7" s="96" t="s">
        <v>267</v>
      </c>
      <c r="BR7" s="96" t="s">
        <v>266</v>
      </c>
      <c r="BS7" s="96" t="s">
        <v>266</v>
      </c>
      <c r="BT7" s="96" t="s">
        <v>265</v>
      </c>
      <c r="BU7" s="197">
        <v>0</v>
      </c>
      <c r="BV7" s="134" t="s">
        <v>519</v>
      </c>
    </row>
    <row r="8" spans="1:74" s="95" customFormat="1" ht="15.9" customHeight="1" x14ac:dyDescent="0.3">
      <c r="A8" s="118">
        <v>27</v>
      </c>
      <c r="B8" s="170">
        <v>41887</v>
      </c>
      <c r="C8" s="97">
        <v>11</v>
      </c>
      <c r="D8" s="171" t="s">
        <v>370</v>
      </c>
      <c r="E8" s="105">
        <v>0.63541666666666663</v>
      </c>
      <c r="F8" s="106">
        <v>0.70694444444444438</v>
      </c>
      <c r="G8" s="105">
        <v>0.64583333333333337</v>
      </c>
      <c r="H8" s="96" t="s">
        <v>266</v>
      </c>
      <c r="I8" s="99">
        <v>1</v>
      </c>
      <c r="J8" s="104" t="s">
        <v>277</v>
      </c>
      <c r="K8" s="96" t="s">
        <v>276</v>
      </c>
      <c r="L8" s="103" t="s">
        <v>322</v>
      </c>
      <c r="M8" s="102">
        <v>12</v>
      </c>
      <c r="N8" s="96" t="s">
        <v>290</v>
      </c>
      <c r="O8" s="96" t="s">
        <v>289</v>
      </c>
      <c r="P8" s="96">
        <v>2</v>
      </c>
      <c r="Q8" s="96" t="s">
        <v>321</v>
      </c>
      <c r="R8" s="103" t="s">
        <v>390</v>
      </c>
      <c r="S8" s="102" t="s">
        <v>518</v>
      </c>
      <c r="T8" s="101">
        <v>25.451501919999998</v>
      </c>
      <c r="U8" s="101">
        <v>-80.612785909999999</v>
      </c>
      <c r="V8" s="96" t="s">
        <v>269</v>
      </c>
      <c r="W8" s="96">
        <v>3</v>
      </c>
      <c r="X8" s="96">
        <v>1</v>
      </c>
      <c r="Y8" s="96" t="s">
        <v>266</v>
      </c>
      <c r="Z8" s="96">
        <v>140</v>
      </c>
      <c r="AA8" s="96">
        <v>6</v>
      </c>
      <c r="AB8" s="96">
        <v>34.299999999999997</v>
      </c>
      <c r="AC8" s="96">
        <v>378</v>
      </c>
      <c r="AD8" s="96">
        <v>8.17</v>
      </c>
      <c r="AE8" s="96">
        <v>0.3</v>
      </c>
      <c r="AF8" s="96">
        <v>10.53</v>
      </c>
      <c r="AG8" s="96">
        <v>0.4</v>
      </c>
      <c r="AH8" s="96">
        <v>12.9</v>
      </c>
      <c r="AI8" s="100">
        <v>0.8</v>
      </c>
      <c r="AJ8" s="100">
        <v>0.4</v>
      </c>
      <c r="AK8" s="100">
        <v>0.7</v>
      </c>
      <c r="AL8" s="100">
        <v>0.63333333333333341</v>
      </c>
      <c r="AM8" s="100">
        <v>1.5</v>
      </c>
      <c r="AN8" s="100">
        <v>1.3</v>
      </c>
      <c r="AO8" s="100">
        <v>1.6</v>
      </c>
      <c r="AP8" s="100">
        <v>1.4666666666666668</v>
      </c>
      <c r="AQ8" s="100">
        <v>0.7</v>
      </c>
      <c r="AR8" s="100">
        <v>0.9</v>
      </c>
      <c r="AS8" s="100">
        <v>0.9</v>
      </c>
      <c r="AT8" s="100">
        <v>0.83333333333333337</v>
      </c>
      <c r="AU8" s="98">
        <v>0</v>
      </c>
      <c r="AV8" s="98">
        <v>0</v>
      </c>
      <c r="AW8" s="98">
        <v>0</v>
      </c>
      <c r="AX8" s="98">
        <v>3</v>
      </c>
      <c r="AY8" s="98">
        <v>3</v>
      </c>
      <c r="AZ8" s="98">
        <v>1</v>
      </c>
      <c r="BA8" s="98">
        <v>10</v>
      </c>
      <c r="BB8" s="98">
        <v>10</v>
      </c>
      <c r="BC8" s="98">
        <v>10.5</v>
      </c>
      <c r="BD8" s="97">
        <v>0</v>
      </c>
      <c r="BE8" s="97">
        <v>0</v>
      </c>
      <c r="BF8" s="98" t="s">
        <v>327</v>
      </c>
      <c r="BG8" s="96">
        <v>3</v>
      </c>
      <c r="BH8" s="96">
        <v>95</v>
      </c>
      <c r="BI8" s="96" t="s">
        <v>266</v>
      </c>
      <c r="BJ8" s="96" t="s">
        <v>265</v>
      </c>
      <c r="BK8" s="96" t="s">
        <v>265</v>
      </c>
      <c r="BL8" s="96" t="s">
        <v>266</v>
      </c>
      <c r="BM8" s="96" t="s">
        <v>266</v>
      </c>
      <c r="BN8" s="96">
        <v>850</v>
      </c>
      <c r="BO8" s="96" t="s">
        <v>157</v>
      </c>
      <c r="BP8" s="96">
        <v>1</v>
      </c>
      <c r="BQ8" s="96" t="s">
        <v>267</v>
      </c>
      <c r="BR8" s="96" t="s">
        <v>266</v>
      </c>
      <c r="BS8" s="96" t="s">
        <v>266</v>
      </c>
      <c r="BT8" s="96" t="s">
        <v>265</v>
      </c>
      <c r="BU8" s="197">
        <v>19</v>
      </c>
      <c r="BV8" s="134" t="s">
        <v>517</v>
      </c>
    </row>
    <row r="9" spans="1:74" s="95" customFormat="1" ht="15.9" customHeight="1" x14ac:dyDescent="0.3">
      <c r="A9" s="118">
        <v>28</v>
      </c>
      <c r="B9" s="170">
        <v>41890</v>
      </c>
      <c r="C9" s="97">
        <v>11</v>
      </c>
      <c r="D9" s="171" t="s">
        <v>370</v>
      </c>
      <c r="E9" s="105">
        <v>0.48958333333333331</v>
      </c>
      <c r="F9" s="106">
        <v>0.55555555555555558</v>
      </c>
      <c r="G9" s="105">
        <v>0.5</v>
      </c>
      <c r="H9" s="96" t="s">
        <v>266</v>
      </c>
      <c r="I9" s="99">
        <v>1</v>
      </c>
      <c r="J9" s="104" t="s">
        <v>277</v>
      </c>
      <c r="K9" s="105" t="s">
        <v>276</v>
      </c>
      <c r="L9" s="109" t="s">
        <v>322</v>
      </c>
      <c r="M9" s="102">
        <v>18</v>
      </c>
      <c r="N9" s="96" t="s">
        <v>274</v>
      </c>
      <c r="O9" s="105" t="s">
        <v>373</v>
      </c>
      <c r="P9" s="96">
        <v>3</v>
      </c>
      <c r="Q9" s="96" t="s">
        <v>372</v>
      </c>
      <c r="R9" s="109" t="s">
        <v>271</v>
      </c>
      <c r="S9" s="102" t="s">
        <v>516</v>
      </c>
      <c r="T9" s="101">
        <v>25.714430780000001</v>
      </c>
      <c r="U9" s="101">
        <v>-80.852626619999995</v>
      </c>
      <c r="V9" s="96" t="s">
        <v>269</v>
      </c>
      <c r="W9" s="96">
        <v>1</v>
      </c>
      <c r="X9" s="96">
        <v>1</v>
      </c>
      <c r="Y9" s="96" t="s">
        <v>266</v>
      </c>
      <c r="Z9" s="96">
        <v>140</v>
      </c>
      <c r="AA9" s="96">
        <v>1</v>
      </c>
      <c r="AB9" s="96">
        <v>31.51</v>
      </c>
      <c r="AC9" s="96">
        <v>399</v>
      </c>
      <c r="AD9" s="96">
        <v>7.73</v>
      </c>
      <c r="AE9" s="96">
        <v>0.4</v>
      </c>
      <c r="AF9" s="96">
        <v>10.32</v>
      </c>
      <c r="AG9" s="96">
        <v>0.2</v>
      </c>
      <c r="AH9" s="96">
        <v>166.7</v>
      </c>
      <c r="AI9" s="100">
        <v>0.3</v>
      </c>
      <c r="AJ9" s="100">
        <v>0.3</v>
      </c>
      <c r="AK9" s="100">
        <v>0.3</v>
      </c>
      <c r="AL9" s="100">
        <v>0.3</v>
      </c>
      <c r="AM9" s="100">
        <v>0.8</v>
      </c>
      <c r="AN9" s="100">
        <v>0.9</v>
      </c>
      <c r="AO9" s="100">
        <v>1.2</v>
      </c>
      <c r="AP9" s="100">
        <v>0.96666666666666679</v>
      </c>
      <c r="AQ9" s="100">
        <v>0.5</v>
      </c>
      <c r="AR9" s="100">
        <v>0.6</v>
      </c>
      <c r="AS9" s="100">
        <v>0.9</v>
      </c>
      <c r="AT9" s="100">
        <v>0.66666666666666674</v>
      </c>
      <c r="AU9" s="98">
        <v>0</v>
      </c>
      <c r="AV9" s="98">
        <v>0</v>
      </c>
      <c r="AW9" s="98">
        <v>0</v>
      </c>
      <c r="AX9" s="98">
        <v>1</v>
      </c>
      <c r="AY9" s="98">
        <v>1.5</v>
      </c>
      <c r="AZ9" s="98">
        <v>2</v>
      </c>
      <c r="BA9" s="98">
        <v>10</v>
      </c>
      <c r="BB9" s="98">
        <v>10</v>
      </c>
      <c r="BC9" s="98">
        <v>10</v>
      </c>
      <c r="BD9" s="97">
        <v>0</v>
      </c>
      <c r="BE9" s="97">
        <v>0</v>
      </c>
      <c r="BF9" s="98" t="s">
        <v>327</v>
      </c>
      <c r="BG9" s="96">
        <v>9</v>
      </c>
      <c r="BH9" s="96">
        <v>100</v>
      </c>
      <c r="BI9" s="96" t="s">
        <v>266</v>
      </c>
      <c r="BJ9" s="96" t="s">
        <v>265</v>
      </c>
      <c r="BK9" s="96" t="s">
        <v>265</v>
      </c>
      <c r="BL9" s="96" t="s">
        <v>266</v>
      </c>
      <c r="BM9" s="96" t="s">
        <v>266</v>
      </c>
      <c r="BN9" s="96">
        <v>250</v>
      </c>
      <c r="BO9" s="96" t="s">
        <v>157</v>
      </c>
      <c r="BP9" s="96">
        <v>2</v>
      </c>
      <c r="BQ9" s="96" t="s">
        <v>267</v>
      </c>
      <c r="BR9" s="96" t="s">
        <v>266</v>
      </c>
      <c r="BS9" s="96" t="s">
        <v>266</v>
      </c>
      <c r="BT9" s="96" t="s">
        <v>265</v>
      </c>
      <c r="BU9" s="197">
        <v>18</v>
      </c>
      <c r="BV9" s="200" t="s">
        <v>515</v>
      </c>
    </row>
    <row r="10" spans="1:74" s="95" customFormat="1" ht="15.9" customHeight="1" x14ac:dyDescent="0.3">
      <c r="A10" s="118">
        <v>29</v>
      </c>
      <c r="B10" s="170">
        <v>41890</v>
      </c>
      <c r="C10" s="97">
        <v>11</v>
      </c>
      <c r="D10" s="171" t="s">
        <v>370</v>
      </c>
      <c r="E10" s="105">
        <v>0.3923611111111111</v>
      </c>
      <c r="F10" s="106">
        <v>0.47569444444444442</v>
      </c>
      <c r="G10" s="106">
        <v>0.40277777777777773</v>
      </c>
      <c r="H10" s="96" t="s">
        <v>266</v>
      </c>
      <c r="I10" s="99">
        <v>3</v>
      </c>
      <c r="J10" s="104" t="s">
        <v>293</v>
      </c>
      <c r="K10" s="96" t="s">
        <v>292</v>
      </c>
      <c r="L10" s="103" t="s">
        <v>315</v>
      </c>
      <c r="M10" s="102">
        <v>12</v>
      </c>
      <c r="N10" s="96" t="s">
        <v>290</v>
      </c>
      <c r="O10" s="96" t="s">
        <v>289</v>
      </c>
      <c r="P10" s="96">
        <v>2</v>
      </c>
      <c r="Q10" s="96" t="s">
        <v>288</v>
      </c>
      <c r="R10" s="103" t="s">
        <v>287</v>
      </c>
      <c r="S10" s="102" t="s">
        <v>514</v>
      </c>
      <c r="T10" s="101">
        <v>25.62151132</v>
      </c>
      <c r="U10" s="101">
        <v>-80.684555149999994</v>
      </c>
      <c r="V10" s="96" t="s">
        <v>269</v>
      </c>
      <c r="W10" s="96">
        <v>2</v>
      </c>
      <c r="X10" s="96">
        <v>1</v>
      </c>
      <c r="Y10" s="96" t="s">
        <v>265</v>
      </c>
      <c r="Z10" s="96">
        <v>140</v>
      </c>
      <c r="AA10" s="96">
        <v>6</v>
      </c>
      <c r="AB10" s="96">
        <v>26.95</v>
      </c>
      <c r="AC10" s="96">
        <v>618</v>
      </c>
      <c r="AD10" s="100">
        <v>7.28</v>
      </c>
      <c r="AE10" s="96">
        <v>0.6</v>
      </c>
      <c r="AF10" s="96">
        <v>2.89</v>
      </c>
      <c r="AG10" s="96">
        <v>1.4</v>
      </c>
      <c r="AH10" s="96">
        <v>-24.9</v>
      </c>
      <c r="AI10" s="100">
        <v>1.5</v>
      </c>
      <c r="AJ10" s="100">
        <v>1.5</v>
      </c>
      <c r="AK10" s="100">
        <v>1.5</v>
      </c>
      <c r="AL10" s="100">
        <v>1.5</v>
      </c>
      <c r="AM10" s="100">
        <v>2.2000000000000002</v>
      </c>
      <c r="AN10" s="100">
        <v>2.7</v>
      </c>
      <c r="AO10" s="100">
        <v>2.5</v>
      </c>
      <c r="AP10" s="100">
        <v>2.4666666666666668</v>
      </c>
      <c r="AQ10" s="100">
        <v>0.7</v>
      </c>
      <c r="AR10" s="100">
        <v>1.2</v>
      </c>
      <c r="AS10" s="100">
        <v>1</v>
      </c>
      <c r="AT10" s="100">
        <v>0.96666666666666679</v>
      </c>
      <c r="AU10" s="98">
        <v>3.5</v>
      </c>
      <c r="AV10" s="98">
        <v>2.5</v>
      </c>
      <c r="AW10" s="98">
        <v>7</v>
      </c>
      <c r="AX10" s="98">
        <v>0</v>
      </c>
      <c r="AY10" s="98">
        <v>0</v>
      </c>
      <c r="AZ10" s="98">
        <v>0</v>
      </c>
      <c r="BA10" s="98">
        <v>10</v>
      </c>
      <c r="BB10" s="98">
        <v>10</v>
      </c>
      <c r="BC10" s="98">
        <v>10</v>
      </c>
      <c r="BD10" s="97">
        <v>1</v>
      </c>
      <c r="BE10" s="97">
        <v>0</v>
      </c>
      <c r="BF10" s="96" t="s">
        <v>285</v>
      </c>
      <c r="BG10" s="96">
        <v>1</v>
      </c>
      <c r="BH10" s="96">
        <v>75</v>
      </c>
      <c r="BI10" s="96" t="s">
        <v>265</v>
      </c>
      <c r="BJ10" s="96" t="s">
        <v>266</v>
      </c>
      <c r="BK10" s="96" t="s">
        <v>266</v>
      </c>
      <c r="BL10" s="96" t="s">
        <v>266</v>
      </c>
      <c r="BM10" s="96" t="s">
        <v>266</v>
      </c>
      <c r="BN10" s="96">
        <v>1150</v>
      </c>
      <c r="BO10" s="96" t="s">
        <v>157</v>
      </c>
      <c r="BP10" s="96">
        <v>2</v>
      </c>
      <c r="BQ10" s="96" t="s">
        <v>267</v>
      </c>
      <c r="BR10" s="96" t="s">
        <v>266</v>
      </c>
      <c r="BS10" s="96" t="s">
        <v>266</v>
      </c>
      <c r="BT10" s="96" t="s">
        <v>266</v>
      </c>
      <c r="BU10" s="197">
        <v>11</v>
      </c>
      <c r="BV10" s="134" t="s">
        <v>513</v>
      </c>
    </row>
    <row r="11" spans="1:74" s="95" customFormat="1" ht="15.9" customHeight="1" x14ac:dyDescent="0.3">
      <c r="A11" s="118">
        <v>30</v>
      </c>
      <c r="B11" s="170">
        <v>41886</v>
      </c>
      <c r="C11" s="97">
        <v>11</v>
      </c>
      <c r="D11" s="171" t="s">
        <v>370</v>
      </c>
      <c r="E11" s="105">
        <v>0.61805555555555558</v>
      </c>
      <c r="F11" s="106">
        <v>0.6875</v>
      </c>
      <c r="G11" s="105">
        <v>0.62847222222222221</v>
      </c>
      <c r="H11" s="96" t="s">
        <v>266</v>
      </c>
      <c r="I11" s="99">
        <v>2</v>
      </c>
      <c r="J11" s="104" t="s">
        <v>293</v>
      </c>
      <c r="K11" s="96" t="s">
        <v>316</v>
      </c>
      <c r="L11" s="103" t="s">
        <v>319</v>
      </c>
      <c r="M11" s="102">
        <v>18</v>
      </c>
      <c r="N11" s="96" t="s">
        <v>274</v>
      </c>
      <c r="O11" s="96" t="s">
        <v>273</v>
      </c>
      <c r="P11" s="96">
        <v>3</v>
      </c>
      <c r="Q11" s="96" t="s">
        <v>272</v>
      </c>
      <c r="R11" s="103" t="s">
        <v>271</v>
      </c>
      <c r="S11" s="102" t="s">
        <v>512</v>
      </c>
      <c r="T11" s="101">
        <v>25.369223000000002</v>
      </c>
      <c r="U11" s="101">
        <v>-80.811880000000002</v>
      </c>
      <c r="V11" s="96" t="s">
        <v>269</v>
      </c>
      <c r="W11" s="96">
        <v>1</v>
      </c>
      <c r="X11" s="96">
        <v>3</v>
      </c>
      <c r="Y11" s="96" t="s">
        <v>266</v>
      </c>
      <c r="Z11" s="96">
        <v>140</v>
      </c>
      <c r="AA11" s="96">
        <v>3</v>
      </c>
      <c r="AB11" s="96">
        <v>30.25</v>
      </c>
      <c r="AC11" s="96">
        <v>399</v>
      </c>
      <c r="AD11" s="96">
        <v>7.66</v>
      </c>
      <c r="AE11" s="104">
        <v>0.4</v>
      </c>
      <c r="AF11" s="96">
        <v>10.48</v>
      </c>
      <c r="AG11" s="96">
        <v>0.2</v>
      </c>
      <c r="AH11" s="96">
        <v>135.1</v>
      </c>
      <c r="AI11" s="100">
        <v>0.2</v>
      </c>
      <c r="AJ11" s="100">
        <v>0.3</v>
      </c>
      <c r="AK11" s="100">
        <v>0.2</v>
      </c>
      <c r="AL11" s="100">
        <v>0.23333333333333331</v>
      </c>
      <c r="AM11" s="100">
        <v>1.3</v>
      </c>
      <c r="AN11" s="100">
        <v>1.85</v>
      </c>
      <c r="AO11" s="100">
        <v>1.45</v>
      </c>
      <c r="AP11" s="100">
        <v>1.5333333333333334</v>
      </c>
      <c r="AQ11" s="100">
        <v>1.1000000000000001</v>
      </c>
      <c r="AR11" s="100">
        <v>1.55</v>
      </c>
      <c r="AS11" s="100">
        <v>1.25</v>
      </c>
      <c r="AT11" s="100">
        <v>1.3</v>
      </c>
      <c r="AU11" s="98">
        <v>0</v>
      </c>
      <c r="AV11" s="98">
        <v>0</v>
      </c>
      <c r="AW11" s="98">
        <v>0</v>
      </c>
      <c r="AX11" s="98">
        <v>1</v>
      </c>
      <c r="AY11" s="98">
        <v>0.5</v>
      </c>
      <c r="AZ11" s="98">
        <v>4</v>
      </c>
      <c r="BA11" s="98">
        <v>9.5</v>
      </c>
      <c r="BB11" s="98">
        <v>10</v>
      </c>
      <c r="BC11" s="98">
        <v>10</v>
      </c>
      <c r="BD11" s="97">
        <v>0</v>
      </c>
      <c r="BE11" s="97">
        <v>0</v>
      </c>
      <c r="BF11" s="98" t="s">
        <v>327</v>
      </c>
      <c r="BG11" s="96">
        <v>9</v>
      </c>
      <c r="BH11" s="96">
        <v>90</v>
      </c>
      <c r="BI11" s="96" t="s">
        <v>266</v>
      </c>
      <c r="BJ11" s="96" t="s">
        <v>266</v>
      </c>
      <c r="BK11" s="96" t="s">
        <v>265</v>
      </c>
      <c r="BL11" s="96" t="s">
        <v>266</v>
      </c>
      <c r="BM11" s="96" t="s">
        <v>266</v>
      </c>
      <c r="BN11" s="96">
        <v>0</v>
      </c>
      <c r="BO11" s="96" t="s">
        <v>157</v>
      </c>
      <c r="BP11" s="96">
        <v>2</v>
      </c>
      <c r="BQ11" s="96" t="s">
        <v>267</v>
      </c>
      <c r="BR11" s="96" t="s">
        <v>266</v>
      </c>
      <c r="BS11" s="96" t="s">
        <v>266</v>
      </c>
      <c r="BT11" s="96" t="s">
        <v>266</v>
      </c>
      <c r="BU11" s="197">
        <v>7</v>
      </c>
      <c r="BV11" s="134" t="s">
        <v>511</v>
      </c>
    </row>
    <row r="12" spans="1:74" s="95" customFormat="1" ht="15.9" customHeight="1" x14ac:dyDescent="0.3">
      <c r="A12" s="118">
        <v>31</v>
      </c>
      <c r="B12" s="170">
        <v>41887</v>
      </c>
      <c r="C12" s="97">
        <v>11</v>
      </c>
      <c r="D12" s="171" t="s">
        <v>370</v>
      </c>
      <c r="E12" s="105">
        <v>0.375</v>
      </c>
      <c r="F12" s="106">
        <v>0.49305555555555558</v>
      </c>
      <c r="G12" s="105">
        <v>0.3888888888888889</v>
      </c>
      <c r="H12" s="96" t="s">
        <v>266</v>
      </c>
      <c r="I12" s="99">
        <v>1</v>
      </c>
      <c r="J12" s="104" t="s">
        <v>277</v>
      </c>
      <c r="K12" s="96" t="s">
        <v>276</v>
      </c>
      <c r="L12" s="103" t="s">
        <v>322</v>
      </c>
      <c r="M12" s="102">
        <v>12</v>
      </c>
      <c r="N12" s="96" t="s">
        <v>290</v>
      </c>
      <c r="O12" s="96" t="s">
        <v>289</v>
      </c>
      <c r="P12" s="96">
        <v>2</v>
      </c>
      <c r="Q12" s="96" t="s">
        <v>321</v>
      </c>
      <c r="R12" s="103" t="s">
        <v>390</v>
      </c>
      <c r="S12" s="102" t="s">
        <v>510</v>
      </c>
      <c r="T12" s="101">
        <v>25.332415359999999</v>
      </c>
      <c r="U12" s="101">
        <v>-80.618413779999997</v>
      </c>
      <c r="V12" s="96" t="s">
        <v>269</v>
      </c>
      <c r="W12" s="96">
        <v>2</v>
      </c>
      <c r="X12" s="96">
        <v>1</v>
      </c>
      <c r="Y12" s="96" t="s">
        <v>265</v>
      </c>
      <c r="Z12" s="96">
        <v>140</v>
      </c>
      <c r="AA12" s="96">
        <v>6</v>
      </c>
      <c r="AB12" s="96">
        <v>29.4</v>
      </c>
      <c r="AC12" s="96">
        <v>369</v>
      </c>
      <c r="AD12" s="100">
        <v>7.71</v>
      </c>
      <c r="AE12" s="96">
        <v>1.1000000000000001</v>
      </c>
      <c r="AF12" s="96">
        <v>5</v>
      </c>
      <c r="AG12" s="96">
        <v>0.6</v>
      </c>
      <c r="AH12" s="96">
        <v>17.3</v>
      </c>
      <c r="AI12" s="100">
        <v>0.6</v>
      </c>
      <c r="AJ12" s="100">
        <v>0.7</v>
      </c>
      <c r="AK12" s="100">
        <v>0.6</v>
      </c>
      <c r="AL12" s="100">
        <v>0.6333333333333333</v>
      </c>
      <c r="AM12" s="100">
        <v>3.6</v>
      </c>
      <c r="AN12" s="100">
        <v>3.7</v>
      </c>
      <c r="AO12" s="100">
        <v>3.6</v>
      </c>
      <c r="AP12" s="100">
        <v>3.6333333333333333</v>
      </c>
      <c r="AQ12" s="100">
        <v>3</v>
      </c>
      <c r="AR12" s="100">
        <v>3</v>
      </c>
      <c r="AS12" s="100">
        <v>3</v>
      </c>
      <c r="AT12" s="100">
        <v>3</v>
      </c>
      <c r="AU12" s="98">
        <v>0</v>
      </c>
      <c r="AV12" s="98">
        <v>0</v>
      </c>
      <c r="AW12" s="98">
        <v>0</v>
      </c>
      <c r="AX12" s="98">
        <v>4</v>
      </c>
      <c r="AY12" s="98">
        <v>4</v>
      </c>
      <c r="AZ12" s="98">
        <v>4</v>
      </c>
      <c r="BA12" s="98">
        <v>10</v>
      </c>
      <c r="BB12" s="98">
        <v>10</v>
      </c>
      <c r="BC12" s="98">
        <v>10</v>
      </c>
      <c r="BD12" s="97">
        <v>0</v>
      </c>
      <c r="BE12" s="97">
        <v>0</v>
      </c>
      <c r="BF12" s="98" t="s">
        <v>327</v>
      </c>
      <c r="BG12" s="96">
        <v>3</v>
      </c>
      <c r="BH12" s="96">
        <v>100</v>
      </c>
      <c r="BI12" s="96" t="s">
        <v>266</v>
      </c>
      <c r="BJ12" s="96" t="s">
        <v>265</v>
      </c>
      <c r="BK12" s="96" t="s">
        <v>265</v>
      </c>
      <c r="BL12" s="96" t="s">
        <v>266</v>
      </c>
      <c r="BM12" s="96" t="s">
        <v>266</v>
      </c>
      <c r="BN12" s="96">
        <v>1200</v>
      </c>
      <c r="BO12" s="96" t="s">
        <v>157</v>
      </c>
      <c r="BP12" s="96">
        <v>2</v>
      </c>
      <c r="BQ12" s="96" t="s">
        <v>507</v>
      </c>
      <c r="BR12" s="96" t="s">
        <v>266</v>
      </c>
      <c r="BS12" s="96" t="s">
        <v>265</v>
      </c>
      <c r="BT12" s="96" t="s">
        <v>265</v>
      </c>
      <c r="BU12" s="197">
        <v>20</v>
      </c>
      <c r="BV12" s="134" t="s">
        <v>509</v>
      </c>
    </row>
    <row r="13" spans="1:74" s="95" customFormat="1" ht="15.9" customHeight="1" x14ac:dyDescent="0.3">
      <c r="A13" s="118">
        <v>32</v>
      </c>
      <c r="B13" s="170">
        <v>41886</v>
      </c>
      <c r="C13" s="97">
        <v>11</v>
      </c>
      <c r="D13" s="171" t="s">
        <v>370</v>
      </c>
      <c r="E13" s="105">
        <v>0.4236111111111111</v>
      </c>
      <c r="F13" s="106">
        <v>0.54513888888888895</v>
      </c>
      <c r="G13" s="105">
        <v>0.4375</v>
      </c>
      <c r="H13" s="96" t="s">
        <v>266</v>
      </c>
      <c r="I13" s="99">
        <v>1</v>
      </c>
      <c r="J13" s="104" t="s">
        <v>401</v>
      </c>
      <c r="K13" s="96" t="s">
        <v>292</v>
      </c>
      <c r="L13" s="103" t="s">
        <v>322</v>
      </c>
      <c r="M13" s="102">
        <v>12</v>
      </c>
      <c r="N13" s="96" t="s">
        <v>290</v>
      </c>
      <c r="O13" s="96" t="s">
        <v>289</v>
      </c>
      <c r="P13" s="96">
        <v>2</v>
      </c>
      <c r="Q13" s="96" t="s">
        <v>321</v>
      </c>
      <c r="R13" s="103" t="s">
        <v>390</v>
      </c>
      <c r="S13" s="102" t="s">
        <v>508</v>
      </c>
      <c r="T13" s="101">
        <v>25.29950917</v>
      </c>
      <c r="U13" s="101">
        <v>-80.59418522</v>
      </c>
      <c r="V13" s="96" t="s">
        <v>269</v>
      </c>
      <c r="W13" s="96">
        <v>2</v>
      </c>
      <c r="X13" s="96">
        <v>1</v>
      </c>
      <c r="Y13" s="96" t="s">
        <v>266</v>
      </c>
      <c r="Z13" s="96">
        <v>150</v>
      </c>
      <c r="AA13" s="96">
        <v>1</v>
      </c>
      <c r="AB13" s="96">
        <v>29.63</v>
      </c>
      <c r="AC13" s="96">
        <v>431</v>
      </c>
      <c r="AD13" s="96">
        <v>7.67</v>
      </c>
      <c r="AE13" s="104">
        <v>5.7</v>
      </c>
      <c r="AF13" s="96">
        <v>9.3800000000000008</v>
      </c>
      <c r="AG13" s="96">
        <v>0.2</v>
      </c>
      <c r="AH13" s="96">
        <v>10.4</v>
      </c>
      <c r="AI13" s="100">
        <v>0.1</v>
      </c>
      <c r="AJ13" s="100">
        <v>0.1</v>
      </c>
      <c r="AK13" s="100">
        <v>0.2</v>
      </c>
      <c r="AL13" s="100">
        <v>0.13333333333333333</v>
      </c>
      <c r="AM13" s="100">
        <v>1.1000000000000001</v>
      </c>
      <c r="AN13" s="100">
        <v>1.2</v>
      </c>
      <c r="AO13" s="100">
        <v>1.1000000000000001</v>
      </c>
      <c r="AP13" s="100">
        <v>1.1333333333333333</v>
      </c>
      <c r="AQ13" s="100">
        <v>1</v>
      </c>
      <c r="AR13" s="100">
        <v>1.1000000000000001</v>
      </c>
      <c r="AS13" s="100">
        <v>0.9</v>
      </c>
      <c r="AT13" s="100">
        <v>1</v>
      </c>
      <c r="AU13" s="98">
        <v>0</v>
      </c>
      <c r="AV13" s="98">
        <v>1</v>
      </c>
      <c r="AW13" s="98">
        <v>0</v>
      </c>
      <c r="AX13" s="98">
        <v>1</v>
      </c>
      <c r="AY13" s="98">
        <v>3</v>
      </c>
      <c r="AZ13" s="98">
        <v>5</v>
      </c>
      <c r="BA13" s="98">
        <v>10</v>
      </c>
      <c r="BB13" s="98">
        <v>10</v>
      </c>
      <c r="BC13" s="98">
        <v>10</v>
      </c>
      <c r="BD13" s="97">
        <v>1</v>
      </c>
      <c r="BE13" s="97">
        <v>0</v>
      </c>
      <c r="BF13" s="96" t="s">
        <v>285</v>
      </c>
      <c r="BG13" s="96">
        <v>3</v>
      </c>
      <c r="BH13" s="96">
        <v>80</v>
      </c>
      <c r="BI13" s="96" t="s">
        <v>266</v>
      </c>
      <c r="BJ13" s="96" t="s">
        <v>265</v>
      </c>
      <c r="BK13" s="96" t="s">
        <v>265</v>
      </c>
      <c r="BL13" s="96" t="s">
        <v>266</v>
      </c>
      <c r="BM13" s="96" t="s">
        <v>266</v>
      </c>
      <c r="BN13" s="96">
        <v>800</v>
      </c>
      <c r="BO13" s="96" t="s">
        <v>157</v>
      </c>
      <c r="BP13" s="96">
        <v>1</v>
      </c>
      <c r="BQ13" s="96" t="s">
        <v>507</v>
      </c>
      <c r="BR13" s="96" t="s">
        <v>266</v>
      </c>
      <c r="BS13" s="96" t="s">
        <v>266</v>
      </c>
      <c r="BT13" s="96" t="s">
        <v>266</v>
      </c>
      <c r="BU13" s="197">
        <v>7</v>
      </c>
      <c r="BV13" s="134" t="s">
        <v>506</v>
      </c>
    </row>
    <row r="14" spans="1:74" s="95" customFormat="1" ht="15.9" customHeight="1" x14ac:dyDescent="0.3">
      <c r="A14" s="118">
        <v>33</v>
      </c>
      <c r="B14" s="170">
        <v>41889</v>
      </c>
      <c r="C14" s="97">
        <v>11</v>
      </c>
      <c r="D14" s="171" t="s">
        <v>370</v>
      </c>
      <c r="E14" s="105">
        <v>0.55555555555555558</v>
      </c>
      <c r="F14" s="106">
        <v>0.67013888888888884</v>
      </c>
      <c r="G14" s="105">
        <v>0.5625</v>
      </c>
      <c r="H14" s="96" t="s">
        <v>265</v>
      </c>
      <c r="I14" s="99">
        <v>2</v>
      </c>
      <c r="J14" s="104" t="s">
        <v>293</v>
      </c>
      <c r="K14" s="96" t="s">
        <v>292</v>
      </c>
      <c r="L14" s="103" t="s">
        <v>319</v>
      </c>
      <c r="M14" s="102">
        <v>12</v>
      </c>
      <c r="N14" s="96" t="s">
        <v>290</v>
      </c>
      <c r="O14" s="96" t="s">
        <v>289</v>
      </c>
      <c r="P14" s="96">
        <v>2</v>
      </c>
      <c r="Q14" s="96" t="s">
        <v>288</v>
      </c>
      <c r="R14" s="103" t="s">
        <v>390</v>
      </c>
      <c r="S14" s="102" t="s">
        <v>505</v>
      </c>
      <c r="T14" s="101">
        <v>25.62124919</v>
      </c>
      <c r="U14" s="101">
        <v>-80.708672969999995</v>
      </c>
      <c r="V14" s="96" t="s">
        <v>269</v>
      </c>
      <c r="W14" s="96">
        <v>4</v>
      </c>
      <c r="X14" s="96">
        <v>1</v>
      </c>
      <c r="Y14" s="96" t="s">
        <v>266</v>
      </c>
      <c r="Z14" s="96">
        <v>140</v>
      </c>
      <c r="AA14" s="96">
        <v>6</v>
      </c>
      <c r="AB14" s="96">
        <v>29.05</v>
      </c>
      <c r="AC14" s="96">
        <v>577</v>
      </c>
      <c r="AD14" s="96">
        <v>7.23</v>
      </c>
      <c r="AE14" s="104">
        <v>0.9</v>
      </c>
      <c r="AF14" s="96">
        <v>3.5</v>
      </c>
      <c r="AG14" s="96">
        <v>1.2</v>
      </c>
      <c r="AH14" s="96">
        <v>-10.4</v>
      </c>
      <c r="AI14" s="100">
        <v>1.95</v>
      </c>
      <c r="AJ14" s="100">
        <v>1.75</v>
      </c>
      <c r="AK14" s="100">
        <v>1.85</v>
      </c>
      <c r="AL14" s="100">
        <v>1.8500000000000003</v>
      </c>
      <c r="AM14" s="100">
        <v>2.5</v>
      </c>
      <c r="AN14" s="100">
        <v>3.45</v>
      </c>
      <c r="AO14" s="100">
        <v>2.2000000000000002</v>
      </c>
      <c r="AP14" s="100">
        <v>2.7166666666666668</v>
      </c>
      <c r="AQ14" s="100">
        <v>0.55000000000000004</v>
      </c>
      <c r="AR14" s="100">
        <v>1.7</v>
      </c>
      <c r="AS14" s="100">
        <v>0.35</v>
      </c>
      <c r="AT14" s="100">
        <v>0.86666666666666647</v>
      </c>
      <c r="AU14" s="98">
        <v>9</v>
      </c>
      <c r="AV14" s="98">
        <v>10</v>
      </c>
      <c r="AW14" s="98">
        <v>9</v>
      </c>
      <c r="AX14" s="98">
        <v>0</v>
      </c>
      <c r="AY14" s="98">
        <v>0</v>
      </c>
      <c r="AZ14" s="98">
        <v>0</v>
      </c>
      <c r="BA14" s="98">
        <v>10</v>
      </c>
      <c r="BB14" s="98">
        <v>10</v>
      </c>
      <c r="BC14" s="98">
        <v>9.5</v>
      </c>
      <c r="BD14" s="97">
        <v>2</v>
      </c>
      <c r="BE14" s="97">
        <v>0</v>
      </c>
      <c r="BF14" s="96" t="s">
        <v>285</v>
      </c>
      <c r="BG14" s="99">
        <v>1</v>
      </c>
      <c r="BH14" s="96">
        <v>20</v>
      </c>
      <c r="BI14" s="96" t="s">
        <v>265</v>
      </c>
      <c r="BJ14" s="96" t="s">
        <v>265</v>
      </c>
      <c r="BK14" s="96" t="s">
        <v>266</v>
      </c>
      <c r="BL14" s="96" t="s">
        <v>265</v>
      </c>
      <c r="BM14" s="96" t="s">
        <v>266</v>
      </c>
      <c r="BN14" s="96">
        <v>200</v>
      </c>
      <c r="BO14" s="96" t="s">
        <v>157</v>
      </c>
      <c r="BP14" s="96">
        <v>8</v>
      </c>
      <c r="BQ14" s="96" t="s">
        <v>326</v>
      </c>
      <c r="BR14" s="96" t="s">
        <v>266</v>
      </c>
      <c r="BS14" s="96" t="s">
        <v>266</v>
      </c>
      <c r="BT14" s="96" t="s">
        <v>266</v>
      </c>
      <c r="BU14" s="197">
        <v>0</v>
      </c>
      <c r="BV14" s="134" t="s">
        <v>504</v>
      </c>
    </row>
    <row r="15" spans="1:74" s="95" customFormat="1" ht="15.9" customHeight="1" x14ac:dyDescent="0.3">
      <c r="A15" s="118">
        <v>34</v>
      </c>
      <c r="B15" s="170">
        <v>41887</v>
      </c>
      <c r="C15" s="97">
        <v>11</v>
      </c>
      <c r="D15" s="171" t="s">
        <v>370</v>
      </c>
      <c r="E15" s="105">
        <v>0.53125</v>
      </c>
      <c r="F15" s="106">
        <v>0.65625</v>
      </c>
      <c r="G15" s="105">
        <v>0.54166666666666663</v>
      </c>
      <c r="H15" s="96" t="s">
        <v>266</v>
      </c>
      <c r="I15" s="99">
        <v>3</v>
      </c>
      <c r="J15" s="104" t="s">
        <v>293</v>
      </c>
      <c r="K15" s="96" t="s">
        <v>292</v>
      </c>
      <c r="L15" s="103" t="s">
        <v>315</v>
      </c>
      <c r="M15" s="102">
        <v>18</v>
      </c>
      <c r="N15" s="96" t="s">
        <v>274</v>
      </c>
      <c r="O15" s="96" t="s">
        <v>273</v>
      </c>
      <c r="P15" s="96">
        <v>1</v>
      </c>
      <c r="Q15" s="96" t="s">
        <v>272</v>
      </c>
      <c r="R15" s="103" t="s">
        <v>271</v>
      </c>
      <c r="S15" s="102" t="s">
        <v>503</v>
      </c>
      <c r="T15" s="101">
        <v>25.509011730000001</v>
      </c>
      <c r="U15" s="101">
        <v>-80.784610000000001</v>
      </c>
      <c r="V15" s="96" t="s">
        <v>269</v>
      </c>
      <c r="W15" s="111" t="s">
        <v>502</v>
      </c>
      <c r="X15" s="96">
        <v>2</v>
      </c>
      <c r="Y15" s="96" t="s">
        <v>266</v>
      </c>
      <c r="Z15" s="96">
        <v>140</v>
      </c>
      <c r="AA15" s="96">
        <v>6</v>
      </c>
      <c r="AB15" s="96">
        <v>31.24</v>
      </c>
      <c r="AC15" s="96">
        <v>471</v>
      </c>
      <c r="AD15" s="96">
        <v>7.21</v>
      </c>
      <c r="AE15" s="96">
        <v>9</v>
      </c>
      <c r="AF15" s="96">
        <v>5.28</v>
      </c>
      <c r="AG15" s="96">
        <v>0.7</v>
      </c>
      <c r="AH15" s="96">
        <v>17.8</v>
      </c>
      <c r="AI15" s="100">
        <v>1.2</v>
      </c>
      <c r="AJ15" s="100">
        <v>1.2</v>
      </c>
      <c r="AK15" s="100">
        <v>1.3</v>
      </c>
      <c r="AL15" s="100">
        <v>1.2333333333333334</v>
      </c>
      <c r="AM15" s="100">
        <v>2.8</v>
      </c>
      <c r="AN15" s="100">
        <v>4.0999999999999996</v>
      </c>
      <c r="AO15" s="100">
        <v>2.8</v>
      </c>
      <c r="AP15" s="100">
        <v>3.2333333333333329</v>
      </c>
      <c r="AQ15" s="100">
        <v>1.6</v>
      </c>
      <c r="AR15" s="100">
        <v>2.9</v>
      </c>
      <c r="AS15" s="100">
        <v>1.5</v>
      </c>
      <c r="AT15" s="100">
        <v>1.9999999999999996</v>
      </c>
      <c r="AU15" s="98">
        <v>8</v>
      </c>
      <c r="AV15" s="98">
        <v>8</v>
      </c>
      <c r="AW15" s="98">
        <v>4</v>
      </c>
      <c r="AX15" s="98">
        <v>0</v>
      </c>
      <c r="AY15" s="98">
        <v>0</v>
      </c>
      <c r="AZ15" s="98">
        <v>0</v>
      </c>
      <c r="BA15" s="98">
        <v>9.5</v>
      </c>
      <c r="BB15" s="98">
        <v>10</v>
      </c>
      <c r="BC15" s="98">
        <v>10</v>
      </c>
      <c r="BD15" s="119">
        <v>1</v>
      </c>
      <c r="BE15" s="97">
        <v>0</v>
      </c>
      <c r="BF15" s="96" t="s">
        <v>285</v>
      </c>
      <c r="BG15" s="99">
        <v>9</v>
      </c>
      <c r="BH15" s="96">
        <v>90</v>
      </c>
      <c r="BI15" s="96" t="s">
        <v>364</v>
      </c>
      <c r="BJ15" s="96" t="s">
        <v>265</v>
      </c>
      <c r="BK15" s="96" t="s">
        <v>266</v>
      </c>
      <c r="BL15" s="96" t="s">
        <v>266</v>
      </c>
      <c r="BM15" s="96" t="s">
        <v>266</v>
      </c>
      <c r="BN15" s="96">
        <v>2500</v>
      </c>
      <c r="BO15" s="96" t="s">
        <v>157</v>
      </c>
      <c r="BP15" s="96">
        <v>9</v>
      </c>
      <c r="BQ15" s="96" t="s">
        <v>306</v>
      </c>
      <c r="BR15" s="96" t="s">
        <v>266</v>
      </c>
      <c r="BS15" s="96" t="s">
        <v>266</v>
      </c>
      <c r="BT15" s="96" t="s">
        <v>266</v>
      </c>
      <c r="BU15" s="197">
        <v>8</v>
      </c>
      <c r="BV15" s="134" t="s">
        <v>501</v>
      </c>
    </row>
    <row r="16" spans="1:74" s="95" customFormat="1" ht="15.9" customHeight="1" x14ac:dyDescent="0.3">
      <c r="A16" s="118">
        <v>35</v>
      </c>
      <c r="B16" s="170">
        <v>41888</v>
      </c>
      <c r="C16" s="97">
        <v>11</v>
      </c>
      <c r="D16" s="171" t="s">
        <v>370</v>
      </c>
      <c r="E16" s="105">
        <v>0.35902777777777778</v>
      </c>
      <c r="F16" s="106">
        <v>0.44444444444444442</v>
      </c>
      <c r="G16" s="105">
        <v>0.36805555555555558</v>
      </c>
      <c r="H16" s="96" t="s">
        <v>266</v>
      </c>
      <c r="I16" s="99">
        <v>2</v>
      </c>
      <c r="J16" s="104" t="s">
        <v>293</v>
      </c>
      <c r="K16" s="96" t="s">
        <v>292</v>
      </c>
      <c r="L16" s="103" t="s">
        <v>319</v>
      </c>
      <c r="M16" s="102">
        <v>18</v>
      </c>
      <c r="N16" s="96" t="s">
        <v>274</v>
      </c>
      <c r="O16" s="96" t="s">
        <v>273</v>
      </c>
      <c r="P16" s="96">
        <v>2</v>
      </c>
      <c r="Q16" s="96" t="s">
        <v>272</v>
      </c>
      <c r="R16" s="103" t="s">
        <v>390</v>
      </c>
      <c r="S16" s="102" t="s">
        <v>500</v>
      </c>
      <c r="T16" s="101">
        <v>25.485880999999999</v>
      </c>
      <c r="U16" s="101">
        <v>-80.586394999999996</v>
      </c>
      <c r="V16" s="96" t="s">
        <v>269</v>
      </c>
      <c r="W16" s="96">
        <v>3</v>
      </c>
      <c r="X16" s="96">
        <v>2</v>
      </c>
      <c r="Y16" s="96" t="s">
        <v>265</v>
      </c>
      <c r="Z16" s="96">
        <v>140</v>
      </c>
      <c r="AA16" s="96">
        <v>4</v>
      </c>
      <c r="AB16" s="96">
        <v>26.96</v>
      </c>
      <c r="AC16" s="96">
        <v>518</v>
      </c>
      <c r="AD16" s="96">
        <v>7.21</v>
      </c>
      <c r="AE16" s="104">
        <v>0.6</v>
      </c>
      <c r="AF16" s="96">
        <v>1.85</v>
      </c>
      <c r="AG16" s="96">
        <v>0.3</v>
      </c>
      <c r="AH16" s="98">
        <v>146.1</v>
      </c>
      <c r="AI16" s="100">
        <v>0.45</v>
      </c>
      <c r="AJ16" s="100">
        <v>0</v>
      </c>
      <c r="AK16" s="100">
        <v>0.45</v>
      </c>
      <c r="AL16" s="100">
        <v>0.3</v>
      </c>
      <c r="AM16" s="100">
        <v>2.35</v>
      </c>
      <c r="AN16" s="100">
        <v>0.05</v>
      </c>
      <c r="AO16" s="100">
        <v>0.55000000000000004</v>
      </c>
      <c r="AP16" s="100">
        <v>0.98333333333333339</v>
      </c>
      <c r="AQ16" s="100">
        <v>1.9</v>
      </c>
      <c r="AR16" s="100">
        <v>0.05</v>
      </c>
      <c r="AS16" s="100">
        <v>0.1</v>
      </c>
      <c r="AT16" s="100">
        <v>0.68333333333333335</v>
      </c>
      <c r="AU16" s="98">
        <v>0</v>
      </c>
      <c r="AV16" s="98">
        <v>0</v>
      </c>
      <c r="AW16" s="98">
        <v>0</v>
      </c>
      <c r="AX16" s="98">
        <v>1</v>
      </c>
      <c r="AY16" s="98">
        <v>1</v>
      </c>
      <c r="AZ16" s="98">
        <v>0</v>
      </c>
      <c r="BA16" s="98">
        <v>10</v>
      </c>
      <c r="BB16" s="98">
        <v>8</v>
      </c>
      <c r="BC16" s="98">
        <v>6</v>
      </c>
      <c r="BD16" s="97">
        <v>0</v>
      </c>
      <c r="BE16" s="97">
        <v>0</v>
      </c>
      <c r="BF16" s="98" t="s">
        <v>327</v>
      </c>
      <c r="BG16" s="96">
        <v>1</v>
      </c>
      <c r="BH16" s="96">
        <v>0</v>
      </c>
      <c r="BI16" s="96" t="s">
        <v>266</v>
      </c>
      <c r="BJ16" s="96" t="s">
        <v>266</v>
      </c>
      <c r="BK16" s="96" t="s">
        <v>266</v>
      </c>
      <c r="BL16" s="96" t="s">
        <v>266</v>
      </c>
      <c r="BM16" s="96" t="s">
        <v>266</v>
      </c>
      <c r="BN16" s="96">
        <v>0</v>
      </c>
      <c r="BO16" s="96" t="s">
        <v>157</v>
      </c>
      <c r="BP16" s="99">
        <v>2</v>
      </c>
      <c r="BQ16" s="99" t="s">
        <v>267</v>
      </c>
      <c r="BR16" s="99" t="s">
        <v>266</v>
      </c>
      <c r="BS16" s="96" t="s">
        <v>266</v>
      </c>
      <c r="BT16" s="96" t="s">
        <v>266</v>
      </c>
      <c r="BU16" s="197">
        <v>20</v>
      </c>
      <c r="BV16" s="134"/>
    </row>
    <row r="17" spans="1:74" s="95" customFormat="1" ht="15.9" customHeight="1" x14ac:dyDescent="0.3">
      <c r="A17" s="118">
        <v>36</v>
      </c>
      <c r="B17" s="170">
        <v>41888</v>
      </c>
      <c r="C17" s="97">
        <v>11</v>
      </c>
      <c r="D17" s="171" t="s">
        <v>370</v>
      </c>
      <c r="E17" s="105">
        <v>0.37152777777777773</v>
      </c>
      <c r="F17" s="106">
        <v>0.45833333333333331</v>
      </c>
      <c r="G17" s="105">
        <v>0.375</v>
      </c>
      <c r="H17" s="96" t="s">
        <v>266</v>
      </c>
      <c r="I17" s="99">
        <v>3</v>
      </c>
      <c r="J17" s="104" t="s">
        <v>277</v>
      </c>
      <c r="K17" s="96" t="s">
        <v>276</v>
      </c>
      <c r="L17" s="103" t="s">
        <v>315</v>
      </c>
      <c r="M17" s="102">
        <v>12</v>
      </c>
      <c r="N17" s="96" t="s">
        <v>290</v>
      </c>
      <c r="O17" s="96" t="s">
        <v>289</v>
      </c>
      <c r="P17" s="96">
        <v>3</v>
      </c>
      <c r="Q17" s="96" t="s">
        <v>288</v>
      </c>
      <c r="R17" s="103" t="s">
        <v>271</v>
      </c>
      <c r="S17" s="102" t="s">
        <v>499</v>
      </c>
      <c r="T17" s="101">
        <v>25.495982850000001</v>
      </c>
      <c r="U17" s="101">
        <v>-80.888095669999998</v>
      </c>
      <c r="V17" s="96" t="s">
        <v>269</v>
      </c>
      <c r="W17" s="96">
        <v>2</v>
      </c>
      <c r="X17" s="96">
        <v>3</v>
      </c>
      <c r="Y17" s="96" t="s">
        <v>498</v>
      </c>
      <c r="Z17" s="96">
        <v>140</v>
      </c>
      <c r="AA17" s="96">
        <v>6</v>
      </c>
      <c r="AB17" s="96">
        <v>26.92</v>
      </c>
      <c r="AC17" s="96">
        <v>343</v>
      </c>
      <c r="AD17" s="96">
        <v>7.02</v>
      </c>
      <c r="AE17" s="98">
        <v>1.5</v>
      </c>
      <c r="AF17" s="96">
        <v>2.11</v>
      </c>
      <c r="AG17" s="96">
        <v>0.5</v>
      </c>
      <c r="AH17" s="96">
        <v>-24.2</v>
      </c>
      <c r="AI17" s="100">
        <v>0.9</v>
      </c>
      <c r="AJ17" s="100">
        <v>1</v>
      </c>
      <c r="AK17" s="100">
        <v>1.1000000000000001</v>
      </c>
      <c r="AL17" s="100">
        <v>1</v>
      </c>
      <c r="AM17" s="100">
        <v>2.8</v>
      </c>
      <c r="AN17" s="100">
        <v>3.4</v>
      </c>
      <c r="AO17" s="100">
        <v>3.3</v>
      </c>
      <c r="AP17" s="100">
        <v>3.1666666666666665</v>
      </c>
      <c r="AQ17" s="100">
        <v>1.9</v>
      </c>
      <c r="AR17" s="100">
        <v>2.4</v>
      </c>
      <c r="AS17" s="100">
        <v>2.2000000000000002</v>
      </c>
      <c r="AT17" s="100">
        <v>2.1666666666666665</v>
      </c>
      <c r="AU17" s="98">
        <v>6.5</v>
      </c>
      <c r="AV17" s="98">
        <v>2</v>
      </c>
      <c r="AW17" s="98">
        <v>2.5</v>
      </c>
      <c r="AX17" s="98">
        <v>0</v>
      </c>
      <c r="AY17" s="98">
        <v>0</v>
      </c>
      <c r="AZ17" s="98">
        <v>0</v>
      </c>
      <c r="BA17" s="98">
        <v>10</v>
      </c>
      <c r="BB17" s="98">
        <v>10</v>
      </c>
      <c r="BC17" s="98">
        <v>10</v>
      </c>
      <c r="BD17" s="97">
        <v>2</v>
      </c>
      <c r="BE17" s="97">
        <v>0</v>
      </c>
      <c r="BF17" s="96" t="s">
        <v>268</v>
      </c>
      <c r="BG17" s="96">
        <v>1</v>
      </c>
      <c r="BH17" s="96">
        <v>0</v>
      </c>
      <c r="BI17" s="96" t="s">
        <v>266</v>
      </c>
      <c r="BJ17" s="96" t="s">
        <v>266</v>
      </c>
      <c r="BK17" s="96" t="s">
        <v>266</v>
      </c>
      <c r="BL17" s="96" t="s">
        <v>266</v>
      </c>
      <c r="BM17" s="96" t="s">
        <v>364</v>
      </c>
      <c r="BN17" s="96">
        <v>0</v>
      </c>
      <c r="BO17" s="96" t="s">
        <v>157</v>
      </c>
      <c r="BP17" s="96">
        <v>2</v>
      </c>
      <c r="BQ17" s="96" t="s">
        <v>267</v>
      </c>
      <c r="BR17" s="96" t="s">
        <v>265</v>
      </c>
      <c r="BS17" s="96" t="s">
        <v>266</v>
      </c>
      <c r="BT17" s="96" t="s">
        <v>265</v>
      </c>
      <c r="BU17" s="197">
        <v>0</v>
      </c>
      <c r="BV17" s="134" t="s">
        <v>497</v>
      </c>
    </row>
    <row r="18" spans="1:74" s="95" customFormat="1" ht="15.9" customHeight="1" x14ac:dyDescent="0.3">
      <c r="A18" s="118">
        <v>37</v>
      </c>
      <c r="B18" s="170">
        <v>41892</v>
      </c>
      <c r="C18" s="97">
        <v>11</v>
      </c>
      <c r="D18" s="171" t="s">
        <v>370</v>
      </c>
      <c r="E18" s="105">
        <v>0.34722222222222227</v>
      </c>
      <c r="F18" s="106">
        <v>0.41666666666666669</v>
      </c>
      <c r="G18" s="105">
        <v>0.35416666666666669</v>
      </c>
      <c r="H18" s="96" t="s">
        <v>266</v>
      </c>
      <c r="I18" s="99">
        <v>2</v>
      </c>
      <c r="J18" s="104" t="s">
        <v>293</v>
      </c>
      <c r="K18" s="96" t="s">
        <v>292</v>
      </c>
      <c r="L18" s="103" t="s">
        <v>319</v>
      </c>
      <c r="M18" s="102">
        <v>12</v>
      </c>
      <c r="N18" s="96" t="s">
        <v>274</v>
      </c>
      <c r="O18" s="96" t="s">
        <v>273</v>
      </c>
      <c r="P18" s="96">
        <v>3</v>
      </c>
      <c r="Q18" s="96" t="s">
        <v>272</v>
      </c>
      <c r="R18" s="103" t="s">
        <v>271</v>
      </c>
      <c r="S18" s="102" t="s">
        <v>496</v>
      </c>
      <c r="T18" s="101">
        <v>25.687712999999999</v>
      </c>
      <c r="U18" s="101">
        <v>-80.702202</v>
      </c>
      <c r="V18" s="96" t="s">
        <v>269</v>
      </c>
      <c r="W18" s="96">
        <v>1</v>
      </c>
      <c r="X18" s="96">
        <v>1</v>
      </c>
      <c r="Y18" s="96" t="s">
        <v>265</v>
      </c>
      <c r="Z18" s="96">
        <v>140</v>
      </c>
      <c r="AA18" s="96">
        <v>6</v>
      </c>
      <c r="AB18" s="96">
        <v>28.37</v>
      </c>
      <c r="AC18" s="96">
        <v>604</v>
      </c>
      <c r="AD18" s="96">
        <v>7.3</v>
      </c>
      <c r="AE18" s="104">
        <v>0.4</v>
      </c>
      <c r="AF18" s="96">
        <v>2.46</v>
      </c>
      <c r="AG18" s="96">
        <v>0.7</v>
      </c>
      <c r="AH18" s="96">
        <v>8.6999999999999993</v>
      </c>
      <c r="AI18" s="100">
        <v>1.1000000000000001</v>
      </c>
      <c r="AJ18" s="100">
        <v>1.2</v>
      </c>
      <c r="AK18" s="100">
        <v>1.1000000000000001</v>
      </c>
      <c r="AL18" s="100">
        <v>1.1333333333333333</v>
      </c>
      <c r="AM18" s="100">
        <v>3.7</v>
      </c>
      <c r="AN18" s="100">
        <v>3.6</v>
      </c>
      <c r="AO18" s="100">
        <v>3.8</v>
      </c>
      <c r="AP18" s="100">
        <v>3.7000000000000006</v>
      </c>
      <c r="AQ18" s="100">
        <v>2.6</v>
      </c>
      <c r="AR18" s="100">
        <v>2.4</v>
      </c>
      <c r="AS18" s="100">
        <v>2.7</v>
      </c>
      <c r="AT18" s="100">
        <v>2.5666666666666673</v>
      </c>
      <c r="AU18" s="98">
        <v>1</v>
      </c>
      <c r="AV18" s="98">
        <v>3</v>
      </c>
      <c r="AW18" s="98">
        <v>4</v>
      </c>
      <c r="AX18" s="98">
        <v>0</v>
      </c>
      <c r="AY18" s="98">
        <v>0</v>
      </c>
      <c r="AZ18" s="98">
        <v>0</v>
      </c>
      <c r="BA18" s="98">
        <v>10</v>
      </c>
      <c r="BB18" s="98">
        <v>9.5</v>
      </c>
      <c r="BC18" s="98">
        <v>10</v>
      </c>
      <c r="BD18" s="97">
        <v>1</v>
      </c>
      <c r="BE18" s="97">
        <v>0</v>
      </c>
      <c r="BF18" s="96" t="s">
        <v>285</v>
      </c>
      <c r="BG18" s="96">
        <v>1</v>
      </c>
      <c r="BH18" s="96">
        <v>5</v>
      </c>
      <c r="BI18" s="96" t="s">
        <v>266</v>
      </c>
      <c r="BJ18" s="96" t="s">
        <v>265</v>
      </c>
      <c r="BK18" s="96" t="s">
        <v>266</v>
      </c>
      <c r="BL18" s="96" t="s">
        <v>266</v>
      </c>
      <c r="BM18" s="96" t="s">
        <v>266</v>
      </c>
      <c r="BN18" s="96">
        <v>25</v>
      </c>
      <c r="BO18" s="96" t="s">
        <v>646</v>
      </c>
      <c r="BP18" s="96">
        <v>2</v>
      </c>
      <c r="BQ18" s="99" t="s">
        <v>267</v>
      </c>
      <c r="BR18" s="96" t="s">
        <v>266</v>
      </c>
      <c r="BS18" s="96" t="s">
        <v>266</v>
      </c>
      <c r="BT18" s="96" t="s">
        <v>266</v>
      </c>
      <c r="BU18" s="197">
        <v>8</v>
      </c>
      <c r="BV18" s="134"/>
    </row>
    <row r="19" spans="1:74" s="95" customFormat="1" ht="15.9" customHeight="1" x14ac:dyDescent="0.3">
      <c r="A19" s="118">
        <v>38</v>
      </c>
      <c r="B19" s="170">
        <v>41889</v>
      </c>
      <c r="C19" s="97">
        <v>11</v>
      </c>
      <c r="D19" s="171" t="s">
        <v>370</v>
      </c>
      <c r="E19" s="105">
        <v>0.3576388888888889</v>
      </c>
      <c r="F19" s="106">
        <v>0.44097222222222227</v>
      </c>
      <c r="G19" s="105">
        <v>0.36458333333333331</v>
      </c>
      <c r="H19" s="96" t="s">
        <v>266</v>
      </c>
      <c r="I19" s="99">
        <v>2</v>
      </c>
      <c r="J19" s="104" t="s">
        <v>293</v>
      </c>
      <c r="K19" s="96" t="s">
        <v>292</v>
      </c>
      <c r="L19" s="103" t="s">
        <v>319</v>
      </c>
      <c r="M19" s="102">
        <v>12</v>
      </c>
      <c r="N19" s="96" t="s">
        <v>290</v>
      </c>
      <c r="O19" s="96" t="s">
        <v>289</v>
      </c>
      <c r="P19" s="96">
        <v>2</v>
      </c>
      <c r="Q19" s="96" t="s">
        <v>288</v>
      </c>
      <c r="R19" s="103" t="s">
        <v>390</v>
      </c>
      <c r="S19" s="102" t="s">
        <v>495</v>
      </c>
      <c r="T19" s="101">
        <v>25.542314999999999</v>
      </c>
      <c r="U19" s="101">
        <v>-80.773475000000005</v>
      </c>
      <c r="V19" s="96" t="s">
        <v>269</v>
      </c>
      <c r="W19" s="96">
        <v>2</v>
      </c>
      <c r="X19" s="96">
        <v>1</v>
      </c>
      <c r="Y19" s="96" t="s">
        <v>265</v>
      </c>
      <c r="Z19" s="96">
        <v>140</v>
      </c>
      <c r="AA19" s="96">
        <v>6</v>
      </c>
      <c r="AB19" s="96">
        <v>27.78</v>
      </c>
      <c r="AC19" s="96">
        <v>449</v>
      </c>
      <c r="AD19" s="100">
        <v>6.9</v>
      </c>
      <c r="AE19" s="104">
        <v>0.5</v>
      </c>
      <c r="AF19" s="96">
        <v>0.65</v>
      </c>
      <c r="AG19" s="96">
        <v>1.1000000000000001</v>
      </c>
      <c r="AH19" s="96">
        <v>-109.1</v>
      </c>
      <c r="AI19" s="100">
        <v>1.55</v>
      </c>
      <c r="AJ19" s="100">
        <v>1.55</v>
      </c>
      <c r="AK19" s="100">
        <v>1.55</v>
      </c>
      <c r="AL19" s="100">
        <v>1.55</v>
      </c>
      <c r="AM19" s="100">
        <v>3.2</v>
      </c>
      <c r="AN19" s="100">
        <v>3.25</v>
      </c>
      <c r="AO19" s="100">
        <v>3.4</v>
      </c>
      <c r="AP19" s="100">
        <v>3.2833333333333332</v>
      </c>
      <c r="AQ19" s="100">
        <v>1.65</v>
      </c>
      <c r="AR19" s="100">
        <v>1.7</v>
      </c>
      <c r="AS19" s="100">
        <v>1.85</v>
      </c>
      <c r="AT19" s="100">
        <v>1.7333333333333332</v>
      </c>
      <c r="AU19" s="98">
        <v>9</v>
      </c>
      <c r="AV19" s="98">
        <v>10</v>
      </c>
      <c r="AW19" s="98">
        <v>9</v>
      </c>
      <c r="AX19" s="98">
        <v>0</v>
      </c>
      <c r="AY19" s="98">
        <v>0</v>
      </c>
      <c r="AZ19" s="98">
        <v>0</v>
      </c>
      <c r="BA19" s="98">
        <v>10</v>
      </c>
      <c r="BB19" s="98">
        <v>10</v>
      </c>
      <c r="BC19" s="98">
        <v>9.5</v>
      </c>
      <c r="BD19" s="97">
        <v>2</v>
      </c>
      <c r="BE19" s="97">
        <v>0</v>
      </c>
      <c r="BF19" s="96" t="s">
        <v>285</v>
      </c>
      <c r="BG19" s="96">
        <v>7</v>
      </c>
      <c r="BH19" s="96">
        <v>50</v>
      </c>
      <c r="BI19" s="96" t="s">
        <v>265</v>
      </c>
      <c r="BJ19" s="96" t="s">
        <v>266</v>
      </c>
      <c r="BK19" s="96" t="s">
        <v>266</v>
      </c>
      <c r="BL19" s="96" t="s">
        <v>266</v>
      </c>
      <c r="BM19" s="96" t="s">
        <v>266</v>
      </c>
      <c r="BN19" s="96">
        <v>360</v>
      </c>
      <c r="BO19" s="96" t="s">
        <v>157</v>
      </c>
      <c r="BP19" s="96">
        <v>8</v>
      </c>
      <c r="BQ19" s="96" t="s">
        <v>494</v>
      </c>
      <c r="BR19" s="96" t="s">
        <v>265</v>
      </c>
      <c r="BS19" s="96" t="s">
        <v>265</v>
      </c>
      <c r="BT19" s="96" t="s">
        <v>265</v>
      </c>
      <c r="BU19" s="197">
        <v>4</v>
      </c>
      <c r="BV19" s="134" t="s">
        <v>493</v>
      </c>
    </row>
    <row r="20" spans="1:74" s="95" customFormat="1" ht="15.9" customHeight="1" x14ac:dyDescent="0.3">
      <c r="A20" s="118">
        <v>40</v>
      </c>
      <c r="B20" s="170">
        <v>41890</v>
      </c>
      <c r="C20" s="97">
        <v>11</v>
      </c>
      <c r="D20" s="171" t="s">
        <v>370</v>
      </c>
      <c r="E20" s="105">
        <v>0.39583333333333331</v>
      </c>
      <c r="F20" s="106">
        <v>0.47916666666666669</v>
      </c>
      <c r="G20" s="105">
        <v>0.40277777777777773</v>
      </c>
      <c r="H20" s="96" t="s">
        <v>266</v>
      </c>
      <c r="I20" s="99">
        <v>1</v>
      </c>
      <c r="J20" s="104" t="s">
        <v>277</v>
      </c>
      <c r="K20" s="105" t="s">
        <v>276</v>
      </c>
      <c r="L20" s="109" t="s">
        <v>322</v>
      </c>
      <c r="M20" s="102">
        <v>18</v>
      </c>
      <c r="N20" s="96" t="s">
        <v>274</v>
      </c>
      <c r="O20" s="105" t="s">
        <v>373</v>
      </c>
      <c r="P20" s="96">
        <v>3</v>
      </c>
      <c r="Q20" s="96" t="s">
        <v>372</v>
      </c>
      <c r="R20" s="109" t="s">
        <v>271</v>
      </c>
      <c r="S20" s="102" t="s">
        <v>492</v>
      </c>
      <c r="T20" s="101">
        <v>25.68719454</v>
      </c>
      <c r="U20" s="101">
        <v>-80.956338149999993</v>
      </c>
      <c r="V20" s="96" t="s">
        <v>269</v>
      </c>
      <c r="W20" s="96">
        <v>1</v>
      </c>
      <c r="X20" s="96">
        <v>1</v>
      </c>
      <c r="Y20" s="96" t="s">
        <v>265</v>
      </c>
      <c r="Z20" s="96">
        <v>140</v>
      </c>
      <c r="AA20" s="96">
        <v>2</v>
      </c>
      <c r="AB20" s="96">
        <v>27.38</v>
      </c>
      <c r="AC20" s="96">
        <v>336</v>
      </c>
      <c r="AD20" s="96">
        <v>7.5</v>
      </c>
      <c r="AE20" s="96">
        <v>0.1</v>
      </c>
      <c r="AF20" s="96">
        <v>6.06</v>
      </c>
      <c r="AG20" s="96">
        <v>0.3</v>
      </c>
      <c r="AH20" s="96">
        <v>154.5</v>
      </c>
      <c r="AI20" s="100">
        <v>0.3</v>
      </c>
      <c r="AJ20" s="100">
        <v>0.3</v>
      </c>
      <c r="AK20" s="100">
        <v>0.3</v>
      </c>
      <c r="AL20" s="100">
        <v>0.3</v>
      </c>
      <c r="AM20" s="100">
        <v>0.6</v>
      </c>
      <c r="AN20" s="100">
        <v>0.8</v>
      </c>
      <c r="AO20" s="100">
        <v>0.6</v>
      </c>
      <c r="AP20" s="100">
        <v>0.66666666666666663</v>
      </c>
      <c r="AQ20" s="100">
        <v>0.3</v>
      </c>
      <c r="AR20" s="100">
        <v>0.5</v>
      </c>
      <c r="AS20" s="100">
        <v>0.3</v>
      </c>
      <c r="AT20" s="100">
        <v>0.36666666666666664</v>
      </c>
      <c r="AU20" s="98">
        <v>0</v>
      </c>
      <c r="AV20" s="98">
        <v>0</v>
      </c>
      <c r="AW20" s="98">
        <v>0</v>
      </c>
      <c r="AX20" s="98">
        <v>6</v>
      </c>
      <c r="AY20" s="98">
        <v>6</v>
      </c>
      <c r="AZ20" s="98">
        <v>5</v>
      </c>
      <c r="BA20" s="98">
        <v>10</v>
      </c>
      <c r="BB20" s="98">
        <v>7</v>
      </c>
      <c r="BC20" s="98">
        <v>10</v>
      </c>
      <c r="BD20" s="97">
        <v>0</v>
      </c>
      <c r="BE20" s="97">
        <v>0</v>
      </c>
      <c r="BF20" s="98" t="s">
        <v>327</v>
      </c>
      <c r="BG20" s="96">
        <v>9</v>
      </c>
      <c r="BH20" s="96">
        <v>100</v>
      </c>
      <c r="BI20" s="96" t="s">
        <v>266</v>
      </c>
      <c r="BJ20" s="96" t="s">
        <v>265</v>
      </c>
      <c r="BK20" s="96" t="s">
        <v>265</v>
      </c>
      <c r="BL20" s="96" t="s">
        <v>266</v>
      </c>
      <c r="BM20" s="96" t="s">
        <v>266</v>
      </c>
      <c r="BN20" s="96">
        <v>100</v>
      </c>
      <c r="BO20" s="96" t="s">
        <v>157</v>
      </c>
      <c r="BP20" s="96">
        <v>2</v>
      </c>
      <c r="BQ20" s="96" t="s">
        <v>491</v>
      </c>
      <c r="BR20" s="96" t="s">
        <v>266</v>
      </c>
      <c r="BS20" s="96" t="s">
        <v>265</v>
      </c>
      <c r="BT20" s="96" t="s">
        <v>265</v>
      </c>
      <c r="BU20" s="197">
        <v>22</v>
      </c>
      <c r="BV20" s="134" t="s">
        <v>490</v>
      </c>
    </row>
    <row r="21" spans="1:74" s="95" customFormat="1" ht="15.9" customHeight="1" x14ac:dyDescent="0.3">
      <c r="A21" s="118">
        <v>41</v>
      </c>
      <c r="B21" s="170">
        <v>41888</v>
      </c>
      <c r="C21" s="97">
        <v>11</v>
      </c>
      <c r="D21" s="171" t="s">
        <v>370</v>
      </c>
      <c r="E21" s="105">
        <v>0.65277777777777779</v>
      </c>
      <c r="F21" s="106">
        <v>0.7284722222222223</v>
      </c>
      <c r="G21" s="105">
        <v>0.65972222222222221</v>
      </c>
      <c r="H21" s="96" t="s">
        <v>266</v>
      </c>
      <c r="I21" s="99">
        <v>2</v>
      </c>
      <c r="J21" s="104" t="s">
        <v>293</v>
      </c>
      <c r="K21" s="96" t="s">
        <v>292</v>
      </c>
      <c r="L21" s="103" t="s">
        <v>319</v>
      </c>
      <c r="M21" s="102">
        <v>18</v>
      </c>
      <c r="N21" s="96" t="s">
        <v>274</v>
      </c>
      <c r="O21" s="96" t="s">
        <v>273</v>
      </c>
      <c r="P21" s="96">
        <v>2</v>
      </c>
      <c r="Q21" s="96" t="s">
        <v>272</v>
      </c>
      <c r="R21" s="103" t="s">
        <v>390</v>
      </c>
      <c r="S21" s="102" t="s">
        <v>489</v>
      </c>
      <c r="T21" s="101">
        <v>25.659023000000001</v>
      </c>
      <c r="U21" s="101">
        <v>-80.601633000000007</v>
      </c>
      <c r="V21" s="96" t="s">
        <v>269</v>
      </c>
      <c r="W21" s="96">
        <v>4</v>
      </c>
      <c r="X21" s="96">
        <v>1</v>
      </c>
      <c r="Y21" s="96" t="s">
        <v>266</v>
      </c>
      <c r="Z21" s="96">
        <v>140</v>
      </c>
      <c r="AA21" s="96">
        <v>6</v>
      </c>
      <c r="AB21" s="96">
        <v>30.04</v>
      </c>
      <c r="AC21" s="96">
        <v>451</v>
      </c>
      <c r="AD21" s="96">
        <v>7.8</v>
      </c>
      <c r="AE21" s="104">
        <v>1.9</v>
      </c>
      <c r="AF21" s="96">
        <v>8.2899999999999991</v>
      </c>
      <c r="AG21" s="96">
        <v>1.2</v>
      </c>
      <c r="AH21" s="96">
        <v>132.19999999999999</v>
      </c>
      <c r="AI21" s="100">
        <v>1.5</v>
      </c>
      <c r="AJ21" s="100">
        <v>1.6</v>
      </c>
      <c r="AK21" s="100">
        <v>1.5</v>
      </c>
      <c r="AL21" s="100">
        <v>1.5333333333333332</v>
      </c>
      <c r="AM21" s="100">
        <v>2.4</v>
      </c>
      <c r="AN21" s="100">
        <v>2.5</v>
      </c>
      <c r="AO21" s="100">
        <v>2.2999999999999998</v>
      </c>
      <c r="AP21" s="100">
        <v>2.4</v>
      </c>
      <c r="AQ21" s="100">
        <v>0.9</v>
      </c>
      <c r="AR21" s="100">
        <v>0.9</v>
      </c>
      <c r="AS21" s="100">
        <v>0.8</v>
      </c>
      <c r="AT21" s="100">
        <v>0.8666666666666667</v>
      </c>
      <c r="AU21" s="98">
        <v>3</v>
      </c>
      <c r="AV21" s="98">
        <v>3</v>
      </c>
      <c r="AW21" s="98">
        <v>4</v>
      </c>
      <c r="AX21" s="98">
        <v>4</v>
      </c>
      <c r="AY21" s="98">
        <v>9</v>
      </c>
      <c r="AZ21" s="98">
        <v>0</v>
      </c>
      <c r="BA21" s="98">
        <v>10</v>
      </c>
      <c r="BB21" s="98">
        <v>10</v>
      </c>
      <c r="BC21" s="98">
        <v>10</v>
      </c>
      <c r="BD21" s="97">
        <v>1</v>
      </c>
      <c r="BE21" s="97">
        <v>0</v>
      </c>
      <c r="BF21" s="96" t="s">
        <v>285</v>
      </c>
      <c r="BG21" s="96">
        <v>1</v>
      </c>
      <c r="BH21" s="96">
        <v>100</v>
      </c>
      <c r="BI21" s="96" t="s">
        <v>265</v>
      </c>
      <c r="BJ21" s="96" t="s">
        <v>265</v>
      </c>
      <c r="BK21" s="96" t="s">
        <v>265</v>
      </c>
      <c r="BL21" s="96" t="s">
        <v>266</v>
      </c>
      <c r="BM21" s="96" t="s">
        <v>266</v>
      </c>
      <c r="BN21" s="96">
        <v>430</v>
      </c>
      <c r="BO21" s="96" t="s">
        <v>646</v>
      </c>
      <c r="BP21" s="99">
        <v>8</v>
      </c>
      <c r="BQ21" s="99" t="s">
        <v>488</v>
      </c>
      <c r="BR21" s="99" t="s">
        <v>266</v>
      </c>
      <c r="BS21" s="96" t="s">
        <v>266</v>
      </c>
      <c r="BT21" s="96" t="s">
        <v>266</v>
      </c>
      <c r="BU21" s="197">
        <v>20</v>
      </c>
      <c r="BV21" s="134" t="s">
        <v>487</v>
      </c>
    </row>
    <row r="22" spans="1:74" s="95" customFormat="1" ht="15.9" customHeight="1" x14ac:dyDescent="0.3">
      <c r="A22" s="118">
        <v>42</v>
      </c>
      <c r="B22" s="170">
        <v>41887</v>
      </c>
      <c r="C22" s="97">
        <v>11</v>
      </c>
      <c r="D22" s="171" t="s">
        <v>370</v>
      </c>
      <c r="E22" s="105">
        <v>0.38541666666666669</v>
      </c>
      <c r="F22" s="106">
        <v>0.51041666666666663</v>
      </c>
      <c r="G22" s="105">
        <v>0.40625</v>
      </c>
      <c r="H22" s="96" t="s">
        <v>266</v>
      </c>
      <c r="I22" s="99">
        <v>3</v>
      </c>
      <c r="J22" s="104" t="s">
        <v>293</v>
      </c>
      <c r="K22" s="96" t="s">
        <v>292</v>
      </c>
      <c r="L22" s="103" t="s">
        <v>315</v>
      </c>
      <c r="M22" s="102">
        <v>18</v>
      </c>
      <c r="N22" s="96" t="s">
        <v>274</v>
      </c>
      <c r="O22" s="96" t="s">
        <v>273</v>
      </c>
      <c r="P22" s="96">
        <v>1</v>
      </c>
      <c r="Q22" s="96" t="s">
        <v>272</v>
      </c>
      <c r="R22" s="103" t="s">
        <v>271</v>
      </c>
      <c r="S22" s="107" t="s">
        <v>486</v>
      </c>
      <c r="T22" s="101">
        <v>25.494459020000001</v>
      </c>
      <c r="U22" s="101">
        <v>-80.728609079999998</v>
      </c>
      <c r="V22" s="96" t="s">
        <v>269</v>
      </c>
      <c r="W22" s="96">
        <v>1</v>
      </c>
      <c r="X22" s="96">
        <v>3</v>
      </c>
      <c r="Y22" s="96" t="s">
        <v>265</v>
      </c>
      <c r="Z22" s="96">
        <v>140</v>
      </c>
      <c r="AA22" s="96">
        <v>4</v>
      </c>
      <c r="AB22" s="96">
        <v>27.67</v>
      </c>
      <c r="AC22" s="96">
        <v>447</v>
      </c>
      <c r="AD22" s="96">
        <v>7.26</v>
      </c>
      <c r="AE22" s="96">
        <v>0.8</v>
      </c>
      <c r="AF22" s="96">
        <v>3.76</v>
      </c>
      <c r="AG22" s="96">
        <v>0.3</v>
      </c>
      <c r="AH22" s="96">
        <v>164.3</v>
      </c>
      <c r="AI22" s="100">
        <v>0.2</v>
      </c>
      <c r="AJ22" s="100">
        <v>0.2</v>
      </c>
      <c r="AK22" s="100">
        <v>0.3</v>
      </c>
      <c r="AL22" s="100">
        <v>0.23333333333333331</v>
      </c>
      <c r="AM22" s="100">
        <v>1.4</v>
      </c>
      <c r="AN22" s="100">
        <v>0.3</v>
      </c>
      <c r="AO22" s="100">
        <v>1</v>
      </c>
      <c r="AP22" s="100">
        <v>0.9</v>
      </c>
      <c r="AQ22" s="100">
        <v>1.2</v>
      </c>
      <c r="AR22" s="100">
        <v>0.1</v>
      </c>
      <c r="AS22" s="100">
        <v>0.7</v>
      </c>
      <c r="AT22" s="100">
        <v>0.66666666666666674</v>
      </c>
      <c r="AU22" s="98">
        <v>0</v>
      </c>
      <c r="AV22" s="98">
        <v>0</v>
      </c>
      <c r="AW22" s="98">
        <v>0</v>
      </c>
      <c r="AX22" s="98">
        <v>2</v>
      </c>
      <c r="AY22" s="98">
        <v>2</v>
      </c>
      <c r="AZ22" s="98">
        <v>1.5</v>
      </c>
      <c r="BA22" s="98">
        <v>10</v>
      </c>
      <c r="BB22" s="98">
        <v>10</v>
      </c>
      <c r="BC22" s="98">
        <v>10</v>
      </c>
      <c r="BD22" s="97">
        <v>0</v>
      </c>
      <c r="BE22" s="97">
        <v>0</v>
      </c>
      <c r="BF22" s="98" t="s">
        <v>327</v>
      </c>
      <c r="BG22" s="96">
        <v>8</v>
      </c>
      <c r="BH22" s="96">
        <v>100</v>
      </c>
      <c r="BI22" s="96" t="s">
        <v>266</v>
      </c>
      <c r="BJ22" s="96" t="s">
        <v>265</v>
      </c>
      <c r="BK22" s="96" t="s">
        <v>265</v>
      </c>
      <c r="BL22" s="96" t="s">
        <v>266</v>
      </c>
      <c r="BM22" s="96" t="s">
        <v>266</v>
      </c>
      <c r="BN22" s="96">
        <v>200</v>
      </c>
      <c r="BO22" s="96" t="s">
        <v>157</v>
      </c>
      <c r="BP22" s="96">
        <v>2</v>
      </c>
      <c r="BQ22" s="96" t="s">
        <v>267</v>
      </c>
      <c r="BR22" s="96" t="s">
        <v>266</v>
      </c>
      <c r="BS22" s="96" t="s">
        <v>266</v>
      </c>
      <c r="BT22" s="96" t="s">
        <v>266</v>
      </c>
      <c r="BU22" s="197">
        <v>5</v>
      </c>
      <c r="BV22" s="134" t="s">
        <v>628</v>
      </c>
    </row>
    <row r="23" spans="1:74" s="95" customFormat="1" ht="15.9" customHeight="1" x14ac:dyDescent="0.3">
      <c r="A23" s="118">
        <v>92</v>
      </c>
      <c r="B23" s="170">
        <v>41895</v>
      </c>
      <c r="C23" s="97">
        <v>11</v>
      </c>
      <c r="D23" s="171" t="s">
        <v>313</v>
      </c>
      <c r="E23" s="105">
        <v>0.34722222222222227</v>
      </c>
      <c r="F23" s="106">
        <v>0.41666666666666669</v>
      </c>
      <c r="G23" s="105">
        <v>0.3611111111111111</v>
      </c>
      <c r="H23" s="96" t="s">
        <v>266</v>
      </c>
      <c r="I23" s="99">
        <v>3</v>
      </c>
      <c r="J23" s="104" t="s">
        <v>277</v>
      </c>
      <c r="K23" s="105" t="s">
        <v>276</v>
      </c>
      <c r="L23" s="103" t="s">
        <v>315</v>
      </c>
      <c r="M23" s="102">
        <v>18</v>
      </c>
      <c r="N23" s="96" t="s">
        <v>274</v>
      </c>
      <c r="O23" s="96" t="s">
        <v>273</v>
      </c>
      <c r="P23" s="96">
        <v>3</v>
      </c>
      <c r="Q23" s="96" t="s">
        <v>272</v>
      </c>
      <c r="R23" s="103" t="s">
        <v>271</v>
      </c>
      <c r="S23" s="107" t="s">
        <v>485</v>
      </c>
      <c r="T23" s="101">
        <v>25.966842849999999</v>
      </c>
      <c r="U23" s="101">
        <v>-80.658927509999998</v>
      </c>
      <c r="V23" s="96" t="s">
        <v>269</v>
      </c>
      <c r="W23" s="96">
        <v>2</v>
      </c>
      <c r="X23" s="96">
        <v>2</v>
      </c>
      <c r="Y23" s="96" t="s">
        <v>265</v>
      </c>
      <c r="Z23" s="96">
        <v>140</v>
      </c>
      <c r="AA23" s="96">
        <v>6</v>
      </c>
      <c r="AB23" s="96">
        <v>25.89</v>
      </c>
      <c r="AC23" s="96">
        <v>277</v>
      </c>
      <c r="AD23" s="96">
        <v>7.02</v>
      </c>
      <c r="AE23" s="96">
        <v>0.6</v>
      </c>
      <c r="AF23" s="96">
        <v>2.1800000000000002</v>
      </c>
      <c r="AG23" s="96">
        <v>1.2</v>
      </c>
      <c r="AH23" s="96">
        <v>102.6</v>
      </c>
      <c r="AI23" s="100">
        <v>1.9</v>
      </c>
      <c r="AJ23" s="100">
        <v>1.8</v>
      </c>
      <c r="AK23" s="100">
        <v>2.1</v>
      </c>
      <c r="AL23" s="100">
        <v>1.9333333333333336</v>
      </c>
      <c r="AM23" s="100">
        <v>6.4</v>
      </c>
      <c r="AN23" s="100">
        <v>5.7</v>
      </c>
      <c r="AO23" s="100">
        <v>5.9</v>
      </c>
      <c r="AP23" s="100">
        <v>6</v>
      </c>
      <c r="AQ23" s="100">
        <v>4.5</v>
      </c>
      <c r="AR23" s="100">
        <v>3.9</v>
      </c>
      <c r="AS23" s="100">
        <v>3.8</v>
      </c>
      <c r="AT23" s="100">
        <v>4.0666666666666664</v>
      </c>
      <c r="AU23" s="98">
        <v>0.5</v>
      </c>
      <c r="AV23" s="98">
        <v>2</v>
      </c>
      <c r="AW23" s="98">
        <v>3.5</v>
      </c>
      <c r="AX23" s="98">
        <v>0</v>
      </c>
      <c r="AY23" s="98">
        <v>2</v>
      </c>
      <c r="AZ23" s="98">
        <v>0</v>
      </c>
      <c r="BA23" s="98">
        <v>10</v>
      </c>
      <c r="BB23" s="98">
        <v>9.5</v>
      </c>
      <c r="BC23" s="98">
        <v>9.5</v>
      </c>
      <c r="BD23" s="97">
        <v>1</v>
      </c>
      <c r="BE23" s="97">
        <v>0</v>
      </c>
      <c r="BF23" s="96" t="s">
        <v>285</v>
      </c>
      <c r="BG23" s="96">
        <v>1</v>
      </c>
      <c r="BH23" s="96">
        <v>60</v>
      </c>
      <c r="BI23" s="96" t="s">
        <v>266</v>
      </c>
      <c r="BJ23" s="96" t="s">
        <v>265</v>
      </c>
      <c r="BK23" s="96" t="s">
        <v>265</v>
      </c>
      <c r="BL23" s="96" t="s">
        <v>266</v>
      </c>
      <c r="BM23" s="96" t="s">
        <v>266</v>
      </c>
      <c r="BN23" s="96">
        <v>50</v>
      </c>
      <c r="BO23" s="96" t="s">
        <v>646</v>
      </c>
      <c r="BP23" s="96">
        <v>2</v>
      </c>
      <c r="BQ23" s="96" t="s">
        <v>267</v>
      </c>
      <c r="BR23" s="96" t="s">
        <v>266</v>
      </c>
      <c r="BS23" s="96" t="s">
        <v>266</v>
      </c>
      <c r="BT23" s="96" t="s">
        <v>266</v>
      </c>
      <c r="BU23" s="197">
        <v>22</v>
      </c>
      <c r="BV23" s="134" t="s">
        <v>484</v>
      </c>
    </row>
    <row r="24" spans="1:74" s="95" customFormat="1" ht="15.9" customHeight="1" x14ac:dyDescent="0.3">
      <c r="A24" s="118">
        <v>93</v>
      </c>
      <c r="B24" s="170">
        <v>41897</v>
      </c>
      <c r="C24" s="97">
        <v>11</v>
      </c>
      <c r="D24" s="171" t="s">
        <v>313</v>
      </c>
      <c r="E24" s="105">
        <v>0.57986111111111105</v>
      </c>
      <c r="F24" s="106">
        <v>0.66111111111111109</v>
      </c>
      <c r="G24" s="105">
        <v>0.59375</v>
      </c>
      <c r="H24" s="96" t="s">
        <v>266</v>
      </c>
      <c r="I24" s="99">
        <v>4</v>
      </c>
      <c r="J24" s="104" t="s">
        <v>277</v>
      </c>
      <c r="K24" s="96" t="s">
        <v>276</v>
      </c>
      <c r="L24" s="103" t="s">
        <v>346</v>
      </c>
      <c r="M24" s="102">
        <v>18</v>
      </c>
      <c r="N24" s="96" t="s">
        <v>290</v>
      </c>
      <c r="O24" s="105" t="s">
        <v>289</v>
      </c>
      <c r="P24" s="96">
        <v>2</v>
      </c>
      <c r="Q24" s="96" t="s">
        <v>288</v>
      </c>
      <c r="R24" s="103" t="s">
        <v>287</v>
      </c>
      <c r="S24" s="107" t="s">
        <v>483</v>
      </c>
      <c r="T24" s="101">
        <v>26.169507429999999</v>
      </c>
      <c r="U24" s="101">
        <v>-80.770613609999998</v>
      </c>
      <c r="V24" s="96" t="s">
        <v>269</v>
      </c>
      <c r="W24" s="96">
        <v>2</v>
      </c>
      <c r="X24" s="96">
        <v>3</v>
      </c>
      <c r="Y24" s="96" t="s">
        <v>266</v>
      </c>
      <c r="Z24" s="96">
        <v>140</v>
      </c>
      <c r="AA24" s="96">
        <v>6</v>
      </c>
      <c r="AB24" s="96">
        <v>32.58</v>
      </c>
      <c r="AC24" s="96">
        <v>320</v>
      </c>
      <c r="AD24" s="96">
        <v>7.82</v>
      </c>
      <c r="AE24" s="96">
        <v>0.3</v>
      </c>
      <c r="AF24" s="96">
        <v>9.32</v>
      </c>
      <c r="AG24" s="96">
        <v>1.1100000000000001</v>
      </c>
      <c r="AH24" s="96">
        <v>152.19999999999999</v>
      </c>
      <c r="AI24" s="100">
        <v>1.6</v>
      </c>
      <c r="AJ24" s="100">
        <v>1.65</v>
      </c>
      <c r="AK24" s="100">
        <v>1.65</v>
      </c>
      <c r="AL24" s="100">
        <v>1.6333333333333335</v>
      </c>
      <c r="AM24" s="100">
        <v>3.25</v>
      </c>
      <c r="AN24" s="100">
        <v>3.3</v>
      </c>
      <c r="AO24" s="100">
        <v>3.5</v>
      </c>
      <c r="AP24" s="100">
        <v>3.35</v>
      </c>
      <c r="AQ24" s="100">
        <v>1.65</v>
      </c>
      <c r="AR24" s="100">
        <v>1.65</v>
      </c>
      <c r="AS24" s="100">
        <v>1.85</v>
      </c>
      <c r="AT24" s="100">
        <v>1.7166666666666666</v>
      </c>
      <c r="AU24" s="98">
        <v>1</v>
      </c>
      <c r="AV24" s="98">
        <v>2</v>
      </c>
      <c r="AW24" s="98">
        <v>2.5</v>
      </c>
      <c r="AX24" s="98">
        <v>0</v>
      </c>
      <c r="AY24" s="98">
        <v>0</v>
      </c>
      <c r="AZ24" s="98">
        <v>0</v>
      </c>
      <c r="BA24" s="98">
        <v>10</v>
      </c>
      <c r="BB24" s="98">
        <v>10</v>
      </c>
      <c r="BC24" s="98">
        <v>10</v>
      </c>
      <c r="BD24" s="97">
        <v>1</v>
      </c>
      <c r="BE24" s="97">
        <v>0</v>
      </c>
      <c r="BF24" s="96" t="s">
        <v>285</v>
      </c>
      <c r="BG24" s="96">
        <v>1</v>
      </c>
      <c r="BH24" s="96">
        <v>0</v>
      </c>
      <c r="BI24" s="96" t="s">
        <v>266</v>
      </c>
      <c r="BJ24" s="96" t="s">
        <v>266</v>
      </c>
      <c r="BK24" s="96" t="s">
        <v>266</v>
      </c>
      <c r="BL24" s="96" t="s">
        <v>266</v>
      </c>
      <c r="BM24" s="96" t="s">
        <v>265</v>
      </c>
      <c r="BN24" s="96">
        <v>0</v>
      </c>
      <c r="BO24" s="96" t="s">
        <v>157</v>
      </c>
      <c r="BP24" s="96">
        <v>2</v>
      </c>
      <c r="BQ24" s="96" t="s">
        <v>267</v>
      </c>
      <c r="BR24" s="96" t="s">
        <v>265</v>
      </c>
      <c r="BS24" s="96" t="s">
        <v>266</v>
      </c>
      <c r="BT24" s="96" t="s">
        <v>265</v>
      </c>
      <c r="BU24" s="197">
        <v>16</v>
      </c>
      <c r="BV24" s="134"/>
    </row>
    <row r="25" spans="1:74" s="95" customFormat="1" ht="15.9" customHeight="1" x14ac:dyDescent="0.3">
      <c r="A25" s="118">
        <v>94</v>
      </c>
      <c r="B25" s="170">
        <v>41893</v>
      </c>
      <c r="C25" s="97">
        <v>11</v>
      </c>
      <c r="D25" s="171" t="s">
        <v>313</v>
      </c>
      <c r="E25" s="105">
        <v>0.66666666666666663</v>
      </c>
      <c r="F25" s="106">
        <v>0.72569444444444453</v>
      </c>
      <c r="G25" s="105">
        <v>0.67708333333333337</v>
      </c>
      <c r="H25" s="96" t="s">
        <v>266</v>
      </c>
      <c r="I25" s="99">
        <v>3</v>
      </c>
      <c r="J25" s="104" t="s">
        <v>293</v>
      </c>
      <c r="K25" s="96" t="s">
        <v>316</v>
      </c>
      <c r="L25" s="103" t="s">
        <v>315</v>
      </c>
      <c r="M25" s="102">
        <v>18</v>
      </c>
      <c r="N25" s="96" t="s">
        <v>274</v>
      </c>
      <c r="O25" s="96" t="s">
        <v>273</v>
      </c>
      <c r="P25" s="96">
        <v>3</v>
      </c>
      <c r="Q25" s="96" t="s">
        <v>272</v>
      </c>
      <c r="R25" s="103" t="s">
        <v>271</v>
      </c>
      <c r="S25" s="107" t="s">
        <v>482</v>
      </c>
      <c r="T25" s="101">
        <v>25.987036320000001</v>
      </c>
      <c r="U25" s="101">
        <v>-80.659583490000003</v>
      </c>
      <c r="V25" s="96" t="s">
        <v>269</v>
      </c>
      <c r="W25" s="96">
        <v>4</v>
      </c>
      <c r="X25" s="96">
        <v>3</v>
      </c>
      <c r="Y25" s="96" t="s">
        <v>266</v>
      </c>
      <c r="Z25" s="96">
        <v>140</v>
      </c>
      <c r="AA25" s="96">
        <v>6</v>
      </c>
      <c r="AB25" s="96">
        <v>29.15</v>
      </c>
      <c r="AC25" s="96">
        <v>294</v>
      </c>
      <c r="AD25" s="96">
        <v>7</v>
      </c>
      <c r="AE25" s="96">
        <v>6.4</v>
      </c>
      <c r="AF25" s="96">
        <v>2.4300000000000002</v>
      </c>
      <c r="AG25" s="96">
        <v>0.6</v>
      </c>
      <c r="AH25" s="96">
        <v>65.599999999999994</v>
      </c>
      <c r="AI25" s="100">
        <v>1.2</v>
      </c>
      <c r="AJ25" s="100">
        <v>1.1000000000000001</v>
      </c>
      <c r="AK25" s="100">
        <v>1.1000000000000001</v>
      </c>
      <c r="AL25" s="100">
        <v>1.1333333333333333</v>
      </c>
      <c r="AM25" s="100">
        <v>6.4</v>
      </c>
      <c r="AN25" s="100">
        <v>5.5</v>
      </c>
      <c r="AO25" s="100">
        <v>5.7</v>
      </c>
      <c r="AP25" s="100">
        <v>5.8666666666666671</v>
      </c>
      <c r="AQ25" s="100">
        <v>5.2</v>
      </c>
      <c r="AR25" s="100">
        <v>4.4000000000000004</v>
      </c>
      <c r="AS25" s="100">
        <v>4.5999999999999996</v>
      </c>
      <c r="AT25" s="100">
        <v>4.7333333333333343</v>
      </c>
      <c r="AU25" s="98">
        <v>3</v>
      </c>
      <c r="AV25" s="98">
        <v>6</v>
      </c>
      <c r="AW25" s="98">
        <v>6</v>
      </c>
      <c r="AX25" s="98">
        <v>0</v>
      </c>
      <c r="AY25" s="98">
        <v>0</v>
      </c>
      <c r="AZ25" s="98">
        <v>0</v>
      </c>
      <c r="BA25" s="98">
        <v>9.5</v>
      </c>
      <c r="BB25" s="98">
        <v>10</v>
      </c>
      <c r="BC25" s="98">
        <v>10</v>
      </c>
      <c r="BD25" s="97">
        <v>0</v>
      </c>
      <c r="BE25" s="97">
        <v>1</v>
      </c>
      <c r="BF25" s="96" t="s">
        <v>285</v>
      </c>
      <c r="BG25" s="96">
        <v>1</v>
      </c>
      <c r="BH25" s="96">
        <v>0</v>
      </c>
      <c r="BI25" s="96" t="s">
        <v>266</v>
      </c>
      <c r="BJ25" s="96" t="s">
        <v>266</v>
      </c>
      <c r="BK25" s="96" t="s">
        <v>266</v>
      </c>
      <c r="BL25" s="96" t="s">
        <v>266</v>
      </c>
      <c r="BM25" s="96" t="s">
        <v>265</v>
      </c>
      <c r="BN25" s="96">
        <v>0</v>
      </c>
      <c r="BO25" s="96" t="s">
        <v>157</v>
      </c>
      <c r="BP25" s="96">
        <v>2</v>
      </c>
      <c r="BQ25" s="96" t="s">
        <v>267</v>
      </c>
      <c r="BR25" s="96" t="s">
        <v>266</v>
      </c>
      <c r="BS25" s="96" t="s">
        <v>266</v>
      </c>
      <c r="BT25" s="96" t="s">
        <v>266</v>
      </c>
      <c r="BU25" s="197">
        <v>16</v>
      </c>
      <c r="BV25" s="134" t="s">
        <v>481</v>
      </c>
    </row>
    <row r="26" spans="1:74" s="95" customFormat="1" ht="15.9" customHeight="1" x14ac:dyDescent="0.3">
      <c r="A26" s="118">
        <v>95</v>
      </c>
      <c r="B26" s="170">
        <v>41895</v>
      </c>
      <c r="C26" s="97">
        <v>11</v>
      </c>
      <c r="D26" s="171" t="s">
        <v>313</v>
      </c>
      <c r="E26" s="105">
        <v>0.4375</v>
      </c>
      <c r="F26" s="106">
        <v>0.50347222222222221</v>
      </c>
      <c r="G26" s="105">
        <v>0.44444444444444442</v>
      </c>
      <c r="H26" s="96" t="s">
        <v>266</v>
      </c>
      <c r="I26" s="99">
        <v>2</v>
      </c>
      <c r="J26" s="104" t="s">
        <v>293</v>
      </c>
      <c r="K26" s="96" t="s">
        <v>292</v>
      </c>
      <c r="L26" s="103" t="s">
        <v>319</v>
      </c>
      <c r="M26" s="102">
        <v>12</v>
      </c>
      <c r="N26" s="96" t="s">
        <v>290</v>
      </c>
      <c r="O26" s="105" t="s">
        <v>289</v>
      </c>
      <c r="P26" s="96">
        <v>2</v>
      </c>
      <c r="Q26" s="96" t="s">
        <v>288</v>
      </c>
      <c r="R26" s="103" t="s">
        <v>287</v>
      </c>
      <c r="S26" s="107" t="s">
        <v>480</v>
      </c>
      <c r="T26" s="101">
        <v>26.047523000000002</v>
      </c>
      <c r="U26" s="101">
        <v>-80.474421000000007</v>
      </c>
      <c r="V26" s="96" t="s">
        <v>269</v>
      </c>
      <c r="W26" s="96">
        <v>2</v>
      </c>
      <c r="X26" s="96">
        <v>1</v>
      </c>
      <c r="Y26" s="96" t="s">
        <v>266</v>
      </c>
      <c r="Z26" s="96">
        <v>140</v>
      </c>
      <c r="AA26" s="96">
        <v>6</v>
      </c>
      <c r="AB26" s="96">
        <v>25.17</v>
      </c>
      <c r="AC26" s="96">
        <v>598</v>
      </c>
      <c r="AD26" s="96">
        <v>7.2</v>
      </c>
      <c r="AE26" s="96">
        <v>0.4</v>
      </c>
      <c r="AF26" s="96">
        <v>3.01</v>
      </c>
      <c r="AG26" s="96">
        <v>1.1000000000000001</v>
      </c>
      <c r="AH26" s="96">
        <v>-16</v>
      </c>
      <c r="AI26" s="100">
        <v>1.4</v>
      </c>
      <c r="AJ26" s="100">
        <v>1.6</v>
      </c>
      <c r="AK26" s="100">
        <v>1.3</v>
      </c>
      <c r="AL26" s="100">
        <v>1.4333333333333333</v>
      </c>
      <c r="AM26" s="100">
        <v>3.5</v>
      </c>
      <c r="AN26" s="100">
        <v>3.9</v>
      </c>
      <c r="AO26" s="100">
        <v>3.6</v>
      </c>
      <c r="AP26" s="100">
        <v>3.6666666666666665</v>
      </c>
      <c r="AQ26" s="100">
        <v>2.1</v>
      </c>
      <c r="AR26" s="100">
        <v>2.2999999999999998</v>
      </c>
      <c r="AS26" s="100">
        <v>2.2999999999999998</v>
      </c>
      <c r="AT26" s="100">
        <v>2.2333333333333334</v>
      </c>
      <c r="AU26" s="98">
        <v>0.5</v>
      </c>
      <c r="AV26" s="98">
        <v>0.5</v>
      </c>
      <c r="AW26" s="98">
        <v>0.5</v>
      </c>
      <c r="AX26" s="98">
        <v>0</v>
      </c>
      <c r="AY26" s="98">
        <v>0</v>
      </c>
      <c r="AZ26" s="98">
        <v>0</v>
      </c>
      <c r="BA26" s="98">
        <v>10</v>
      </c>
      <c r="BB26" s="98">
        <v>10</v>
      </c>
      <c r="BC26" s="98">
        <v>10</v>
      </c>
      <c r="BD26" s="97">
        <v>1</v>
      </c>
      <c r="BE26" s="97">
        <v>0</v>
      </c>
      <c r="BF26" s="96" t="s">
        <v>285</v>
      </c>
      <c r="BG26" s="96">
        <v>1</v>
      </c>
      <c r="BH26" s="96">
        <v>0</v>
      </c>
      <c r="BI26" s="96" t="s">
        <v>266</v>
      </c>
      <c r="BJ26" s="96" t="s">
        <v>266</v>
      </c>
      <c r="BK26" s="96" t="s">
        <v>266</v>
      </c>
      <c r="BL26" s="96" t="s">
        <v>266</v>
      </c>
      <c r="BM26" s="96" t="s">
        <v>266</v>
      </c>
      <c r="BN26" s="96">
        <v>0</v>
      </c>
      <c r="BO26" s="96" t="s">
        <v>157</v>
      </c>
      <c r="BP26" s="96">
        <v>2</v>
      </c>
      <c r="BQ26" s="99" t="s">
        <v>267</v>
      </c>
      <c r="BR26" s="96" t="s">
        <v>265</v>
      </c>
      <c r="BS26" s="96" t="s">
        <v>266</v>
      </c>
      <c r="BT26" s="96" t="s">
        <v>266</v>
      </c>
      <c r="BU26" s="197">
        <v>18</v>
      </c>
      <c r="BV26" s="134"/>
    </row>
    <row r="27" spans="1:74" s="95" customFormat="1" ht="15.9" customHeight="1" x14ac:dyDescent="0.3">
      <c r="A27" s="118">
        <v>96</v>
      </c>
      <c r="B27" s="170">
        <v>41891</v>
      </c>
      <c r="C27" s="97">
        <v>11</v>
      </c>
      <c r="D27" s="171" t="s">
        <v>313</v>
      </c>
      <c r="E27" s="105">
        <v>0.4375</v>
      </c>
      <c r="F27" s="106">
        <v>0.50694444444444442</v>
      </c>
      <c r="G27" s="105">
        <v>0.44791666666666669</v>
      </c>
      <c r="H27" s="96" t="s">
        <v>266</v>
      </c>
      <c r="I27" s="99">
        <v>3</v>
      </c>
      <c r="J27" s="104" t="s">
        <v>277</v>
      </c>
      <c r="K27" s="105" t="s">
        <v>276</v>
      </c>
      <c r="L27" s="103" t="s">
        <v>315</v>
      </c>
      <c r="M27" s="102">
        <v>12</v>
      </c>
      <c r="N27" s="96" t="s">
        <v>290</v>
      </c>
      <c r="O27" s="96" t="s">
        <v>289</v>
      </c>
      <c r="P27" s="96">
        <v>2</v>
      </c>
      <c r="Q27" s="96" t="s">
        <v>288</v>
      </c>
      <c r="R27" s="103" t="s">
        <v>287</v>
      </c>
      <c r="S27" s="110" t="s">
        <v>479</v>
      </c>
      <c r="T27" s="101">
        <v>25.89653131</v>
      </c>
      <c r="U27" s="101">
        <v>-80.798694740000002</v>
      </c>
      <c r="V27" s="96" t="s">
        <v>269</v>
      </c>
      <c r="W27" s="96">
        <v>3</v>
      </c>
      <c r="X27" s="96">
        <v>2</v>
      </c>
      <c r="Y27" s="105" t="s">
        <v>266</v>
      </c>
      <c r="Z27" s="96">
        <v>140</v>
      </c>
      <c r="AA27" s="96">
        <v>6</v>
      </c>
      <c r="AB27" s="96">
        <v>28.06</v>
      </c>
      <c r="AC27" s="96">
        <v>252</v>
      </c>
      <c r="AD27" s="96">
        <v>6.87</v>
      </c>
      <c r="AE27" s="96">
        <v>3.7</v>
      </c>
      <c r="AF27" s="96">
        <v>2.21</v>
      </c>
      <c r="AG27" s="96">
        <v>0.7</v>
      </c>
      <c r="AH27" s="96">
        <v>28.9</v>
      </c>
      <c r="AI27" s="100">
        <v>1.9</v>
      </c>
      <c r="AJ27" s="100">
        <v>1.9</v>
      </c>
      <c r="AK27" s="100">
        <v>1.7</v>
      </c>
      <c r="AL27" s="100">
        <v>1.8333333333333333</v>
      </c>
      <c r="AM27" s="100">
        <v>6.2</v>
      </c>
      <c r="AN27" s="100">
        <v>6.2</v>
      </c>
      <c r="AO27" s="100">
        <v>6.7</v>
      </c>
      <c r="AP27" s="100">
        <v>6.3666666666666671</v>
      </c>
      <c r="AQ27" s="100">
        <v>4.3</v>
      </c>
      <c r="AR27" s="100">
        <v>4.3</v>
      </c>
      <c r="AS27" s="100">
        <v>5</v>
      </c>
      <c r="AT27" s="100">
        <v>4.5333333333333341</v>
      </c>
      <c r="AU27" s="98">
        <v>4.5</v>
      </c>
      <c r="AV27" s="98">
        <v>6</v>
      </c>
      <c r="AW27" s="98">
        <v>3</v>
      </c>
      <c r="AX27" s="98">
        <v>0</v>
      </c>
      <c r="AY27" s="98">
        <v>0</v>
      </c>
      <c r="AZ27" s="98">
        <v>0</v>
      </c>
      <c r="BA27" s="98">
        <v>9.5</v>
      </c>
      <c r="BB27" s="98">
        <v>10</v>
      </c>
      <c r="BC27" s="98">
        <v>9.5</v>
      </c>
      <c r="BD27" s="97">
        <v>2</v>
      </c>
      <c r="BE27" s="97">
        <v>0</v>
      </c>
      <c r="BF27" s="96" t="s">
        <v>285</v>
      </c>
      <c r="BG27" s="96">
        <v>1</v>
      </c>
      <c r="BH27" s="96">
        <v>50</v>
      </c>
      <c r="BI27" s="96" t="s">
        <v>265</v>
      </c>
      <c r="BJ27" s="96" t="s">
        <v>265</v>
      </c>
      <c r="BK27" s="96" t="s">
        <v>265</v>
      </c>
      <c r="BL27" s="96" t="s">
        <v>266</v>
      </c>
      <c r="BM27" s="96" t="s">
        <v>266</v>
      </c>
      <c r="BN27" s="96">
        <v>50</v>
      </c>
      <c r="BO27" s="96" t="s">
        <v>157</v>
      </c>
      <c r="BP27" s="96">
        <v>2</v>
      </c>
      <c r="BQ27" s="96" t="s">
        <v>267</v>
      </c>
      <c r="BR27" s="96" t="s">
        <v>266</v>
      </c>
      <c r="BS27" s="96" t="s">
        <v>266</v>
      </c>
      <c r="BT27" s="96" t="s">
        <v>266</v>
      </c>
      <c r="BU27" s="197">
        <v>16</v>
      </c>
      <c r="BV27" s="134" t="s">
        <v>478</v>
      </c>
    </row>
    <row r="28" spans="1:74" s="95" customFormat="1" ht="15.9" customHeight="1" x14ac:dyDescent="0.3">
      <c r="A28" s="118">
        <v>97</v>
      </c>
      <c r="B28" s="170">
        <v>41892</v>
      </c>
      <c r="C28" s="97">
        <v>11</v>
      </c>
      <c r="D28" s="171" t="s">
        <v>313</v>
      </c>
      <c r="E28" s="105">
        <v>0.43402777777777773</v>
      </c>
      <c r="F28" s="106">
        <v>0.51041666666666663</v>
      </c>
      <c r="G28" s="105">
        <v>0.44097222222222227</v>
      </c>
      <c r="H28" s="96" t="s">
        <v>266</v>
      </c>
      <c r="I28" s="99">
        <v>2</v>
      </c>
      <c r="J28" s="104" t="s">
        <v>293</v>
      </c>
      <c r="K28" s="105" t="s">
        <v>292</v>
      </c>
      <c r="L28" s="103" t="s">
        <v>319</v>
      </c>
      <c r="M28" s="102">
        <v>12</v>
      </c>
      <c r="N28" s="96" t="s">
        <v>274</v>
      </c>
      <c r="O28" s="105" t="s">
        <v>273</v>
      </c>
      <c r="P28" s="96">
        <v>3</v>
      </c>
      <c r="Q28" s="96" t="s">
        <v>272</v>
      </c>
      <c r="R28" s="103" t="s">
        <v>271</v>
      </c>
      <c r="S28" s="110" t="s">
        <v>477</v>
      </c>
      <c r="T28" s="101">
        <v>25.939229000000001</v>
      </c>
      <c r="U28" s="101">
        <v>-80.577096999999995</v>
      </c>
      <c r="V28" s="96" t="s">
        <v>269</v>
      </c>
      <c r="W28" s="96">
        <v>2</v>
      </c>
      <c r="X28" s="96">
        <v>1</v>
      </c>
      <c r="Y28" s="105" t="s">
        <v>266</v>
      </c>
      <c r="Z28" s="96">
        <v>140</v>
      </c>
      <c r="AA28" s="96">
        <v>6</v>
      </c>
      <c r="AB28" s="96">
        <v>27.64</v>
      </c>
      <c r="AC28" s="96">
        <v>425</v>
      </c>
      <c r="AD28" s="96">
        <v>7.13</v>
      </c>
      <c r="AE28" s="104">
        <v>0.5</v>
      </c>
      <c r="AF28" s="96">
        <v>1.01</v>
      </c>
      <c r="AG28" s="96">
        <v>1.7</v>
      </c>
      <c r="AH28" s="96">
        <v>-11.1</v>
      </c>
      <c r="AI28" s="100">
        <v>2.8</v>
      </c>
      <c r="AJ28" s="100">
        <v>2.6</v>
      </c>
      <c r="AK28" s="100">
        <v>2.8</v>
      </c>
      <c r="AL28" s="100">
        <v>2.7333333333333329</v>
      </c>
      <c r="AM28" s="100">
        <v>6.3</v>
      </c>
      <c r="AN28" s="100">
        <v>6.7</v>
      </c>
      <c r="AO28" s="100">
        <v>6.4</v>
      </c>
      <c r="AP28" s="100">
        <v>6.4666666666666659</v>
      </c>
      <c r="AQ28" s="100">
        <v>3.5</v>
      </c>
      <c r="AR28" s="100">
        <v>4.0999999999999996</v>
      </c>
      <c r="AS28" s="100">
        <v>3.6</v>
      </c>
      <c r="AT28" s="100">
        <v>3.7333333333333329</v>
      </c>
      <c r="AU28" s="98">
        <v>3</v>
      </c>
      <c r="AV28" s="98">
        <v>6</v>
      </c>
      <c r="AW28" s="98">
        <v>2</v>
      </c>
      <c r="AX28" s="98">
        <v>0</v>
      </c>
      <c r="AY28" s="98">
        <v>0</v>
      </c>
      <c r="AZ28" s="98">
        <v>0</v>
      </c>
      <c r="BA28" s="98">
        <v>10</v>
      </c>
      <c r="BB28" s="98">
        <v>9.5</v>
      </c>
      <c r="BC28" s="98">
        <v>9.5</v>
      </c>
      <c r="BD28" s="97">
        <v>2</v>
      </c>
      <c r="BE28" s="97">
        <v>0</v>
      </c>
      <c r="BF28" s="96" t="s">
        <v>285</v>
      </c>
      <c r="BG28" s="96">
        <v>1</v>
      </c>
      <c r="BH28" s="96">
        <v>0</v>
      </c>
      <c r="BI28" s="96" t="s">
        <v>266</v>
      </c>
      <c r="BJ28" s="96" t="s">
        <v>266</v>
      </c>
      <c r="BK28" s="96" t="s">
        <v>266</v>
      </c>
      <c r="BL28" s="96" t="s">
        <v>266</v>
      </c>
      <c r="BM28" s="96" t="s">
        <v>266</v>
      </c>
      <c r="BN28" s="96">
        <v>0</v>
      </c>
      <c r="BO28" s="96" t="s">
        <v>646</v>
      </c>
      <c r="BP28" s="96">
        <v>8</v>
      </c>
      <c r="BQ28" s="99" t="s">
        <v>267</v>
      </c>
      <c r="BR28" s="96" t="s">
        <v>265</v>
      </c>
      <c r="BS28" s="96" t="s">
        <v>266</v>
      </c>
      <c r="BT28" s="96" t="s">
        <v>266</v>
      </c>
      <c r="BU28" s="197">
        <v>15</v>
      </c>
      <c r="BV28" s="134" t="s">
        <v>476</v>
      </c>
    </row>
    <row r="29" spans="1:74" s="95" customFormat="1" ht="15.9" customHeight="1" x14ac:dyDescent="0.3">
      <c r="A29" s="118">
        <v>98</v>
      </c>
      <c r="B29" s="170">
        <v>41898</v>
      </c>
      <c r="C29" s="97">
        <v>11</v>
      </c>
      <c r="D29" s="171" t="s">
        <v>313</v>
      </c>
      <c r="E29" s="105">
        <v>0.35416666666666669</v>
      </c>
      <c r="F29" s="106">
        <v>0.4375</v>
      </c>
      <c r="G29" s="105">
        <v>0.36458333333333331</v>
      </c>
      <c r="H29" s="96" t="s">
        <v>266</v>
      </c>
      <c r="I29" s="99">
        <v>6</v>
      </c>
      <c r="J29" s="104" t="s">
        <v>293</v>
      </c>
      <c r="K29" s="105" t="s">
        <v>292</v>
      </c>
      <c r="L29" s="103" t="s">
        <v>291</v>
      </c>
      <c r="M29" s="102">
        <v>18</v>
      </c>
      <c r="N29" s="96" t="s">
        <v>274</v>
      </c>
      <c r="O29" s="105" t="s">
        <v>273</v>
      </c>
      <c r="P29" s="96">
        <v>2</v>
      </c>
      <c r="Q29" s="96" t="s">
        <v>272</v>
      </c>
      <c r="R29" s="103" t="s">
        <v>271</v>
      </c>
      <c r="S29" s="110" t="s">
        <v>475</v>
      </c>
      <c r="T29" s="101">
        <v>26.181655670000001</v>
      </c>
      <c r="U29" s="101">
        <v>-80.655882489999996</v>
      </c>
      <c r="V29" s="96" t="s">
        <v>269</v>
      </c>
      <c r="W29" s="96">
        <v>1</v>
      </c>
      <c r="X29" s="96">
        <v>3</v>
      </c>
      <c r="Y29" s="105" t="s">
        <v>265</v>
      </c>
      <c r="Z29" s="96">
        <v>140</v>
      </c>
      <c r="AA29" s="96">
        <v>6</v>
      </c>
      <c r="AB29" s="96">
        <v>27.03</v>
      </c>
      <c r="AC29" s="96">
        <v>361</v>
      </c>
      <c r="AD29" s="96">
        <v>6.94</v>
      </c>
      <c r="AE29" s="104">
        <v>0.1</v>
      </c>
      <c r="AF29" s="96">
        <v>3.75</v>
      </c>
      <c r="AG29" s="96">
        <v>0.7</v>
      </c>
      <c r="AH29" s="96">
        <v>142.69999999999999</v>
      </c>
      <c r="AI29" s="100">
        <v>1.4</v>
      </c>
      <c r="AJ29" s="100">
        <v>1.7</v>
      </c>
      <c r="AK29" s="100">
        <v>1.5</v>
      </c>
      <c r="AL29" s="100">
        <v>1.5333333333333332</v>
      </c>
      <c r="AM29" s="100">
        <v>3.7</v>
      </c>
      <c r="AN29" s="100">
        <v>3.2</v>
      </c>
      <c r="AO29" s="100">
        <v>3.7</v>
      </c>
      <c r="AP29" s="100">
        <v>3.5333333333333337</v>
      </c>
      <c r="AQ29" s="100">
        <v>2.2999999999999998</v>
      </c>
      <c r="AR29" s="100">
        <v>1.5</v>
      </c>
      <c r="AS29" s="100">
        <v>2.2000000000000002</v>
      </c>
      <c r="AT29" s="100">
        <v>2.0000000000000004</v>
      </c>
      <c r="AU29" s="98">
        <v>2</v>
      </c>
      <c r="AV29" s="98">
        <v>2.5</v>
      </c>
      <c r="AW29" s="98">
        <v>0.5</v>
      </c>
      <c r="AX29" s="98">
        <v>0</v>
      </c>
      <c r="AY29" s="98">
        <v>0</v>
      </c>
      <c r="AZ29" s="98">
        <v>0</v>
      </c>
      <c r="BA29" s="98">
        <v>10</v>
      </c>
      <c r="BB29" s="98">
        <v>10</v>
      </c>
      <c r="BC29" s="98">
        <v>9.5</v>
      </c>
      <c r="BD29" s="97">
        <v>1</v>
      </c>
      <c r="BE29" s="97">
        <v>0</v>
      </c>
      <c r="BF29" s="96" t="s">
        <v>285</v>
      </c>
      <c r="BG29" s="96">
        <v>1</v>
      </c>
      <c r="BH29" s="96">
        <v>0</v>
      </c>
      <c r="BI29" s="96" t="s">
        <v>266</v>
      </c>
      <c r="BJ29" s="96" t="s">
        <v>266</v>
      </c>
      <c r="BK29" s="96" t="s">
        <v>266</v>
      </c>
      <c r="BL29" s="96" t="s">
        <v>266</v>
      </c>
      <c r="BM29" s="96" t="s">
        <v>265</v>
      </c>
      <c r="BN29" s="96">
        <v>0</v>
      </c>
      <c r="BO29" s="96" t="s">
        <v>646</v>
      </c>
      <c r="BP29" s="96">
        <v>2</v>
      </c>
      <c r="BQ29" s="96" t="s">
        <v>267</v>
      </c>
      <c r="BR29" s="96" t="s">
        <v>265</v>
      </c>
      <c r="BS29" s="96" t="s">
        <v>266</v>
      </c>
      <c r="BT29" s="96" t="s">
        <v>266</v>
      </c>
      <c r="BU29" s="197">
        <v>6</v>
      </c>
      <c r="BV29" s="134" t="s">
        <v>474</v>
      </c>
    </row>
    <row r="30" spans="1:74" s="95" customFormat="1" ht="15.9" customHeight="1" x14ac:dyDescent="0.3">
      <c r="A30" s="118">
        <v>99</v>
      </c>
      <c r="B30" s="170">
        <v>41896</v>
      </c>
      <c r="C30" s="97">
        <v>11</v>
      </c>
      <c r="D30" s="171" t="s">
        <v>313</v>
      </c>
      <c r="E30" s="105">
        <v>0.50138888888888888</v>
      </c>
      <c r="F30" s="106">
        <v>0.61111111111111105</v>
      </c>
      <c r="G30" s="105">
        <v>0.51736111111111105</v>
      </c>
      <c r="H30" s="96" t="s">
        <v>266</v>
      </c>
      <c r="I30" s="99">
        <v>4</v>
      </c>
      <c r="J30" s="104" t="s">
        <v>277</v>
      </c>
      <c r="K30" s="105" t="s">
        <v>276</v>
      </c>
      <c r="L30" s="103" t="s">
        <v>346</v>
      </c>
      <c r="M30" s="102">
        <v>18</v>
      </c>
      <c r="N30" s="96" t="s">
        <v>290</v>
      </c>
      <c r="O30" s="105" t="s">
        <v>289</v>
      </c>
      <c r="P30" s="96">
        <v>2</v>
      </c>
      <c r="Q30" s="96" t="s">
        <v>288</v>
      </c>
      <c r="R30" s="103" t="s">
        <v>287</v>
      </c>
      <c r="S30" s="110" t="s">
        <v>473</v>
      </c>
      <c r="T30" s="101">
        <v>26.10750161</v>
      </c>
      <c r="U30" s="101">
        <v>-80.709568840000003</v>
      </c>
      <c r="V30" s="96" t="s">
        <v>269</v>
      </c>
      <c r="W30" s="96">
        <v>2</v>
      </c>
      <c r="X30" s="96">
        <v>3</v>
      </c>
      <c r="Y30" s="105" t="s">
        <v>266</v>
      </c>
      <c r="Z30" s="96">
        <v>140</v>
      </c>
      <c r="AA30" s="96">
        <v>6</v>
      </c>
      <c r="AB30" s="96">
        <v>25.65</v>
      </c>
      <c r="AC30" s="96">
        <v>331</v>
      </c>
      <c r="AD30" s="96">
        <v>7.18</v>
      </c>
      <c r="AE30" s="104">
        <v>0.5</v>
      </c>
      <c r="AF30" s="96">
        <v>1.5</v>
      </c>
      <c r="AG30" s="96">
        <v>0.5</v>
      </c>
      <c r="AH30" s="96">
        <v>127.2</v>
      </c>
      <c r="AI30" s="100">
        <v>0.7</v>
      </c>
      <c r="AJ30" s="100">
        <v>0.75</v>
      </c>
      <c r="AK30" s="100">
        <v>0.7</v>
      </c>
      <c r="AL30" s="100">
        <v>0.71666666666666667</v>
      </c>
      <c r="AM30" s="100">
        <v>2.85</v>
      </c>
      <c r="AN30" s="100">
        <v>2.85</v>
      </c>
      <c r="AO30" s="100">
        <v>2.65</v>
      </c>
      <c r="AP30" s="100">
        <v>2.7833333333333332</v>
      </c>
      <c r="AQ30" s="100">
        <v>2.15</v>
      </c>
      <c r="AR30" s="100">
        <v>2.1</v>
      </c>
      <c r="AS30" s="100">
        <v>1.95</v>
      </c>
      <c r="AT30" s="100">
        <v>2.0666666666666664</v>
      </c>
      <c r="AU30" s="98">
        <v>0.5</v>
      </c>
      <c r="AV30" s="98">
        <v>0.5</v>
      </c>
      <c r="AW30" s="98">
        <v>0.5</v>
      </c>
      <c r="AX30" s="98">
        <v>0</v>
      </c>
      <c r="AY30" s="98">
        <v>0</v>
      </c>
      <c r="AZ30" s="98">
        <v>0</v>
      </c>
      <c r="BA30" s="98">
        <v>10</v>
      </c>
      <c r="BB30" s="98">
        <v>10</v>
      </c>
      <c r="BC30" s="98">
        <v>10</v>
      </c>
      <c r="BD30" s="97">
        <v>1</v>
      </c>
      <c r="BE30" s="97">
        <v>0</v>
      </c>
      <c r="BF30" s="96" t="s">
        <v>285</v>
      </c>
      <c r="BG30" s="96">
        <v>1</v>
      </c>
      <c r="BH30" s="96">
        <v>0</v>
      </c>
      <c r="BI30" s="96" t="s">
        <v>266</v>
      </c>
      <c r="BJ30" s="96" t="s">
        <v>266</v>
      </c>
      <c r="BK30" s="96" t="s">
        <v>266</v>
      </c>
      <c r="BL30" s="96" t="s">
        <v>266</v>
      </c>
      <c r="BM30" s="96" t="s">
        <v>265</v>
      </c>
      <c r="BN30" s="96">
        <v>0</v>
      </c>
      <c r="BO30" s="96" t="s">
        <v>157</v>
      </c>
      <c r="BP30" s="96">
        <v>2</v>
      </c>
      <c r="BQ30" s="96" t="s">
        <v>267</v>
      </c>
      <c r="BR30" s="96" t="s">
        <v>266</v>
      </c>
      <c r="BS30" s="96" t="s">
        <v>265</v>
      </c>
      <c r="BT30" s="96" t="s">
        <v>265</v>
      </c>
      <c r="BU30" s="197">
        <v>15</v>
      </c>
      <c r="BV30" s="134" t="s">
        <v>472</v>
      </c>
    </row>
    <row r="31" spans="1:74" s="95" customFormat="1" ht="15.9" customHeight="1" x14ac:dyDescent="0.3">
      <c r="A31" s="96">
        <v>100</v>
      </c>
      <c r="B31" s="170">
        <v>41891</v>
      </c>
      <c r="C31" s="97">
        <v>11</v>
      </c>
      <c r="D31" s="171" t="s">
        <v>313</v>
      </c>
      <c r="E31" s="105">
        <v>0.51041666666666663</v>
      </c>
      <c r="F31" s="105">
        <v>0.57638888888888895</v>
      </c>
      <c r="G31" s="105">
        <v>0.51736111111111105</v>
      </c>
      <c r="H31" s="96" t="s">
        <v>266</v>
      </c>
      <c r="I31" s="99">
        <v>2</v>
      </c>
      <c r="J31" s="104" t="s">
        <v>293</v>
      </c>
      <c r="K31" s="105" t="s">
        <v>292</v>
      </c>
      <c r="L31" s="109" t="s">
        <v>319</v>
      </c>
      <c r="M31" s="102">
        <v>18</v>
      </c>
      <c r="N31" s="96" t="s">
        <v>274</v>
      </c>
      <c r="O31" s="105" t="s">
        <v>273</v>
      </c>
      <c r="P31" s="96">
        <v>3</v>
      </c>
      <c r="Q31" s="96" t="s">
        <v>272</v>
      </c>
      <c r="R31" s="103" t="s">
        <v>271</v>
      </c>
      <c r="S31" s="102" t="s">
        <v>471</v>
      </c>
      <c r="T31" s="101">
        <v>25.786906999999999</v>
      </c>
      <c r="U31" s="101">
        <v>-80.637491999999995</v>
      </c>
      <c r="V31" s="96" t="s">
        <v>269</v>
      </c>
      <c r="W31" s="96">
        <v>1</v>
      </c>
      <c r="X31" s="96">
        <v>1</v>
      </c>
      <c r="Y31" s="96" t="s">
        <v>266</v>
      </c>
      <c r="Z31" s="96">
        <v>30</v>
      </c>
      <c r="AA31" s="96">
        <v>6</v>
      </c>
      <c r="AB31" s="96">
        <v>30.61</v>
      </c>
      <c r="AC31" s="96">
        <v>428</v>
      </c>
      <c r="AD31" s="96">
        <v>7.67</v>
      </c>
      <c r="AE31" s="104">
        <v>10.3</v>
      </c>
      <c r="AF31" s="96">
        <v>6.18</v>
      </c>
      <c r="AG31" s="96">
        <v>0.9</v>
      </c>
      <c r="AH31" s="96">
        <v>-104.9</v>
      </c>
      <c r="AI31" s="100">
        <v>1.4</v>
      </c>
      <c r="AJ31" s="100">
        <v>1.4</v>
      </c>
      <c r="AK31" s="100">
        <v>1.2</v>
      </c>
      <c r="AL31" s="100">
        <v>1.3333333333333333</v>
      </c>
      <c r="AM31" s="100">
        <v>5.6</v>
      </c>
      <c r="AN31" s="100">
        <v>5.4</v>
      </c>
      <c r="AO31" s="100">
        <v>5.5</v>
      </c>
      <c r="AP31" s="100">
        <v>5.5</v>
      </c>
      <c r="AQ31" s="100">
        <v>4.2</v>
      </c>
      <c r="AR31" s="100">
        <v>4</v>
      </c>
      <c r="AS31" s="100">
        <v>4.3</v>
      </c>
      <c r="AT31" s="100">
        <v>4.166666666666667</v>
      </c>
      <c r="AU31" s="98">
        <v>11</v>
      </c>
      <c r="AV31" s="98">
        <v>11</v>
      </c>
      <c r="AW31" s="98">
        <v>11</v>
      </c>
      <c r="AX31" s="98">
        <v>0</v>
      </c>
      <c r="AY31" s="98">
        <v>0</v>
      </c>
      <c r="AZ31" s="98">
        <v>0</v>
      </c>
      <c r="BA31" s="98">
        <v>10.5</v>
      </c>
      <c r="BB31" s="98">
        <v>10.5</v>
      </c>
      <c r="BC31" s="98">
        <v>10.5</v>
      </c>
      <c r="BD31" s="97">
        <v>2</v>
      </c>
      <c r="BE31" s="97">
        <v>0</v>
      </c>
      <c r="BF31" s="96" t="s">
        <v>285</v>
      </c>
      <c r="BG31" s="96">
        <v>1</v>
      </c>
      <c r="BH31" s="96">
        <v>50</v>
      </c>
      <c r="BI31" s="96" t="s">
        <v>266</v>
      </c>
      <c r="BJ31" s="96" t="s">
        <v>265</v>
      </c>
      <c r="BK31" s="96" t="s">
        <v>266</v>
      </c>
      <c r="BL31" s="96" t="s">
        <v>266</v>
      </c>
      <c r="BM31" s="96" t="s">
        <v>266</v>
      </c>
      <c r="BN31" s="96">
        <v>390</v>
      </c>
      <c r="BO31" s="96" t="s">
        <v>646</v>
      </c>
      <c r="BP31" s="96">
        <v>2</v>
      </c>
      <c r="BQ31" s="96" t="s">
        <v>267</v>
      </c>
      <c r="BR31" s="96" t="s">
        <v>266</v>
      </c>
      <c r="BS31" s="96" t="s">
        <v>266</v>
      </c>
      <c r="BT31" s="96" t="s">
        <v>265</v>
      </c>
      <c r="BU31" s="197">
        <v>21</v>
      </c>
      <c r="BV31" s="134"/>
    </row>
    <row r="32" spans="1:74" s="95" customFormat="1" ht="15.9" customHeight="1" x14ac:dyDescent="0.3">
      <c r="A32" s="96">
        <v>102</v>
      </c>
      <c r="B32" s="170">
        <v>41897</v>
      </c>
      <c r="C32" s="97">
        <v>11</v>
      </c>
      <c r="D32" s="171" t="s">
        <v>313</v>
      </c>
      <c r="E32" s="105">
        <v>0.625</v>
      </c>
      <c r="F32" s="105">
        <v>0.72222222222222221</v>
      </c>
      <c r="G32" s="105">
        <v>0.63541666666666663</v>
      </c>
      <c r="H32" s="96" t="s">
        <v>266</v>
      </c>
      <c r="I32" s="99">
        <v>6</v>
      </c>
      <c r="J32" s="104" t="s">
        <v>293</v>
      </c>
      <c r="K32" s="105" t="s">
        <v>292</v>
      </c>
      <c r="L32" s="109" t="s">
        <v>291</v>
      </c>
      <c r="M32" s="102">
        <v>12</v>
      </c>
      <c r="N32" s="96" t="s">
        <v>274</v>
      </c>
      <c r="O32" s="105" t="s">
        <v>273</v>
      </c>
      <c r="P32" s="96">
        <v>3</v>
      </c>
      <c r="Q32" s="96" t="s">
        <v>288</v>
      </c>
      <c r="R32" s="103" t="s">
        <v>271</v>
      </c>
      <c r="S32" s="102" t="s">
        <v>470</v>
      </c>
      <c r="T32" s="101">
        <v>26.215428289999998</v>
      </c>
      <c r="U32" s="101">
        <v>-80.650889840000005</v>
      </c>
      <c r="V32" s="96" t="s">
        <v>269</v>
      </c>
      <c r="W32" s="96">
        <v>1</v>
      </c>
      <c r="X32" s="96">
        <v>3</v>
      </c>
      <c r="Y32" s="96" t="s">
        <v>266</v>
      </c>
      <c r="Z32" s="96">
        <v>140</v>
      </c>
      <c r="AA32" s="96">
        <v>6</v>
      </c>
      <c r="AB32" s="96">
        <v>30.44</v>
      </c>
      <c r="AC32" s="96">
        <v>414</v>
      </c>
      <c r="AD32" s="96">
        <v>7.35</v>
      </c>
      <c r="AE32" s="96">
        <v>1</v>
      </c>
      <c r="AF32" s="96">
        <v>5.85</v>
      </c>
      <c r="AG32" s="96">
        <v>1.1000000000000001</v>
      </c>
      <c r="AH32" s="96">
        <v>7.4</v>
      </c>
      <c r="AI32" s="100">
        <v>1.8</v>
      </c>
      <c r="AJ32" s="100">
        <v>1.8</v>
      </c>
      <c r="AK32" s="100">
        <v>1.7</v>
      </c>
      <c r="AL32" s="100">
        <v>1.7666666666666666</v>
      </c>
      <c r="AM32" s="100">
        <v>2.5</v>
      </c>
      <c r="AN32" s="100">
        <v>2.7</v>
      </c>
      <c r="AO32" s="100">
        <v>2.4</v>
      </c>
      <c r="AP32" s="100">
        <v>2.5333333333333332</v>
      </c>
      <c r="AQ32" s="100">
        <v>0.7</v>
      </c>
      <c r="AR32" s="100">
        <v>0.9</v>
      </c>
      <c r="AS32" s="100">
        <v>0.7</v>
      </c>
      <c r="AT32" s="100">
        <v>0.76666666666666661</v>
      </c>
      <c r="AU32" s="98">
        <v>2</v>
      </c>
      <c r="AV32" s="98">
        <v>0.25</v>
      </c>
      <c r="AW32" s="98">
        <v>0.25</v>
      </c>
      <c r="AX32" s="98">
        <v>0</v>
      </c>
      <c r="AY32" s="98">
        <v>0</v>
      </c>
      <c r="AZ32" s="98">
        <v>0</v>
      </c>
      <c r="BA32" s="98">
        <v>10</v>
      </c>
      <c r="BB32" s="98">
        <v>10.5</v>
      </c>
      <c r="BC32" s="98">
        <v>10.5</v>
      </c>
      <c r="BD32" s="97">
        <v>1</v>
      </c>
      <c r="BE32" s="97">
        <v>0</v>
      </c>
      <c r="BF32" s="96" t="s">
        <v>285</v>
      </c>
      <c r="BG32" s="96">
        <v>1</v>
      </c>
      <c r="BH32" s="96">
        <v>0</v>
      </c>
      <c r="BI32" s="96" t="s">
        <v>266</v>
      </c>
      <c r="BJ32" s="96" t="s">
        <v>266</v>
      </c>
      <c r="BK32" s="96" t="s">
        <v>266</v>
      </c>
      <c r="BL32" s="96" t="s">
        <v>266</v>
      </c>
      <c r="BM32" s="96" t="s">
        <v>265</v>
      </c>
      <c r="BN32" s="96">
        <v>0</v>
      </c>
      <c r="BO32" s="96" t="s">
        <v>646</v>
      </c>
      <c r="BP32" s="96">
        <v>2</v>
      </c>
      <c r="BQ32" s="96" t="s">
        <v>267</v>
      </c>
      <c r="BR32" s="96" t="s">
        <v>265</v>
      </c>
      <c r="BS32" s="96" t="s">
        <v>266</v>
      </c>
      <c r="BT32" s="96" t="s">
        <v>266</v>
      </c>
      <c r="BU32" s="197">
        <v>10</v>
      </c>
      <c r="BV32" s="134" t="s">
        <v>469</v>
      </c>
    </row>
    <row r="33" spans="1:74" s="95" customFormat="1" ht="15.9" customHeight="1" x14ac:dyDescent="0.3">
      <c r="A33" s="96">
        <v>103</v>
      </c>
      <c r="B33" s="170">
        <v>41897</v>
      </c>
      <c r="C33" s="97">
        <v>11</v>
      </c>
      <c r="D33" s="171" t="s">
        <v>313</v>
      </c>
      <c r="E33" s="105">
        <v>0.53125</v>
      </c>
      <c r="F33" s="105">
        <v>0.62152777777777779</v>
      </c>
      <c r="G33" s="105">
        <v>0.54166666666666663</v>
      </c>
      <c r="H33" s="96" t="s">
        <v>266</v>
      </c>
      <c r="I33" s="99">
        <v>6</v>
      </c>
      <c r="J33" s="104" t="s">
        <v>293</v>
      </c>
      <c r="K33" s="105" t="s">
        <v>292</v>
      </c>
      <c r="L33" s="109" t="s">
        <v>291</v>
      </c>
      <c r="M33" s="102">
        <v>12</v>
      </c>
      <c r="N33" s="96" t="s">
        <v>274</v>
      </c>
      <c r="O33" s="105" t="s">
        <v>273</v>
      </c>
      <c r="P33" s="96">
        <v>3</v>
      </c>
      <c r="Q33" s="96" t="s">
        <v>288</v>
      </c>
      <c r="R33" s="103" t="s">
        <v>271</v>
      </c>
      <c r="S33" s="102" t="s">
        <v>468</v>
      </c>
      <c r="T33" s="101">
        <v>26.195898140000001</v>
      </c>
      <c r="U33" s="101">
        <v>-80.579145089999997</v>
      </c>
      <c r="V33" s="96" t="s">
        <v>269</v>
      </c>
      <c r="W33" s="96">
        <v>1</v>
      </c>
      <c r="X33" s="96">
        <v>3</v>
      </c>
      <c r="Y33" s="96" t="s">
        <v>266</v>
      </c>
      <c r="Z33" s="96">
        <v>140</v>
      </c>
      <c r="AA33" s="96">
        <v>6</v>
      </c>
      <c r="AB33" s="96">
        <v>30.31</v>
      </c>
      <c r="AC33" s="96">
        <v>315</v>
      </c>
      <c r="AD33" s="96">
        <v>7.15</v>
      </c>
      <c r="AE33" s="96">
        <v>1.3</v>
      </c>
      <c r="AF33" s="96">
        <v>4.8899999999999997</v>
      </c>
      <c r="AG33" s="96">
        <v>1.1000000000000001</v>
      </c>
      <c r="AH33" s="96">
        <v>8.6999999999999993</v>
      </c>
      <c r="AI33" s="100">
        <v>2</v>
      </c>
      <c r="AJ33" s="100">
        <v>2</v>
      </c>
      <c r="AK33" s="100">
        <v>2</v>
      </c>
      <c r="AL33" s="100">
        <v>2</v>
      </c>
      <c r="AM33" s="100">
        <v>5.3</v>
      </c>
      <c r="AN33" s="100">
        <v>4.5999999999999996</v>
      </c>
      <c r="AO33" s="100">
        <v>4.2</v>
      </c>
      <c r="AP33" s="100">
        <v>4.6999999999999993</v>
      </c>
      <c r="AQ33" s="100">
        <v>3.3</v>
      </c>
      <c r="AR33" s="100">
        <v>2.6</v>
      </c>
      <c r="AS33" s="100">
        <v>2.2000000000000002</v>
      </c>
      <c r="AT33" s="100">
        <v>2.6999999999999993</v>
      </c>
      <c r="AU33" s="98">
        <v>1</v>
      </c>
      <c r="AV33" s="98">
        <v>1</v>
      </c>
      <c r="AW33" s="98">
        <v>2</v>
      </c>
      <c r="AX33" s="98">
        <v>0</v>
      </c>
      <c r="AY33" s="98">
        <v>0</v>
      </c>
      <c r="AZ33" s="98">
        <v>0</v>
      </c>
      <c r="BA33" s="98">
        <v>10</v>
      </c>
      <c r="BB33" s="98">
        <v>10</v>
      </c>
      <c r="BC33" s="98">
        <v>10.5</v>
      </c>
      <c r="BD33" s="97">
        <v>1</v>
      </c>
      <c r="BE33" s="97">
        <v>0</v>
      </c>
      <c r="BF33" s="96" t="s">
        <v>285</v>
      </c>
      <c r="BG33" s="96">
        <v>1</v>
      </c>
      <c r="BH33" s="96">
        <v>0</v>
      </c>
      <c r="BI33" s="96" t="s">
        <v>266</v>
      </c>
      <c r="BJ33" s="96" t="s">
        <v>266</v>
      </c>
      <c r="BK33" s="96" t="s">
        <v>266</v>
      </c>
      <c r="BL33" s="96" t="s">
        <v>266</v>
      </c>
      <c r="BM33" s="96" t="s">
        <v>265</v>
      </c>
      <c r="BN33" s="96">
        <v>0</v>
      </c>
      <c r="BO33" s="96" t="s">
        <v>646</v>
      </c>
      <c r="BP33" s="96">
        <v>2</v>
      </c>
      <c r="BQ33" s="96" t="s">
        <v>267</v>
      </c>
      <c r="BR33" s="96" t="s">
        <v>265</v>
      </c>
      <c r="BS33" s="96" t="s">
        <v>266</v>
      </c>
      <c r="BT33" s="96" t="s">
        <v>266</v>
      </c>
      <c r="BU33" s="197">
        <v>11</v>
      </c>
      <c r="BV33" s="134" t="s">
        <v>467</v>
      </c>
    </row>
    <row r="34" spans="1:74" s="95" customFormat="1" ht="15.9" customHeight="1" x14ac:dyDescent="0.3">
      <c r="A34" s="96">
        <v>104</v>
      </c>
      <c r="B34" s="170">
        <v>41891</v>
      </c>
      <c r="C34" s="97">
        <v>11</v>
      </c>
      <c r="D34" s="171" t="s">
        <v>313</v>
      </c>
      <c r="E34" s="105">
        <v>0.3611111111111111</v>
      </c>
      <c r="F34" s="106">
        <v>0.42708333333333331</v>
      </c>
      <c r="G34" s="105">
        <v>0.36805555555555558</v>
      </c>
      <c r="H34" s="96" t="s">
        <v>266</v>
      </c>
      <c r="I34" s="99">
        <v>3</v>
      </c>
      <c r="J34" s="104" t="s">
        <v>277</v>
      </c>
      <c r="K34" s="105" t="s">
        <v>276</v>
      </c>
      <c r="L34" s="103" t="s">
        <v>315</v>
      </c>
      <c r="M34" s="102">
        <v>12</v>
      </c>
      <c r="N34" s="96" t="s">
        <v>290</v>
      </c>
      <c r="O34" s="96" t="s">
        <v>289</v>
      </c>
      <c r="P34" s="96">
        <v>2</v>
      </c>
      <c r="Q34" s="96" t="s">
        <v>288</v>
      </c>
      <c r="R34" s="103" t="s">
        <v>287</v>
      </c>
      <c r="S34" s="110" t="s">
        <v>466</v>
      </c>
      <c r="T34" s="101">
        <v>25.93312027</v>
      </c>
      <c r="U34" s="101">
        <v>-80.717911119999997</v>
      </c>
      <c r="V34" s="96" t="s">
        <v>269</v>
      </c>
      <c r="W34" s="96">
        <v>1</v>
      </c>
      <c r="X34" s="96">
        <v>1</v>
      </c>
      <c r="Y34" s="105" t="s">
        <v>265</v>
      </c>
      <c r="Z34" s="96">
        <v>140</v>
      </c>
      <c r="AA34" s="96">
        <v>6</v>
      </c>
      <c r="AB34" s="96">
        <v>27.45</v>
      </c>
      <c r="AC34" s="96">
        <v>286</v>
      </c>
      <c r="AD34" s="96">
        <v>6.8</v>
      </c>
      <c r="AE34" s="96">
        <v>0.3</v>
      </c>
      <c r="AF34" s="96">
        <v>1.61</v>
      </c>
      <c r="AG34" s="96">
        <v>1.9</v>
      </c>
      <c r="AH34" s="96">
        <v>-2.4</v>
      </c>
      <c r="AI34" s="100">
        <v>2.1</v>
      </c>
      <c r="AJ34" s="100">
        <v>2.1</v>
      </c>
      <c r="AK34" s="100">
        <v>2.1</v>
      </c>
      <c r="AL34" s="100">
        <v>2.1</v>
      </c>
      <c r="AM34" s="100">
        <v>5.2</v>
      </c>
      <c r="AN34" s="100">
        <v>5.2</v>
      </c>
      <c r="AO34" s="100">
        <v>5.5</v>
      </c>
      <c r="AP34" s="100">
        <v>5.3</v>
      </c>
      <c r="AQ34" s="100">
        <v>3.1</v>
      </c>
      <c r="AR34" s="100">
        <v>3.1</v>
      </c>
      <c r="AS34" s="100">
        <v>3.4</v>
      </c>
      <c r="AT34" s="100">
        <v>3.1999999999999997</v>
      </c>
      <c r="AU34" s="98">
        <v>10</v>
      </c>
      <c r="AV34" s="98">
        <v>9</v>
      </c>
      <c r="AW34" s="98">
        <v>4.5</v>
      </c>
      <c r="AX34" s="98">
        <v>0</v>
      </c>
      <c r="AY34" s="98">
        <v>0</v>
      </c>
      <c r="AZ34" s="98">
        <v>0</v>
      </c>
      <c r="BA34" s="98">
        <v>10</v>
      </c>
      <c r="BB34" s="98">
        <v>10.5</v>
      </c>
      <c r="BC34" s="98">
        <v>10.5</v>
      </c>
      <c r="BD34" s="97">
        <v>2</v>
      </c>
      <c r="BE34" s="97">
        <v>0</v>
      </c>
      <c r="BF34" s="96" t="s">
        <v>285</v>
      </c>
      <c r="BG34" s="96">
        <v>1</v>
      </c>
      <c r="BH34" s="96">
        <v>25</v>
      </c>
      <c r="BI34" s="96" t="s">
        <v>266</v>
      </c>
      <c r="BJ34" s="96" t="s">
        <v>265</v>
      </c>
      <c r="BK34" s="96" t="s">
        <v>266</v>
      </c>
      <c r="BL34" s="96" t="s">
        <v>266</v>
      </c>
      <c r="BM34" s="96" t="s">
        <v>266</v>
      </c>
      <c r="BN34" s="96">
        <v>500</v>
      </c>
      <c r="BO34" s="96" t="s">
        <v>157</v>
      </c>
      <c r="BP34" s="96">
        <v>9</v>
      </c>
      <c r="BQ34" s="96" t="s">
        <v>441</v>
      </c>
      <c r="BR34" s="96" t="s">
        <v>266</v>
      </c>
      <c r="BS34" s="96" t="s">
        <v>266</v>
      </c>
      <c r="BT34" s="96" t="s">
        <v>265</v>
      </c>
      <c r="BU34" s="197">
        <v>23</v>
      </c>
      <c r="BV34" s="134" t="s">
        <v>465</v>
      </c>
    </row>
    <row r="35" spans="1:74" s="95" customFormat="1" ht="15.9" customHeight="1" x14ac:dyDescent="0.3">
      <c r="A35" s="96">
        <v>105</v>
      </c>
      <c r="B35" s="170">
        <v>41899</v>
      </c>
      <c r="C35" s="97">
        <v>11</v>
      </c>
      <c r="D35" s="171" t="s">
        <v>313</v>
      </c>
      <c r="E35" s="105">
        <v>0.46875</v>
      </c>
      <c r="F35" s="106">
        <v>0.56666666666666665</v>
      </c>
      <c r="G35" s="105">
        <v>0.48749999999999999</v>
      </c>
      <c r="H35" s="96" t="s">
        <v>266</v>
      </c>
      <c r="I35" s="99">
        <v>4</v>
      </c>
      <c r="J35" s="104" t="s">
        <v>277</v>
      </c>
      <c r="K35" s="96" t="s">
        <v>276</v>
      </c>
      <c r="L35" s="103" t="s">
        <v>324</v>
      </c>
      <c r="M35" s="102">
        <v>12</v>
      </c>
      <c r="N35" s="96" t="s">
        <v>290</v>
      </c>
      <c r="O35" s="96" t="s">
        <v>289</v>
      </c>
      <c r="P35" s="96">
        <v>2</v>
      </c>
      <c r="Q35" s="96" t="s">
        <v>288</v>
      </c>
      <c r="R35" s="103" t="s">
        <v>287</v>
      </c>
      <c r="S35" s="110" t="s">
        <v>464</v>
      </c>
      <c r="T35" s="101">
        <v>26.314466790000001</v>
      </c>
      <c r="U35" s="101">
        <v>-80.63893186</v>
      </c>
      <c r="V35" s="96" t="s">
        <v>269</v>
      </c>
      <c r="W35" s="96">
        <v>1</v>
      </c>
      <c r="X35" s="96">
        <v>3</v>
      </c>
      <c r="Y35" s="105" t="s">
        <v>266</v>
      </c>
      <c r="Z35" s="96">
        <v>140</v>
      </c>
      <c r="AA35" s="96">
        <v>6</v>
      </c>
      <c r="AB35" s="96">
        <v>28.81</v>
      </c>
      <c r="AC35" s="96">
        <v>165</v>
      </c>
      <c r="AD35" s="96">
        <v>7.08</v>
      </c>
      <c r="AE35" s="96">
        <v>0.2</v>
      </c>
      <c r="AF35" s="96">
        <v>2.25</v>
      </c>
      <c r="AG35" s="96">
        <v>0.39</v>
      </c>
      <c r="AH35" s="96">
        <v>23.7</v>
      </c>
      <c r="AI35" s="100">
        <v>0.7</v>
      </c>
      <c r="AJ35" s="100">
        <v>0.75</v>
      </c>
      <c r="AK35" s="100">
        <v>0.75</v>
      </c>
      <c r="AL35" s="100">
        <v>0.73333333333333339</v>
      </c>
      <c r="AM35" s="100">
        <v>2.2999999999999998</v>
      </c>
      <c r="AN35" s="100">
        <v>2.5</v>
      </c>
      <c r="AO35" s="100">
        <v>2.4</v>
      </c>
      <c r="AP35" s="100">
        <v>2.4</v>
      </c>
      <c r="AQ35" s="100">
        <v>1.6</v>
      </c>
      <c r="AR35" s="100">
        <v>1.75</v>
      </c>
      <c r="AS35" s="100">
        <v>1.65</v>
      </c>
      <c r="AT35" s="100">
        <v>1.6666666666666665</v>
      </c>
      <c r="AU35" s="98">
        <v>1.5</v>
      </c>
      <c r="AV35" s="98">
        <v>2</v>
      </c>
      <c r="AW35" s="98">
        <v>5</v>
      </c>
      <c r="AX35" s="98">
        <v>0</v>
      </c>
      <c r="AY35" s="98">
        <v>0</v>
      </c>
      <c r="AZ35" s="98">
        <v>0</v>
      </c>
      <c r="BA35" s="98">
        <v>10.5</v>
      </c>
      <c r="BB35" s="98">
        <v>10</v>
      </c>
      <c r="BC35" s="98">
        <v>10</v>
      </c>
      <c r="BD35" s="97">
        <v>1</v>
      </c>
      <c r="BE35" s="97">
        <v>0</v>
      </c>
      <c r="BF35" s="96" t="s">
        <v>285</v>
      </c>
      <c r="BG35" s="96">
        <v>1</v>
      </c>
      <c r="BH35" s="96">
        <v>25</v>
      </c>
      <c r="BI35" s="96" t="s">
        <v>265</v>
      </c>
      <c r="BJ35" s="96" t="s">
        <v>266</v>
      </c>
      <c r="BK35" s="96" t="s">
        <v>265</v>
      </c>
      <c r="BL35" s="96" t="s">
        <v>266</v>
      </c>
      <c r="BM35" s="96" t="s">
        <v>266</v>
      </c>
      <c r="BN35" s="96">
        <v>50</v>
      </c>
      <c r="BO35" s="96" t="s">
        <v>157</v>
      </c>
      <c r="BP35" s="96" t="s">
        <v>456</v>
      </c>
      <c r="BQ35" s="96" t="s">
        <v>267</v>
      </c>
      <c r="BR35" s="96" t="s">
        <v>265</v>
      </c>
      <c r="BS35" s="96" t="s">
        <v>266</v>
      </c>
      <c r="BT35" s="96" t="s">
        <v>266</v>
      </c>
      <c r="BU35" s="197">
        <v>16</v>
      </c>
      <c r="BV35" s="134" t="s">
        <v>629</v>
      </c>
    </row>
    <row r="36" spans="1:74" s="95" customFormat="1" ht="15.9" customHeight="1" x14ac:dyDescent="0.3">
      <c r="A36" s="96">
        <v>106</v>
      </c>
      <c r="B36" s="170">
        <v>41896</v>
      </c>
      <c r="C36" s="97">
        <v>11</v>
      </c>
      <c r="D36" s="171" t="s">
        <v>313</v>
      </c>
      <c r="E36" s="105">
        <v>0.37013888888888885</v>
      </c>
      <c r="F36" s="106">
        <v>0.48958333333333331</v>
      </c>
      <c r="G36" s="105">
        <v>0.3888888888888889</v>
      </c>
      <c r="H36" s="96" t="s">
        <v>266</v>
      </c>
      <c r="I36" s="99">
        <v>4</v>
      </c>
      <c r="J36" s="104" t="s">
        <v>277</v>
      </c>
      <c r="K36" s="105" t="s">
        <v>276</v>
      </c>
      <c r="L36" s="109" t="s">
        <v>346</v>
      </c>
      <c r="M36" s="102">
        <v>18</v>
      </c>
      <c r="N36" s="96" t="s">
        <v>290</v>
      </c>
      <c r="O36" s="105" t="s">
        <v>289</v>
      </c>
      <c r="P36" s="96">
        <v>2</v>
      </c>
      <c r="Q36" s="96" t="s">
        <v>288</v>
      </c>
      <c r="R36" s="103" t="s">
        <v>287</v>
      </c>
      <c r="S36" s="110" t="s">
        <v>463</v>
      </c>
      <c r="T36" s="101">
        <v>26.096513940000001</v>
      </c>
      <c r="U36" s="101">
        <v>-80.831171240000003</v>
      </c>
      <c r="V36" s="96" t="s">
        <v>269</v>
      </c>
      <c r="W36" s="96">
        <v>1</v>
      </c>
      <c r="X36" s="96">
        <v>3</v>
      </c>
      <c r="Y36" s="105" t="s">
        <v>265</v>
      </c>
      <c r="Z36" s="96">
        <v>140</v>
      </c>
      <c r="AA36" s="96">
        <v>6</v>
      </c>
      <c r="AB36" s="96">
        <v>26.18</v>
      </c>
      <c r="AC36" s="96">
        <v>385</v>
      </c>
      <c r="AD36" s="96">
        <v>7.2</v>
      </c>
      <c r="AE36" s="96">
        <v>2</v>
      </c>
      <c r="AF36" s="96">
        <v>2.79</v>
      </c>
      <c r="AG36" s="96">
        <v>0.8</v>
      </c>
      <c r="AH36" s="96">
        <v>31.6</v>
      </c>
      <c r="AI36" s="100">
        <v>1.1000000000000001</v>
      </c>
      <c r="AJ36" s="100">
        <v>1.1000000000000001</v>
      </c>
      <c r="AK36" s="100">
        <v>1.1000000000000001</v>
      </c>
      <c r="AL36" s="100">
        <v>1.1000000000000001</v>
      </c>
      <c r="AM36" s="100">
        <v>3.3</v>
      </c>
      <c r="AN36" s="100">
        <v>3.3</v>
      </c>
      <c r="AO36" s="100">
        <v>3.6</v>
      </c>
      <c r="AP36" s="100">
        <v>3.4</v>
      </c>
      <c r="AQ36" s="100">
        <v>2.2000000000000002</v>
      </c>
      <c r="AR36" s="100">
        <v>2.2000000000000002</v>
      </c>
      <c r="AS36" s="100">
        <v>2.5</v>
      </c>
      <c r="AT36" s="100">
        <v>2.2999999999999998</v>
      </c>
      <c r="AU36" s="98">
        <v>1</v>
      </c>
      <c r="AV36" s="98">
        <v>1.5</v>
      </c>
      <c r="AW36" s="98">
        <v>0.5</v>
      </c>
      <c r="AX36" s="98">
        <v>0</v>
      </c>
      <c r="AY36" s="98">
        <v>0</v>
      </c>
      <c r="AZ36" s="98">
        <v>0</v>
      </c>
      <c r="BA36" s="98">
        <v>10</v>
      </c>
      <c r="BB36" s="98">
        <v>10</v>
      </c>
      <c r="BC36" s="98">
        <v>10</v>
      </c>
      <c r="BD36" s="97">
        <v>1</v>
      </c>
      <c r="BE36" s="97">
        <v>0</v>
      </c>
      <c r="BF36" s="96" t="s">
        <v>285</v>
      </c>
      <c r="BG36" s="96">
        <v>1</v>
      </c>
      <c r="BH36" s="96">
        <v>0</v>
      </c>
      <c r="BI36" s="96" t="s">
        <v>266</v>
      </c>
      <c r="BJ36" s="96" t="s">
        <v>266</v>
      </c>
      <c r="BK36" s="96" t="s">
        <v>266</v>
      </c>
      <c r="BL36" s="96" t="s">
        <v>266</v>
      </c>
      <c r="BM36" s="96" t="s">
        <v>265</v>
      </c>
      <c r="BN36" s="96">
        <v>0</v>
      </c>
      <c r="BO36" s="96" t="s">
        <v>157</v>
      </c>
      <c r="BP36" s="96">
        <v>2</v>
      </c>
      <c r="BQ36" s="96" t="s">
        <v>267</v>
      </c>
      <c r="BR36" s="96" t="s">
        <v>265</v>
      </c>
      <c r="BS36" s="96" t="s">
        <v>265</v>
      </c>
      <c r="BT36" s="96" t="s">
        <v>265</v>
      </c>
      <c r="BU36" s="197">
        <v>9</v>
      </c>
      <c r="BV36" s="134" t="s">
        <v>462</v>
      </c>
    </row>
    <row r="37" spans="1:74" s="95" customFormat="1" ht="15.9" customHeight="1" x14ac:dyDescent="0.3">
      <c r="A37" s="96">
        <v>107</v>
      </c>
      <c r="B37" s="170">
        <v>41895</v>
      </c>
      <c r="C37" s="97">
        <v>11</v>
      </c>
      <c r="D37" s="171" t="s">
        <v>313</v>
      </c>
      <c r="E37" s="105">
        <v>0.51388888888888895</v>
      </c>
      <c r="F37" s="106">
        <v>0.59027777777777779</v>
      </c>
      <c r="G37" s="105">
        <v>0.52083333333333337</v>
      </c>
      <c r="H37" s="96" t="s">
        <v>265</v>
      </c>
      <c r="I37" s="99">
        <v>2</v>
      </c>
      <c r="J37" s="104" t="s">
        <v>293</v>
      </c>
      <c r="K37" s="105" t="s">
        <v>292</v>
      </c>
      <c r="L37" s="109" t="s">
        <v>319</v>
      </c>
      <c r="M37" s="102">
        <v>12</v>
      </c>
      <c r="N37" s="96" t="s">
        <v>290</v>
      </c>
      <c r="O37" s="105" t="s">
        <v>289</v>
      </c>
      <c r="P37" s="96">
        <v>2</v>
      </c>
      <c r="Q37" s="96" t="s">
        <v>288</v>
      </c>
      <c r="R37" s="103" t="s">
        <v>287</v>
      </c>
      <c r="S37" s="102" t="s">
        <v>461</v>
      </c>
      <c r="T37" s="101">
        <v>26.061306999999999</v>
      </c>
      <c r="U37" s="101">
        <v>-80.501226000000003</v>
      </c>
      <c r="V37" s="96" t="s">
        <v>380</v>
      </c>
      <c r="W37" s="96">
        <v>2</v>
      </c>
      <c r="X37" s="96">
        <v>1</v>
      </c>
      <c r="Y37" s="105" t="s">
        <v>266</v>
      </c>
      <c r="Z37" s="96">
        <v>140</v>
      </c>
      <c r="AA37" s="96">
        <v>6</v>
      </c>
      <c r="AB37" s="96">
        <v>27.54</v>
      </c>
      <c r="AC37" s="96">
        <v>476</v>
      </c>
      <c r="AD37" s="96">
        <v>7.14</v>
      </c>
      <c r="AE37" s="96">
        <v>0.8</v>
      </c>
      <c r="AF37" s="96">
        <v>1.45</v>
      </c>
      <c r="AG37" s="96">
        <v>2.2000000000000002</v>
      </c>
      <c r="AH37" s="96">
        <v>-169.1</v>
      </c>
      <c r="AI37" s="100">
        <v>2.8</v>
      </c>
      <c r="AJ37" s="100">
        <v>2.2999999999999998</v>
      </c>
      <c r="AK37" s="100">
        <v>3.2</v>
      </c>
      <c r="AL37" s="100">
        <v>2.7666666666666671</v>
      </c>
      <c r="AM37" s="100">
        <v>6.1</v>
      </c>
      <c r="AN37" s="100">
        <v>6.1</v>
      </c>
      <c r="AO37" s="100">
        <v>6.2</v>
      </c>
      <c r="AP37" s="100">
        <v>6.1333333333333329</v>
      </c>
      <c r="AQ37" s="100">
        <v>3.3</v>
      </c>
      <c r="AR37" s="100">
        <v>3.8</v>
      </c>
      <c r="AS37" s="100">
        <v>3</v>
      </c>
      <c r="AT37" s="100">
        <v>3.3666666666666658</v>
      </c>
      <c r="AU37" s="98">
        <v>0.5</v>
      </c>
      <c r="AV37" s="98">
        <v>0.5</v>
      </c>
      <c r="AW37" s="98">
        <v>0.5</v>
      </c>
      <c r="AX37" s="98">
        <v>0</v>
      </c>
      <c r="AY37" s="98">
        <v>0</v>
      </c>
      <c r="AZ37" s="98">
        <v>0</v>
      </c>
      <c r="BA37" s="98">
        <v>10.5</v>
      </c>
      <c r="BB37" s="98">
        <v>9.5</v>
      </c>
      <c r="BC37" s="98">
        <v>10</v>
      </c>
      <c r="BD37" s="97">
        <v>1</v>
      </c>
      <c r="BE37" s="97">
        <v>0</v>
      </c>
      <c r="BF37" s="96" t="s">
        <v>285</v>
      </c>
      <c r="BG37" s="96">
        <v>1</v>
      </c>
      <c r="BH37" s="96">
        <v>0</v>
      </c>
      <c r="BI37" s="96" t="s">
        <v>266</v>
      </c>
      <c r="BJ37" s="96" t="s">
        <v>266</v>
      </c>
      <c r="BK37" s="96" t="s">
        <v>266</v>
      </c>
      <c r="BL37" s="96" t="s">
        <v>266</v>
      </c>
      <c r="BM37" s="96" t="s">
        <v>266</v>
      </c>
      <c r="BN37" s="96">
        <v>0</v>
      </c>
      <c r="BO37" s="96" t="s">
        <v>157</v>
      </c>
      <c r="BP37" s="96">
        <v>2</v>
      </c>
      <c r="BQ37" s="96" t="s">
        <v>267</v>
      </c>
      <c r="BR37" s="96" t="s">
        <v>265</v>
      </c>
      <c r="BS37" s="96" t="s">
        <v>266</v>
      </c>
      <c r="BT37" s="96" t="s">
        <v>266</v>
      </c>
      <c r="BU37" s="197">
        <v>22</v>
      </c>
      <c r="BV37" s="134" t="s">
        <v>460</v>
      </c>
    </row>
    <row r="38" spans="1:74" s="95" customFormat="1" ht="15.9" customHeight="1" x14ac:dyDescent="0.3">
      <c r="A38" s="96">
        <v>108</v>
      </c>
      <c r="B38" s="170">
        <v>41892</v>
      </c>
      <c r="C38" s="97">
        <v>11</v>
      </c>
      <c r="D38" s="171" t="s">
        <v>313</v>
      </c>
      <c r="E38" s="105">
        <v>0.63888888888888895</v>
      </c>
      <c r="F38" s="106">
        <v>0.70833333333333337</v>
      </c>
      <c r="G38" s="105">
        <v>0.64583333333333337</v>
      </c>
      <c r="H38" s="96" t="s">
        <v>266</v>
      </c>
      <c r="I38" s="99">
        <v>2</v>
      </c>
      <c r="J38" s="104" t="s">
        <v>293</v>
      </c>
      <c r="K38" s="105" t="s">
        <v>292</v>
      </c>
      <c r="L38" s="109" t="s">
        <v>319</v>
      </c>
      <c r="M38" s="102">
        <v>12</v>
      </c>
      <c r="N38" s="96" t="s">
        <v>274</v>
      </c>
      <c r="O38" s="105" t="s">
        <v>273</v>
      </c>
      <c r="P38" s="96">
        <v>3</v>
      </c>
      <c r="Q38" s="96" t="s">
        <v>272</v>
      </c>
      <c r="R38" s="109" t="s">
        <v>271</v>
      </c>
      <c r="S38" s="102" t="s">
        <v>459</v>
      </c>
      <c r="T38" s="101">
        <v>25.877849000000001</v>
      </c>
      <c r="U38" s="101">
        <v>-80.650799000000006</v>
      </c>
      <c r="V38" s="96" t="s">
        <v>269</v>
      </c>
      <c r="W38" s="96">
        <v>1</v>
      </c>
      <c r="X38" s="96">
        <v>1</v>
      </c>
      <c r="Y38" s="105" t="s">
        <v>266</v>
      </c>
      <c r="Z38" s="96">
        <v>140</v>
      </c>
      <c r="AA38" s="96">
        <v>6</v>
      </c>
      <c r="AB38" s="96">
        <v>29.24</v>
      </c>
      <c r="AC38" s="96">
        <v>286</v>
      </c>
      <c r="AD38" s="96">
        <v>7.54</v>
      </c>
      <c r="AE38" s="104">
        <v>1.3</v>
      </c>
      <c r="AF38" s="96">
        <v>7.09</v>
      </c>
      <c r="AG38" s="96">
        <v>1.3</v>
      </c>
      <c r="AH38" s="96">
        <v>21.7</v>
      </c>
      <c r="AI38" s="100">
        <v>2.5</v>
      </c>
      <c r="AJ38" s="100">
        <v>2.6</v>
      </c>
      <c r="AK38" s="100">
        <v>2.5</v>
      </c>
      <c r="AL38" s="100">
        <v>2.5333333333333332</v>
      </c>
      <c r="AM38" s="100">
        <v>6.9</v>
      </c>
      <c r="AN38" s="100">
        <v>6.8</v>
      </c>
      <c r="AO38" s="100">
        <v>6.9</v>
      </c>
      <c r="AP38" s="100">
        <v>6.8666666666666671</v>
      </c>
      <c r="AQ38" s="100">
        <v>4.4000000000000004</v>
      </c>
      <c r="AR38" s="100">
        <v>4.2</v>
      </c>
      <c r="AS38" s="100">
        <v>4.4000000000000004</v>
      </c>
      <c r="AT38" s="100">
        <v>4.3333333333333339</v>
      </c>
      <c r="AU38" s="98">
        <v>4</v>
      </c>
      <c r="AV38" s="98">
        <v>4</v>
      </c>
      <c r="AW38" s="98">
        <v>9</v>
      </c>
      <c r="AX38" s="98">
        <v>0</v>
      </c>
      <c r="AY38" s="98">
        <v>0</v>
      </c>
      <c r="AZ38" s="98">
        <v>0</v>
      </c>
      <c r="BA38" s="98">
        <v>10</v>
      </c>
      <c r="BB38" s="98">
        <v>10</v>
      </c>
      <c r="BC38" s="98">
        <v>10</v>
      </c>
      <c r="BD38" s="97">
        <v>2</v>
      </c>
      <c r="BE38" s="97">
        <v>0</v>
      </c>
      <c r="BF38" s="96" t="s">
        <v>285</v>
      </c>
      <c r="BG38" s="96">
        <v>1</v>
      </c>
      <c r="BH38" s="96">
        <v>30</v>
      </c>
      <c r="BI38" s="96" t="s">
        <v>265</v>
      </c>
      <c r="BJ38" s="96" t="s">
        <v>265</v>
      </c>
      <c r="BK38" s="96" t="s">
        <v>266</v>
      </c>
      <c r="BL38" s="96" t="s">
        <v>266</v>
      </c>
      <c r="BM38" s="96" t="s">
        <v>266</v>
      </c>
      <c r="BN38" s="96">
        <v>80</v>
      </c>
      <c r="BO38" s="96" t="s">
        <v>646</v>
      </c>
      <c r="BP38" s="96">
        <v>9</v>
      </c>
      <c r="BQ38" s="96" t="s">
        <v>326</v>
      </c>
      <c r="BR38" s="96" t="s">
        <v>266</v>
      </c>
      <c r="BS38" s="96" t="s">
        <v>266</v>
      </c>
      <c r="BT38" s="96" t="s">
        <v>265</v>
      </c>
      <c r="BU38" s="197">
        <v>25</v>
      </c>
      <c r="BV38" s="134" t="s">
        <v>458</v>
      </c>
    </row>
    <row r="39" spans="1:74" s="95" customFormat="1" ht="15.9" customHeight="1" x14ac:dyDescent="0.3">
      <c r="A39" s="96">
        <v>109</v>
      </c>
      <c r="B39" s="170">
        <v>41897</v>
      </c>
      <c r="C39" s="97">
        <v>11</v>
      </c>
      <c r="D39" s="171" t="s">
        <v>313</v>
      </c>
      <c r="E39" s="105">
        <v>0.47638888888888892</v>
      </c>
      <c r="F39" s="106">
        <v>0.56944444444444442</v>
      </c>
      <c r="G39" s="105">
        <v>0.49305555555555558</v>
      </c>
      <c r="H39" s="96" t="s">
        <v>266</v>
      </c>
      <c r="I39" s="99">
        <v>4</v>
      </c>
      <c r="J39" s="104" t="s">
        <v>277</v>
      </c>
      <c r="K39" s="105" t="s">
        <v>276</v>
      </c>
      <c r="L39" s="109" t="s">
        <v>346</v>
      </c>
      <c r="M39" s="102">
        <v>18</v>
      </c>
      <c r="N39" s="96" t="s">
        <v>290</v>
      </c>
      <c r="O39" s="105" t="s">
        <v>289</v>
      </c>
      <c r="P39" s="96">
        <v>2</v>
      </c>
      <c r="Q39" s="96" t="s">
        <v>288</v>
      </c>
      <c r="R39" s="103" t="s">
        <v>287</v>
      </c>
      <c r="S39" s="102" t="s">
        <v>457</v>
      </c>
      <c r="T39" s="101">
        <v>26.192348509999999</v>
      </c>
      <c r="U39" s="101">
        <v>-80.824331450000003</v>
      </c>
      <c r="V39" s="96" t="s">
        <v>269</v>
      </c>
      <c r="W39" s="96">
        <v>2</v>
      </c>
      <c r="X39" s="96">
        <v>3</v>
      </c>
      <c r="Y39" s="105" t="s">
        <v>266</v>
      </c>
      <c r="Z39" s="96">
        <v>140</v>
      </c>
      <c r="AA39" s="96">
        <v>6</v>
      </c>
      <c r="AB39" s="96">
        <v>27.76</v>
      </c>
      <c r="AC39" s="96">
        <v>269</v>
      </c>
      <c r="AD39" s="96">
        <v>7.12</v>
      </c>
      <c r="AE39" s="96">
        <v>0.7</v>
      </c>
      <c r="AF39" s="96">
        <v>3.75</v>
      </c>
      <c r="AG39" s="96">
        <v>0.33</v>
      </c>
      <c r="AH39" s="96">
        <v>132.69999999999999</v>
      </c>
      <c r="AI39" s="100">
        <v>0.5</v>
      </c>
      <c r="AJ39" s="100">
        <v>0.5</v>
      </c>
      <c r="AK39" s="100">
        <v>0.5</v>
      </c>
      <c r="AL39" s="100">
        <v>0.5</v>
      </c>
      <c r="AM39" s="100">
        <v>2.65</v>
      </c>
      <c r="AN39" s="100">
        <v>2.7</v>
      </c>
      <c r="AO39" s="100">
        <v>2.1</v>
      </c>
      <c r="AP39" s="100">
        <v>2.4833333333333329</v>
      </c>
      <c r="AQ39" s="100">
        <v>2.15</v>
      </c>
      <c r="AR39" s="100">
        <v>2.2000000000000002</v>
      </c>
      <c r="AS39" s="100">
        <v>1.6</v>
      </c>
      <c r="AT39" s="100">
        <v>1.9833333333333329</v>
      </c>
      <c r="AU39" s="98">
        <v>2.5</v>
      </c>
      <c r="AV39" s="98">
        <v>2.5</v>
      </c>
      <c r="AW39" s="98">
        <v>1.5</v>
      </c>
      <c r="AX39" s="98">
        <v>0</v>
      </c>
      <c r="AY39" s="98">
        <v>0</v>
      </c>
      <c r="AZ39" s="98">
        <v>0</v>
      </c>
      <c r="BA39" s="98">
        <v>10</v>
      </c>
      <c r="BB39" s="98">
        <v>10</v>
      </c>
      <c r="BC39" s="98">
        <v>10</v>
      </c>
      <c r="BD39" s="97">
        <v>1</v>
      </c>
      <c r="BE39" s="97">
        <v>0</v>
      </c>
      <c r="BF39" s="96" t="s">
        <v>285</v>
      </c>
      <c r="BG39" s="96" t="s">
        <v>456</v>
      </c>
      <c r="BH39" s="96">
        <v>10</v>
      </c>
      <c r="BI39" s="96" t="s">
        <v>266</v>
      </c>
      <c r="BJ39" s="96" t="s">
        <v>266</v>
      </c>
      <c r="BK39" s="96" t="s">
        <v>266</v>
      </c>
      <c r="BL39" s="96" t="s">
        <v>265</v>
      </c>
      <c r="BM39" s="96" t="s">
        <v>266</v>
      </c>
      <c r="BN39" s="96">
        <v>58</v>
      </c>
      <c r="BO39" s="96" t="s">
        <v>157</v>
      </c>
      <c r="BP39" s="96" t="s">
        <v>455</v>
      </c>
      <c r="BQ39" s="96" t="s">
        <v>306</v>
      </c>
      <c r="BR39" s="96" t="s">
        <v>266</v>
      </c>
      <c r="BS39" s="96" t="s">
        <v>266</v>
      </c>
      <c r="BT39" s="96" t="s">
        <v>265</v>
      </c>
      <c r="BU39" s="197">
        <v>19</v>
      </c>
      <c r="BV39" s="134" t="s">
        <v>454</v>
      </c>
    </row>
    <row r="40" spans="1:74" s="95" customFormat="1" ht="15.9" customHeight="1" x14ac:dyDescent="0.3">
      <c r="A40" s="96">
        <v>110</v>
      </c>
      <c r="B40" s="170">
        <v>41895</v>
      </c>
      <c r="C40" s="97">
        <v>11</v>
      </c>
      <c r="D40" s="171" t="s">
        <v>313</v>
      </c>
      <c r="E40" s="105">
        <v>0.4236111111111111</v>
      </c>
      <c r="F40" s="106">
        <v>0.4861111111111111</v>
      </c>
      <c r="G40" s="105">
        <v>0.4375</v>
      </c>
      <c r="H40" s="96" t="s">
        <v>266</v>
      </c>
      <c r="I40" s="99">
        <v>3</v>
      </c>
      <c r="J40" s="104" t="s">
        <v>277</v>
      </c>
      <c r="K40" s="96" t="s">
        <v>276</v>
      </c>
      <c r="L40" s="103" t="s">
        <v>315</v>
      </c>
      <c r="M40" s="102">
        <v>18</v>
      </c>
      <c r="N40" s="96" t="s">
        <v>274</v>
      </c>
      <c r="O40" s="96" t="s">
        <v>273</v>
      </c>
      <c r="P40" s="96">
        <v>3</v>
      </c>
      <c r="Q40" s="96" t="s">
        <v>272</v>
      </c>
      <c r="R40" s="103" t="s">
        <v>271</v>
      </c>
      <c r="S40" s="102" t="s">
        <v>453</v>
      </c>
      <c r="T40" s="101">
        <v>25.996830899999999</v>
      </c>
      <c r="U40" s="101">
        <v>-80.612289129999994</v>
      </c>
      <c r="V40" s="96" t="s">
        <v>269</v>
      </c>
      <c r="W40" s="96">
        <v>3</v>
      </c>
      <c r="X40" s="96">
        <v>1</v>
      </c>
      <c r="Y40" s="105" t="s">
        <v>266</v>
      </c>
      <c r="Z40" s="96">
        <v>140</v>
      </c>
      <c r="AA40" s="96">
        <v>6</v>
      </c>
      <c r="AB40" s="96">
        <v>26.38</v>
      </c>
      <c r="AC40" s="96">
        <v>358</v>
      </c>
      <c r="AD40" s="96">
        <v>7.1</v>
      </c>
      <c r="AE40" s="96">
        <v>0.1</v>
      </c>
      <c r="AF40" s="96">
        <v>1.9</v>
      </c>
      <c r="AG40" s="96">
        <v>1.9</v>
      </c>
      <c r="AH40" s="96">
        <v>-55.8</v>
      </c>
      <c r="AI40" s="100">
        <v>2.5</v>
      </c>
      <c r="AJ40" s="100">
        <v>2.6</v>
      </c>
      <c r="AK40" s="100">
        <v>2.5</v>
      </c>
      <c r="AL40" s="100">
        <v>2.5333333333333332</v>
      </c>
      <c r="AM40" s="100">
        <v>7</v>
      </c>
      <c r="AN40" s="100">
        <v>6.9</v>
      </c>
      <c r="AO40" s="100">
        <v>6.9</v>
      </c>
      <c r="AP40" s="100">
        <v>6.9333333333333336</v>
      </c>
      <c r="AQ40" s="100">
        <v>4.5</v>
      </c>
      <c r="AR40" s="100">
        <v>4.3</v>
      </c>
      <c r="AS40" s="100">
        <v>4.4000000000000004</v>
      </c>
      <c r="AT40" s="100">
        <v>4.4000000000000004</v>
      </c>
      <c r="AU40" s="98">
        <v>9.5</v>
      </c>
      <c r="AV40" s="98">
        <v>5</v>
      </c>
      <c r="AW40" s="98">
        <v>2</v>
      </c>
      <c r="AX40" s="98">
        <v>0.5</v>
      </c>
      <c r="AY40" s="98">
        <v>0.5</v>
      </c>
      <c r="AZ40" s="98">
        <v>0.5</v>
      </c>
      <c r="BA40" s="98">
        <v>10.5</v>
      </c>
      <c r="BB40" s="98">
        <v>10.5</v>
      </c>
      <c r="BC40" s="98">
        <v>10</v>
      </c>
      <c r="BD40" s="97">
        <v>0</v>
      </c>
      <c r="BE40" s="97">
        <v>1</v>
      </c>
      <c r="BF40" s="96" t="s">
        <v>285</v>
      </c>
      <c r="BG40" s="96">
        <v>1</v>
      </c>
      <c r="BH40" s="96">
        <v>50</v>
      </c>
      <c r="BI40" s="96" t="s">
        <v>265</v>
      </c>
      <c r="BJ40" s="96" t="s">
        <v>265</v>
      </c>
      <c r="BK40" s="96" t="s">
        <v>265</v>
      </c>
      <c r="BL40" s="96" t="s">
        <v>266</v>
      </c>
      <c r="BM40" s="96" t="s">
        <v>266</v>
      </c>
      <c r="BN40" s="96">
        <v>50</v>
      </c>
      <c r="BO40" s="96" t="s">
        <v>646</v>
      </c>
      <c r="BP40" s="96">
        <v>9</v>
      </c>
      <c r="BQ40" s="96" t="s">
        <v>452</v>
      </c>
      <c r="BR40" s="96" t="s">
        <v>266</v>
      </c>
      <c r="BS40" s="96" t="s">
        <v>266</v>
      </c>
      <c r="BT40" s="96" t="s">
        <v>266</v>
      </c>
      <c r="BU40" s="197">
        <v>25</v>
      </c>
      <c r="BV40" s="134" t="s">
        <v>451</v>
      </c>
    </row>
    <row r="41" spans="1:74" s="95" customFormat="1" ht="15.9" customHeight="1" x14ac:dyDescent="0.3">
      <c r="A41" s="96">
        <v>111</v>
      </c>
      <c r="B41" s="170">
        <v>41895</v>
      </c>
      <c r="C41" s="97">
        <v>11</v>
      </c>
      <c r="D41" s="171" t="s">
        <v>313</v>
      </c>
      <c r="E41" s="105">
        <v>0.35069444444444442</v>
      </c>
      <c r="F41" s="106">
        <v>0.43055555555555558</v>
      </c>
      <c r="G41" s="105">
        <v>0.3576388888888889</v>
      </c>
      <c r="H41" s="105" t="s">
        <v>266</v>
      </c>
      <c r="I41" s="99">
        <v>2</v>
      </c>
      <c r="J41" s="104" t="s">
        <v>293</v>
      </c>
      <c r="K41" s="105" t="s">
        <v>292</v>
      </c>
      <c r="L41" s="109" t="s">
        <v>319</v>
      </c>
      <c r="M41" s="102">
        <v>12</v>
      </c>
      <c r="N41" s="96" t="s">
        <v>290</v>
      </c>
      <c r="O41" s="105" t="s">
        <v>289</v>
      </c>
      <c r="P41" s="96">
        <v>2</v>
      </c>
      <c r="Q41" s="96" t="s">
        <v>288</v>
      </c>
      <c r="R41" s="103" t="s">
        <v>287</v>
      </c>
      <c r="S41" s="110" t="s">
        <v>450</v>
      </c>
      <c r="T41" s="101">
        <v>26.015948999999999</v>
      </c>
      <c r="U41" s="101">
        <v>-80.450747000000007</v>
      </c>
      <c r="V41" s="105" t="s">
        <v>269</v>
      </c>
      <c r="W41" s="96">
        <v>3</v>
      </c>
      <c r="X41" s="96">
        <v>1</v>
      </c>
      <c r="Y41" s="96" t="s">
        <v>265</v>
      </c>
      <c r="Z41" s="96">
        <v>140</v>
      </c>
      <c r="AA41" s="96">
        <v>6</v>
      </c>
      <c r="AB41" s="96">
        <v>25.47</v>
      </c>
      <c r="AC41" s="96">
        <v>474</v>
      </c>
      <c r="AD41" s="96">
        <v>7.29</v>
      </c>
      <c r="AE41" s="96">
        <v>0</v>
      </c>
      <c r="AF41" s="96">
        <v>3.61</v>
      </c>
      <c r="AG41" s="96">
        <v>1.5</v>
      </c>
      <c r="AH41" s="98">
        <v>14.8</v>
      </c>
      <c r="AI41" s="100">
        <v>2</v>
      </c>
      <c r="AJ41" s="100">
        <v>2</v>
      </c>
      <c r="AK41" s="100">
        <v>2</v>
      </c>
      <c r="AL41" s="100">
        <v>2</v>
      </c>
      <c r="AM41" s="100">
        <v>3.3</v>
      </c>
      <c r="AN41" s="100">
        <v>3.7</v>
      </c>
      <c r="AO41" s="100">
        <v>3.9</v>
      </c>
      <c r="AP41" s="100">
        <v>3.6333333333333333</v>
      </c>
      <c r="AQ41" s="100">
        <v>1.3</v>
      </c>
      <c r="AR41" s="100">
        <v>1.7</v>
      </c>
      <c r="AS41" s="100">
        <v>1.9</v>
      </c>
      <c r="AT41" s="100">
        <v>1.6333333333333333</v>
      </c>
      <c r="AU41" s="98">
        <v>2</v>
      </c>
      <c r="AV41" s="98">
        <v>1</v>
      </c>
      <c r="AW41" s="98">
        <v>1</v>
      </c>
      <c r="AX41" s="98">
        <v>0</v>
      </c>
      <c r="AY41" s="98">
        <v>0</v>
      </c>
      <c r="AZ41" s="98">
        <v>0</v>
      </c>
      <c r="BA41" s="98">
        <v>10.5</v>
      </c>
      <c r="BB41" s="98">
        <v>10</v>
      </c>
      <c r="BC41" s="98">
        <v>10</v>
      </c>
      <c r="BD41" s="97">
        <v>1</v>
      </c>
      <c r="BE41" s="97">
        <v>0</v>
      </c>
      <c r="BF41" s="96" t="s">
        <v>285</v>
      </c>
      <c r="BG41" s="96">
        <v>1</v>
      </c>
      <c r="BH41" s="96">
        <v>60</v>
      </c>
      <c r="BI41" s="96" t="s">
        <v>266</v>
      </c>
      <c r="BJ41" s="96" t="s">
        <v>265</v>
      </c>
      <c r="BK41" s="96" t="s">
        <v>266</v>
      </c>
      <c r="BL41" s="96" t="s">
        <v>266</v>
      </c>
      <c r="BM41" s="96" t="s">
        <v>266</v>
      </c>
      <c r="BN41" s="96">
        <v>150</v>
      </c>
      <c r="BO41" s="96" t="s">
        <v>646</v>
      </c>
      <c r="BP41" s="96">
        <v>2</v>
      </c>
      <c r="BQ41" s="96" t="s">
        <v>267</v>
      </c>
      <c r="BR41" s="96" t="s">
        <v>266</v>
      </c>
      <c r="BS41" s="96" t="s">
        <v>266</v>
      </c>
      <c r="BT41" s="96" t="s">
        <v>265</v>
      </c>
      <c r="BU41" s="197">
        <v>16</v>
      </c>
      <c r="BV41" s="134" t="s">
        <v>449</v>
      </c>
    </row>
    <row r="42" spans="1:74" s="95" customFormat="1" ht="15.9" customHeight="1" x14ac:dyDescent="0.3">
      <c r="A42" s="96">
        <v>112</v>
      </c>
      <c r="B42" s="170">
        <v>41891</v>
      </c>
      <c r="C42" s="97">
        <v>11</v>
      </c>
      <c r="D42" s="171" t="s">
        <v>313</v>
      </c>
      <c r="E42" s="105">
        <v>0.51736111111111105</v>
      </c>
      <c r="F42" s="106">
        <v>0.58333333333333337</v>
      </c>
      <c r="G42" s="105">
        <v>0.52777777777777779</v>
      </c>
      <c r="H42" s="96" t="s">
        <v>266</v>
      </c>
      <c r="I42" s="99">
        <v>3</v>
      </c>
      <c r="J42" s="104" t="s">
        <v>277</v>
      </c>
      <c r="K42" s="105" t="s">
        <v>276</v>
      </c>
      <c r="L42" s="103" t="s">
        <v>315</v>
      </c>
      <c r="M42" s="102">
        <v>12</v>
      </c>
      <c r="N42" s="96" t="s">
        <v>290</v>
      </c>
      <c r="O42" s="96" t="s">
        <v>289</v>
      </c>
      <c r="P42" s="96">
        <v>2</v>
      </c>
      <c r="Q42" s="96" t="s">
        <v>288</v>
      </c>
      <c r="R42" s="103" t="s">
        <v>287</v>
      </c>
      <c r="S42" s="110" t="s">
        <v>448</v>
      </c>
      <c r="T42" s="101">
        <v>25.861619220000001</v>
      </c>
      <c r="U42" s="101">
        <v>-80.808933479999993</v>
      </c>
      <c r="V42" s="96" t="s">
        <v>269</v>
      </c>
      <c r="W42" s="96">
        <v>2</v>
      </c>
      <c r="X42" s="96">
        <v>1</v>
      </c>
      <c r="Y42" s="105" t="s">
        <v>266</v>
      </c>
      <c r="Z42" s="96">
        <v>140</v>
      </c>
      <c r="AA42" s="96">
        <v>6</v>
      </c>
      <c r="AB42" s="96">
        <v>28.93</v>
      </c>
      <c r="AC42" s="96">
        <v>261</v>
      </c>
      <c r="AD42" s="96">
        <v>6.8</v>
      </c>
      <c r="AE42" s="96">
        <v>0.4</v>
      </c>
      <c r="AF42" s="96">
        <v>3.47</v>
      </c>
      <c r="AG42" s="96">
        <v>1.7</v>
      </c>
      <c r="AH42" s="96">
        <v>1.6</v>
      </c>
      <c r="AI42" s="100">
        <v>2.1</v>
      </c>
      <c r="AJ42" s="100">
        <v>2</v>
      </c>
      <c r="AK42" s="100">
        <v>2.2000000000000002</v>
      </c>
      <c r="AL42" s="100">
        <v>2.1</v>
      </c>
      <c r="AM42" s="100">
        <v>3.8</v>
      </c>
      <c r="AN42" s="100">
        <v>3.7</v>
      </c>
      <c r="AO42" s="100">
        <v>3.4</v>
      </c>
      <c r="AP42" s="100">
        <v>3.6333333333333333</v>
      </c>
      <c r="AQ42" s="100">
        <v>1.7</v>
      </c>
      <c r="AR42" s="100">
        <v>1.7</v>
      </c>
      <c r="AS42" s="100">
        <v>1.2</v>
      </c>
      <c r="AT42" s="100">
        <v>1.5333333333333332</v>
      </c>
      <c r="AU42" s="98">
        <v>6</v>
      </c>
      <c r="AV42" s="98">
        <v>7.5</v>
      </c>
      <c r="AW42" s="98">
        <v>6</v>
      </c>
      <c r="AX42" s="98">
        <v>0</v>
      </c>
      <c r="AY42" s="98">
        <v>0</v>
      </c>
      <c r="AZ42" s="98">
        <v>0</v>
      </c>
      <c r="BA42" s="98">
        <v>10</v>
      </c>
      <c r="BB42" s="98">
        <v>10</v>
      </c>
      <c r="BC42" s="98">
        <v>10.5</v>
      </c>
      <c r="BD42" s="97">
        <v>1</v>
      </c>
      <c r="BE42" s="97">
        <v>1</v>
      </c>
      <c r="BF42" s="96" t="s">
        <v>285</v>
      </c>
      <c r="BG42" s="96">
        <v>1</v>
      </c>
      <c r="BH42" s="96">
        <v>20</v>
      </c>
      <c r="BI42" s="96" t="s">
        <v>265</v>
      </c>
      <c r="BJ42" s="96" t="s">
        <v>265</v>
      </c>
      <c r="BK42" s="96" t="s">
        <v>266</v>
      </c>
      <c r="BL42" s="96" t="s">
        <v>266</v>
      </c>
      <c r="BM42" s="96" t="s">
        <v>266</v>
      </c>
      <c r="BN42" s="96">
        <v>50</v>
      </c>
      <c r="BO42" s="96" t="s">
        <v>157</v>
      </c>
      <c r="BP42" s="99">
        <v>9</v>
      </c>
      <c r="BQ42" s="99" t="s">
        <v>447</v>
      </c>
      <c r="BR42" s="99" t="s">
        <v>266</v>
      </c>
      <c r="BS42" s="96" t="s">
        <v>266</v>
      </c>
      <c r="BT42" s="96" t="s">
        <v>266</v>
      </c>
      <c r="BU42" s="197">
        <v>21</v>
      </c>
      <c r="BV42" s="134" t="s">
        <v>630</v>
      </c>
    </row>
    <row r="43" spans="1:74" s="95" customFormat="1" ht="15.9" customHeight="1" x14ac:dyDescent="0.3">
      <c r="A43" s="96">
        <v>113</v>
      </c>
      <c r="B43" s="170">
        <v>41892</v>
      </c>
      <c r="C43" s="97">
        <v>11</v>
      </c>
      <c r="D43" s="171" t="s">
        <v>313</v>
      </c>
      <c r="E43" s="105">
        <v>0.43402777777777773</v>
      </c>
      <c r="F43" s="106">
        <v>0.51041666666666663</v>
      </c>
      <c r="G43" s="105">
        <v>0.44444444444444442</v>
      </c>
      <c r="H43" s="96" t="s">
        <v>266</v>
      </c>
      <c r="I43" s="99">
        <v>1</v>
      </c>
      <c r="J43" s="104" t="s">
        <v>277</v>
      </c>
      <c r="K43" s="105" t="s">
        <v>276</v>
      </c>
      <c r="L43" s="109" t="s">
        <v>322</v>
      </c>
      <c r="M43" s="102">
        <v>18</v>
      </c>
      <c r="N43" s="96" t="s">
        <v>290</v>
      </c>
      <c r="O43" s="105" t="s">
        <v>289</v>
      </c>
      <c r="P43" s="96">
        <v>2</v>
      </c>
      <c r="Q43" s="96" t="s">
        <v>321</v>
      </c>
      <c r="R43" s="109" t="s">
        <v>287</v>
      </c>
      <c r="S43" s="110" t="s">
        <v>446</v>
      </c>
      <c r="T43" s="101">
        <v>25.957728450000001</v>
      </c>
      <c r="U43" s="101">
        <v>-80.491357890000003</v>
      </c>
      <c r="V43" s="105" t="s">
        <v>269</v>
      </c>
      <c r="W43" s="96">
        <v>1</v>
      </c>
      <c r="X43" s="96">
        <v>1</v>
      </c>
      <c r="Y43" s="105" t="s">
        <v>266</v>
      </c>
      <c r="Z43" s="96">
        <v>140</v>
      </c>
      <c r="AA43" s="96">
        <v>6</v>
      </c>
      <c r="AB43" s="96">
        <v>27.93</v>
      </c>
      <c r="AC43" s="96">
        <v>571</v>
      </c>
      <c r="AD43" s="96">
        <v>7.44</v>
      </c>
      <c r="AE43" s="98">
        <v>1</v>
      </c>
      <c r="AF43" s="96">
        <v>2.7</v>
      </c>
      <c r="AG43" s="96">
        <v>0.5</v>
      </c>
      <c r="AH43" s="96">
        <v>131</v>
      </c>
      <c r="AI43" s="100">
        <v>1.3</v>
      </c>
      <c r="AJ43" s="100">
        <v>1.3</v>
      </c>
      <c r="AK43" s="100">
        <v>1.3</v>
      </c>
      <c r="AL43" s="100">
        <v>1.3</v>
      </c>
      <c r="AM43" s="100">
        <v>4.3</v>
      </c>
      <c r="AN43" s="100">
        <v>4.3</v>
      </c>
      <c r="AO43" s="100">
        <v>4.3</v>
      </c>
      <c r="AP43" s="100">
        <v>4.3</v>
      </c>
      <c r="AQ43" s="100">
        <v>3</v>
      </c>
      <c r="AR43" s="100">
        <v>3</v>
      </c>
      <c r="AS43" s="100">
        <v>3</v>
      </c>
      <c r="AT43" s="100">
        <v>3</v>
      </c>
      <c r="AU43" s="98">
        <v>3</v>
      </c>
      <c r="AV43" s="98">
        <v>5</v>
      </c>
      <c r="AW43" s="98">
        <v>2.5</v>
      </c>
      <c r="AX43" s="98">
        <v>1</v>
      </c>
      <c r="AY43" s="98">
        <v>4.5</v>
      </c>
      <c r="AZ43" s="98">
        <v>2</v>
      </c>
      <c r="BA43" s="98">
        <v>10</v>
      </c>
      <c r="BB43" s="98">
        <v>10.5</v>
      </c>
      <c r="BC43" s="98">
        <v>10</v>
      </c>
      <c r="BD43" s="97">
        <v>1</v>
      </c>
      <c r="BE43" s="97">
        <v>0</v>
      </c>
      <c r="BF43" s="96" t="s">
        <v>285</v>
      </c>
      <c r="BG43" s="96">
        <v>8</v>
      </c>
      <c r="BH43" s="96">
        <v>90</v>
      </c>
      <c r="BI43" s="96" t="s">
        <v>266</v>
      </c>
      <c r="BJ43" s="96" t="s">
        <v>265</v>
      </c>
      <c r="BK43" s="96" t="s">
        <v>265</v>
      </c>
      <c r="BL43" s="96" t="s">
        <v>266</v>
      </c>
      <c r="BM43" s="96" t="s">
        <v>266</v>
      </c>
      <c r="BN43" s="96">
        <v>250</v>
      </c>
      <c r="BO43" s="96" t="s">
        <v>646</v>
      </c>
      <c r="BP43" s="96">
        <v>9</v>
      </c>
      <c r="BQ43" s="96" t="s">
        <v>267</v>
      </c>
      <c r="BR43" s="96" t="s">
        <v>266</v>
      </c>
      <c r="BS43" s="96" t="s">
        <v>266</v>
      </c>
      <c r="BT43" s="96" t="s">
        <v>265</v>
      </c>
      <c r="BU43" s="197">
        <v>29</v>
      </c>
      <c r="BV43" s="134" t="s">
        <v>631</v>
      </c>
    </row>
    <row r="44" spans="1:74" s="95" customFormat="1" ht="15.9" customHeight="1" x14ac:dyDescent="0.3">
      <c r="A44" s="96">
        <v>114</v>
      </c>
      <c r="B44" s="170">
        <v>41898</v>
      </c>
      <c r="C44" s="97">
        <v>11</v>
      </c>
      <c r="D44" s="171" t="s">
        <v>313</v>
      </c>
      <c r="E44" s="105">
        <v>0.60972222222222217</v>
      </c>
      <c r="F44" s="106">
        <v>0.66249999999999998</v>
      </c>
      <c r="G44" s="105">
        <v>0.6166666666666667</v>
      </c>
      <c r="H44" s="96" t="s">
        <v>266</v>
      </c>
      <c r="I44" s="99">
        <v>5</v>
      </c>
      <c r="J44" s="104" t="s">
        <v>277</v>
      </c>
      <c r="K44" s="105" t="s">
        <v>276</v>
      </c>
      <c r="L44" s="103" t="s">
        <v>275</v>
      </c>
      <c r="M44" s="102">
        <v>12</v>
      </c>
      <c r="N44" s="96" t="s">
        <v>290</v>
      </c>
      <c r="O44" s="96" t="s">
        <v>289</v>
      </c>
      <c r="P44" s="96">
        <v>3</v>
      </c>
      <c r="Q44" s="96" t="s">
        <v>288</v>
      </c>
      <c r="R44" s="103" t="s">
        <v>287</v>
      </c>
      <c r="S44" s="110" t="s">
        <v>445</v>
      </c>
      <c r="T44" s="101">
        <v>26.265151289999999</v>
      </c>
      <c r="U44" s="101">
        <v>-80.701026639999995</v>
      </c>
      <c r="V44" s="105" t="s">
        <v>269</v>
      </c>
      <c r="W44" s="96">
        <v>1</v>
      </c>
      <c r="X44" s="96">
        <v>1</v>
      </c>
      <c r="Y44" s="105" t="s">
        <v>266</v>
      </c>
      <c r="Z44" s="96">
        <v>40</v>
      </c>
      <c r="AA44" s="96">
        <v>6</v>
      </c>
      <c r="AB44" s="96">
        <v>30.05</v>
      </c>
      <c r="AC44" s="96">
        <v>376</v>
      </c>
      <c r="AD44" s="96">
        <v>7.05</v>
      </c>
      <c r="AE44" s="98">
        <v>1.8</v>
      </c>
      <c r="AF44" s="96">
        <v>2.0099999999999998</v>
      </c>
      <c r="AG44" s="96">
        <v>0.4</v>
      </c>
      <c r="AH44" s="96">
        <v>-11.8</v>
      </c>
      <c r="AI44" s="100">
        <v>1.3</v>
      </c>
      <c r="AJ44" s="100">
        <v>1.3</v>
      </c>
      <c r="AK44" s="100">
        <v>1.3</v>
      </c>
      <c r="AL44" s="100">
        <v>1.3</v>
      </c>
      <c r="AM44" s="100">
        <v>2.6</v>
      </c>
      <c r="AN44" s="100">
        <v>2.6</v>
      </c>
      <c r="AO44" s="100">
        <v>2.5</v>
      </c>
      <c r="AP44" s="100">
        <v>2.5666666666666669</v>
      </c>
      <c r="AQ44" s="100">
        <v>1.3</v>
      </c>
      <c r="AR44" s="100">
        <v>1.3</v>
      </c>
      <c r="AS44" s="100">
        <v>1.2</v>
      </c>
      <c r="AT44" s="100">
        <v>1.2666666666666668</v>
      </c>
      <c r="AU44" s="98">
        <v>1.5</v>
      </c>
      <c r="AV44" s="98">
        <v>2.5</v>
      </c>
      <c r="AW44" s="98">
        <v>6.5</v>
      </c>
      <c r="AX44" s="98">
        <v>0</v>
      </c>
      <c r="AY44" s="98">
        <v>0</v>
      </c>
      <c r="AZ44" s="98">
        <v>0</v>
      </c>
      <c r="BA44" s="98">
        <v>10</v>
      </c>
      <c r="BB44" s="98">
        <v>10</v>
      </c>
      <c r="BC44" s="98">
        <v>10</v>
      </c>
      <c r="BD44" s="97">
        <v>1</v>
      </c>
      <c r="BE44" s="97">
        <v>0</v>
      </c>
      <c r="BF44" s="96" t="s">
        <v>268</v>
      </c>
      <c r="BG44" s="96">
        <v>1</v>
      </c>
      <c r="BH44" s="96">
        <v>0</v>
      </c>
      <c r="BI44" s="96" t="s">
        <v>266</v>
      </c>
      <c r="BJ44" s="96" t="s">
        <v>266</v>
      </c>
      <c r="BK44" s="96" t="s">
        <v>266</v>
      </c>
      <c r="BL44" s="96" t="s">
        <v>266</v>
      </c>
      <c r="BM44" s="96" t="s">
        <v>265</v>
      </c>
      <c r="BN44" s="96">
        <v>0</v>
      </c>
      <c r="BO44" s="96" t="s">
        <v>646</v>
      </c>
      <c r="BP44" s="96">
        <v>2</v>
      </c>
      <c r="BQ44" s="96" t="s">
        <v>267</v>
      </c>
      <c r="BR44" s="96" t="s">
        <v>265</v>
      </c>
      <c r="BS44" s="96" t="s">
        <v>266</v>
      </c>
      <c r="BT44" s="96" t="s">
        <v>265</v>
      </c>
      <c r="BU44" s="197">
        <v>15</v>
      </c>
      <c r="BV44" s="134" t="s">
        <v>632</v>
      </c>
    </row>
    <row r="45" spans="1:74" s="95" customFormat="1" ht="15.9" customHeight="1" x14ac:dyDescent="0.3">
      <c r="A45" s="96">
        <v>115</v>
      </c>
      <c r="B45" s="170">
        <v>41896</v>
      </c>
      <c r="C45" s="97">
        <v>11</v>
      </c>
      <c r="D45" s="171" t="s">
        <v>313</v>
      </c>
      <c r="E45" s="105">
        <v>0.5625</v>
      </c>
      <c r="F45" s="106">
        <v>0.63888888888888895</v>
      </c>
      <c r="G45" s="105">
        <v>0.57291666666666663</v>
      </c>
      <c r="H45" s="96" t="s">
        <v>266</v>
      </c>
      <c r="I45" s="99">
        <v>5</v>
      </c>
      <c r="J45" s="104" t="s">
        <v>293</v>
      </c>
      <c r="K45" s="96" t="s">
        <v>292</v>
      </c>
      <c r="L45" s="103" t="s">
        <v>275</v>
      </c>
      <c r="M45" s="102">
        <v>12</v>
      </c>
      <c r="N45" s="96" t="s">
        <v>274</v>
      </c>
      <c r="O45" s="96" t="s">
        <v>273</v>
      </c>
      <c r="P45" s="96">
        <v>3</v>
      </c>
      <c r="Q45" s="96" t="s">
        <v>272</v>
      </c>
      <c r="R45" s="103" t="s">
        <v>287</v>
      </c>
      <c r="S45" s="110" t="s">
        <v>444</v>
      </c>
      <c r="T45" s="101">
        <v>26.183861889999999</v>
      </c>
      <c r="U45" s="101">
        <v>-80.488820880000006</v>
      </c>
      <c r="V45" s="105" t="s">
        <v>269</v>
      </c>
      <c r="W45" s="96">
        <v>1</v>
      </c>
      <c r="X45" s="96">
        <v>1</v>
      </c>
      <c r="Y45" s="105" t="s">
        <v>266</v>
      </c>
      <c r="Z45" s="96">
        <v>140</v>
      </c>
      <c r="AA45" s="96">
        <v>6</v>
      </c>
      <c r="AB45" s="96">
        <v>28.24</v>
      </c>
      <c r="AC45" s="96">
        <v>680</v>
      </c>
      <c r="AD45" s="96">
        <v>7.28</v>
      </c>
      <c r="AE45" s="98">
        <v>0.4</v>
      </c>
      <c r="AF45" s="96">
        <v>2.77</v>
      </c>
      <c r="AG45" s="96">
        <v>2.1</v>
      </c>
      <c r="AH45" s="96">
        <v>-87.8</v>
      </c>
      <c r="AI45" s="100">
        <v>2.4</v>
      </c>
      <c r="AJ45" s="100">
        <v>2.5</v>
      </c>
      <c r="AK45" s="100">
        <v>2.7</v>
      </c>
      <c r="AL45" s="100">
        <v>2.5333333333333337</v>
      </c>
      <c r="AM45" s="100">
        <v>6</v>
      </c>
      <c r="AN45" s="100">
        <v>5.0999999999999996</v>
      </c>
      <c r="AO45" s="100">
        <v>4.8</v>
      </c>
      <c r="AP45" s="100">
        <v>5.3</v>
      </c>
      <c r="AQ45" s="100">
        <v>3.6</v>
      </c>
      <c r="AR45" s="100">
        <v>2.6</v>
      </c>
      <c r="AS45" s="100">
        <v>2.1</v>
      </c>
      <c r="AT45" s="100">
        <v>2.7666666666666662</v>
      </c>
      <c r="AU45" s="98">
        <v>4</v>
      </c>
      <c r="AV45" s="98">
        <v>2</v>
      </c>
      <c r="AW45" s="98">
        <v>2</v>
      </c>
      <c r="AX45" s="98">
        <v>0</v>
      </c>
      <c r="AY45" s="98">
        <v>0</v>
      </c>
      <c r="AZ45" s="98">
        <v>0</v>
      </c>
      <c r="BA45" s="98">
        <v>10</v>
      </c>
      <c r="BB45" s="98">
        <v>10</v>
      </c>
      <c r="BC45" s="98">
        <v>10</v>
      </c>
      <c r="BD45" s="97">
        <v>3</v>
      </c>
      <c r="BE45" s="97">
        <v>0</v>
      </c>
      <c r="BF45" s="96" t="s">
        <v>285</v>
      </c>
      <c r="BG45" s="96">
        <v>1</v>
      </c>
      <c r="BH45" s="96">
        <v>0</v>
      </c>
      <c r="BI45" s="96" t="s">
        <v>266</v>
      </c>
      <c r="BJ45" s="96" t="s">
        <v>266</v>
      </c>
      <c r="BK45" s="96" t="s">
        <v>266</v>
      </c>
      <c r="BL45" s="96" t="s">
        <v>266</v>
      </c>
      <c r="BM45" s="96" t="s">
        <v>265</v>
      </c>
      <c r="BN45" s="96">
        <v>0</v>
      </c>
      <c r="BO45" s="96" t="s">
        <v>646</v>
      </c>
      <c r="BP45" s="96">
        <v>2</v>
      </c>
      <c r="BQ45" s="96" t="s">
        <v>267</v>
      </c>
      <c r="BR45" s="96" t="s">
        <v>265</v>
      </c>
      <c r="BS45" s="96" t="s">
        <v>266</v>
      </c>
      <c r="BT45" s="96" t="s">
        <v>265</v>
      </c>
      <c r="BU45" s="197">
        <v>25</v>
      </c>
      <c r="BV45" s="134" t="s">
        <v>443</v>
      </c>
    </row>
    <row r="46" spans="1:74" s="114" customFormat="1" ht="15.9" customHeight="1" x14ac:dyDescent="0.3">
      <c r="A46" s="104">
        <v>116</v>
      </c>
      <c r="B46" s="170">
        <v>41891</v>
      </c>
      <c r="C46" s="97">
        <v>11</v>
      </c>
      <c r="D46" s="172" t="s">
        <v>313</v>
      </c>
      <c r="E46" s="106">
        <v>0.59375</v>
      </c>
      <c r="F46" s="106">
        <v>0.65625</v>
      </c>
      <c r="G46" s="106">
        <v>0.60069444444444442</v>
      </c>
      <c r="H46" s="104" t="s">
        <v>266</v>
      </c>
      <c r="I46" s="115">
        <v>3</v>
      </c>
      <c r="J46" s="104" t="s">
        <v>277</v>
      </c>
      <c r="K46" s="104" t="s">
        <v>276</v>
      </c>
      <c r="L46" s="117" t="s">
        <v>315</v>
      </c>
      <c r="M46" s="116">
        <v>12</v>
      </c>
      <c r="N46" s="104" t="s">
        <v>290</v>
      </c>
      <c r="O46" s="104" t="s">
        <v>289</v>
      </c>
      <c r="P46" s="104">
        <v>2</v>
      </c>
      <c r="Q46" s="104" t="s">
        <v>288</v>
      </c>
      <c r="R46" s="117" t="s">
        <v>287</v>
      </c>
      <c r="S46" s="116" t="s">
        <v>442</v>
      </c>
      <c r="T46" s="104">
        <v>25.786702829999999</v>
      </c>
      <c r="U46" s="104">
        <v>-80.741697200000004</v>
      </c>
      <c r="V46" s="104" t="s">
        <v>269</v>
      </c>
      <c r="W46" s="104">
        <v>2</v>
      </c>
      <c r="X46" s="104">
        <v>1</v>
      </c>
      <c r="Y46" s="104" t="s">
        <v>266</v>
      </c>
      <c r="Z46" s="104">
        <v>140</v>
      </c>
      <c r="AA46" s="104">
        <v>6</v>
      </c>
      <c r="AB46" s="104">
        <v>30.92</v>
      </c>
      <c r="AC46" s="104">
        <v>322</v>
      </c>
      <c r="AD46" s="104">
        <v>7.26</v>
      </c>
      <c r="AE46" s="104">
        <v>12.6</v>
      </c>
      <c r="AF46" s="104">
        <v>6.6</v>
      </c>
      <c r="AG46" s="104">
        <v>1.7</v>
      </c>
      <c r="AH46" s="104">
        <v>31.3</v>
      </c>
      <c r="AI46" s="104">
        <v>2</v>
      </c>
      <c r="AJ46" s="104">
        <v>2.1</v>
      </c>
      <c r="AK46" s="104">
        <v>1.9</v>
      </c>
      <c r="AL46" s="100">
        <v>2</v>
      </c>
      <c r="AM46" s="104">
        <v>4.2</v>
      </c>
      <c r="AN46" s="104">
        <v>4.0999999999999996</v>
      </c>
      <c r="AO46" s="104">
        <v>4.5999999999999996</v>
      </c>
      <c r="AP46" s="104">
        <v>4.3</v>
      </c>
      <c r="AQ46" s="104">
        <v>2.2000000000000002</v>
      </c>
      <c r="AR46" s="98">
        <v>2</v>
      </c>
      <c r="AS46" s="104">
        <v>2.7</v>
      </c>
      <c r="AT46" s="100">
        <v>2.2999999999999998</v>
      </c>
      <c r="AU46" s="104">
        <v>15</v>
      </c>
      <c r="AV46" s="104">
        <v>6</v>
      </c>
      <c r="AW46" s="104">
        <v>9</v>
      </c>
      <c r="AX46" s="104">
        <v>0</v>
      </c>
      <c r="AY46" s="104">
        <v>0</v>
      </c>
      <c r="AZ46" s="104">
        <v>0</v>
      </c>
      <c r="BA46" s="104">
        <v>10</v>
      </c>
      <c r="BB46" s="104">
        <v>10</v>
      </c>
      <c r="BC46" s="104">
        <v>10</v>
      </c>
      <c r="BD46" s="104">
        <v>0</v>
      </c>
      <c r="BE46" s="104">
        <v>1</v>
      </c>
      <c r="BF46" s="104" t="s">
        <v>285</v>
      </c>
      <c r="BG46" s="104">
        <v>1</v>
      </c>
      <c r="BH46" s="104">
        <v>5</v>
      </c>
      <c r="BI46" s="104" t="s">
        <v>266</v>
      </c>
      <c r="BJ46" s="104" t="s">
        <v>266</v>
      </c>
      <c r="BK46" s="104" t="s">
        <v>266</v>
      </c>
      <c r="BL46" s="104" t="s">
        <v>266</v>
      </c>
      <c r="BM46" s="104" t="s">
        <v>364</v>
      </c>
      <c r="BN46" s="104">
        <v>0</v>
      </c>
      <c r="BO46" s="96" t="s">
        <v>157</v>
      </c>
      <c r="BP46" s="104">
        <v>9</v>
      </c>
      <c r="BQ46" s="104" t="s">
        <v>441</v>
      </c>
      <c r="BR46" s="104" t="s">
        <v>266</v>
      </c>
      <c r="BS46" s="104" t="s">
        <v>265</v>
      </c>
      <c r="BT46" s="104" t="s">
        <v>265</v>
      </c>
      <c r="BU46" s="198">
        <v>20</v>
      </c>
      <c r="BV46" s="201" t="s">
        <v>440</v>
      </c>
    </row>
    <row r="47" spans="1:74" s="95" customFormat="1" ht="15.9" customHeight="1" x14ac:dyDescent="0.3">
      <c r="A47" s="96">
        <v>118</v>
      </c>
      <c r="B47" s="170">
        <v>41897</v>
      </c>
      <c r="C47" s="97">
        <v>11</v>
      </c>
      <c r="D47" s="171" t="s">
        <v>313</v>
      </c>
      <c r="E47" s="105">
        <v>0.37777777777777777</v>
      </c>
      <c r="F47" s="106">
        <v>0.46180555555555558</v>
      </c>
      <c r="G47" s="105">
        <v>0.3923611111111111</v>
      </c>
      <c r="H47" s="96" t="s">
        <v>266</v>
      </c>
      <c r="I47" s="99">
        <v>4</v>
      </c>
      <c r="J47" s="104" t="s">
        <v>277</v>
      </c>
      <c r="K47" s="96" t="s">
        <v>276</v>
      </c>
      <c r="L47" s="103" t="s">
        <v>346</v>
      </c>
      <c r="M47" s="102">
        <v>18</v>
      </c>
      <c r="N47" s="96" t="s">
        <v>290</v>
      </c>
      <c r="O47" s="96" t="s">
        <v>289</v>
      </c>
      <c r="P47" s="96">
        <v>2</v>
      </c>
      <c r="Q47" s="96" t="s">
        <v>288</v>
      </c>
      <c r="R47" s="103" t="s">
        <v>287</v>
      </c>
      <c r="S47" s="102" t="s">
        <v>439</v>
      </c>
      <c r="T47" s="101">
        <v>26.010228290000001</v>
      </c>
      <c r="U47" s="101">
        <v>-80.803172689999997</v>
      </c>
      <c r="V47" s="96" t="s">
        <v>269</v>
      </c>
      <c r="W47" s="96">
        <v>2</v>
      </c>
      <c r="X47" s="96">
        <v>3</v>
      </c>
      <c r="Y47" s="96" t="s">
        <v>265</v>
      </c>
      <c r="Z47" s="96">
        <v>140</v>
      </c>
      <c r="AA47" s="96">
        <v>6</v>
      </c>
      <c r="AB47" s="96">
        <v>27.88</v>
      </c>
      <c r="AC47" s="96">
        <v>283</v>
      </c>
      <c r="AD47" s="96">
        <v>7.32</v>
      </c>
      <c r="AE47" s="96">
        <v>0.2</v>
      </c>
      <c r="AF47" s="96">
        <v>3.69</v>
      </c>
      <c r="AG47" s="96">
        <v>0.99</v>
      </c>
      <c r="AH47" s="98">
        <v>124.7</v>
      </c>
      <c r="AI47" s="100">
        <v>1.5</v>
      </c>
      <c r="AJ47" s="100">
        <v>1.7</v>
      </c>
      <c r="AK47" s="100">
        <v>1.55</v>
      </c>
      <c r="AL47" s="100">
        <v>1.5833333333333333</v>
      </c>
      <c r="AM47" s="100">
        <v>3.4</v>
      </c>
      <c r="AN47" s="100">
        <v>3.35</v>
      </c>
      <c r="AO47" s="100">
        <v>3.35</v>
      </c>
      <c r="AP47" s="100">
        <v>3.3666666666666667</v>
      </c>
      <c r="AQ47" s="100">
        <v>1.9</v>
      </c>
      <c r="AR47" s="100">
        <v>1.65</v>
      </c>
      <c r="AS47" s="100">
        <v>1.8</v>
      </c>
      <c r="AT47" s="100">
        <v>1.7833333333333334</v>
      </c>
      <c r="AU47" s="98">
        <v>0</v>
      </c>
      <c r="AV47" s="98">
        <v>0</v>
      </c>
      <c r="AW47" s="98">
        <v>0</v>
      </c>
      <c r="AX47" s="98">
        <v>1</v>
      </c>
      <c r="AY47" s="98">
        <v>1</v>
      </c>
      <c r="AZ47" s="98">
        <v>1</v>
      </c>
      <c r="BA47" s="98">
        <v>10</v>
      </c>
      <c r="BB47" s="98">
        <v>10</v>
      </c>
      <c r="BC47" s="98">
        <v>10</v>
      </c>
      <c r="BD47" s="97">
        <v>0</v>
      </c>
      <c r="BE47" s="97">
        <v>0</v>
      </c>
      <c r="BF47" s="96" t="s">
        <v>327</v>
      </c>
      <c r="BG47" s="96">
        <v>1</v>
      </c>
      <c r="BH47" s="96">
        <v>10</v>
      </c>
      <c r="BI47" s="96" t="s">
        <v>266</v>
      </c>
      <c r="BJ47" s="96" t="s">
        <v>265</v>
      </c>
      <c r="BK47" s="96" t="s">
        <v>265</v>
      </c>
      <c r="BL47" s="96" t="s">
        <v>266</v>
      </c>
      <c r="BM47" s="96" t="s">
        <v>266</v>
      </c>
      <c r="BN47" s="96">
        <v>37</v>
      </c>
      <c r="BO47" s="96" t="s">
        <v>646</v>
      </c>
      <c r="BP47" s="96">
        <v>9</v>
      </c>
      <c r="BQ47" s="96" t="s">
        <v>267</v>
      </c>
      <c r="BR47" s="96" t="s">
        <v>266</v>
      </c>
      <c r="BS47" s="96" t="s">
        <v>266</v>
      </c>
      <c r="BT47" s="96" t="s">
        <v>266</v>
      </c>
      <c r="BU47" s="197">
        <v>20</v>
      </c>
      <c r="BV47" s="134" t="s">
        <v>438</v>
      </c>
    </row>
    <row r="48" spans="1:74" s="95" customFormat="1" ht="15.9" customHeight="1" x14ac:dyDescent="0.3">
      <c r="A48" s="96">
        <v>119</v>
      </c>
      <c r="B48" s="170">
        <v>41896</v>
      </c>
      <c r="C48" s="97">
        <v>11</v>
      </c>
      <c r="D48" s="171" t="s">
        <v>313</v>
      </c>
      <c r="E48" s="105">
        <v>0.4770833333333333</v>
      </c>
      <c r="F48" s="106">
        <v>0.55555555555555558</v>
      </c>
      <c r="G48" s="105">
        <v>0.48958333333333331</v>
      </c>
      <c r="H48" s="96" t="s">
        <v>266</v>
      </c>
      <c r="I48" s="99">
        <v>5</v>
      </c>
      <c r="J48" s="104" t="s">
        <v>293</v>
      </c>
      <c r="K48" s="96" t="s">
        <v>292</v>
      </c>
      <c r="L48" s="103" t="s">
        <v>275</v>
      </c>
      <c r="M48" s="102">
        <v>12</v>
      </c>
      <c r="N48" s="96" t="s">
        <v>274</v>
      </c>
      <c r="O48" s="96" t="s">
        <v>273</v>
      </c>
      <c r="P48" s="96">
        <v>3</v>
      </c>
      <c r="Q48" s="96" t="s">
        <v>272</v>
      </c>
      <c r="R48" s="103" t="s">
        <v>287</v>
      </c>
      <c r="S48" s="102" t="s">
        <v>437</v>
      </c>
      <c r="T48" s="101">
        <v>26.131350220000002</v>
      </c>
      <c r="U48" s="101">
        <v>-80.535264830000003</v>
      </c>
      <c r="V48" s="96" t="s">
        <v>269</v>
      </c>
      <c r="W48" s="96">
        <v>2</v>
      </c>
      <c r="X48" s="96">
        <v>1</v>
      </c>
      <c r="Y48" s="96" t="s">
        <v>266</v>
      </c>
      <c r="Z48" s="96">
        <v>140</v>
      </c>
      <c r="AA48" s="96">
        <v>6</v>
      </c>
      <c r="AB48" s="96">
        <v>27.42</v>
      </c>
      <c r="AC48" s="96">
        <v>358</v>
      </c>
      <c r="AD48" s="96">
        <v>7.09</v>
      </c>
      <c r="AE48" s="96">
        <v>1.5</v>
      </c>
      <c r="AF48" s="96">
        <v>2.08</v>
      </c>
      <c r="AG48" s="96">
        <v>2.2000000000000002</v>
      </c>
      <c r="AH48" s="98">
        <v>-67.3</v>
      </c>
      <c r="AI48" s="100">
        <v>2.6</v>
      </c>
      <c r="AJ48" s="100">
        <v>3.3</v>
      </c>
      <c r="AK48" s="100">
        <v>3.3</v>
      </c>
      <c r="AL48" s="100">
        <v>3.0666666666666664</v>
      </c>
      <c r="AM48" s="100">
        <v>6.5</v>
      </c>
      <c r="AN48" s="100">
        <v>6.5</v>
      </c>
      <c r="AO48" s="100">
        <v>7.7</v>
      </c>
      <c r="AP48" s="100">
        <v>6.8999999999999995</v>
      </c>
      <c r="AQ48" s="100">
        <v>3.9</v>
      </c>
      <c r="AR48" s="100">
        <v>3.2</v>
      </c>
      <c r="AS48" s="100">
        <v>4.4000000000000004</v>
      </c>
      <c r="AT48" s="100">
        <v>3.833333333333333</v>
      </c>
      <c r="AU48" s="98">
        <v>1</v>
      </c>
      <c r="AV48" s="98">
        <v>2.5</v>
      </c>
      <c r="AW48" s="98">
        <v>2.5</v>
      </c>
      <c r="AX48" s="98">
        <v>0</v>
      </c>
      <c r="AY48" s="98">
        <v>0</v>
      </c>
      <c r="AZ48" s="98">
        <v>0</v>
      </c>
      <c r="BA48" s="98">
        <v>10</v>
      </c>
      <c r="BB48" s="98">
        <v>10</v>
      </c>
      <c r="BC48" s="98">
        <v>10</v>
      </c>
      <c r="BD48" s="97">
        <v>1</v>
      </c>
      <c r="BE48" s="97">
        <v>0</v>
      </c>
      <c r="BF48" s="96" t="s">
        <v>285</v>
      </c>
      <c r="BG48" s="96">
        <v>1</v>
      </c>
      <c r="BH48" s="96">
        <v>0</v>
      </c>
      <c r="BI48" s="96" t="s">
        <v>266</v>
      </c>
      <c r="BJ48" s="96" t="s">
        <v>266</v>
      </c>
      <c r="BK48" s="96" t="s">
        <v>266</v>
      </c>
      <c r="BL48" s="96" t="s">
        <v>266</v>
      </c>
      <c r="BM48" s="96" t="s">
        <v>265</v>
      </c>
      <c r="BN48" s="96">
        <v>0</v>
      </c>
      <c r="BO48" s="96" t="s">
        <v>646</v>
      </c>
      <c r="BP48" s="96">
        <v>4</v>
      </c>
      <c r="BQ48" s="96" t="s">
        <v>309</v>
      </c>
      <c r="BR48" s="96" t="s">
        <v>265</v>
      </c>
      <c r="BS48" s="96" t="s">
        <v>266</v>
      </c>
      <c r="BT48" s="96" t="s">
        <v>265</v>
      </c>
      <c r="BU48" s="197">
        <v>15</v>
      </c>
      <c r="BV48" s="134" t="s">
        <v>633</v>
      </c>
    </row>
    <row r="49" spans="1:74" s="95" customFormat="1" ht="15.9" customHeight="1" x14ac:dyDescent="0.3">
      <c r="A49" s="96">
        <v>155</v>
      </c>
      <c r="B49" s="170">
        <v>41900</v>
      </c>
      <c r="C49" s="97">
        <v>11</v>
      </c>
      <c r="D49" s="171" t="s">
        <v>300</v>
      </c>
      <c r="E49" s="105">
        <v>0.62847222222222221</v>
      </c>
      <c r="F49" s="106">
        <v>0.71527777777777779</v>
      </c>
      <c r="G49" s="105">
        <v>0.64583333333333337</v>
      </c>
      <c r="H49" s="96" t="s">
        <v>266</v>
      </c>
      <c r="I49" s="99">
        <v>6</v>
      </c>
      <c r="J49" s="104" t="s">
        <v>293</v>
      </c>
      <c r="K49" s="96" t="s">
        <v>292</v>
      </c>
      <c r="L49" s="103" t="s">
        <v>291</v>
      </c>
      <c r="M49" s="102">
        <v>12</v>
      </c>
      <c r="N49" s="96" t="s">
        <v>290</v>
      </c>
      <c r="O49" s="96" t="s">
        <v>289</v>
      </c>
      <c r="P49" s="96">
        <v>2</v>
      </c>
      <c r="Q49" s="96" t="s">
        <v>288</v>
      </c>
      <c r="R49" s="103" t="s">
        <v>287</v>
      </c>
      <c r="S49" s="102" t="s">
        <v>436</v>
      </c>
      <c r="T49" s="101">
        <v>26.239792949999998</v>
      </c>
      <c r="U49" s="101">
        <v>-80.454061539999998</v>
      </c>
      <c r="V49" s="96" t="s">
        <v>269</v>
      </c>
      <c r="W49" s="96">
        <v>2</v>
      </c>
      <c r="X49" s="96">
        <v>3</v>
      </c>
      <c r="Y49" s="96" t="s">
        <v>266</v>
      </c>
      <c r="Z49" s="96">
        <v>140</v>
      </c>
      <c r="AA49" s="96">
        <v>6</v>
      </c>
      <c r="AB49" s="96">
        <v>31.63</v>
      </c>
      <c r="AC49" s="96">
        <v>780</v>
      </c>
      <c r="AD49" s="96">
        <v>7.53</v>
      </c>
      <c r="AE49" s="96">
        <v>0</v>
      </c>
      <c r="AF49" s="96">
        <v>5.31</v>
      </c>
      <c r="AG49" s="96">
        <v>2.73</v>
      </c>
      <c r="AH49" s="98">
        <v>48.4</v>
      </c>
      <c r="AI49" s="100">
        <v>3.3</v>
      </c>
      <c r="AJ49" s="100">
        <v>3.7</v>
      </c>
      <c r="AK49" s="100">
        <v>3.3</v>
      </c>
      <c r="AL49" s="100">
        <v>3.4333333333333336</v>
      </c>
      <c r="AM49" s="100">
        <v>7</v>
      </c>
      <c r="AN49" s="100">
        <v>7.5</v>
      </c>
      <c r="AO49" s="100">
        <v>7.2</v>
      </c>
      <c r="AP49" s="100">
        <v>7.2333333333333334</v>
      </c>
      <c r="AQ49" s="100">
        <v>3.7</v>
      </c>
      <c r="AR49" s="100">
        <v>3.8</v>
      </c>
      <c r="AS49" s="100">
        <v>3.9</v>
      </c>
      <c r="AT49" s="100">
        <v>3.8</v>
      </c>
      <c r="AU49" s="98">
        <v>3</v>
      </c>
      <c r="AV49" s="98">
        <v>2</v>
      </c>
      <c r="AW49" s="98">
        <v>1</v>
      </c>
      <c r="AX49" s="98">
        <v>0</v>
      </c>
      <c r="AY49" s="98">
        <v>1</v>
      </c>
      <c r="AZ49" s="98">
        <v>0</v>
      </c>
      <c r="BA49" s="98">
        <v>10.5</v>
      </c>
      <c r="BB49" s="98">
        <v>10.5</v>
      </c>
      <c r="BC49" s="98">
        <v>10</v>
      </c>
      <c r="BD49" s="97">
        <v>1</v>
      </c>
      <c r="BE49" s="97">
        <v>0</v>
      </c>
      <c r="BF49" s="96" t="s">
        <v>285</v>
      </c>
      <c r="BG49" s="96">
        <v>1</v>
      </c>
      <c r="BH49" s="96">
        <v>30</v>
      </c>
      <c r="BI49" s="96" t="s">
        <v>265</v>
      </c>
      <c r="BJ49" s="96" t="s">
        <v>265</v>
      </c>
      <c r="BK49" s="96" t="s">
        <v>266</v>
      </c>
      <c r="BL49" s="96" t="s">
        <v>265</v>
      </c>
      <c r="BM49" s="96" t="s">
        <v>265</v>
      </c>
      <c r="BN49" s="96">
        <v>300</v>
      </c>
      <c r="BO49" s="96" t="s">
        <v>646</v>
      </c>
      <c r="BP49" s="96">
        <v>9</v>
      </c>
      <c r="BQ49" s="96" t="s">
        <v>267</v>
      </c>
      <c r="BR49" s="96" t="s">
        <v>265</v>
      </c>
      <c r="BS49" s="96" t="s">
        <v>266</v>
      </c>
      <c r="BT49" s="96" t="s">
        <v>266</v>
      </c>
      <c r="BU49" s="197">
        <v>20</v>
      </c>
      <c r="BV49" s="202" t="s">
        <v>435</v>
      </c>
    </row>
    <row r="50" spans="1:74" s="95" customFormat="1" ht="15.9" customHeight="1" x14ac:dyDescent="0.3">
      <c r="A50" s="96">
        <v>156</v>
      </c>
      <c r="B50" s="170">
        <v>41900</v>
      </c>
      <c r="C50" s="97">
        <v>11</v>
      </c>
      <c r="D50" s="171" t="s">
        <v>300</v>
      </c>
      <c r="E50" s="105">
        <v>0.60763888888888895</v>
      </c>
      <c r="F50" s="106">
        <v>0.69097222222222221</v>
      </c>
      <c r="G50" s="105">
        <v>0.63194444444444442</v>
      </c>
      <c r="H50" s="96" t="s">
        <v>266</v>
      </c>
      <c r="I50" s="99">
        <v>4</v>
      </c>
      <c r="J50" s="104" t="s">
        <v>277</v>
      </c>
      <c r="K50" s="96" t="s">
        <v>276</v>
      </c>
      <c r="L50" s="103" t="s">
        <v>308</v>
      </c>
      <c r="M50" s="102">
        <v>18</v>
      </c>
      <c r="N50" s="96" t="s">
        <v>274</v>
      </c>
      <c r="O50" s="96" t="s">
        <v>273</v>
      </c>
      <c r="P50" s="96">
        <v>3</v>
      </c>
      <c r="Q50" s="96" t="s">
        <v>272</v>
      </c>
      <c r="R50" s="103" t="s">
        <v>271</v>
      </c>
      <c r="S50" s="102" t="s">
        <v>434</v>
      </c>
      <c r="T50" s="101">
        <v>26.400183030000001</v>
      </c>
      <c r="U50" s="101">
        <v>-80.464868159999995</v>
      </c>
      <c r="V50" s="96" t="s">
        <v>269</v>
      </c>
      <c r="W50" s="96">
        <v>3</v>
      </c>
      <c r="X50" s="96">
        <v>3</v>
      </c>
      <c r="Y50" s="96" t="s">
        <v>266</v>
      </c>
      <c r="Z50" s="96">
        <v>140</v>
      </c>
      <c r="AA50" s="96">
        <v>6</v>
      </c>
      <c r="AB50" s="96">
        <v>31.22</v>
      </c>
      <c r="AC50" s="96">
        <v>773</v>
      </c>
      <c r="AD50" s="96">
        <v>7.45</v>
      </c>
      <c r="AE50" s="96">
        <v>0.3</v>
      </c>
      <c r="AF50" s="96">
        <v>5.72</v>
      </c>
      <c r="AG50" s="96">
        <v>1.46</v>
      </c>
      <c r="AH50" s="98">
        <v>131.69999999999999</v>
      </c>
      <c r="AI50" s="100">
        <v>2.1</v>
      </c>
      <c r="AJ50" s="100">
        <v>2.2000000000000002</v>
      </c>
      <c r="AK50" s="100">
        <v>2.2999999999999998</v>
      </c>
      <c r="AL50" s="100">
        <v>2.2000000000000002</v>
      </c>
      <c r="AM50" s="100">
        <v>9.25</v>
      </c>
      <c r="AN50" s="100">
        <v>9.1999999999999993</v>
      </c>
      <c r="AO50" s="100">
        <v>9.25</v>
      </c>
      <c r="AP50" s="100">
        <v>9.2333333333333325</v>
      </c>
      <c r="AQ50" s="100">
        <v>7.15</v>
      </c>
      <c r="AR50" s="100">
        <v>7</v>
      </c>
      <c r="AS50" s="100">
        <v>6.95</v>
      </c>
      <c r="AT50" s="100">
        <v>7.0333333333333323</v>
      </c>
      <c r="AU50" s="98">
        <v>2</v>
      </c>
      <c r="AV50" s="98">
        <v>3</v>
      </c>
      <c r="AW50" s="98">
        <v>2.5</v>
      </c>
      <c r="AX50" s="98">
        <v>0</v>
      </c>
      <c r="AY50" s="98">
        <v>0</v>
      </c>
      <c r="AZ50" s="98">
        <v>0</v>
      </c>
      <c r="BA50" s="98">
        <v>10</v>
      </c>
      <c r="BB50" s="98">
        <v>10.5</v>
      </c>
      <c r="BC50" s="98">
        <v>10.5</v>
      </c>
      <c r="BD50" s="97">
        <v>1</v>
      </c>
      <c r="BE50" s="97">
        <v>0</v>
      </c>
      <c r="BF50" s="96" t="s">
        <v>285</v>
      </c>
      <c r="BG50" s="96">
        <v>1</v>
      </c>
      <c r="BH50" s="96">
        <v>30</v>
      </c>
      <c r="BI50" s="96" t="s">
        <v>266</v>
      </c>
      <c r="BJ50" s="96" t="s">
        <v>265</v>
      </c>
      <c r="BK50" s="96" t="s">
        <v>266</v>
      </c>
      <c r="BL50" s="96" t="s">
        <v>266</v>
      </c>
      <c r="BM50" s="96" t="s">
        <v>266</v>
      </c>
      <c r="BN50" s="96">
        <v>172</v>
      </c>
      <c r="BO50" s="96" t="s">
        <v>157</v>
      </c>
      <c r="BP50" s="96">
        <v>2</v>
      </c>
      <c r="BQ50" s="96" t="s">
        <v>267</v>
      </c>
      <c r="BR50" s="96" t="s">
        <v>266</v>
      </c>
      <c r="BS50" s="96" t="s">
        <v>266</v>
      </c>
      <c r="BT50" s="96" t="s">
        <v>266</v>
      </c>
      <c r="BU50" s="197">
        <v>17</v>
      </c>
      <c r="BV50" s="134" t="s">
        <v>433</v>
      </c>
    </row>
    <row r="51" spans="1:74" s="95" customFormat="1" ht="15.9" customHeight="1" x14ac:dyDescent="0.3">
      <c r="A51" s="96">
        <v>157</v>
      </c>
      <c r="B51" s="170">
        <v>41899</v>
      </c>
      <c r="C51" s="97">
        <v>11</v>
      </c>
      <c r="D51" s="171" t="s">
        <v>300</v>
      </c>
      <c r="E51" s="105">
        <v>0.4513888888888889</v>
      </c>
      <c r="F51" s="106">
        <v>0.5131944444444444</v>
      </c>
      <c r="G51" s="105">
        <v>0.4604166666666667</v>
      </c>
      <c r="H51" s="96" t="s">
        <v>266</v>
      </c>
      <c r="I51" s="99">
        <v>5</v>
      </c>
      <c r="J51" s="104" t="s">
        <v>293</v>
      </c>
      <c r="K51" s="96" t="s">
        <v>292</v>
      </c>
      <c r="L51" s="103" t="s">
        <v>275</v>
      </c>
      <c r="M51" s="102">
        <v>18</v>
      </c>
      <c r="N51" s="96" t="s">
        <v>274</v>
      </c>
      <c r="O51" s="96" t="s">
        <v>273</v>
      </c>
      <c r="P51" s="96">
        <v>3</v>
      </c>
      <c r="Q51" s="96" t="s">
        <v>272</v>
      </c>
      <c r="R51" s="103" t="s">
        <v>271</v>
      </c>
      <c r="S51" s="102" t="s">
        <v>432</v>
      </c>
      <c r="T51" s="101">
        <v>26.241816490000001</v>
      </c>
      <c r="U51" s="101">
        <v>-80.348847680000006</v>
      </c>
      <c r="V51" s="96" t="s">
        <v>269</v>
      </c>
      <c r="W51" s="96">
        <v>1</v>
      </c>
      <c r="X51" s="96">
        <v>1</v>
      </c>
      <c r="Y51" s="96" t="s">
        <v>266</v>
      </c>
      <c r="Z51" s="96">
        <v>140</v>
      </c>
      <c r="AA51" s="96">
        <v>6</v>
      </c>
      <c r="AB51" s="96">
        <v>29.14</v>
      </c>
      <c r="AC51" s="96">
        <v>493</v>
      </c>
      <c r="AD51" s="96">
        <v>7.19</v>
      </c>
      <c r="AE51" s="96">
        <v>0.5</v>
      </c>
      <c r="AF51" s="96">
        <v>3.53</v>
      </c>
      <c r="AG51" s="96">
        <v>2.1</v>
      </c>
      <c r="AH51" s="98" t="s">
        <v>431</v>
      </c>
      <c r="AI51" s="100">
        <v>3</v>
      </c>
      <c r="AJ51" s="100">
        <v>2.9</v>
      </c>
      <c r="AK51" s="100">
        <v>3</v>
      </c>
      <c r="AL51" s="100">
        <v>2.9666666666666668</v>
      </c>
      <c r="AM51" s="100">
        <v>6.8</v>
      </c>
      <c r="AN51" s="100">
        <v>6.8</v>
      </c>
      <c r="AO51" s="100">
        <v>7.1</v>
      </c>
      <c r="AP51" s="100">
        <v>6.8999999999999995</v>
      </c>
      <c r="AQ51" s="100">
        <v>3.8</v>
      </c>
      <c r="AR51" s="100">
        <v>3.9</v>
      </c>
      <c r="AS51" s="100">
        <v>4.0999999999999996</v>
      </c>
      <c r="AT51" s="100">
        <v>3.9333333333333327</v>
      </c>
      <c r="AU51" s="98">
        <v>1.5</v>
      </c>
      <c r="AV51" s="98">
        <v>2.5</v>
      </c>
      <c r="AW51" s="98">
        <v>4</v>
      </c>
      <c r="AX51" s="98">
        <v>0</v>
      </c>
      <c r="AY51" s="98">
        <v>0</v>
      </c>
      <c r="AZ51" s="98">
        <v>0</v>
      </c>
      <c r="BA51" s="98">
        <v>10</v>
      </c>
      <c r="BB51" s="98">
        <v>10</v>
      </c>
      <c r="BC51" s="98">
        <v>10</v>
      </c>
      <c r="BD51" s="97">
        <v>1</v>
      </c>
      <c r="BE51" s="97">
        <v>0</v>
      </c>
      <c r="BF51" s="96" t="s">
        <v>268</v>
      </c>
      <c r="BG51" s="96">
        <v>1</v>
      </c>
      <c r="BH51" s="96">
        <v>0</v>
      </c>
      <c r="BI51" s="96" t="s">
        <v>266</v>
      </c>
      <c r="BJ51" s="96" t="s">
        <v>266</v>
      </c>
      <c r="BK51" s="96" t="s">
        <v>266</v>
      </c>
      <c r="BL51" s="96" t="s">
        <v>266</v>
      </c>
      <c r="BM51" s="96" t="s">
        <v>265</v>
      </c>
      <c r="BN51" s="96">
        <v>0</v>
      </c>
      <c r="BO51" s="96" t="s">
        <v>646</v>
      </c>
      <c r="BP51" s="96">
        <v>2</v>
      </c>
      <c r="BQ51" s="96" t="s">
        <v>267</v>
      </c>
      <c r="BR51" s="96" t="s">
        <v>265</v>
      </c>
      <c r="BS51" s="96" t="s">
        <v>266</v>
      </c>
      <c r="BT51" s="96" t="s">
        <v>265</v>
      </c>
      <c r="BU51" s="197">
        <v>20</v>
      </c>
      <c r="BV51" s="134" t="s">
        <v>634</v>
      </c>
    </row>
    <row r="52" spans="1:74" s="95" customFormat="1" ht="15.9" customHeight="1" x14ac:dyDescent="0.3">
      <c r="A52" s="96">
        <v>158</v>
      </c>
      <c r="B52" s="170">
        <v>41899</v>
      </c>
      <c r="C52" s="97">
        <v>11</v>
      </c>
      <c r="D52" s="171" t="s">
        <v>300</v>
      </c>
      <c r="E52" s="105">
        <v>0.66319444444444442</v>
      </c>
      <c r="F52" s="106">
        <v>0.70624999999999993</v>
      </c>
      <c r="G52" s="105">
        <v>0.67708333333333337</v>
      </c>
      <c r="H52" s="96" t="s">
        <v>266</v>
      </c>
      <c r="I52" s="99">
        <v>4</v>
      </c>
      <c r="J52" s="104" t="s">
        <v>277</v>
      </c>
      <c r="K52" s="96" t="s">
        <v>276</v>
      </c>
      <c r="L52" s="103" t="s">
        <v>324</v>
      </c>
      <c r="M52" s="102">
        <v>12</v>
      </c>
      <c r="N52" s="96" t="s">
        <v>290</v>
      </c>
      <c r="O52" s="96" t="s">
        <v>289</v>
      </c>
      <c r="P52" s="96">
        <v>2</v>
      </c>
      <c r="Q52" s="96" t="s">
        <v>288</v>
      </c>
      <c r="R52" s="103" t="s">
        <v>287</v>
      </c>
      <c r="S52" s="102" t="s">
        <v>430</v>
      </c>
      <c r="T52" s="101">
        <v>26.303250340000002</v>
      </c>
      <c r="U52" s="101">
        <v>-80.485949149999996</v>
      </c>
      <c r="V52" s="96" t="s">
        <v>269</v>
      </c>
      <c r="W52" s="96">
        <v>5</v>
      </c>
      <c r="X52" s="96">
        <v>3</v>
      </c>
      <c r="Y52" s="96" t="s">
        <v>266</v>
      </c>
      <c r="Z52" s="96">
        <v>140</v>
      </c>
      <c r="AA52" s="96">
        <v>6</v>
      </c>
      <c r="AB52" s="96">
        <v>30.15</v>
      </c>
      <c r="AC52" s="96">
        <v>669</v>
      </c>
      <c r="AD52" s="96">
        <v>7.51</v>
      </c>
      <c r="AE52" s="96">
        <v>0.1</v>
      </c>
      <c r="AF52" s="96">
        <v>5.2</v>
      </c>
      <c r="AG52" s="96">
        <v>2.3199999999999998</v>
      </c>
      <c r="AH52" s="98">
        <v>-4.5</v>
      </c>
      <c r="AI52" s="100">
        <v>2.95</v>
      </c>
      <c r="AJ52" s="100">
        <v>3.05</v>
      </c>
      <c r="AK52" s="100">
        <v>3.15</v>
      </c>
      <c r="AL52" s="100">
        <v>3.0500000000000003</v>
      </c>
      <c r="AM52" s="100">
        <v>6.7</v>
      </c>
      <c r="AN52" s="100">
        <v>6.75</v>
      </c>
      <c r="AO52" s="100">
        <v>7.4</v>
      </c>
      <c r="AP52" s="100">
        <v>6.95</v>
      </c>
      <c r="AQ52" s="100">
        <v>3.75</v>
      </c>
      <c r="AR52" s="100">
        <v>3.7</v>
      </c>
      <c r="AS52" s="100">
        <v>4.25</v>
      </c>
      <c r="AT52" s="100">
        <v>3.9</v>
      </c>
      <c r="AU52" s="98">
        <v>1</v>
      </c>
      <c r="AV52" s="98">
        <v>2</v>
      </c>
      <c r="AW52" s="98">
        <v>1</v>
      </c>
      <c r="AX52" s="98">
        <v>0</v>
      </c>
      <c r="AY52" s="98">
        <v>0</v>
      </c>
      <c r="AZ52" s="98">
        <v>0</v>
      </c>
      <c r="BA52" s="98">
        <v>10</v>
      </c>
      <c r="BB52" s="98">
        <v>9.5</v>
      </c>
      <c r="BC52" s="98">
        <v>9.5</v>
      </c>
      <c r="BD52" s="97">
        <v>1</v>
      </c>
      <c r="BE52" s="97">
        <v>0</v>
      </c>
      <c r="BF52" s="96" t="s">
        <v>285</v>
      </c>
      <c r="BG52" s="96">
        <v>1</v>
      </c>
      <c r="BH52" s="96">
        <v>60</v>
      </c>
      <c r="BI52" s="96" t="s">
        <v>265</v>
      </c>
      <c r="BJ52" s="96" t="s">
        <v>265</v>
      </c>
      <c r="BK52" s="96" t="s">
        <v>266</v>
      </c>
      <c r="BL52" s="96" t="s">
        <v>266</v>
      </c>
      <c r="BM52" s="96" t="s">
        <v>266</v>
      </c>
      <c r="BN52" s="96">
        <v>178</v>
      </c>
      <c r="BO52" s="96" t="s">
        <v>646</v>
      </c>
      <c r="BP52" s="96">
        <v>2</v>
      </c>
      <c r="BQ52" s="96" t="s">
        <v>267</v>
      </c>
      <c r="BR52" s="96" t="s">
        <v>266</v>
      </c>
      <c r="BS52" s="96" t="s">
        <v>266</v>
      </c>
      <c r="BT52" s="96" t="s">
        <v>266</v>
      </c>
      <c r="BU52" s="197">
        <v>22</v>
      </c>
      <c r="BV52" s="134" t="s">
        <v>429</v>
      </c>
    </row>
    <row r="53" spans="1:74" s="95" customFormat="1" ht="15.9" customHeight="1" x14ac:dyDescent="0.3">
      <c r="A53" s="96">
        <v>159</v>
      </c>
      <c r="B53" s="170">
        <v>41899</v>
      </c>
      <c r="C53" s="97">
        <v>11</v>
      </c>
      <c r="D53" s="171" t="s">
        <v>300</v>
      </c>
      <c r="E53" s="105">
        <v>0.3576388888888889</v>
      </c>
      <c r="F53" s="106">
        <v>0.44444444444444442</v>
      </c>
      <c r="G53" s="105">
        <v>0.37847222222222227</v>
      </c>
      <c r="H53" s="96" t="s">
        <v>266</v>
      </c>
      <c r="I53" s="99">
        <v>5</v>
      </c>
      <c r="J53" s="104" t="s">
        <v>293</v>
      </c>
      <c r="K53" s="96" t="s">
        <v>292</v>
      </c>
      <c r="L53" s="103" t="s">
        <v>275</v>
      </c>
      <c r="M53" s="102">
        <v>18</v>
      </c>
      <c r="N53" s="96" t="s">
        <v>274</v>
      </c>
      <c r="O53" s="96" t="s">
        <v>273</v>
      </c>
      <c r="P53" s="96">
        <v>3</v>
      </c>
      <c r="Q53" s="96" t="s">
        <v>272</v>
      </c>
      <c r="R53" s="103" t="s">
        <v>271</v>
      </c>
      <c r="S53" s="102" t="s">
        <v>428</v>
      </c>
      <c r="T53" s="101">
        <v>26.246394179999999</v>
      </c>
      <c r="U53" s="101">
        <v>-80.406366890000001</v>
      </c>
      <c r="V53" s="96" t="s">
        <v>269</v>
      </c>
      <c r="W53" s="96">
        <v>1</v>
      </c>
      <c r="X53" s="96">
        <v>1</v>
      </c>
      <c r="Y53" s="96" t="s">
        <v>265</v>
      </c>
      <c r="Z53" s="96">
        <v>140</v>
      </c>
      <c r="AA53" s="96">
        <v>6</v>
      </c>
      <c r="AB53" s="96">
        <v>28.68</v>
      </c>
      <c r="AC53" s="96">
        <v>705</v>
      </c>
      <c r="AD53" s="96">
        <v>7.46</v>
      </c>
      <c r="AE53" s="96">
        <v>0.3</v>
      </c>
      <c r="AF53" s="96">
        <v>3.95</v>
      </c>
      <c r="AG53" s="96">
        <v>3.5</v>
      </c>
      <c r="AH53" s="98">
        <v>-145.5</v>
      </c>
      <c r="AI53" s="100">
        <v>3.6</v>
      </c>
      <c r="AJ53" s="100">
        <v>3.9</v>
      </c>
      <c r="AK53" s="100">
        <v>4</v>
      </c>
      <c r="AL53" s="100">
        <v>3.8333333333333335</v>
      </c>
      <c r="AM53" s="100">
        <v>7.3</v>
      </c>
      <c r="AN53" s="100">
        <v>9.5</v>
      </c>
      <c r="AO53" s="100">
        <v>9.9</v>
      </c>
      <c r="AP53" s="100">
        <v>8.9</v>
      </c>
      <c r="AQ53" s="100">
        <v>3.7</v>
      </c>
      <c r="AR53" s="100">
        <v>5.6</v>
      </c>
      <c r="AS53" s="100">
        <v>5.9</v>
      </c>
      <c r="AT53" s="100">
        <v>5.0666666666666664</v>
      </c>
      <c r="AU53" s="98">
        <v>3.5</v>
      </c>
      <c r="AV53" s="98">
        <v>4</v>
      </c>
      <c r="AW53" s="98">
        <v>4</v>
      </c>
      <c r="AX53" s="98">
        <v>0</v>
      </c>
      <c r="AY53" s="98">
        <v>0</v>
      </c>
      <c r="AZ53" s="98">
        <v>0</v>
      </c>
      <c r="BA53" s="98">
        <v>10</v>
      </c>
      <c r="BB53" s="98">
        <v>10</v>
      </c>
      <c r="BC53" s="98">
        <v>10</v>
      </c>
      <c r="BD53" s="97">
        <v>1</v>
      </c>
      <c r="BE53" s="97">
        <v>0</v>
      </c>
      <c r="BF53" s="96" t="s">
        <v>268</v>
      </c>
      <c r="BG53" s="96" t="s">
        <v>427</v>
      </c>
      <c r="BH53" s="96">
        <v>100</v>
      </c>
      <c r="BI53" s="96" t="s">
        <v>265</v>
      </c>
      <c r="BJ53" s="96" t="s">
        <v>265</v>
      </c>
      <c r="BK53" s="96" t="s">
        <v>266</v>
      </c>
      <c r="BL53" s="96" t="s">
        <v>266</v>
      </c>
      <c r="BM53" s="96" t="s">
        <v>266</v>
      </c>
      <c r="BN53" s="96">
        <v>600</v>
      </c>
      <c r="BO53" s="96" t="s">
        <v>646</v>
      </c>
      <c r="BP53" s="96">
        <v>1</v>
      </c>
      <c r="BQ53" s="96" t="s">
        <v>306</v>
      </c>
      <c r="BR53" s="96" t="s">
        <v>265</v>
      </c>
      <c r="BS53" s="96" t="s">
        <v>265</v>
      </c>
      <c r="BT53" s="96" t="s">
        <v>265</v>
      </c>
      <c r="BU53" s="197">
        <v>0</v>
      </c>
      <c r="BV53" s="134" t="s">
        <v>426</v>
      </c>
    </row>
    <row r="54" spans="1:74" s="95" customFormat="1" ht="15.9" customHeight="1" x14ac:dyDescent="0.3">
      <c r="A54" s="96">
        <v>160</v>
      </c>
      <c r="B54" s="170">
        <v>41900</v>
      </c>
      <c r="C54" s="97">
        <v>11</v>
      </c>
      <c r="D54" s="171" t="s">
        <v>300</v>
      </c>
      <c r="E54" s="105">
        <v>0.42708333333333331</v>
      </c>
      <c r="F54" s="106">
        <v>0.52430555555555558</v>
      </c>
      <c r="G54" s="105">
        <v>0.4375</v>
      </c>
      <c r="H54" s="96" t="s">
        <v>265</v>
      </c>
      <c r="I54" s="99">
        <v>4</v>
      </c>
      <c r="J54" s="104" t="s">
        <v>277</v>
      </c>
      <c r="K54" s="96" t="s">
        <v>276</v>
      </c>
      <c r="L54" s="103" t="s">
        <v>308</v>
      </c>
      <c r="M54" s="102">
        <v>18</v>
      </c>
      <c r="N54" s="96" t="s">
        <v>274</v>
      </c>
      <c r="O54" s="96" t="s">
        <v>273</v>
      </c>
      <c r="P54" s="96">
        <v>3</v>
      </c>
      <c r="Q54" s="96" t="s">
        <v>272</v>
      </c>
      <c r="R54" s="103" t="s">
        <v>271</v>
      </c>
      <c r="S54" s="102" t="s">
        <v>425</v>
      </c>
      <c r="T54" s="101">
        <v>26.427390590000002</v>
      </c>
      <c r="U54" s="101">
        <v>-80.41828975</v>
      </c>
      <c r="V54" s="96" t="s">
        <v>269</v>
      </c>
      <c r="W54" s="96">
        <v>2</v>
      </c>
      <c r="X54" s="96">
        <v>3</v>
      </c>
      <c r="Y54" s="96" t="s">
        <v>265</v>
      </c>
      <c r="Z54" s="96">
        <v>140</v>
      </c>
      <c r="AA54" s="96">
        <v>6</v>
      </c>
      <c r="AB54" s="96">
        <v>27.32</v>
      </c>
      <c r="AC54" s="96">
        <v>709</v>
      </c>
      <c r="AD54" s="96">
        <v>7.16</v>
      </c>
      <c r="AE54" s="96">
        <v>0.1</v>
      </c>
      <c r="AF54" s="96">
        <v>2.0099999999999998</v>
      </c>
      <c r="AG54" s="96">
        <v>1.06</v>
      </c>
      <c r="AH54" s="98">
        <v>97.6</v>
      </c>
      <c r="AI54" s="100">
        <v>1.95</v>
      </c>
      <c r="AJ54" s="100">
        <v>1.7</v>
      </c>
      <c r="AK54" s="100">
        <v>1.65</v>
      </c>
      <c r="AL54" s="100">
        <v>1.7666666666666666</v>
      </c>
      <c r="AM54" s="100">
        <v>10.3</v>
      </c>
      <c r="AN54" s="100">
        <v>10.25</v>
      </c>
      <c r="AO54" s="100">
        <v>10.55</v>
      </c>
      <c r="AP54" s="100">
        <v>10.366666666666667</v>
      </c>
      <c r="AQ54" s="100">
        <v>8.35</v>
      </c>
      <c r="AR54" s="100">
        <v>8.5500000000000007</v>
      </c>
      <c r="AS54" s="100">
        <v>8.9</v>
      </c>
      <c r="AT54" s="100">
        <v>8.6000000000000014</v>
      </c>
      <c r="AU54" s="98" t="s">
        <v>424</v>
      </c>
      <c r="AV54" s="98" t="s">
        <v>424</v>
      </c>
      <c r="AW54" s="98" t="s">
        <v>424</v>
      </c>
      <c r="AX54" s="98" t="s">
        <v>424</v>
      </c>
      <c r="AY54" s="98" t="s">
        <v>424</v>
      </c>
      <c r="AZ54" s="98" t="s">
        <v>424</v>
      </c>
      <c r="BA54" s="98" t="s">
        <v>424</v>
      </c>
      <c r="BB54" s="98" t="s">
        <v>424</v>
      </c>
      <c r="BC54" s="98" t="s">
        <v>424</v>
      </c>
      <c r="BD54" s="97">
        <v>0</v>
      </c>
      <c r="BE54" s="97">
        <v>0</v>
      </c>
      <c r="BF54" s="96" t="s">
        <v>285</v>
      </c>
      <c r="BG54" s="96">
        <v>6</v>
      </c>
      <c r="BH54" s="96">
        <v>0</v>
      </c>
      <c r="BI54" s="96" t="s">
        <v>266</v>
      </c>
      <c r="BJ54" s="96" t="s">
        <v>266</v>
      </c>
      <c r="BK54" s="96" t="s">
        <v>266</v>
      </c>
      <c r="BL54" s="96" t="s">
        <v>266</v>
      </c>
      <c r="BM54" s="96" t="s">
        <v>266</v>
      </c>
      <c r="BN54" s="96">
        <v>0</v>
      </c>
      <c r="BO54" s="96" t="s">
        <v>157</v>
      </c>
      <c r="BP54" s="96">
        <v>2</v>
      </c>
      <c r="BQ54" s="96" t="s">
        <v>267</v>
      </c>
      <c r="BR54" s="96" t="s">
        <v>265</v>
      </c>
      <c r="BS54" s="96" t="s">
        <v>266</v>
      </c>
      <c r="BT54" s="96" t="s">
        <v>266</v>
      </c>
      <c r="BU54" s="197">
        <v>20</v>
      </c>
      <c r="BV54" s="134" t="s">
        <v>423</v>
      </c>
    </row>
    <row r="55" spans="1:74" s="95" customFormat="1" ht="15.9" customHeight="1" x14ac:dyDescent="0.3">
      <c r="A55" s="96">
        <v>161</v>
      </c>
      <c r="B55" s="170">
        <v>41899</v>
      </c>
      <c r="C55" s="97">
        <v>11</v>
      </c>
      <c r="D55" s="171" t="s">
        <v>300</v>
      </c>
      <c r="E55" s="105">
        <v>0.60763888888888895</v>
      </c>
      <c r="F55" s="106">
        <v>0.6743055555555556</v>
      </c>
      <c r="G55" s="105">
        <v>0.61805555555555558</v>
      </c>
      <c r="H55" s="96" t="s">
        <v>266</v>
      </c>
      <c r="I55" s="99">
        <v>5</v>
      </c>
      <c r="J55" s="104" t="s">
        <v>293</v>
      </c>
      <c r="K55" s="96" t="s">
        <v>292</v>
      </c>
      <c r="L55" s="103" t="s">
        <v>275</v>
      </c>
      <c r="M55" s="102">
        <v>18</v>
      </c>
      <c r="N55" s="96" t="s">
        <v>274</v>
      </c>
      <c r="O55" s="96" t="s">
        <v>273</v>
      </c>
      <c r="P55" s="96">
        <v>3</v>
      </c>
      <c r="Q55" s="96" t="s">
        <v>272</v>
      </c>
      <c r="R55" s="103" t="s">
        <v>271</v>
      </c>
      <c r="S55" s="102" t="s">
        <v>422</v>
      </c>
      <c r="T55" s="101">
        <v>26.167618220000001</v>
      </c>
      <c r="U55" s="101">
        <v>-80.330253639999995</v>
      </c>
      <c r="V55" s="96" t="s">
        <v>380</v>
      </c>
      <c r="W55" s="96" t="s">
        <v>421</v>
      </c>
      <c r="X55" s="96">
        <v>1</v>
      </c>
      <c r="Y55" s="96" t="s">
        <v>266</v>
      </c>
      <c r="Z55" s="96">
        <v>140</v>
      </c>
      <c r="AA55" s="96">
        <v>6</v>
      </c>
      <c r="AB55" s="96">
        <v>30.06</v>
      </c>
      <c r="AC55" s="96">
        <v>398</v>
      </c>
      <c r="AD55" s="96">
        <v>7.78</v>
      </c>
      <c r="AE55" s="96">
        <v>0.4</v>
      </c>
      <c r="AF55" s="96">
        <v>6.14</v>
      </c>
      <c r="AG55" s="96">
        <v>3.1</v>
      </c>
      <c r="AH55" s="98">
        <v>-156.30000000000001</v>
      </c>
      <c r="AI55" s="100">
        <v>3.6</v>
      </c>
      <c r="AJ55" s="100">
        <v>3.6</v>
      </c>
      <c r="AK55" s="100">
        <v>3.6</v>
      </c>
      <c r="AL55" s="100">
        <v>3.6</v>
      </c>
      <c r="AM55" s="100">
        <v>4.5</v>
      </c>
      <c r="AN55" s="100">
        <v>5.3</v>
      </c>
      <c r="AO55" s="100">
        <v>5.2</v>
      </c>
      <c r="AP55" s="100">
        <v>5</v>
      </c>
      <c r="AQ55" s="100">
        <v>0.9</v>
      </c>
      <c r="AR55" s="100">
        <v>1.7</v>
      </c>
      <c r="AS55" s="100">
        <v>1.6</v>
      </c>
      <c r="AT55" s="100">
        <v>1.4</v>
      </c>
      <c r="AU55" s="98">
        <v>2</v>
      </c>
      <c r="AV55" s="98">
        <v>3.5</v>
      </c>
      <c r="AW55" s="98">
        <v>3.5</v>
      </c>
      <c r="AX55" s="98">
        <v>0</v>
      </c>
      <c r="AY55" s="98">
        <v>0</v>
      </c>
      <c r="AZ55" s="98">
        <v>0</v>
      </c>
      <c r="BA55" s="98">
        <v>10</v>
      </c>
      <c r="BB55" s="98">
        <v>10</v>
      </c>
      <c r="BC55" s="98">
        <v>10</v>
      </c>
      <c r="BD55" s="97">
        <v>1</v>
      </c>
      <c r="BE55" s="97">
        <v>0</v>
      </c>
      <c r="BF55" s="96" t="s">
        <v>268</v>
      </c>
      <c r="BG55" s="96">
        <v>1</v>
      </c>
      <c r="BH55" s="96">
        <v>15</v>
      </c>
      <c r="BI55" s="96" t="s">
        <v>265</v>
      </c>
      <c r="BJ55" s="96" t="s">
        <v>265</v>
      </c>
      <c r="BK55" s="96" t="s">
        <v>266</v>
      </c>
      <c r="BL55" s="96" t="s">
        <v>266</v>
      </c>
      <c r="BM55" s="96" t="s">
        <v>266</v>
      </c>
      <c r="BN55" s="96">
        <v>80</v>
      </c>
      <c r="BO55" s="96" t="s">
        <v>646</v>
      </c>
      <c r="BP55" s="96">
        <v>9</v>
      </c>
      <c r="BQ55" s="96" t="s">
        <v>306</v>
      </c>
      <c r="BR55" s="96" t="s">
        <v>265</v>
      </c>
      <c r="BS55" s="96" t="s">
        <v>265</v>
      </c>
      <c r="BT55" s="96" t="s">
        <v>265</v>
      </c>
      <c r="BU55" s="197">
        <v>15</v>
      </c>
      <c r="BV55" s="134" t="s">
        <v>635</v>
      </c>
    </row>
    <row r="56" spans="1:74" s="95" customFormat="1" ht="15.9" customHeight="1" x14ac:dyDescent="0.3">
      <c r="A56" s="96">
        <v>176</v>
      </c>
      <c r="B56" s="170">
        <v>41902</v>
      </c>
      <c r="C56" s="97">
        <v>11</v>
      </c>
      <c r="D56" s="171" t="s">
        <v>278</v>
      </c>
      <c r="E56" s="105">
        <v>0.35416666666666669</v>
      </c>
      <c r="F56" s="106">
        <v>0.41875000000000001</v>
      </c>
      <c r="G56" s="105">
        <v>0.36458333333333331</v>
      </c>
      <c r="H56" s="96" t="s">
        <v>266</v>
      </c>
      <c r="I56" s="99">
        <v>5</v>
      </c>
      <c r="J56" s="104" t="s">
        <v>277</v>
      </c>
      <c r="K56" s="96" t="s">
        <v>276</v>
      </c>
      <c r="L56" s="103" t="s">
        <v>275</v>
      </c>
      <c r="M56" s="102">
        <v>18</v>
      </c>
      <c r="N56" s="96" t="s">
        <v>274</v>
      </c>
      <c r="O56" s="96" t="s">
        <v>273</v>
      </c>
      <c r="P56" s="96">
        <v>2</v>
      </c>
      <c r="Q56" s="96" t="s">
        <v>272</v>
      </c>
      <c r="R56" s="103" t="s">
        <v>271</v>
      </c>
      <c r="S56" s="102" t="s">
        <v>420</v>
      </c>
      <c r="T56" s="101">
        <v>26.57482882</v>
      </c>
      <c r="U56" s="101">
        <v>-80.371294309999996</v>
      </c>
      <c r="V56" s="96" t="s">
        <v>269</v>
      </c>
      <c r="W56" s="96">
        <v>2</v>
      </c>
      <c r="X56" s="96">
        <v>1</v>
      </c>
      <c r="Y56" s="96" t="s">
        <v>265</v>
      </c>
      <c r="Z56" s="96">
        <v>70</v>
      </c>
      <c r="AA56" s="96">
        <v>0.36</v>
      </c>
      <c r="AB56" s="96">
        <v>27.21</v>
      </c>
      <c r="AC56" s="96">
        <v>104</v>
      </c>
      <c r="AD56" s="96">
        <v>6.02</v>
      </c>
      <c r="AE56" s="96">
        <v>2.1</v>
      </c>
      <c r="AF56" s="96">
        <v>2.52</v>
      </c>
      <c r="AG56" s="96">
        <v>0.7</v>
      </c>
      <c r="AH56" s="98">
        <v>160.5</v>
      </c>
      <c r="AI56" s="100">
        <v>0.9</v>
      </c>
      <c r="AJ56" s="100">
        <v>1</v>
      </c>
      <c r="AK56" s="100">
        <v>1</v>
      </c>
      <c r="AL56" s="100">
        <v>0.96666666666666667</v>
      </c>
      <c r="AM56" s="100">
        <v>12.7</v>
      </c>
      <c r="AN56" s="100">
        <v>13.2</v>
      </c>
      <c r="AO56" s="100">
        <v>13.2</v>
      </c>
      <c r="AP56" s="100">
        <v>13.033333333333331</v>
      </c>
      <c r="AQ56" s="100">
        <v>11.8</v>
      </c>
      <c r="AR56" s="100">
        <v>12.2</v>
      </c>
      <c r="AS56" s="100">
        <v>12.2</v>
      </c>
      <c r="AT56" s="100">
        <v>12.066666666666665</v>
      </c>
      <c r="AU56" s="98">
        <v>2.5</v>
      </c>
      <c r="AV56" s="98">
        <v>3</v>
      </c>
      <c r="AW56" s="98">
        <v>6.5</v>
      </c>
      <c r="AX56" s="98">
        <v>0</v>
      </c>
      <c r="AY56" s="98">
        <v>0</v>
      </c>
      <c r="AZ56" s="98">
        <v>0</v>
      </c>
      <c r="BA56" s="98">
        <v>10</v>
      </c>
      <c r="BB56" s="98">
        <v>10</v>
      </c>
      <c r="BC56" s="98">
        <v>9.5</v>
      </c>
      <c r="BD56" s="97">
        <v>1</v>
      </c>
      <c r="BE56" s="97">
        <v>0</v>
      </c>
      <c r="BF56" s="96" t="s">
        <v>268</v>
      </c>
      <c r="BG56" s="96">
        <v>1</v>
      </c>
      <c r="BH56" s="96">
        <v>0</v>
      </c>
      <c r="BI56" s="96" t="s">
        <v>266</v>
      </c>
      <c r="BJ56" s="96" t="s">
        <v>266</v>
      </c>
      <c r="BK56" s="96" t="s">
        <v>266</v>
      </c>
      <c r="BL56" s="96" t="s">
        <v>266</v>
      </c>
      <c r="BM56" s="96" t="s">
        <v>265</v>
      </c>
      <c r="BN56" s="96">
        <v>0</v>
      </c>
      <c r="BO56" s="96" t="s">
        <v>646</v>
      </c>
      <c r="BP56" s="96">
        <v>1</v>
      </c>
      <c r="BQ56" s="96" t="s">
        <v>280</v>
      </c>
      <c r="BR56" s="96" t="s">
        <v>266</v>
      </c>
      <c r="BS56" s="96" t="s">
        <v>265</v>
      </c>
      <c r="BT56" s="96" t="s">
        <v>265</v>
      </c>
      <c r="BU56" s="197">
        <v>15</v>
      </c>
      <c r="BV56" s="134" t="s">
        <v>636</v>
      </c>
    </row>
    <row r="57" spans="1:74" s="95" customFormat="1" ht="15.9" customHeight="1" x14ac:dyDescent="0.3">
      <c r="A57" s="96">
        <v>177</v>
      </c>
      <c r="B57" s="170">
        <v>41901</v>
      </c>
      <c r="C57" s="97">
        <v>11</v>
      </c>
      <c r="D57" s="171" t="s">
        <v>278</v>
      </c>
      <c r="E57" s="105">
        <v>0.55902777777777779</v>
      </c>
      <c r="F57" s="106">
        <v>0.62638888888888888</v>
      </c>
      <c r="G57" s="105">
        <v>0.57291666666666663</v>
      </c>
      <c r="H57" s="96" t="s">
        <v>266</v>
      </c>
      <c r="I57" s="99">
        <v>6</v>
      </c>
      <c r="J57" s="104" t="s">
        <v>293</v>
      </c>
      <c r="K57" s="96" t="s">
        <v>292</v>
      </c>
      <c r="L57" s="103" t="s">
        <v>291</v>
      </c>
      <c r="M57" s="102">
        <v>12</v>
      </c>
      <c r="N57" s="96" t="s">
        <v>290</v>
      </c>
      <c r="O57" s="96" t="s">
        <v>289</v>
      </c>
      <c r="P57" s="96">
        <v>3</v>
      </c>
      <c r="Q57" s="96" t="s">
        <v>288</v>
      </c>
      <c r="R57" s="103" t="s">
        <v>287</v>
      </c>
      <c r="S57" s="102" t="s">
        <v>419</v>
      </c>
      <c r="T57" s="101">
        <v>26.3825684</v>
      </c>
      <c r="U57" s="101">
        <v>-80.263864470000001</v>
      </c>
      <c r="V57" s="96" t="s">
        <v>269</v>
      </c>
      <c r="W57" s="96">
        <v>5</v>
      </c>
      <c r="X57" s="96">
        <v>3</v>
      </c>
      <c r="Y57" s="96" t="s">
        <v>266</v>
      </c>
      <c r="Z57" s="96">
        <v>130</v>
      </c>
      <c r="AA57" s="96">
        <v>6</v>
      </c>
      <c r="AB57" s="96">
        <v>28.81</v>
      </c>
      <c r="AC57" s="96">
        <v>48</v>
      </c>
      <c r="AD57" s="96">
        <v>5.84</v>
      </c>
      <c r="AE57" s="96">
        <v>1.7</v>
      </c>
      <c r="AF57" s="96">
        <v>4.66</v>
      </c>
      <c r="AG57" s="96">
        <v>1.3</v>
      </c>
      <c r="AH57" s="98">
        <v>99</v>
      </c>
      <c r="AI57" s="100">
        <v>1.8</v>
      </c>
      <c r="AJ57" s="100">
        <v>2.2000000000000002</v>
      </c>
      <c r="AK57" s="100">
        <v>2</v>
      </c>
      <c r="AL57" s="100">
        <v>2</v>
      </c>
      <c r="AM57" s="100">
        <v>9.6</v>
      </c>
      <c r="AN57" s="100">
        <v>9.6</v>
      </c>
      <c r="AO57" s="100">
        <v>9.5</v>
      </c>
      <c r="AP57" s="100">
        <v>9.5666666666666664</v>
      </c>
      <c r="AQ57" s="100">
        <v>7.8</v>
      </c>
      <c r="AR57" s="100">
        <v>7.4</v>
      </c>
      <c r="AS57" s="100">
        <v>7.5</v>
      </c>
      <c r="AT57" s="100">
        <v>7.5666666666666664</v>
      </c>
      <c r="AU57" s="98">
        <v>3</v>
      </c>
      <c r="AV57" s="98">
        <v>11</v>
      </c>
      <c r="AW57" s="98">
        <v>8</v>
      </c>
      <c r="AX57" s="98">
        <v>0</v>
      </c>
      <c r="AY57" s="98">
        <v>0</v>
      </c>
      <c r="AZ57" s="98">
        <v>0</v>
      </c>
      <c r="BA57" s="98">
        <v>10</v>
      </c>
      <c r="BB57" s="98">
        <v>10</v>
      </c>
      <c r="BC57" s="98">
        <v>9.5</v>
      </c>
      <c r="BD57" s="97">
        <v>2</v>
      </c>
      <c r="BE57" s="97">
        <v>0</v>
      </c>
      <c r="BF57" s="96" t="s">
        <v>285</v>
      </c>
      <c r="BG57" s="96">
        <v>1</v>
      </c>
      <c r="BH57" s="96">
        <v>0</v>
      </c>
      <c r="BI57" s="96" t="s">
        <v>266</v>
      </c>
      <c r="BJ57" s="96" t="s">
        <v>266</v>
      </c>
      <c r="BK57" s="96" t="s">
        <v>266</v>
      </c>
      <c r="BL57" s="96" t="s">
        <v>266</v>
      </c>
      <c r="BM57" s="96" t="s">
        <v>265</v>
      </c>
      <c r="BN57" s="96">
        <v>0</v>
      </c>
      <c r="BO57" s="96" t="s">
        <v>646</v>
      </c>
      <c r="BP57" s="96">
        <v>2</v>
      </c>
      <c r="BQ57" s="96" t="s">
        <v>267</v>
      </c>
      <c r="BR57" s="96" t="s">
        <v>265</v>
      </c>
      <c r="BS57" s="96" t="s">
        <v>266</v>
      </c>
      <c r="BT57" s="96" t="s">
        <v>265</v>
      </c>
      <c r="BU57" s="197">
        <v>11</v>
      </c>
      <c r="BV57" s="134" t="s">
        <v>418</v>
      </c>
    </row>
    <row r="58" spans="1:74" s="95" customFormat="1" ht="15.9" customHeight="1" x14ac:dyDescent="0.3">
      <c r="A58" s="96">
        <v>178</v>
      </c>
      <c r="B58" s="170">
        <v>41901</v>
      </c>
      <c r="C58" s="97">
        <v>11</v>
      </c>
      <c r="D58" s="171" t="s">
        <v>278</v>
      </c>
      <c r="E58" s="105">
        <v>0.45833333333333331</v>
      </c>
      <c r="F58" s="106">
        <v>0.52777777777777779</v>
      </c>
      <c r="G58" s="105">
        <v>0.46875</v>
      </c>
      <c r="H58" s="96" t="s">
        <v>266</v>
      </c>
      <c r="I58" s="99">
        <v>6</v>
      </c>
      <c r="J58" s="104" t="s">
        <v>293</v>
      </c>
      <c r="K58" s="96" t="s">
        <v>292</v>
      </c>
      <c r="L58" s="103" t="s">
        <v>291</v>
      </c>
      <c r="M58" s="102">
        <v>12</v>
      </c>
      <c r="N58" s="96" t="s">
        <v>290</v>
      </c>
      <c r="O58" s="96" t="s">
        <v>289</v>
      </c>
      <c r="P58" s="96">
        <v>3</v>
      </c>
      <c r="Q58" s="96" t="s">
        <v>288</v>
      </c>
      <c r="R58" s="103" t="s">
        <v>287</v>
      </c>
      <c r="S58" s="102" t="s">
        <v>417</v>
      </c>
      <c r="T58" s="101">
        <v>26.452505219999999</v>
      </c>
      <c r="U58" s="101">
        <v>-80.279371069999996</v>
      </c>
      <c r="V58" s="96" t="s">
        <v>269</v>
      </c>
      <c r="W58" s="96">
        <v>2</v>
      </c>
      <c r="X58" s="96">
        <v>3</v>
      </c>
      <c r="Y58" s="96" t="s">
        <v>266</v>
      </c>
      <c r="Z58" s="96">
        <v>140</v>
      </c>
      <c r="AA58" s="96">
        <v>6</v>
      </c>
      <c r="AB58" s="96">
        <v>28.91</v>
      </c>
      <c r="AC58" s="96">
        <v>75</v>
      </c>
      <c r="AD58" s="96">
        <v>6.3</v>
      </c>
      <c r="AE58" s="96">
        <v>2</v>
      </c>
      <c r="AF58" s="96">
        <v>4.28</v>
      </c>
      <c r="AG58" s="96">
        <v>2</v>
      </c>
      <c r="AH58" s="98">
        <v>-70.8</v>
      </c>
      <c r="AI58" s="100">
        <v>2.1</v>
      </c>
      <c r="AJ58" s="100">
        <v>2.5</v>
      </c>
      <c r="AK58" s="100">
        <v>2.4</v>
      </c>
      <c r="AL58" s="100">
        <v>2.3333333333333335</v>
      </c>
      <c r="AM58" s="100">
        <v>9.5</v>
      </c>
      <c r="AN58" s="100">
        <v>9.1999999999999993</v>
      </c>
      <c r="AO58" s="100">
        <v>9.3000000000000007</v>
      </c>
      <c r="AP58" s="100">
        <v>9.3333333333333339</v>
      </c>
      <c r="AQ58" s="100">
        <v>7.4</v>
      </c>
      <c r="AR58" s="100">
        <v>6.7</v>
      </c>
      <c r="AS58" s="100">
        <v>6.9</v>
      </c>
      <c r="AT58" s="100">
        <v>7</v>
      </c>
      <c r="AU58" s="98">
        <v>13</v>
      </c>
      <c r="AV58" s="98">
        <v>11</v>
      </c>
      <c r="AW58" s="98">
        <v>5</v>
      </c>
      <c r="AX58" s="98">
        <v>0</v>
      </c>
      <c r="AY58" s="98">
        <v>0</v>
      </c>
      <c r="AZ58" s="98">
        <v>0</v>
      </c>
      <c r="BA58" s="98">
        <v>10</v>
      </c>
      <c r="BB58" s="98">
        <v>10</v>
      </c>
      <c r="BC58" s="98">
        <v>10</v>
      </c>
      <c r="BD58" s="97">
        <v>3</v>
      </c>
      <c r="BE58" s="97">
        <v>0</v>
      </c>
      <c r="BF58" s="96" t="s">
        <v>285</v>
      </c>
      <c r="BG58" s="96">
        <v>1</v>
      </c>
      <c r="BH58" s="96">
        <v>0</v>
      </c>
      <c r="BI58" s="96" t="s">
        <v>266</v>
      </c>
      <c r="BJ58" s="96" t="s">
        <v>266</v>
      </c>
      <c r="BK58" s="96" t="s">
        <v>266</v>
      </c>
      <c r="BL58" s="96" t="s">
        <v>266</v>
      </c>
      <c r="BM58" s="96" t="s">
        <v>265</v>
      </c>
      <c r="BN58" s="96">
        <v>0</v>
      </c>
      <c r="BO58" s="96" t="s">
        <v>646</v>
      </c>
      <c r="BP58" s="96">
        <v>9</v>
      </c>
      <c r="BQ58" s="96" t="s">
        <v>416</v>
      </c>
      <c r="BR58" s="96" t="s">
        <v>266</v>
      </c>
      <c r="BS58" s="96" t="s">
        <v>265</v>
      </c>
      <c r="BT58" s="96" t="s">
        <v>265</v>
      </c>
      <c r="BU58" s="197">
        <v>12</v>
      </c>
      <c r="BV58" s="134" t="s">
        <v>662</v>
      </c>
    </row>
    <row r="59" spans="1:74" s="95" customFormat="1" ht="15.9" customHeight="1" x14ac:dyDescent="0.3">
      <c r="A59" s="96">
        <v>179</v>
      </c>
      <c r="B59" s="170">
        <v>41901</v>
      </c>
      <c r="C59" s="97">
        <v>11</v>
      </c>
      <c r="D59" s="171" t="s">
        <v>278</v>
      </c>
      <c r="E59" s="105">
        <v>0.52083333333333337</v>
      </c>
      <c r="F59" s="106">
        <v>0.57986111111111105</v>
      </c>
      <c r="G59" s="105">
        <v>0.53125</v>
      </c>
      <c r="H59" s="96" t="s">
        <v>265</v>
      </c>
      <c r="I59" s="99">
        <v>5</v>
      </c>
      <c r="J59" s="104" t="s">
        <v>277</v>
      </c>
      <c r="K59" s="96" t="s">
        <v>276</v>
      </c>
      <c r="L59" s="103" t="s">
        <v>275</v>
      </c>
      <c r="M59" s="102">
        <v>18</v>
      </c>
      <c r="N59" s="96" t="s">
        <v>274</v>
      </c>
      <c r="O59" s="96" t="s">
        <v>273</v>
      </c>
      <c r="P59" s="96">
        <v>2</v>
      </c>
      <c r="Q59" s="96" t="s">
        <v>272</v>
      </c>
      <c r="R59" s="103" t="s">
        <v>287</v>
      </c>
      <c r="S59" s="102" t="s">
        <v>415</v>
      </c>
      <c r="T59" s="101">
        <v>26.522310130000001</v>
      </c>
      <c r="U59" s="101">
        <v>-80.439227880000004</v>
      </c>
      <c r="V59" s="96" t="s">
        <v>269</v>
      </c>
      <c r="W59" s="96" t="s">
        <v>414</v>
      </c>
      <c r="X59" s="96">
        <v>1</v>
      </c>
      <c r="Y59" s="96" t="s">
        <v>266</v>
      </c>
      <c r="Z59" s="96">
        <v>140</v>
      </c>
      <c r="AA59" s="96">
        <v>6</v>
      </c>
      <c r="AB59" s="96">
        <v>25.35</v>
      </c>
      <c r="AC59" s="96">
        <v>607</v>
      </c>
      <c r="AD59" s="96">
        <v>6.82</v>
      </c>
      <c r="AE59" s="96">
        <v>4.9000000000000004</v>
      </c>
      <c r="AF59" s="96">
        <v>0.7</v>
      </c>
      <c r="AG59" s="96">
        <v>1.5</v>
      </c>
      <c r="AH59" s="98">
        <v>-124.4</v>
      </c>
      <c r="AI59" s="100">
        <v>2.2999999999999998</v>
      </c>
      <c r="AJ59" s="100">
        <v>2.8</v>
      </c>
      <c r="AK59" s="100">
        <v>2.6</v>
      </c>
      <c r="AL59" s="100">
        <v>2.5666666666666664</v>
      </c>
      <c r="AM59" s="100">
        <v>11.2</v>
      </c>
      <c r="AN59" s="100">
        <v>11</v>
      </c>
      <c r="AO59" s="100">
        <v>11.1</v>
      </c>
      <c r="AP59" s="100">
        <v>11.1</v>
      </c>
      <c r="AQ59" s="100">
        <v>8.9</v>
      </c>
      <c r="AR59" s="100">
        <v>8.1999999999999993</v>
      </c>
      <c r="AS59" s="100">
        <v>8.5</v>
      </c>
      <c r="AT59" s="100">
        <v>8.5333333333333332</v>
      </c>
      <c r="AU59" s="98">
        <v>3.5</v>
      </c>
      <c r="AV59" s="98">
        <v>4</v>
      </c>
      <c r="AW59" s="98">
        <v>4</v>
      </c>
      <c r="AX59" s="98">
        <v>0</v>
      </c>
      <c r="AY59" s="98">
        <v>0</v>
      </c>
      <c r="AZ59" s="98">
        <v>0</v>
      </c>
      <c r="BA59" s="98">
        <v>10</v>
      </c>
      <c r="BB59" s="98">
        <v>10</v>
      </c>
      <c r="BC59" s="98">
        <v>10</v>
      </c>
      <c r="BD59" s="97">
        <v>1</v>
      </c>
      <c r="BE59" s="97">
        <v>0</v>
      </c>
      <c r="BF59" s="96" t="s">
        <v>268</v>
      </c>
      <c r="BG59" s="96">
        <v>1</v>
      </c>
      <c r="BH59" s="96">
        <v>0</v>
      </c>
      <c r="BI59" s="96" t="s">
        <v>266</v>
      </c>
      <c r="BJ59" s="96" t="s">
        <v>266</v>
      </c>
      <c r="BK59" s="96" t="s">
        <v>266</v>
      </c>
      <c r="BL59" s="96" t="s">
        <v>266</v>
      </c>
      <c r="BM59" s="96" t="s">
        <v>265</v>
      </c>
      <c r="BN59" s="96">
        <v>0</v>
      </c>
      <c r="BO59" s="96" t="s">
        <v>646</v>
      </c>
      <c r="BP59" s="96">
        <v>4</v>
      </c>
      <c r="BQ59" s="96" t="s">
        <v>309</v>
      </c>
      <c r="BR59" s="96" t="s">
        <v>265</v>
      </c>
      <c r="BS59" s="96" t="s">
        <v>266</v>
      </c>
      <c r="BT59" s="96" t="s">
        <v>266</v>
      </c>
      <c r="BU59" s="197">
        <v>21</v>
      </c>
      <c r="BV59" s="134" t="s">
        <v>413</v>
      </c>
    </row>
    <row r="60" spans="1:74" s="95" customFormat="1" ht="15.9" customHeight="1" x14ac:dyDescent="0.3">
      <c r="A60" s="96">
        <v>180</v>
      </c>
      <c r="B60" s="170">
        <v>41902</v>
      </c>
      <c r="C60" s="97">
        <v>11</v>
      </c>
      <c r="D60" s="171" t="s">
        <v>278</v>
      </c>
      <c r="E60" s="105">
        <v>0.4236111111111111</v>
      </c>
      <c r="F60" s="106">
        <v>0.47986111111111113</v>
      </c>
      <c r="G60" s="105">
        <v>0.43402777777777773</v>
      </c>
      <c r="H60" s="96" t="s">
        <v>266</v>
      </c>
      <c r="I60" s="99">
        <v>5</v>
      </c>
      <c r="J60" s="104" t="s">
        <v>277</v>
      </c>
      <c r="K60" s="96" t="s">
        <v>276</v>
      </c>
      <c r="L60" s="103" t="s">
        <v>275</v>
      </c>
      <c r="M60" s="102">
        <v>18</v>
      </c>
      <c r="N60" s="96" t="s">
        <v>274</v>
      </c>
      <c r="O60" s="96" t="s">
        <v>273</v>
      </c>
      <c r="P60" s="96">
        <v>2</v>
      </c>
      <c r="Q60" s="96" t="s">
        <v>272</v>
      </c>
      <c r="R60" s="103" t="s">
        <v>271</v>
      </c>
      <c r="S60" s="102" t="s">
        <v>412</v>
      </c>
      <c r="T60" s="101">
        <v>26.56110262</v>
      </c>
      <c r="U60" s="101">
        <v>-80.365593799999999</v>
      </c>
      <c r="V60" s="96" t="s">
        <v>269</v>
      </c>
      <c r="W60" s="96">
        <v>2</v>
      </c>
      <c r="X60" s="96">
        <v>1</v>
      </c>
      <c r="Y60" s="96" t="s">
        <v>266</v>
      </c>
      <c r="Z60" s="96">
        <v>90</v>
      </c>
      <c r="AA60" s="96">
        <v>6</v>
      </c>
      <c r="AB60" s="96">
        <v>27.77</v>
      </c>
      <c r="AC60" s="96">
        <v>102</v>
      </c>
      <c r="AD60" s="96">
        <v>6.01</v>
      </c>
      <c r="AE60" s="96">
        <v>3.3</v>
      </c>
      <c r="AF60" s="96">
        <v>3.76</v>
      </c>
      <c r="AG60" s="96">
        <v>0.9</v>
      </c>
      <c r="AH60" s="98">
        <v>166.9</v>
      </c>
      <c r="AI60" s="100">
        <v>1.1000000000000001</v>
      </c>
      <c r="AJ60" s="100">
        <v>1.5</v>
      </c>
      <c r="AK60" s="100">
        <v>1.6</v>
      </c>
      <c r="AL60" s="100">
        <v>1.4000000000000001</v>
      </c>
      <c r="AM60" s="100">
        <v>13</v>
      </c>
      <c r="AN60" s="100">
        <v>12.7</v>
      </c>
      <c r="AO60" s="100">
        <v>12.6</v>
      </c>
      <c r="AP60" s="100">
        <v>12.766666666666666</v>
      </c>
      <c r="AQ60" s="100">
        <v>11.9</v>
      </c>
      <c r="AR60" s="100">
        <v>11.2</v>
      </c>
      <c r="AS60" s="100">
        <v>11</v>
      </c>
      <c r="AT60" s="100">
        <v>11.366666666666665</v>
      </c>
      <c r="AU60" s="98">
        <v>3</v>
      </c>
      <c r="AV60" s="98">
        <v>0.5</v>
      </c>
      <c r="AW60" s="98">
        <v>1</v>
      </c>
      <c r="AX60" s="98">
        <v>0</v>
      </c>
      <c r="AY60" s="98">
        <v>0</v>
      </c>
      <c r="AZ60" s="98">
        <v>0</v>
      </c>
      <c r="BA60" s="98">
        <v>10</v>
      </c>
      <c r="BB60" s="98">
        <v>10</v>
      </c>
      <c r="BC60" s="98">
        <v>10</v>
      </c>
      <c r="BD60" s="97">
        <v>1</v>
      </c>
      <c r="BE60" s="97">
        <v>0</v>
      </c>
      <c r="BF60" s="96" t="s">
        <v>285</v>
      </c>
      <c r="BG60" s="96">
        <v>1</v>
      </c>
      <c r="BH60" s="96">
        <v>0</v>
      </c>
      <c r="BI60" s="96" t="s">
        <v>266</v>
      </c>
      <c r="BJ60" s="96" t="s">
        <v>266</v>
      </c>
      <c r="BK60" s="96" t="s">
        <v>266</v>
      </c>
      <c r="BL60" s="96" t="s">
        <v>266</v>
      </c>
      <c r="BM60" s="96" t="s">
        <v>265</v>
      </c>
      <c r="BN60" s="96">
        <v>0</v>
      </c>
      <c r="BO60" s="96" t="s">
        <v>646</v>
      </c>
      <c r="BP60" s="96">
        <v>9</v>
      </c>
      <c r="BQ60" s="96" t="s">
        <v>280</v>
      </c>
      <c r="BR60" s="96" t="s">
        <v>266</v>
      </c>
      <c r="BS60" s="96" t="s">
        <v>266</v>
      </c>
      <c r="BT60" s="96" t="s">
        <v>265</v>
      </c>
      <c r="BU60" s="197">
        <v>20</v>
      </c>
      <c r="BV60" s="134" t="s">
        <v>637</v>
      </c>
    </row>
    <row r="61" spans="1:74" s="95" customFormat="1" ht="15.9" customHeight="1" x14ac:dyDescent="0.3">
      <c r="A61" s="96">
        <v>181</v>
      </c>
      <c r="B61" s="170">
        <v>41902</v>
      </c>
      <c r="C61" s="97">
        <v>11</v>
      </c>
      <c r="D61" s="171" t="s">
        <v>278</v>
      </c>
      <c r="E61" s="105">
        <v>0.35069444444444442</v>
      </c>
      <c r="F61" s="106">
        <v>0.47222222222222227</v>
      </c>
      <c r="G61" s="105">
        <v>0.36805555555555558</v>
      </c>
      <c r="H61" s="96" t="s">
        <v>266</v>
      </c>
      <c r="I61" s="99">
        <v>4</v>
      </c>
      <c r="J61" s="104" t="s">
        <v>293</v>
      </c>
      <c r="K61" s="96" t="s">
        <v>292</v>
      </c>
      <c r="L61" s="103" t="s">
        <v>411</v>
      </c>
      <c r="M61" s="102">
        <v>12</v>
      </c>
      <c r="N61" s="96" t="s">
        <v>290</v>
      </c>
      <c r="O61" s="96" t="s">
        <v>289</v>
      </c>
      <c r="P61" s="96">
        <v>3</v>
      </c>
      <c r="Q61" s="96" t="s">
        <v>288</v>
      </c>
      <c r="R61" s="103" t="s">
        <v>287</v>
      </c>
      <c r="S61" s="102" t="s">
        <v>410</v>
      </c>
      <c r="T61" s="101">
        <v>26.378563889999999</v>
      </c>
      <c r="U61" s="101">
        <v>-80.318627109999994</v>
      </c>
      <c r="V61" s="96" t="s">
        <v>269</v>
      </c>
      <c r="W61" s="96">
        <v>3</v>
      </c>
      <c r="X61" s="96">
        <v>3</v>
      </c>
      <c r="Y61" s="96" t="s">
        <v>265</v>
      </c>
      <c r="Z61" s="96">
        <v>140</v>
      </c>
      <c r="AA61" s="96">
        <v>6</v>
      </c>
      <c r="AB61" s="96">
        <v>27.17</v>
      </c>
      <c r="AC61" s="96">
        <v>102</v>
      </c>
      <c r="AD61" s="96">
        <v>6.27</v>
      </c>
      <c r="AE61" s="96">
        <v>1.1000000000000001</v>
      </c>
      <c r="AF61" s="96">
        <v>0.86</v>
      </c>
      <c r="AG61" s="96">
        <v>2.5</v>
      </c>
      <c r="AH61" s="98">
        <v>-121.9</v>
      </c>
      <c r="AI61" s="100">
        <v>4.3</v>
      </c>
      <c r="AJ61" s="100">
        <v>2.35</v>
      </c>
      <c r="AK61" s="100">
        <v>2.5499999999999998</v>
      </c>
      <c r="AL61" s="100">
        <v>3.0666666666666664</v>
      </c>
      <c r="AM61" s="100">
        <v>13.65</v>
      </c>
      <c r="AN61" s="100">
        <v>13.8</v>
      </c>
      <c r="AO61" s="100">
        <v>13.8</v>
      </c>
      <c r="AP61" s="100">
        <v>13.75</v>
      </c>
      <c r="AQ61" s="100">
        <v>9.35</v>
      </c>
      <c r="AR61" s="100">
        <v>11.45</v>
      </c>
      <c r="AS61" s="100">
        <v>11.25</v>
      </c>
      <c r="AT61" s="100">
        <v>10.683333333333334</v>
      </c>
      <c r="AU61" s="98">
        <v>4</v>
      </c>
      <c r="AV61" s="98">
        <v>4.5</v>
      </c>
      <c r="AW61" s="98">
        <v>2</v>
      </c>
      <c r="AX61" s="98">
        <v>0</v>
      </c>
      <c r="AY61" s="98">
        <v>0</v>
      </c>
      <c r="AZ61" s="98">
        <v>0</v>
      </c>
      <c r="BA61" s="98">
        <v>10</v>
      </c>
      <c r="BB61" s="98">
        <v>10</v>
      </c>
      <c r="BC61" s="98">
        <v>9.5</v>
      </c>
      <c r="BD61" s="97">
        <v>1</v>
      </c>
      <c r="BE61" s="97">
        <v>0</v>
      </c>
      <c r="BF61" s="96" t="s">
        <v>285</v>
      </c>
      <c r="BG61" s="96">
        <v>1</v>
      </c>
      <c r="BH61" s="96">
        <v>0</v>
      </c>
      <c r="BI61" s="96" t="s">
        <v>266</v>
      </c>
      <c r="BJ61" s="96" t="s">
        <v>266</v>
      </c>
      <c r="BK61" s="96" t="s">
        <v>266</v>
      </c>
      <c r="BL61" s="96" t="s">
        <v>266</v>
      </c>
      <c r="BM61" s="96" t="s">
        <v>266</v>
      </c>
      <c r="BN61" s="96">
        <v>0</v>
      </c>
      <c r="BO61" s="96" t="s">
        <v>157</v>
      </c>
      <c r="BP61" s="96" t="s">
        <v>409</v>
      </c>
      <c r="BQ61" s="96" t="s">
        <v>267</v>
      </c>
      <c r="BR61" s="96" t="s">
        <v>265</v>
      </c>
      <c r="BS61" s="96" t="s">
        <v>265</v>
      </c>
      <c r="BT61" s="96" t="s">
        <v>265</v>
      </c>
      <c r="BU61" s="197">
        <v>27</v>
      </c>
      <c r="BV61" s="134" t="s">
        <v>408</v>
      </c>
    </row>
    <row r="62" spans="1:74" s="95" customFormat="1" ht="15.9" customHeight="1" x14ac:dyDescent="0.3">
      <c r="A62" s="96">
        <v>182</v>
      </c>
      <c r="B62" s="170">
        <v>41901</v>
      </c>
      <c r="C62" s="97">
        <v>11</v>
      </c>
      <c r="D62" s="171" t="s">
        <v>278</v>
      </c>
      <c r="E62" s="105">
        <v>0.5854166666666667</v>
      </c>
      <c r="F62" s="106">
        <v>0.6430555555555556</v>
      </c>
      <c r="G62" s="105">
        <v>0.59375</v>
      </c>
      <c r="H62" s="96" t="s">
        <v>266</v>
      </c>
      <c r="I62" s="99">
        <v>5</v>
      </c>
      <c r="J62" s="104" t="s">
        <v>277</v>
      </c>
      <c r="K62" s="96" t="s">
        <v>276</v>
      </c>
      <c r="L62" s="103" t="s">
        <v>275</v>
      </c>
      <c r="M62" s="102">
        <v>18</v>
      </c>
      <c r="N62" s="96" t="s">
        <v>274</v>
      </c>
      <c r="O62" s="96" t="s">
        <v>273</v>
      </c>
      <c r="P62" s="96">
        <v>2</v>
      </c>
      <c r="Q62" s="96" t="s">
        <v>272</v>
      </c>
      <c r="R62" s="103" t="s">
        <v>287</v>
      </c>
      <c r="S62" s="102" t="s">
        <v>407</v>
      </c>
      <c r="T62" s="101">
        <v>26.509148719999999</v>
      </c>
      <c r="U62" s="101">
        <v>-80.427797060000003</v>
      </c>
      <c r="V62" s="96" t="s">
        <v>269</v>
      </c>
      <c r="W62" s="96">
        <v>3</v>
      </c>
      <c r="X62" s="96">
        <v>1</v>
      </c>
      <c r="Y62" s="96" t="s">
        <v>266</v>
      </c>
      <c r="Z62" s="96">
        <v>55</v>
      </c>
      <c r="AA62" s="96">
        <v>6</v>
      </c>
      <c r="AB62" s="96">
        <v>26.97</v>
      </c>
      <c r="AC62" s="96">
        <v>91</v>
      </c>
      <c r="AD62" s="96">
        <v>6.09</v>
      </c>
      <c r="AE62" s="96">
        <v>1.7</v>
      </c>
      <c r="AF62" s="96">
        <v>2.2999999999999998</v>
      </c>
      <c r="AG62" s="96">
        <v>1.1000000000000001</v>
      </c>
      <c r="AH62" s="98">
        <v>150</v>
      </c>
      <c r="AI62" s="100">
        <v>1.8</v>
      </c>
      <c r="AJ62" s="100">
        <v>2.2999999999999998</v>
      </c>
      <c r="AK62" s="100">
        <v>2.2000000000000002</v>
      </c>
      <c r="AL62" s="100">
        <v>2.1</v>
      </c>
      <c r="AM62" s="100">
        <v>9.8000000000000007</v>
      </c>
      <c r="AN62" s="100">
        <v>9.6999999999999993</v>
      </c>
      <c r="AO62" s="100">
        <v>9.8000000000000007</v>
      </c>
      <c r="AP62" s="100">
        <v>9.7666666666666675</v>
      </c>
      <c r="AQ62" s="100">
        <v>8</v>
      </c>
      <c r="AR62" s="100">
        <v>7.4</v>
      </c>
      <c r="AS62" s="100">
        <v>7.6</v>
      </c>
      <c r="AT62" s="100">
        <v>7.6666666666666679</v>
      </c>
      <c r="AU62" s="98">
        <v>37</v>
      </c>
      <c r="AV62" s="98">
        <v>9</v>
      </c>
      <c r="AW62" s="98">
        <v>10</v>
      </c>
      <c r="AX62" s="98">
        <v>0</v>
      </c>
      <c r="AY62" s="98">
        <v>0</v>
      </c>
      <c r="AZ62" s="98">
        <v>0</v>
      </c>
      <c r="BA62" s="98">
        <v>10</v>
      </c>
      <c r="BB62" s="98">
        <v>10</v>
      </c>
      <c r="BC62" s="98">
        <v>10</v>
      </c>
      <c r="BD62" s="97">
        <v>1</v>
      </c>
      <c r="BE62" s="97">
        <v>1</v>
      </c>
      <c r="BF62" s="96" t="s">
        <v>268</v>
      </c>
      <c r="BG62" s="96">
        <v>1</v>
      </c>
      <c r="BH62" s="96">
        <v>0</v>
      </c>
      <c r="BI62" s="96" t="s">
        <v>266</v>
      </c>
      <c r="BJ62" s="96" t="s">
        <v>266</v>
      </c>
      <c r="BK62" s="96" t="s">
        <v>266</v>
      </c>
      <c r="BL62" s="96" t="s">
        <v>266</v>
      </c>
      <c r="BM62" s="96" t="s">
        <v>265</v>
      </c>
      <c r="BN62" s="96">
        <v>0</v>
      </c>
      <c r="BO62" s="96" t="s">
        <v>646</v>
      </c>
      <c r="BP62" s="96">
        <v>2</v>
      </c>
      <c r="BQ62" s="96" t="s">
        <v>267</v>
      </c>
      <c r="BR62" s="96" t="s">
        <v>266</v>
      </c>
      <c r="BS62" s="96" t="s">
        <v>266</v>
      </c>
      <c r="BT62" s="96" t="s">
        <v>265</v>
      </c>
      <c r="BU62" s="197">
        <v>23</v>
      </c>
      <c r="BV62" s="134" t="s">
        <v>638</v>
      </c>
    </row>
    <row r="63" spans="1:74" s="95" customFormat="1" ht="15.9" customHeight="1" x14ac:dyDescent="0.3">
      <c r="A63" s="96">
        <v>201</v>
      </c>
      <c r="B63" s="170">
        <v>41886</v>
      </c>
      <c r="C63" s="97">
        <v>11</v>
      </c>
      <c r="D63" s="171" t="s">
        <v>370</v>
      </c>
      <c r="E63" s="105">
        <v>0.53472222222222221</v>
      </c>
      <c r="F63" s="106">
        <v>0.61111111111111105</v>
      </c>
      <c r="G63" s="105">
        <v>0.54166666666666663</v>
      </c>
      <c r="H63" s="96" t="s">
        <v>266</v>
      </c>
      <c r="I63" s="99">
        <v>2</v>
      </c>
      <c r="J63" s="104" t="s">
        <v>293</v>
      </c>
      <c r="K63" s="96" t="s">
        <v>316</v>
      </c>
      <c r="L63" s="103" t="s">
        <v>319</v>
      </c>
      <c r="M63" s="102">
        <v>18</v>
      </c>
      <c r="N63" s="96" t="s">
        <v>274</v>
      </c>
      <c r="O63" s="96" t="s">
        <v>273</v>
      </c>
      <c r="P63" s="96">
        <v>3</v>
      </c>
      <c r="Q63" s="96" t="s">
        <v>272</v>
      </c>
      <c r="R63" s="103" t="s">
        <v>287</v>
      </c>
      <c r="S63" s="102" t="s">
        <v>406</v>
      </c>
      <c r="T63" s="101">
        <v>25.300778000000001</v>
      </c>
      <c r="U63" s="101">
        <v>-80.777688999999995</v>
      </c>
      <c r="V63" s="96" t="s">
        <v>269</v>
      </c>
      <c r="W63" s="96">
        <v>1</v>
      </c>
      <c r="X63" s="96">
        <v>3</v>
      </c>
      <c r="Y63" s="96" t="s">
        <v>266</v>
      </c>
      <c r="Z63" s="96">
        <v>140</v>
      </c>
      <c r="AA63" s="96">
        <v>5</v>
      </c>
      <c r="AB63" s="96">
        <v>29.02</v>
      </c>
      <c r="AC63" s="96">
        <v>477</v>
      </c>
      <c r="AD63" s="96">
        <v>7.46</v>
      </c>
      <c r="AE63" s="104">
        <v>0.3</v>
      </c>
      <c r="AF63" s="96">
        <v>6.12</v>
      </c>
      <c r="AG63" s="96">
        <v>0.4</v>
      </c>
      <c r="AH63" s="96">
        <v>129</v>
      </c>
      <c r="AI63" s="100">
        <v>0.3</v>
      </c>
      <c r="AJ63" s="100">
        <v>0.3</v>
      </c>
      <c r="AK63" s="100">
        <v>0.3</v>
      </c>
      <c r="AL63" s="100">
        <v>0.3</v>
      </c>
      <c r="AM63" s="100">
        <v>0.35</v>
      </c>
      <c r="AN63" s="100">
        <v>0.35</v>
      </c>
      <c r="AO63" s="100">
        <v>0.4</v>
      </c>
      <c r="AP63" s="100">
        <v>0.3666666666666667</v>
      </c>
      <c r="AQ63" s="100">
        <v>0.05</v>
      </c>
      <c r="AR63" s="100">
        <v>0.05</v>
      </c>
      <c r="AS63" s="100">
        <v>0.1</v>
      </c>
      <c r="AT63" s="100">
        <v>6.6666666666666707E-2</v>
      </c>
      <c r="AU63" s="98">
        <v>0</v>
      </c>
      <c r="AV63" s="98">
        <v>0</v>
      </c>
      <c r="AW63" s="98">
        <v>0</v>
      </c>
      <c r="AX63" s="98">
        <v>3</v>
      </c>
      <c r="AY63" s="98">
        <v>3</v>
      </c>
      <c r="AZ63" s="98">
        <v>2.5</v>
      </c>
      <c r="BA63" s="98">
        <v>3</v>
      </c>
      <c r="BB63" s="98">
        <v>3</v>
      </c>
      <c r="BC63" s="98">
        <v>3</v>
      </c>
      <c r="BD63" s="97">
        <v>0</v>
      </c>
      <c r="BE63" s="97">
        <v>0</v>
      </c>
      <c r="BF63" s="98" t="s">
        <v>327</v>
      </c>
      <c r="BG63" s="96">
        <v>3</v>
      </c>
      <c r="BH63" s="96">
        <v>100</v>
      </c>
      <c r="BI63" s="96" t="s">
        <v>266</v>
      </c>
      <c r="BJ63" s="96" t="s">
        <v>265</v>
      </c>
      <c r="BK63" s="96" t="s">
        <v>265</v>
      </c>
      <c r="BL63" s="96" t="s">
        <v>266</v>
      </c>
      <c r="BM63" s="96" t="s">
        <v>266</v>
      </c>
      <c r="BN63" s="96">
        <v>120</v>
      </c>
      <c r="BO63" s="96" t="s">
        <v>157</v>
      </c>
      <c r="BP63" s="96">
        <v>2</v>
      </c>
      <c r="BQ63" s="96" t="s">
        <v>267</v>
      </c>
      <c r="BR63" s="96" t="s">
        <v>266</v>
      </c>
      <c r="BS63" s="96" t="s">
        <v>266</v>
      </c>
      <c r="BT63" s="96" t="s">
        <v>265</v>
      </c>
      <c r="BU63" s="197">
        <v>16</v>
      </c>
      <c r="BV63" s="134" t="s">
        <v>405</v>
      </c>
    </row>
    <row r="64" spans="1:74" s="95" customFormat="1" ht="15.9" customHeight="1" x14ac:dyDescent="0.3">
      <c r="A64" s="96">
        <v>202</v>
      </c>
      <c r="B64" s="170">
        <v>41888</v>
      </c>
      <c r="C64" s="97">
        <v>11</v>
      </c>
      <c r="D64" s="171" t="s">
        <v>370</v>
      </c>
      <c r="E64" s="105">
        <v>0.64236111111111105</v>
      </c>
      <c r="F64" s="106">
        <v>0.71875</v>
      </c>
      <c r="G64" s="105">
        <v>0.65625</v>
      </c>
      <c r="H64" s="96" t="s">
        <v>266</v>
      </c>
      <c r="I64" s="99">
        <v>3</v>
      </c>
      <c r="J64" s="104" t="s">
        <v>277</v>
      </c>
      <c r="K64" s="96" t="s">
        <v>276</v>
      </c>
      <c r="L64" s="103" t="s">
        <v>315</v>
      </c>
      <c r="M64" s="102">
        <v>12</v>
      </c>
      <c r="N64" s="96" t="s">
        <v>290</v>
      </c>
      <c r="O64" s="96" t="s">
        <v>289</v>
      </c>
      <c r="P64" s="96">
        <v>3</v>
      </c>
      <c r="Q64" s="96" t="s">
        <v>288</v>
      </c>
      <c r="R64" s="103" t="s">
        <v>271</v>
      </c>
      <c r="S64" s="102" t="s">
        <v>404</v>
      </c>
      <c r="T64" s="101">
        <v>25.572915129999998</v>
      </c>
      <c r="U64" s="101">
        <v>-80.911072649999994</v>
      </c>
      <c r="V64" s="96" t="s">
        <v>269</v>
      </c>
      <c r="W64" s="96">
        <v>4</v>
      </c>
      <c r="X64" s="96">
        <v>1</v>
      </c>
      <c r="Y64" s="96" t="s">
        <v>266</v>
      </c>
      <c r="Z64" s="96">
        <v>140</v>
      </c>
      <c r="AA64" s="96">
        <v>2</v>
      </c>
      <c r="AB64" s="96">
        <v>30.14</v>
      </c>
      <c r="AC64" s="96">
        <v>336</v>
      </c>
      <c r="AD64" s="96">
        <v>7.84</v>
      </c>
      <c r="AE64" s="98">
        <v>0</v>
      </c>
      <c r="AF64" s="96">
        <v>10.64</v>
      </c>
      <c r="AG64" s="96">
        <v>0.1</v>
      </c>
      <c r="AH64" s="96">
        <v>18.3</v>
      </c>
      <c r="AI64" s="100">
        <v>0.4</v>
      </c>
      <c r="AJ64" s="100">
        <v>0.4</v>
      </c>
      <c r="AK64" s="100">
        <v>0.3</v>
      </c>
      <c r="AL64" s="100">
        <v>0.3666666666666667</v>
      </c>
      <c r="AM64" s="100">
        <v>1.2</v>
      </c>
      <c r="AN64" s="100">
        <v>1.1000000000000001</v>
      </c>
      <c r="AO64" s="100">
        <v>0.9</v>
      </c>
      <c r="AP64" s="100">
        <v>1.0666666666666667</v>
      </c>
      <c r="AQ64" s="100">
        <v>0.8</v>
      </c>
      <c r="AR64" s="100">
        <v>0.7</v>
      </c>
      <c r="AS64" s="100">
        <v>0.6</v>
      </c>
      <c r="AT64" s="100">
        <v>0.7</v>
      </c>
      <c r="AU64" s="98">
        <v>0</v>
      </c>
      <c r="AV64" s="98">
        <v>0</v>
      </c>
      <c r="AW64" s="98">
        <v>0</v>
      </c>
      <c r="AX64" s="98">
        <v>2</v>
      </c>
      <c r="AY64" s="98">
        <v>2.5</v>
      </c>
      <c r="AZ64" s="98">
        <v>2</v>
      </c>
      <c r="BA64" s="98">
        <v>9.5</v>
      </c>
      <c r="BB64" s="98">
        <v>9.5</v>
      </c>
      <c r="BC64" s="98">
        <v>10</v>
      </c>
      <c r="BD64" s="97">
        <v>0</v>
      </c>
      <c r="BE64" s="97">
        <v>0</v>
      </c>
      <c r="BF64" s="98" t="s">
        <v>327</v>
      </c>
      <c r="BG64" s="99">
        <v>3</v>
      </c>
      <c r="BH64" s="96">
        <v>85</v>
      </c>
      <c r="BI64" s="96" t="s">
        <v>266</v>
      </c>
      <c r="BJ64" s="96" t="s">
        <v>266</v>
      </c>
      <c r="BK64" s="96" t="s">
        <v>265</v>
      </c>
      <c r="BL64" s="96" t="s">
        <v>266</v>
      </c>
      <c r="BM64" s="96" t="s">
        <v>266</v>
      </c>
      <c r="BN64" s="96">
        <v>0</v>
      </c>
      <c r="BO64" s="96" t="s">
        <v>157</v>
      </c>
      <c r="BP64" s="96">
        <v>2</v>
      </c>
      <c r="BQ64" s="96" t="s">
        <v>267</v>
      </c>
      <c r="BR64" s="96" t="s">
        <v>266</v>
      </c>
      <c r="BS64" s="96" t="s">
        <v>266</v>
      </c>
      <c r="BT64" s="96" t="s">
        <v>266</v>
      </c>
      <c r="BU64" s="197">
        <v>7</v>
      </c>
      <c r="BV64" s="134" t="s">
        <v>403</v>
      </c>
    </row>
    <row r="65" spans="1:74" s="95" customFormat="1" ht="15.9" customHeight="1" x14ac:dyDescent="0.3">
      <c r="A65" s="96">
        <v>203</v>
      </c>
      <c r="B65" s="170">
        <v>41890</v>
      </c>
      <c r="C65" s="97">
        <v>11</v>
      </c>
      <c r="D65" s="171" t="s">
        <v>370</v>
      </c>
      <c r="E65" s="105">
        <v>0.64236111111111105</v>
      </c>
      <c r="F65" s="105">
        <v>0.71527777777777779</v>
      </c>
      <c r="G65" s="105">
        <v>0.64930555555555558</v>
      </c>
      <c r="H65" s="96" t="s">
        <v>266</v>
      </c>
      <c r="I65" s="99">
        <v>3</v>
      </c>
      <c r="J65" s="104" t="s">
        <v>293</v>
      </c>
      <c r="K65" s="105" t="s">
        <v>292</v>
      </c>
      <c r="L65" s="103" t="s">
        <v>315</v>
      </c>
      <c r="M65" s="102">
        <v>12</v>
      </c>
      <c r="N65" s="96" t="s">
        <v>290</v>
      </c>
      <c r="O65" s="96" t="s">
        <v>289</v>
      </c>
      <c r="P65" s="96">
        <v>2</v>
      </c>
      <c r="Q65" s="96" t="s">
        <v>288</v>
      </c>
      <c r="R65" s="103" t="s">
        <v>287</v>
      </c>
      <c r="S65" s="102" t="s">
        <v>402</v>
      </c>
      <c r="T65" s="101">
        <v>25.683567719999999</v>
      </c>
      <c r="U65" s="101">
        <v>-80.541925719999995</v>
      </c>
      <c r="V65" s="96" t="s">
        <v>269</v>
      </c>
      <c r="W65" s="96">
        <v>3</v>
      </c>
      <c r="X65" s="96">
        <v>1</v>
      </c>
      <c r="Y65" s="96" t="s">
        <v>266</v>
      </c>
      <c r="Z65" s="96">
        <v>140</v>
      </c>
      <c r="AA65" s="96">
        <v>6</v>
      </c>
      <c r="AB65" s="96">
        <v>33.92</v>
      </c>
      <c r="AC65" s="96">
        <v>457</v>
      </c>
      <c r="AD65" s="96">
        <v>8.0299999999999994</v>
      </c>
      <c r="AE65" s="96">
        <v>0.2</v>
      </c>
      <c r="AF65" s="96">
        <v>8.9700000000000006</v>
      </c>
      <c r="AG65" s="96">
        <v>0.9</v>
      </c>
      <c r="AH65" s="98">
        <v>16.100000000000001</v>
      </c>
      <c r="AI65" s="100">
        <v>1.2</v>
      </c>
      <c r="AJ65" s="100">
        <v>1</v>
      </c>
      <c r="AK65" s="100">
        <v>1.1000000000000001</v>
      </c>
      <c r="AL65" s="100">
        <v>1.1000000000000001</v>
      </c>
      <c r="AM65" s="100">
        <v>1.9</v>
      </c>
      <c r="AN65" s="100">
        <v>1.3</v>
      </c>
      <c r="AO65" s="100">
        <v>2</v>
      </c>
      <c r="AP65" s="100">
        <v>1.7333333333333334</v>
      </c>
      <c r="AQ65" s="100">
        <v>0.7</v>
      </c>
      <c r="AR65" s="100">
        <v>0.3</v>
      </c>
      <c r="AS65" s="100">
        <v>0.9</v>
      </c>
      <c r="AT65" s="100">
        <v>0.6333333333333333</v>
      </c>
      <c r="AU65" s="98">
        <v>1.5</v>
      </c>
      <c r="AV65" s="98">
        <v>1.5</v>
      </c>
      <c r="AW65" s="98">
        <v>2</v>
      </c>
      <c r="AX65" s="98">
        <v>2</v>
      </c>
      <c r="AY65" s="98">
        <v>2</v>
      </c>
      <c r="AZ65" s="98">
        <v>1.5</v>
      </c>
      <c r="BA65" s="98">
        <v>10</v>
      </c>
      <c r="BB65" s="98">
        <v>10</v>
      </c>
      <c r="BC65" s="98">
        <v>10.5</v>
      </c>
      <c r="BD65" s="97">
        <v>1</v>
      </c>
      <c r="BE65" s="97">
        <v>0</v>
      </c>
      <c r="BF65" s="96" t="s">
        <v>285</v>
      </c>
      <c r="BG65" s="96">
        <v>9</v>
      </c>
      <c r="BH65" s="96">
        <v>90</v>
      </c>
      <c r="BI65" s="96" t="s">
        <v>266</v>
      </c>
      <c r="BJ65" s="96" t="s">
        <v>265</v>
      </c>
      <c r="BK65" s="96" t="s">
        <v>265</v>
      </c>
      <c r="BL65" s="96" t="s">
        <v>266</v>
      </c>
      <c r="BM65" s="96" t="s">
        <v>266</v>
      </c>
      <c r="BN65" s="96">
        <v>270</v>
      </c>
      <c r="BO65" s="96" t="s">
        <v>157</v>
      </c>
      <c r="BP65" s="96">
        <v>2</v>
      </c>
      <c r="BQ65" s="96" t="s">
        <v>267</v>
      </c>
      <c r="BR65" s="96" t="s">
        <v>266</v>
      </c>
      <c r="BS65" s="96" t="s">
        <v>266</v>
      </c>
      <c r="BT65" s="96" t="s">
        <v>265</v>
      </c>
      <c r="BU65" s="197">
        <v>23</v>
      </c>
      <c r="BV65" s="134"/>
    </row>
    <row r="66" spans="1:74" s="95" customFormat="1" ht="15.9" customHeight="1" x14ac:dyDescent="0.3">
      <c r="A66" s="96">
        <v>204</v>
      </c>
      <c r="B66" s="170">
        <v>41886</v>
      </c>
      <c r="C66" s="97">
        <v>11</v>
      </c>
      <c r="D66" s="171" t="s">
        <v>370</v>
      </c>
      <c r="E66" s="105">
        <v>0.55208333333333337</v>
      </c>
      <c r="F66" s="106">
        <v>0.67361111111111116</v>
      </c>
      <c r="G66" s="105">
        <v>0.5625</v>
      </c>
      <c r="H66" s="96" t="s">
        <v>266</v>
      </c>
      <c r="I66" s="99">
        <v>1</v>
      </c>
      <c r="J66" s="104" t="s">
        <v>401</v>
      </c>
      <c r="K66" s="96" t="s">
        <v>292</v>
      </c>
      <c r="L66" s="103" t="s">
        <v>322</v>
      </c>
      <c r="M66" s="102">
        <v>12</v>
      </c>
      <c r="N66" s="96" t="s">
        <v>290</v>
      </c>
      <c r="O66" s="96" t="s">
        <v>289</v>
      </c>
      <c r="P66" s="96">
        <v>2</v>
      </c>
      <c r="Q66" s="96" t="s">
        <v>321</v>
      </c>
      <c r="R66" s="103" t="s">
        <v>287</v>
      </c>
      <c r="S66" s="102" t="s">
        <v>400</v>
      </c>
      <c r="T66" s="101">
        <v>25.324350939999999</v>
      </c>
      <c r="U66" s="101">
        <v>-80.595968630000002</v>
      </c>
      <c r="V66" s="96" t="s">
        <v>269</v>
      </c>
      <c r="W66" s="96">
        <v>3</v>
      </c>
      <c r="X66" s="96">
        <v>1</v>
      </c>
      <c r="Y66" s="96" t="s">
        <v>265</v>
      </c>
      <c r="Z66" s="96">
        <v>140</v>
      </c>
      <c r="AA66" s="96">
        <v>3</v>
      </c>
      <c r="AB66" s="96">
        <v>30.86</v>
      </c>
      <c r="AC66" s="96">
        <v>341</v>
      </c>
      <c r="AD66" s="96">
        <v>7.78</v>
      </c>
      <c r="AE66" s="96">
        <v>0.4</v>
      </c>
      <c r="AF66" s="96">
        <v>8.2100000000000009</v>
      </c>
      <c r="AG66" s="96">
        <v>0.2</v>
      </c>
      <c r="AH66" s="96">
        <v>3.3</v>
      </c>
      <c r="AI66" s="100">
        <v>0.3</v>
      </c>
      <c r="AJ66" s="100">
        <v>0.3</v>
      </c>
      <c r="AK66" s="100">
        <v>0.3</v>
      </c>
      <c r="AL66" s="100">
        <v>0.3</v>
      </c>
      <c r="AM66" s="100">
        <v>1.3</v>
      </c>
      <c r="AN66" s="100">
        <v>0.4</v>
      </c>
      <c r="AO66" s="100">
        <v>0.6</v>
      </c>
      <c r="AP66" s="100">
        <v>0.76666666666666672</v>
      </c>
      <c r="AQ66" s="100">
        <v>1</v>
      </c>
      <c r="AR66" s="100">
        <v>0.1</v>
      </c>
      <c r="AS66" s="100">
        <v>0.3</v>
      </c>
      <c r="AT66" s="100">
        <v>0.46666666666666673</v>
      </c>
      <c r="AU66" s="98">
        <v>0</v>
      </c>
      <c r="AV66" s="98">
        <v>0</v>
      </c>
      <c r="AW66" s="98">
        <v>0</v>
      </c>
      <c r="AX66" s="98">
        <v>4</v>
      </c>
      <c r="AY66" s="98">
        <v>2</v>
      </c>
      <c r="AZ66" s="98">
        <v>4</v>
      </c>
      <c r="BA66" s="98">
        <v>10</v>
      </c>
      <c r="BB66" s="98">
        <v>8</v>
      </c>
      <c r="BC66" s="98">
        <v>10</v>
      </c>
      <c r="BD66" s="97">
        <v>0</v>
      </c>
      <c r="BE66" s="97">
        <v>0</v>
      </c>
      <c r="BF66" s="96" t="s">
        <v>327</v>
      </c>
      <c r="BG66" s="96">
        <v>9</v>
      </c>
      <c r="BH66" s="96">
        <v>100</v>
      </c>
      <c r="BI66" s="96" t="s">
        <v>266</v>
      </c>
      <c r="BJ66" s="96" t="s">
        <v>265</v>
      </c>
      <c r="BK66" s="96" t="s">
        <v>265</v>
      </c>
      <c r="BL66" s="96" t="s">
        <v>266</v>
      </c>
      <c r="BM66" s="96" t="s">
        <v>266</v>
      </c>
      <c r="BN66" s="96">
        <v>900</v>
      </c>
      <c r="BO66" s="96" t="s">
        <v>157</v>
      </c>
      <c r="BP66" s="96">
        <v>1</v>
      </c>
      <c r="BQ66" s="96" t="s">
        <v>267</v>
      </c>
      <c r="BR66" s="96" t="s">
        <v>266</v>
      </c>
      <c r="BS66" s="96" t="s">
        <v>266</v>
      </c>
      <c r="BT66" s="96" t="s">
        <v>266</v>
      </c>
      <c r="BU66" s="197">
        <v>17</v>
      </c>
      <c r="BV66" s="134" t="s">
        <v>639</v>
      </c>
    </row>
    <row r="67" spans="1:74" s="95" customFormat="1" ht="15.9" customHeight="1" x14ac:dyDescent="0.3">
      <c r="A67" s="96">
        <v>205</v>
      </c>
      <c r="B67" s="170">
        <v>41888</v>
      </c>
      <c r="C67" s="97">
        <v>11</v>
      </c>
      <c r="D67" s="171" t="s">
        <v>370</v>
      </c>
      <c r="E67" s="105">
        <v>0.46875</v>
      </c>
      <c r="F67" s="106">
        <v>0.54861111111111105</v>
      </c>
      <c r="G67" s="105">
        <v>0.47569444444444442</v>
      </c>
      <c r="H67" s="96" t="s">
        <v>266</v>
      </c>
      <c r="I67" s="99">
        <v>3</v>
      </c>
      <c r="J67" s="104" t="s">
        <v>277</v>
      </c>
      <c r="K67" s="96" t="s">
        <v>276</v>
      </c>
      <c r="L67" s="103" t="s">
        <v>315</v>
      </c>
      <c r="M67" s="102">
        <v>12</v>
      </c>
      <c r="N67" s="96" t="s">
        <v>290</v>
      </c>
      <c r="O67" s="96" t="s">
        <v>289</v>
      </c>
      <c r="P67" s="96">
        <v>3</v>
      </c>
      <c r="Q67" s="96" t="s">
        <v>288</v>
      </c>
      <c r="R67" s="103" t="s">
        <v>271</v>
      </c>
      <c r="S67" s="102" t="s">
        <v>399</v>
      </c>
      <c r="T67" s="101">
        <v>25.530489419999999</v>
      </c>
      <c r="U67" s="101">
        <v>-80.913120309999996</v>
      </c>
      <c r="V67" s="96" t="s">
        <v>269</v>
      </c>
      <c r="W67" s="96">
        <v>3</v>
      </c>
      <c r="X67" s="96">
        <v>1</v>
      </c>
      <c r="Y67" s="96" t="s">
        <v>266</v>
      </c>
      <c r="Z67" s="96">
        <v>140</v>
      </c>
      <c r="AA67" s="96">
        <v>4</v>
      </c>
      <c r="AB67" s="96">
        <v>30.24</v>
      </c>
      <c r="AC67" s="96">
        <v>308</v>
      </c>
      <c r="AD67" s="96">
        <v>7.64</v>
      </c>
      <c r="AE67" s="96">
        <v>0.2</v>
      </c>
      <c r="AF67" s="96">
        <v>7.16</v>
      </c>
      <c r="AG67" s="96">
        <v>0.3</v>
      </c>
      <c r="AH67" s="96">
        <v>7.9</v>
      </c>
      <c r="AI67" s="100">
        <v>0.8</v>
      </c>
      <c r="AJ67" s="100">
        <v>0.9</v>
      </c>
      <c r="AK67" s="100">
        <v>0.8</v>
      </c>
      <c r="AL67" s="100">
        <v>0.83333333333333337</v>
      </c>
      <c r="AM67" s="100">
        <v>3.1</v>
      </c>
      <c r="AN67" s="100">
        <v>3.2</v>
      </c>
      <c r="AO67" s="100">
        <v>3</v>
      </c>
      <c r="AP67" s="100">
        <v>3.1</v>
      </c>
      <c r="AQ67" s="100">
        <v>2.2999999999999998</v>
      </c>
      <c r="AR67" s="100">
        <v>2.2999999999999998</v>
      </c>
      <c r="AS67" s="100">
        <v>2.2000000000000002</v>
      </c>
      <c r="AT67" s="100">
        <v>2.2666666666666666</v>
      </c>
      <c r="AU67" s="98">
        <v>7.5</v>
      </c>
      <c r="AV67" s="98">
        <v>4</v>
      </c>
      <c r="AW67" s="98">
        <v>4</v>
      </c>
      <c r="AX67" s="98">
        <v>1</v>
      </c>
      <c r="AY67" s="98">
        <v>0.5</v>
      </c>
      <c r="AZ67" s="98">
        <v>1</v>
      </c>
      <c r="BA67" s="98">
        <v>10.5</v>
      </c>
      <c r="BB67" s="98">
        <v>10.5</v>
      </c>
      <c r="BC67" s="98">
        <v>9.5</v>
      </c>
      <c r="BD67" s="97">
        <v>0</v>
      </c>
      <c r="BE67" s="97">
        <v>1</v>
      </c>
      <c r="BF67" s="96" t="s">
        <v>285</v>
      </c>
      <c r="BG67" s="96">
        <v>3</v>
      </c>
      <c r="BH67" s="96">
        <v>100</v>
      </c>
      <c r="BI67" s="96" t="s">
        <v>266</v>
      </c>
      <c r="BJ67" s="96" t="s">
        <v>265</v>
      </c>
      <c r="BK67" s="96" t="s">
        <v>265</v>
      </c>
      <c r="BL67" s="96" t="s">
        <v>266</v>
      </c>
      <c r="BM67" s="96" t="s">
        <v>266</v>
      </c>
      <c r="BN67" s="96">
        <v>500</v>
      </c>
      <c r="BO67" s="96" t="s">
        <v>646</v>
      </c>
      <c r="BP67" s="96">
        <v>2</v>
      </c>
      <c r="BQ67" s="96" t="s">
        <v>267</v>
      </c>
      <c r="BR67" s="96" t="s">
        <v>266</v>
      </c>
      <c r="BS67" s="96" t="s">
        <v>266</v>
      </c>
      <c r="BT67" s="96" t="s">
        <v>266</v>
      </c>
      <c r="BU67" s="197">
        <v>15</v>
      </c>
      <c r="BV67" s="134" t="s">
        <v>398</v>
      </c>
    </row>
    <row r="68" spans="1:74" s="95" customFormat="1" ht="15.9" customHeight="1" x14ac:dyDescent="0.3">
      <c r="A68" s="96">
        <v>206</v>
      </c>
      <c r="B68" s="170">
        <v>41891</v>
      </c>
      <c r="C68" s="97">
        <v>11</v>
      </c>
      <c r="D68" s="171" t="s">
        <v>370</v>
      </c>
      <c r="E68" s="105">
        <v>0.66666666666666663</v>
      </c>
      <c r="F68" s="106">
        <v>0.72916666666666663</v>
      </c>
      <c r="G68" s="105">
        <v>0.67708333333333337</v>
      </c>
      <c r="H68" s="96" t="s">
        <v>266</v>
      </c>
      <c r="I68" s="99">
        <v>3</v>
      </c>
      <c r="J68" s="104" t="s">
        <v>277</v>
      </c>
      <c r="K68" s="105" t="s">
        <v>276</v>
      </c>
      <c r="L68" s="103" t="s">
        <v>315</v>
      </c>
      <c r="M68" s="102">
        <v>12</v>
      </c>
      <c r="N68" s="96" t="s">
        <v>290</v>
      </c>
      <c r="O68" s="96" t="s">
        <v>289</v>
      </c>
      <c r="P68" s="96">
        <v>2</v>
      </c>
      <c r="Q68" s="96" t="s">
        <v>288</v>
      </c>
      <c r="R68" s="103" t="s">
        <v>287</v>
      </c>
      <c r="S68" s="102" t="s">
        <v>397</v>
      </c>
      <c r="T68" s="101">
        <v>25.75459373</v>
      </c>
      <c r="U68" s="101">
        <v>-80.740909279999997</v>
      </c>
      <c r="V68" s="96" t="s">
        <v>269</v>
      </c>
      <c r="W68" s="96">
        <v>2</v>
      </c>
      <c r="X68" s="96">
        <v>1</v>
      </c>
      <c r="Y68" s="96" t="s">
        <v>266</v>
      </c>
      <c r="Z68" s="96">
        <v>140</v>
      </c>
      <c r="AA68" s="96">
        <v>6</v>
      </c>
      <c r="AB68" s="100">
        <v>31.07</v>
      </c>
      <c r="AC68" s="96">
        <v>561</v>
      </c>
      <c r="AD68" s="96">
        <v>7.26</v>
      </c>
      <c r="AE68" s="98">
        <v>1</v>
      </c>
      <c r="AF68" s="96">
        <v>7.62</v>
      </c>
      <c r="AG68" s="96">
        <v>0.6</v>
      </c>
      <c r="AH68" s="96">
        <v>33.200000000000003</v>
      </c>
      <c r="AI68" s="100">
        <v>1.1000000000000001</v>
      </c>
      <c r="AJ68" s="100">
        <v>1.1000000000000001</v>
      </c>
      <c r="AK68" s="100">
        <v>1.2</v>
      </c>
      <c r="AL68" s="100">
        <v>1.1333333333333335</v>
      </c>
      <c r="AM68" s="100">
        <v>2</v>
      </c>
      <c r="AN68" s="100">
        <v>2.2000000000000002</v>
      </c>
      <c r="AO68" s="100">
        <v>2</v>
      </c>
      <c r="AP68" s="100">
        <v>2.0666666666666669</v>
      </c>
      <c r="AQ68" s="100">
        <v>0.9</v>
      </c>
      <c r="AR68" s="100">
        <v>1.1000000000000001</v>
      </c>
      <c r="AS68" s="100">
        <v>0.8</v>
      </c>
      <c r="AT68" s="100">
        <v>0.93333333333333335</v>
      </c>
      <c r="AU68" s="98">
        <v>3</v>
      </c>
      <c r="AV68" s="98">
        <v>0</v>
      </c>
      <c r="AW68" s="98">
        <v>0</v>
      </c>
      <c r="AX68" s="98">
        <v>0</v>
      </c>
      <c r="AY68" s="98">
        <v>1.5</v>
      </c>
      <c r="AZ68" s="98">
        <v>1</v>
      </c>
      <c r="BA68" s="98">
        <v>10</v>
      </c>
      <c r="BB68" s="98">
        <v>10.5</v>
      </c>
      <c r="BC68" s="98">
        <v>10.5</v>
      </c>
      <c r="BD68" s="97">
        <v>1</v>
      </c>
      <c r="BE68" s="97">
        <v>0</v>
      </c>
      <c r="BF68" s="96" t="s">
        <v>285</v>
      </c>
      <c r="BG68" s="96">
        <v>1</v>
      </c>
      <c r="BH68" s="96">
        <v>0</v>
      </c>
      <c r="BI68" s="96" t="s">
        <v>266</v>
      </c>
      <c r="BJ68" s="96" t="s">
        <v>266</v>
      </c>
      <c r="BK68" s="96" t="s">
        <v>266</v>
      </c>
      <c r="BL68" s="96" t="s">
        <v>266</v>
      </c>
      <c r="BM68" s="96" t="s">
        <v>364</v>
      </c>
      <c r="BN68" s="96">
        <v>0</v>
      </c>
      <c r="BO68" s="96" t="s">
        <v>157</v>
      </c>
      <c r="BP68" s="96">
        <v>2</v>
      </c>
      <c r="BQ68" s="96" t="s">
        <v>267</v>
      </c>
      <c r="BR68" s="96" t="s">
        <v>266</v>
      </c>
      <c r="BS68" s="96" t="s">
        <v>266</v>
      </c>
      <c r="BT68" s="96" t="s">
        <v>265</v>
      </c>
      <c r="BU68" s="197">
        <v>19</v>
      </c>
      <c r="BV68" s="134" t="s">
        <v>396</v>
      </c>
    </row>
    <row r="69" spans="1:74" s="95" customFormat="1" ht="15.9" customHeight="1" x14ac:dyDescent="0.3">
      <c r="A69" s="96">
        <v>207</v>
      </c>
      <c r="B69" s="170">
        <v>41891</v>
      </c>
      <c r="C69" s="97">
        <v>11</v>
      </c>
      <c r="D69" s="171" t="s">
        <v>370</v>
      </c>
      <c r="E69" s="105">
        <v>0.34791666666666665</v>
      </c>
      <c r="F69" s="106">
        <v>0.41666666666666669</v>
      </c>
      <c r="G69" s="105">
        <v>0.35416666666666669</v>
      </c>
      <c r="H69" s="96" t="s">
        <v>266</v>
      </c>
      <c r="I69" s="99">
        <v>2</v>
      </c>
      <c r="J69" s="104" t="s">
        <v>293</v>
      </c>
      <c r="K69" s="105" t="s">
        <v>292</v>
      </c>
      <c r="L69" s="109" t="s">
        <v>319</v>
      </c>
      <c r="M69" s="102">
        <v>18</v>
      </c>
      <c r="N69" s="96" t="s">
        <v>274</v>
      </c>
      <c r="O69" s="105" t="s">
        <v>273</v>
      </c>
      <c r="P69" s="96">
        <v>3</v>
      </c>
      <c r="Q69" s="96" t="s">
        <v>272</v>
      </c>
      <c r="R69" s="103" t="s">
        <v>287</v>
      </c>
      <c r="S69" s="102" t="s">
        <v>395</v>
      </c>
      <c r="T69" s="101">
        <v>25.699676</v>
      </c>
      <c r="U69" s="101">
        <v>-80.613101</v>
      </c>
      <c r="V69" s="96" t="s">
        <v>269</v>
      </c>
      <c r="W69" s="96">
        <v>1</v>
      </c>
      <c r="X69" s="96">
        <v>1</v>
      </c>
      <c r="Y69" s="96" t="s">
        <v>265</v>
      </c>
      <c r="Z69" s="96">
        <v>140</v>
      </c>
      <c r="AA69" s="96">
        <v>6</v>
      </c>
      <c r="AB69" s="96">
        <v>27.04</v>
      </c>
      <c r="AC69" s="96">
        <v>598</v>
      </c>
      <c r="AD69" s="96">
        <v>7.21</v>
      </c>
      <c r="AE69" s="104">
        <v>2</v>
      </c>
      <c r="AF69" s="100">
        <v>1.23</v>
      </c>
      <c r="AG69" s="100">
        <v>0.5</v>
      </c>
      <c r="AH69" s="96">
        <v>5.5</v>
      </c>
      <c r="AI69" s="100">
        <v>0.7</v>
      </c>
      <c r="AJ69" s="100">
        <v>0.8</v>
      </c>
      <c r="AK69" s="100">
        <v>0.9</v>
      </c>
      <c r="AL69" s="100">
        <v>0.79999999999999993</v>
      </c>
      <c r="AM69" s="100">
        <v>3.7</v>
      </c>
      <c r="AN69" s="100">
        <v>3.8</v>
      </c>
      <c r="AO69" s="100">
        <v>3.3</v>
      </c>
      <c r="AP69" s="100">
        <v>3.6</v>
      </c>
      <c r="AQ69" s="100">
        <v>3</v>
      </c>
      <c r="AR69" s="100">
        <v>3</v>
      </c>
      <c r="AS69" s="100">
        <v>2.4</v>
      </c>
      <c r="AT69" s="100">
        <v>2.8000000000000003</v>
      </c>
      <c r="AU69" s="98">
        <v>6</v>
      </c>
      <c r="AV69" s="98">
        <v>6</v>
      </c>
      <c r="AW69" s="98">
        <v>6</v>
      </c>
      <c r="AX69" s="98">
        <v>0</v>
      </c>
      <c r="AY69" s="98">
        <v>0</v>
      </c>
      <c r="AZ69" s="98">
        <v>0</v>
      </c>
      <c r="BA69" s="98">
        <v>10.5</v>
      </c>
      <c r="BB69" s="98">
        <v>10</v>
      </c>
      <c r="BC69" s="98">
        <v>9.5</v>
      </c>
      <c r="BD69" s="97">
        <v>1</v>
      </c>
      <c r="BE69" s="97">
        <v>0</v>
      </c>
      <c r="BF69" s="96" t="s">
        <v>285</v>
      </c>
      <c r="BG69" s="99">
        <v>7</v>
      </c>
      <c r="BH69" s="96">
        <v>80</v>
      </c>
      <c r="BI69" s="96" t="s">
        <v>266</v>
      </c>
      <c r="BJ69" s="96" t="s">
        <v>265</v>
      </c>
      <c r="BK69" s="96" t="s">
        <v>266</v>
      </c>
      <c r="BL69" s="96" t="s">
        <v>266</v>
      </c>
      <c r="BM69" s="96" t="s">
        <v>266</v>
      </c>
      <c r="BN69" s="96">
        <v>80</v>
      </c>
      <c r="BO69" s="96" t="s">
        <v>646</v>
      </c>
      <c r="BP69" s="96">
        <v>2</v>
      </c>
      <c r="BQ69" s="96" t="s">
        <v>267</v>
      </c>
      <c r="BR69" s="96" t="s">
        <v>265</v>
      </c>
      <c r="BS69" s="96" t="s">
        <v>265</v>
      </c>
      <c r="BT69" s="96" t="s">
        <v>265</v>
      </c>
      <c r="BU69" s="197">
        <v>1</v>
      </c>
      <c r="BV69" s="134" t="s">
        <v>394</v>
      </c>
    </row>
    <row r="70" spans="1:74" s="95" customFormat="1" ht="15.9" customHeight="1" x14ac:dyDescent="0.3">
      <c r="A70" s="96">
        <v>208</v>
      </c>
      <c r="B70" s="170">
        <v>41888</v>
      </c>
      <c r="C70" s="97">
        <v>11</v>
      </c>
      <c r="D70" s="171" t="s">
        <v>370</v>
      </c>
      <c r="E70" s="105">
        <v>0.4513888888888889</v>
      </c>
      <c r="F70" s="106">
        <v>0.52430555555555558</v>
      </c>
      <c r="G70" s="105">
        <v>0.45833333333333331</v>
      </c>
      <c r="H70" s="96" t="s">
        <v>266</v>
      </c>
      <c r="I70" s="99">
        <v>2</v>
      </c>
      <c r="J70" s="104" t="s">
        <v>293</v>
      </c>
      <c r="K70" s="96" t="s">
        <v>292</v>
      </c>
      <c r="L70" s="103" t="s">
        <v>319</v>
      </c>
      <c r="M70" s="102">
        <v>18</v>
      </c>
      <c r="N70" s="96" t="s">
        <v>274</v>
      </c>
      <c r="O70" s="96" t="s">
        <v>273</v>
      </c>
      <c r="P70" s="96">
        <v>2</v>
      </c>
      <c r="Q70" s="96" t="s">
        <v>272</v>
      </c>
      <c r="R70" s="103" t="s">
        <v>390</v>
      </c>
      <c r="S70" s="107" t="s">
        <v>393</v>
      </c>
      <c r="T70" s="101">
        <v>25.519905999999999</v>
      </c>
      <c r="U70" s="101">
        <v>-80.579226000000006</v>
      </c>
      <c r="V70" s="96" t="s">
        <v>269</v>
      </c>
      <c r="W70" s="96">
        <v>2</v>
      </c>
      <c r="X70" s="96">
        <v>1</v>
      </c>
      <c r="Y70" s="96" t="s">
        <v>266</v>
      </c>
      <c r="Z70" s="96">
        <v>140</v>
      </c>
      <c r="AA70" s="96">
        <v>3</v>
      </c>
      <c r="AB70" s="96">
        <v>27.55</v>
      </c>
      <c r="AC70" s="96">
        <v>460</v>
      </c>
      <c r="AD70" s="96">
        <v>7.44</v>
      </c>
      <c r="AE70" s="104">
        <v>2.1</v>
      </c>
      <c r="AF70" s="96">
        <v>4.43</v>
      </c>
      <c r="AG70" s="96">
        <v>0.2</v>
      </c>
      <c r="AH70" s="96">
        <v>169.1</v>
      </c>
      <c r="AI70" s="100">
        <v>0.5</v>
      </c>
      <c r="AJ70" s="100">
        <v>0.45</v>
      </c>
      <c r="AK70" s="100">
        <v>0.5</v>
      </c>
      <c r="AL70" s="100">
        <v>0.48333333333333334</v>
      </c>
      <c r="AM70" s="100">
        <v>0.5</v>
      </c>
      <c r="AN70" s="100">
        <v>1.7</v>
      </c>
      <c r="AO70" s="100">
        <v>0.8</v>
      </c>
      <c r="AP70" s="100">
        <v>1</v>
      </c>
      <c r="AQ70" s="100">
        <v>0</v>
      </c>
      <c r="AR70" s="100">
        <v>1.25</v>
      </c>
      <c r="AS70" s="100">
        <v>0.3</v>
      </c>
      <c r="AT70" s="100">
        <v>0.51666666666666661</v>
      </c>
      <c r="AU70" s="98">
        <v>0</v>
      </c>
      <c r="AV70" s="98">
        <v>0</v>
      </c>
      <c r="AW70" s="98">
        <v>0</v>
      </c>
      <c r="AX70" s="98">
        <v>1</v>
      </c>
      <c r="AY70" s="98">
        <v>3</v>
      </c>
      <c r="AZ70" s="98">
        <v>4</v>
      </c>
      <c r="BA70" s="98">
        <v>6</v>
      </c>
      <c r="BB70" s="98">
        <v>10</v>
      </c>
      <c r="BC70" s="98">
        <v>10</v>
      </c>
      <c r="BD70" s="97">
        <v>0</v>
      </c>
      <c r="BE70" s="97">
        <v>0</v>
      </c>
      <c r="BF70" s="98" t="s">
        <v>327</v>
      </c>
      <c r="BG70" s="96">
        <v>1</v>
      </c>
      <c r="BH70" s="96">
        <v>80</v>
      </c>
      <c r="BI70" s="96" t="s">
        <v>266</v>
      </c>
      <c r="BJ70" s="96" t="s">
        <v>265</v>
      </c>
      <c r="BK70" s="96" t="s">
        <v>266</v>
      </c>
      <c r="BL70" s="96" t="s">
        <v>266</v>
      </c>
      <c r="BM70" s="96" t="s">
        <v>266</v>
      </c>
      <c r="BN70" s="96">
        <v>350</v>
      </c>
      <c r="BO70" s="96" t="s">
        <v>646</v>
      </c>
      <c r="BP70" s="96">
        <v>2</v>
      </c>
      <c r="BQ70" s="96" t="s">
        <v>267</v>
      </c>
      <c r="BR70" s="96" t="s">
        <v>266</v>
      </c>
      <c r="BS70" s="96" t="s">
        <v>265</v>
      </c>
      <c r="BT70" s="96" t="s">
        <v>265</v>
      </c>
      <c r="BU70" s="197">
        <v>15</v>
      </c>
      <c r="BV70" s="134" t="s">
        <v>392</v>
      </c>
    </row>
    <row r="71" spans="1:74" s="95" customFormat="1" ht="15.9" customHeight="1" x14ac:dyDescent="0.3">
      <c r="A71" s="96">
        <v>209</v>
      </c>
      <c r="B71" s="170">
        <v>41889</v>
      </c>
      <c r="C71" s="97">
        <v>11</v>
      </c>
      <c r="D71" s="171" t="s">
        <v>370</v>
      </c>
      <c r="E71" s="105">
        <v>0.35555555555555557</v>
      </c>
      <c r="F71" s="106">
        <v>0.45347222222222222</v>
      </c>
      <c r="G71" s="105">
        <v>0.36805555555555558</v>
      </c>
      <c r="H71" s="96" t="s">
        <v>266</v>
      </c>
      <c r="I71" s="99">
        <v>1</v>
      </c>
      <c r="J71" s="104" t="s">
        <v>277</v>
      </c>
      <c r="K71" s="105" t="s">
        <v>276</v>
      </c>
      <c r="L71" s="109" t="s">
        <v>322</v>
      </c>
      <c r="M71" s="102">
        <v>18</v>
      </c>
      <c r="N71" s="96" t="s">
        <v>274</v>
      </c>
      <c r="O71" s="105" t="s">
        <v>373</v>
      </c>
      <c r="P71" s="96">
        <v>3</v>
      </c>
      <c r="Q71" s="96" t="s">
        <v>321</v>
      </c>
      <c r="R71" s="103" t="s">
        <v>287</v>
      </c>
      <c r="S71" s="102" t="s">
        <v>391</v>
      </c>
      <c r="T71" s="101">
        <v>25.585230370000001</v>
      </c>
      <c r="U71" s="101">
        <v>-80.985942030000004</v>
      </c>
      <c r="V71" s="96" t="s">
        <v>269</v>
      </c>
      <c r="W71" s="96">
        <v>2</v>
      </c>
      <c r="X71" s="96">
        <v>1</v>
      </c>
      <c r="Y71" s="96" t="s">
        <v>265</v>
      </c>
      <c r="Z71" s="96">
        <v>140</v>
      </c>
      <c r="AA71" s="96">
        <v>6</v>
      </c>
      <c r="AB71" s="96">
        <v>28.71</v>
      </c>
      <c r="AC71" s="96">
        <v>301</v>
      </c>
      <c r="AD71" s="96">
        <v>7.13</v>
      </c>
      <c r="AE71" s="96">
        <v>0.3</v>
      </c>
      <c r="AF71" s="96">
        <v>1.87</v>
      </c>
      <c r="AG71" s="96">
        <v>0.73</v>
      </c>
      <c r="AH71" s="96">
        <v>41.9</v>
      </c>
      <c r="AI71" s="100">
        <v>1.7</v>
      </c>
      <c r="AJ71" s="100">
        <v>1.8</v>
      </c>
      <c r="AK71" s="100">
        <v>1.8</v>
      </c>
      <c r="AL71" s="100">
        <v>1.7666666666666666</v>
      </c>
      <c r="AM71" s="100">
        <v>4.3</v>
      </c>
      <c r="AN71" s="100">
        <v>3.4</v>
      </c>
      <c r="AO71" s="100">
        <v>4.3</v>
      </c>
      <c r="AP71" s="100">
        <v>4</v>
      </c>
      <c r="AQ71" s="100">
        <v>2.6</v>
      </c>
      <c r="AR71" s="100">
        <v>1.6</v>
      </c>
      <c r="AS71" s="100">
        <v>2.5</v>
      </c>
      <c r="AT71" s="100">
        <v>2.2333333333333334</v>
      </c>
      <c r="AU71" s="98">
        <v>8</v>
      </c>
      <c r="AV71" s="98">
        <v>8</v>
      </c>
      <c r="AW71" s="98">
        <v>8</v>
      </c>
      <c r="AX71" s="98">
        <v>1</v>
      </c>
      <c r="AY71" s="98">
        <v>0</v>
      </c>
      <c r="AZ71" s="98">
        <v>2</v>
      </c>
      <c r="BA71" s="98">
        <v>10</v>
      </c>
      <c r="BB71" s="98">
        <v>10</v>
      </c>
      <c r="BC71" s="98">
        <v>10</v>
      </c>
      <c r="BD71" s="97">
        <v>2</v>
      </c>
      <c r="BE71" s="97">
        <v>0</v>
      </c>
      <c r="BF71" s="96" t="s">
        <v>285</v>
      </c>
      <c r="BG71" s="96">
        <v>7</v>
      </c>
      <c r="BH71" s="96">
        <v>20</v>
      </c>
      <c r="BI71" s="96" t="s">
        <v>266</v>
      </c>
      <c r="BJ71" s="96" t="s">
        <v>265</v>
      </c>
      <c r="BK71" s="96" t="s">
        <v>266</v>
      </c>
      <c r="BL71" s="96" t="s">
        <v>266</v>
      </c>
      <c r="BM71" s="96" t="s">
        <v>266</v>
      </c>
      <c r="BN71" s="96">
        <v>85</v>
      </c>
      <c r="BO71" s="96" t="s">
        <v>646</v>
      </c>
      <c r="BP71" s="96">
        <v>2</v>
      </c>
      <c r="BQ71" s="96" t="s">
        <v>267</v>
      </c>
      <c r="BR71" s="96" t="s">
        <v>266</v>
      </c>
      <c r="BS71" s="96" t="s">
        <v>265</v>
      </c>
      <c r="BT71" s="96" t="s">
        <v>265</v>
      </c>
      <c r="BU71" s="197">
        <v>20</v>
      </c>
      <c r="BV71" s="134" t="s">
        <v>640</v>
      </c>
    </row>
    <row r="72" spans="1:74" s="95" customFormat="1" ht="15.9" customHeight="1" x14ac:dyDescent="0.3">
      <c r="A72" s="96">
        <v>211</v>
      </c>
      <c r="B72" s="170">
        <v>41888</v>
      </c>
      <c r="C72" s="97">
        <v>11</v>
      </c>
      <c r="D72" s="171" t="s">
        <v>370</v>
      </c>
      <c r="E72" s="105">
        <v>0.59722222222222221</v>
      </c>
      <c r="F72" s="106">
        <v>0.625</v>
      </c>
      <c r="G72" s="105">
        <v>0.60416666666666663</v>
      </c>
      <c r="H72" s="96" t="s">
        <v>266</v>
      </c>
      <c r="I72" s="99">
        <v>2</v>
      </c>
      <c r="J72" s="104" t="s">
        <v>293</v>
      </c>
      <c r="K72" s="96" t="s">
        <v>292</v>
      </c>
      <c r="L72" s="103" t="s">
        <v>319</v>
      </c>
      <c r="M72" s="102">
        <v>18</v>
      </c>
      <c r="N72" s="96" t="s">
        <v>274</v>
      </c>
      <c r="O72" s="96" t="s">
        <v>273</v>
      </c>
      <c r="P72" s="96">
        <v>2</v>
      </c>
      <c r="Q72" s="96" t="s">
        <v>272</v>
      </c>
      <c r="R72" s="103" t="s">
        <v>390</v>
      </c>
      <c r="S72" s="102" t="s">
        <v>389</v>
      </c>
      <c r="T72" s="101">
        <v>25.603815000000001</v>
      </c>
      <c r="U72" s="101">
        <v>-80.556010000000001</v>
      </c>
      <c r="V72" s="96" t="s">
        <v>269</v>
      </c>
      <c r="W72" s="96">
        <v>4</v>
      </c>
      <c r="X72" s="96">
        <v>3</v>
      </c>
      <c r="Y72" s="96" t="s">
        <v>266</v>
      </c>
      <c r="Z72" s="96" t="s">
        <v>327</v>
      </c>
      <c r="AA72" s="98"/>
      <c r="AB72" s="96"/>
      <c r="AC72" s="96"/>
      <c r="AD72" s="100"/>
      <c r="AE72" s="104"/>
      <c r="AF72" s="96"/>
      <c r="AG72" s="96"/>
      <c r="AH72" s="96"/>
      <c r="AI72" s="100">
        <v>0</v>
      </c>
      <c r="AJ72" s="100">
        <v>0</v>
      </c>
      <c r="AK72" s="100">
        <v>0</v>
      </c>
      <c r="AL72" s="100">
        <v>0</v>
      </c>
      <c r="AM72" s="100">
        <v>0.8</v>
      </c>
      <c r="AN72" s="100">
        <v>0.75</v>
      </c>
      <c r="AO72" s="100">
        <v>0.4</v>
      </c>
      <c r="AP72" s="100">
        <v>0.65</v>
      </c>
      <c r="AQ72" s="100">
        <v>0.8</v>
      </c>
      <c r="AR72" s="100">
        <v>0.75</v>
      </c>
      <c r="AS72" s="100">
        <v>0.4</v>
      </c>
      <c r="AT72" s="100">
        <v>0.65</v>
      </c>
      <c r="AU72" s="98">
        <v>0</v>
      </c>
      <c r="AV72" s="98">
        <v>0</v>
      </c>
      <c r="AW72" s="98">
        <v>0</v>
      </c>
      <c r="AX72" s="98">
        <v>2</v>
      </c>
      <c r="AY72" s="98">
        <v>1</v>
      </c>
      <c r="AZ72" s="98">
        <v>0.5</v>
      </c>
      <c r="BA72" s="98">
        <v>10</v>
      </c>
      <c r="BB72" s="98">
        <v>10</v>
      </c>
      <c r="BC72" s="98">
        <v>10</v>
      </c>
      <c r="BD72" s="97">
        <v>0</v>
      </c>
      <c r="BE72" s="97">
        <v>0</v>
      </c>
      <c r="BF72" s="98" t="s">
        <v>327</v>
      </c>
      <c r="BG72" s="96">
        <v>1</v>
      </c>
      <c r="BH72" s="96">
        <v>90</v>
      </c>
      <c r="BI72" s="96" t="s">
        <v>266</v>
      </c>
      <c r="BJ72" s="96" t="s">
        <v>266</v>
      </c>
      <c r="BK72" s="96" t="s">
        <v>265</v>
      </c>
      <c r="BL72" s="96" t="s">
        <v>266</v>
      </c>
      <c r="BM72" s="96" t="s">
        <v>266</v>
      </c>
      <c r="BN72" s="96">
        <v>0</v>
      </c>
      <c r="BO72" s="96" t="s">
        <v>157</v>
      </c>
      <c r="BP72" s="96">
        <v>2</v>
      </c>
      <c r="BQ72" s="96" t="s">
        <v>267</v>
      </c>
      <c r="BR72" s="96" t="s">
        <v>266</v>
      </c>
      <c r="BS72" s="96" t="s">
        <v>266</v>
      </c>
      <c r="BT72" s="96" t="s">
        <v>266</v>
      </c>
      <c r="BU72" s="197">
        <v>0</v>
      </c>
      <c r="BV72" s="134" t="s">
        <v>388</v>
      </c>
    </row>
    <row r="73" spans="1:74" s="95" customFormat="1" ht="15.9" customHeight="1" x14ac:dyDescent="0.3">
      <c r="A73" s="96">
        <v>213</v>
      </c>
      <c r="B73" s="170">
        <v>41889</v>
      </c>
      <c r="C73" s="97">
        <v>11</v>
      </c>
      <c r="D73" s="171" t="s">
        <v>370</v>
      </c>
      <c r="E73" s="105">
        <v>0.44791666666666669</v>
      </c>
      <c r="F73" s="106">
        <v>0.54513888888888895</v>
      </c>
      <c r="G73" s="105">
        <v>0.46180555555555558</v>
      </c>
      <c r="H73" s="96" t="s">
        <v>266</v>
      </c>
      <c r="I73" s="99">
        <v>2</v>
      </c>
      <c r="J73" s="104" t="s">
        <v>293</v>
      </c>
      <c r="K73" s="105" t="s">
        <v>292</v>
      </c>
      <c r="L73" s="109" t="s">
        <v>319</v>
      </c>
      <c r="M73" s="102">
        <v>12</v>
      </c>
      <c r="N73" s="96" t="s">
        <v>290</v>
      </c>
      <c r="O73" s="96" t="s">
        <v>289</v>
      </c>
      <c r="P73" s="96">
        <v>2</v>
      </c>
      <c r="Q73" s="96" t="s">
        <v>288</v>
      </c>
      <c r="R73" s="103" t="s">
        <v>287</v>
      </c>
      <c r="S73" s="102" t="s">
        <v>387</v>
      </c>
      <c r="T73" s="101">
        <v>25.562266999999999</v>
      </c>
      <c r="U73" s="101">
        <v>-80.780333999999996</v>
      </c>
      <c r="V73" s="96" t="s">
        <v>269</v>
      </c>
      <c r="W73" s="96">
        <v>3</v>
      </c>
      <c r="X73" s="96">
        <v>1</v>
      </c>
      <c r="Y73" s="96" t="s">
        <v>266</v>
      </c>
      <c r="Z73" s="96">
        <v>140</v>
      </c>
      <c r="AA73" s="96">
        <v>6</v>
      </c>
      <c r="AB73" s="96">
        <v>28.52</v>
      </c>
      <c r="AC73" s="96">
        <v>387</v>
      </c>
      <c r="AD73" s="96">
        <v>7.15</v>
      </c>
      <c r="AE73" s="104">
        <v>1.7</v>
      </c>
      <c r="AF73" s="96">
        <v>3.02</v>
      </c>
      <c r="AG73" s="96">
        <v>0.8</v>
      </c>
      <c r="AH73" s="98">
        <v>-8.1</v>
      </c>
      <c r="AI73" s="100">
        <v>1.1000000000000001</v>
      </c>
      <c r="AJ73" s="100">
        <v>1.1000000000000001</v>
      </c>
      <c r="AK73" s="100">
        <v>1.2</v>
      </c>
      <c r="AL73" s="100">
        <v>1.1333333333333335</v>
      </c>
      <c r="AM73" s="100">
        <v>3</v>
      </c>
      <c r="AN73" s="100">
        <v>3.7</v>
      </c>
      <c r="AO73" s="100">
        <v>4.4000000000000004</v>
      </c>
      <c r="AP73" s="100">
        <v>3.7000000000000006</v>
      </c>
      <c r="AQ73" s="100">
        <v>1.9</v>
      </c>
      <c r="AR73" s="100">
        <v>2.6</v>
      </c>
      <c r="AS73" s="100">
        <v>3.2</v>
      </c>
      <c r="AT73" s="100">
        <v>2.5666666666666673</v>
      </c>
      <c r="AU73" s="98">
        <v>5</v>
      </c>
      <c r="AV73" s="98">
        <v>5</v>
      </c>
      <c r="AW73" s="98">
        <v>9</v>
      </c>
      <c r="AX73" s="98">
        <v>0</v>
      </c>
      <c r="AY73" s="98">
        <v>0</v>
      </c>
      <c r="AZ73" s="98">
        <v>0</v>
      </c>
      <c r="BA73" s="98">
        <v>10</v>
      </c>
      <c r="BB73" s="98">
        <v>10</v>
      </c>
      <c r="BC73" s="98">
        <v>10</v>
      </c>
      <c r="BD73" s="97">
        <v>1</v>
      </c>
      <c r="BE73" s="97">
        <v>0</v>
      </c>
      <c r="BF73" s="96" t="s">
        <v>285</v>
      </c>
      <c r="BG73" s="96">
        <v>1</v>
      </c>
      <c r="BH73" s="96">
        <v>20</v>
      </c>
      <c r="BI73" s="96" t="s">
        <v>266</v>
      </c>
      <c r="BJ73" s="96" t="s">
        <v>266</v>
      </c>
      <c r="BK73" s="96" t="s">
        <v>266</v>
      </c>
      <c r="BL73" s="96" t="s">
        <v>265</v>
      </c>
      <c r="BM73" s="96" t="s">
        <v>266</v>
      </c>
      <c r="BN73" s="96">
        <v>40</v>
      </c>
      <c r="BO73" s="96" t="s">
        <v>157</v>
      </c>
      <c r="BP73" s="96">
        <v>2</v>
      </c>
      <c r="BQ73" s="96" t="s">
        <v>267</v>
      </c>
      <c r="BR73" s="96" t="s">
        <v>265</v>
      </c>
      <c r="BS73" s="96" t="s">
        <v>265</v>
      </c>
      <c r="BT73" s="96" t="s">
        <v>265</v>
      </c>
      <c r="BU73" s="197">
        <v>4</v>
      </c>
      <c r="BV73" s="134" t="s">
        <v>641</v>
      </c>
    </row>
    <row r="74" spans="1:74" s="95" customFormat="1" ht="15.9" customHeight="1" x14ac:dyDescent="0.3">
      <c r="A74" s="96">
        <v>214</v>
      </c>
      <c r="B74" s="170">
        <v>41890</v>
      </c>
      <c r="C74" s="97">
        <v>11</v>
      </c>
      <c r="D74" s="171" t="s">
        <v>370</v>
      </c>
      <c r="E74" s="105">
        <v>0.65972222222222221</v>
      </c>
      <c r="F74" s="106">
        <v>0.75069444444444444</v>
      </c>
      <c r="G74" s="105">
        <v>0.66666666666666663</v>
      </c>
      <c r="H74" s="96" t="s">
        <v>266</v>
      </c>
      <c r="I74" s="99">
        <v>1</v>
      </c>
      <c r="J74" s="104" t="s">
        <v>277</v>
      </c>
      <c r="K74" s="105" t="s">
        <v>276</v>
      </c>
      <c r="L74" s="109" t="s">
        <v>322</v>
      </c>
      <c r="M74" s="102">
        <v>18</v>
      </c>
      <c r="N74" s="96" t="s">
        <v>274</v>
      </c>
      <c r="O74" s="105" t="s">
        <v>373</v>
      </c>
      <c r="P74" s="96">
        <v>3</v>
      </c>
      <c r="Q74" s="96" t="s">
        <v>372</v>
      </c>
      <c r="R74" s="103" t="s">
        <v>287</v>
      </c>
      <c r="S74" s="102" t="s">
        <v>386</v>
      </c>
      <c r="T74" s="101">
        <v>25.665086219999999</v>
      </c>
      <c r="U74" s="101">
        <v>-80.691554699999998</v>
      </c>
      <c r="V74" s="96" t="s">
        <v>269</v>
      </c>
      <c r="W74" s="96">
        <v>2</v>
      </c>
      <c r="X74" s="96">
        <v>1</v>
      </c>
      <c r="Y74" s="96" t="s">
        <v>266</v>
      </c>
      <c r="Z74" s="96">
        <v>140</v>
      </c>
      <c r="AA74" s="96">
        <v>6</v>
      </c>
      <c r="AB74" s="100">
        <v>33.06</v>
      </c>
      <c r="AC74" s="96">
        <v>655</v>
      </c>
      <c r="AD74" s="96">
        <v>7.91</v>
      </c>
      <c r="AE74" s="96">
        <v>0.3</v>
      </c>
      <c r="AF74" s="96">
        <v>10.24</v>
      </c>
      <c r="AG74" s="96">
        <v>1.2</v>
      </c>
      <c r="AH74" s="96">
        <v>-44.3</v>
      </c>
      <c r="AI74" s="100">
        <v>2.2000000000000002</v>
      </c>
      <c r="AJ74" s="100">
        <v>2.2000000000000002</v>
      </c>
      <c r="AK74" s="100">
        <v>2.2999999999999998</v>
      </c>
      <c r="AL74" s="100">
        <v>2.2333333333333334</v>
      </c>
      <c r="AM74" s="100">
        <v>4.2</v>
      </c>
      <c r="AN74" s="100">
        <v>4.2</v>
      </c>
      <c r="AO74" s="100">
        <v>4.4000000000000004</v>
      </c>
      <c r="AP74" s="100">
        <v>4.2666666666666666</v>
      </c>
      <c r="AQ74" s="100">
        <v>2</v>
      </c>
      <c r="AR74" s="100">
        <v>2</v>
      </c>
      <c r="AS74" s="100">
        <v>2.1</v>
      </c>
      <c r="AT74" s="100">
        <v>2.0333333333333332</v>
      </c>
      <c r="AU74" s="98">
        <v>13</v>
      </c>
      <c r="AV74" s="98">
        <v>15</v>
      </c>
      <c r="AW74" s="98">
        <v>15</v>
      </c>
      <c r="AX74" s="98">
        <v>0</v>
      </c>
      <c r="AY74" s="98">
        <v>0</v>
      </c>
      <c r="AZ74" s="98">
        <v>0</v>
      </c>
      <c r="BA74" s="98">
        <v>10</v>
      </c>
      <c r="BB74" s="98">
        <v>10</v>
      </c>
      <c r="BC74" s="98">
        <v>10</v>
      </c>
      <c r="BD74" s="97">
        <v>2</v>
      </c>
      <c r="BE74" s="97">
        <v>1</v>
      </c>
      <c r="BF74" s="96" t="s">
        <v>285</v>
      </c>
      <c r="BG74" s="96">
        <v>1</v>
      </c>
      <c r="BH74" s="96">
        <v>100</v>
      </c>
      <c r="BI74" s="96" t="s">
        <v>265</v>
      </c>
      <c r="BJ74" s="96" t="s">
        <v>265</v>
      </c>
      <c r="BK74" s="96" t="s">
        <v>266</v>
      </c>
      <c r="BL74" s="96" t="s">
        <v>266</v>
      </c>
      <c r="BM74" s="96" t="s">
        <v>266</v>
      </c>
      <c r="BN74" s="96">
        <v>400</v>
      </c>
      <c r="BO74" s="96" t="s">
        <v>646</v>
      </c>
      <c r="BP74" s="96">
        <v>1</v>
      </c>
      <c r="BQ74" s="96" t="s">
        <v>385</v>
      </c>
      <c r="BR74" s="96" t="s">
        <v>266</v>
      </c>
      <c r="BS74" s="96" t="s">
        <v>265</v>
      </c>
      <c r="BT74" s="96" t="s">
        <v>265</v>
      </c>
      <c r="BU74" s="197">
        <v>15</v>
      </c>
      <c r="BV74" s="134" t="s">
        <v>384</v>
      </c>
    </row>
    <row r="75" spans="1:74" s="95" customFormat="1" ht="15.9" customHeight="1" x14ac:dyDescent="0.3">
      <c r="A75" s="96">
        <v>215</v>
      </c>
      <c r="B75" s="170">
        <v>41887</v>
      </c>
      <c r="C75" s="97">
        <v>11</v>
      </c>
      <c r="D75" s="171" t="s">
        <v>370</v>
      </c>
      <c r="E75" s="105">
        <v>0.59375</v>
      </c>
      <c r="F75" s="106">
        <v>0.62847222222222221</v>
      </c>
      <c r="G75" s="105"/>
      <c r="H75" s="96" t="s">
        <v>266</v>
      </c>
      <c r="I75" s="99">
        <v>1</v>
      </c>
      <c r="J75" s="104" t="s">
        <v>277</v>
      </c>
      <c r="K75" s="96" t="s">
        <v>276</v>
      </c>
      <c r="L75" s="103" t="s">
        <v>322</v>
      </c>
      <c r="M75" s="102">
        <v>12</v>
      </c>
      <c r="N75" s="96" t="s">
        <v>290</v>
      </c>
      <c r="O75" s="96" t="s">
        <v>289</v>
      </c>
      <c r="P75" s="96">
        <v>2</v>
      </c>
      <c r="Q75" s="96" t="s">
        <v>321</v>
      </c>
      <c r="R75" s="103" t="s">
        <v>287</v>
      </c>
      <c r="S75" s="107" t="s">
        <v>383</v>
      </c>
      <c r="T75" s="101">
        <v>25.425288399999999</v>
      </c>
      <c r="U75" s="101">
        <v>-80.652591000000001</v>
      </c>
      <c r="V75" s="96" t="s">
        <v>269</v>
      </c>
      <c r="W75" s="96">
        <v>1</v>
      </c>
      <c r="X75" s="96">
        <v>3</v>
      </c>
      <c r="Y75" s="96" t="s">
        <v>266</v>
      </c>
      <c r="Z75" s="96"/>
      <c r="AA75" s="96"/>
      <c r="AB75" s="96"/>
      <c r="AC75" s="96"/>
      <c r="AD75" s="96"/>
      <c r="AE75" s="96"/>
      <c r="AF75" s="100"/>
      <c r="AG75" s="100"/>
      <c r="AH75" s="96"/>
      <c r="AI75" s="100">
        <v>0</v>
      </c>
      <c r="AJ75" s="100">
        <v>0</v>
      </c>
      <c r="AK75" s="100">
        <v>0</v>
      </c>
      <c r="AL75" s="100">
        <v>0</v>
      </c>
      <c r="AM75" s="100">
        <v>0.4</v>
      </c>
      <c r="AN75" s="100">
        <v>0.8</v>
      </c>
      <c r="AO75" s="100">
        <v>0.6</v>
      </c>
      <c r="AP75" s="100">
        <v>0.60000000000000009</v>
      </c>
      <c r="AQ75" s="100">
        <v>0.4</v>
      </c>
      <c r="AR75" s="100">
        <v>0.8</v>
      </c>
      <c r="AS75" s="100">
        <v>0.6</v>
      </c>
      <c r="AT75" s="100">
        <v>0.60000000000000009</v>
      </c>
      <c r="AU75" s="98">
        <v>0</v>
      </c>
      <c r="AV75" s="98">
        <v>0</v>
      </c>
      <c r="AW75" s="98">
        <v>0</v>
      </c>
      <c r="AX75" s="98">
        <v>0</v>
      </c>
      <c r="AY75" s="98">
        <v>0</v>
      </c>
      <c r="AZ75" s="98">
        <v>0</v>
      </c>
      <c r="BA75" s="98">
        <v>5</v>
      </c>
      <c r="BB75" s="98">
        <v>7</v>
      </c>
      <c r="BC75" s="98">
        <v>10</v>
      </c>
      <c r="BD75" s="97">
        <v>0</v>
      </c>
      <c r="BE75" s="97">
        <v>0</v>
      </c>
      <c r="BF75" s="96" t="s">
        <v>327</v>
      </c>
      <c r="BG75" s="96">
        <v>1</v>
      </c>
      <c r="BH75" s="96"/>
      <c r="BI75" s="96"/>
      <c r="BJ75" s="96"/>
      <c r="BK75" s="96"/>
      <c r="BL75" s="96"/>
      <c r="BM75" s="96"/>
      <c r="BN75" s="96"/>
      <c r="BO75" s="96"/>
      <c r="BP75" s="96">
        <v>2</v>
      </c>
      <c r="BQ75" s="96"/>
      <c r="BR75" s="96" t="s">
        <v>266</v>
      </c>
      <c r="BS75" s="96" t="s">
        <v>266</v>
      </c>
      <c r="BT75" s="96" t="s">
        <v>266</v>
      </c>
      <c r="BU75" s="197">
        <v>0</v>
      </c>
      <c r="BV75" s="134" t="s">
        <v>382</v>
      </c>
    </row>
    <row r="76" spans="1:74" s="95" customFormat="1" ht="15.9" customHeight="1" x14ac:dyDescent="0.3">
      <c r="A76" s="96">
        <v>216</v>
      </c>
      <c r="B76" s="170">
        <v>41886</v>
      </c>
      <c r="C76" s="97">
        <v>11</v>
      </c>
      <c r="D76" s="171" t="s">
        <v>370</v>
      </c>
      <c r="E76" s="105">
        <v>0.43194444444444446</v>
      </c>
      <c r="F76" s="106">
        <v>0.51736111111111105</v>
      </c>
      <c r="G76" s="105">
        <v>0.4375</v>
      </c>
      <c r="H76" s="96" t="s">
        <v>266</v>
      </c>
      <c r="I76" s="99">
        <v>2</v>
      </c>
      <c r="J76" s="104" t="s">
        <v>293</v>
      </c>
      <c r="K76" s="96" t="s">
        <v>316</v>
      </c>
      <c r="L76" s="103" t="s">
        <v>319</v>
      </c>
      <c r="M76" s="102">
        <v>18</v>
      </c>
      <c r="N76" s="96" t="s">
        <v>274</v>
      </c>
      <c r="O76" s="96" t="s">
        <v>273</v>
      </c>
      <c r="P76" s="96">
        <v>3</v>
      </c>
      <c r="Q76" s="96" t="s">
        <v>272</v>
      </c>
      <c r="R76" s="103" t="s">
        <v>287</v>
      </c>
      <c r="S76" s="102" t="s">
        <v>381</v>
      </c>
      <c r="T76" s="101">
        <v>25.303972000000002</v>
      </c>
      <c r="U76" s="101">
        <v>-80.693653999999995</v>
      </c>
      <c r="V76" s="96" t="s">
        <v>380</v>
      </c>
      <c r="W76" s="96">
        <v>2</v>
      </c>
      <c r="X76" s="96">
        <v>3</v>
      </c>
      <c r="Y76" s="96" t="s">
        <v>265</v>
      </c>
      <c r="Z76" s="96">
        <v>140</v>
      </c>
      <c r="AA76" s="96">
        <v>2.5</v>
      </c>
      <c r="AB76" s="96">
        <v>27.2</v>
      </c>
      <c r="AC76" s="96">
        <v>426</v>
      </c>
      <c r="AD76" s="96">
        <v>7.21</v>
      </c>
      <c r="AE76" s="104">
        <v>4</v>
      </c>
      <c r="AF76" s="96">
        <v>1.71</v>
      </c>
      <c r="AG76" s="96">
        <v>0.2</v>
      </c>
      <c r="AH76" s="96">
        <v>78.599999999999994</v>
      </c>
      <c r="AI76" s="100">
        <v>0.1</v>
      </c>
      <c r="AJ76" s="100">
        <v>0</v>
      </c>
      <c r="AK76" s="100">
        <v>0.1</v>
      </c>
      <c r="AL76" s="100">
        <v>6.6666666666666666E-2</v>
      </c>
      <c r="AM76" s="100">
        <v>0.9</v>
      </c>
      <c r="AN76" s="100">
        <v>0.75</v>
      </c>
      <c r="AO76" s="100">
        <v>1</v>
      </c>
      <c r="AP76" s="100">
        <v>0.8833333333333333</v>
      </c>
      <c r="AQ76" s="100">
        <v>0.8</v>
      </c>
      <c r="AR76" s="100">
        <v>0.75</v>
      </c>
      <c r="AS76" s="100">
        <v>0.9</v>
      </c>
      <c r="AT76" s="100">
        <v>0.81666666666666665</v>
      </c>
      <c r="AU76" s="98">
        <v>0</v>
      </c>
      <c r="AV76" s="98">
        <v>0</v>
      </c>
      <c r="AW76" s="98">
        <v>0</v>
      </c>
      <c r="AX76" s="98">
        <v>3.5</v>
      </c>
      <c r="AY76" s="98">
        <v>3</v>
      </c>
      <c r="AZ76" s="98">
        <v>3</v>
      </c>
      <c r="BA76" s="98">
        <v>10</v>
      </c>
      <c r="BB76" s="98">
        <v>10</v>
      </c>
      <c r="BC76" s="98">
        <v>10</v>
      </c>
      <c r="BD76" s="97">
        <v>0</v>
      </c>
      <c r="BE76" s="97">
        <v>0</v>
      </c>
      <c r="BF76" s="98" t="s">
        <v>327</v>
      </c>
      <c r="BG76" s="96">
        <v>3</v>
      </c>
      <c r="BH76" s="96">
        <v>90</v>
      </c>
      <c r="BI76" s="96" t="s">
        <v>266</v>
      </c>
      <c r="BJ76" s="96" t="s">
        <v>266</v>
      </c>
      <c r="BK76" s="96" t="s">
        <v>265</v>
      </c>
      <c r="BL76" s="96" t="s">
        <v>266</v>
      </c>
      <c r="BM76" s="96" t="s">
        <v>266</v>
      </c>
      <c r="BN76" s="96">
        <v>0</v>
      </c>
      <c r="BO76" s="96" t="s">
        <v>157</v>
      </c>
      <c r="BP76" s="96">
        <v>2</v>
      </c>
      <c r="BQ76" s="96" t="s">
        <v>267</v>
      </c>
      <c r="BR76" s="96" t="s">
        <v>266</v>
      </c>
      <c r="BS76" s="96" t="s">
        <v>265</v>
      </c>
      <c r="BT76" s="96" t="s">
        <v>266</v>
      </c>
      <c r="BU76" s="197">
        <v>0</v>
      </c>
      <c r="BV76" s="134" t="s">
        <v>379</v>
      </c>
    </row>
    <row r="77" spans="1:74" s="95" customFormat="1" ht="15.9" customHeight="1" x14ac:dyDescent="0.3">
      <c r="A77" s="96">
        <v>217</v>
      </c>
      <c r="B77" s="170">
        <v>41889</v>
      </c>
      <c r="C77" s="97">
        <v>11</v>
      </c>
      <c r="D77" s="171" t="s">
        <v>370</v>
      </c>
      <c r="E77" s="105">
        <v>0.67361111111111116</v>
      </c>
      <c r="F77" s="106">
        <v>0.73611111111111116</v>
      </c>
      <c r="G77" s="105">
        <v>0.68402777777777779</v>
      </c>
      <c r="H77" s="96" t="s">
        <v>266</v>
      </c>
      <c r="I77" s="99">
        <v>1</v>
      </c>
      <c r="J77" s="104" t="s">
        <v>277</v>
      </c>
      <c r="K77" s="96" t="s">
        <v>276</v>
      </c>
      <c r="L77" s="103" t="s">
        <v>322</v>
      </c>
      <c r="M77" s="102">
        <v>18</v>
      </c>
      <c r="N77" s="96" t="s">
        <v>274</v>
      </c>
      <c r="O77" s="105" t="s">
        <v>373</v>
      </c>
      <c r="P77" s="96">
        <v>3</v>
      </c>
      <c r="Q77" s="96" t="s">
        <v>321</v>
      </c>
      <c r="R77" s="103" t="s">
        <v>287</v>
      </c>
      <c r="S77" s="102" t="s">
        <v>378</v>
      </c>
      <c r="T77" s="101">
        <v>25.611499139999999</v>
      </c>
      <c r="U77" s="101">
        <v>-80.796957730000003</v>
      </c>
      <c r="V77" s="96" t="s">
        <v>269</v>
      </c>
      <c r="W77" s="96">
        <v>4</v>
      </c>
      <c r="X77" s="96">
        <v>1</v>
      </c>
      <c r="Y77" s="96" t="s">
        <v>266</v>
      </c>
      <c r="Z77" s="96">
        <v>140</v>
      </c>
      <c r="AA77" s="96">
        <v>6</v>
      </c>
      <c r="AB77" s="96">
        <v>30.3</v>
      </c>
      <c r="AC77" s="96">
        <v>396</v>
      </c>
      <c r="AD77" s="96">
        <v>8.25</v>
      </c>
      <c r="AE77" s="96">
        <v>0.4</v>
      </c>
      <c r="AF77" s="96">
        <v>9.1300000000000008</v>
      </c>
      <c r="AG77" s="96">
        <v>0.4</v>
      </c>
      <c r="AH77" s="98">
        <v>157.5</v>
      </c>
      <c r="AI77" s="100">
        <v>0.7</v>
      </c>
      <c r="AJ77" s="113">
        <v>0.8</v>
      </c>
      <c r="AK77" s="100">
        <v>0.8</v>
      </c>
      <c r="AL77" s="100">
        <v>0.76666666666666661</v>
      </c>
      <c r="AM77" s="100">
        <v>1.6</v>
      </c>
      <c r="AN77" s="100">
        <v>1.4</v>
      </c>
      <c r="AO77" s="100">
        <v>2</v>
      </c>
      <c r="AP77" s="100">
        <v>1.6666666666666667</v>
      </c>
      <c r="AQ77" s="100">
        <v>0.9</v>
      </c>
      <c r="AR77" s="100">
        <v>0.6</v>
      </c>
      <c r="AS77" s="100">
        <v>1.2</v>
      </c>
      <c r="AT77" s="100">
        <v>0.90000000000000013</v>
      </c>
      <c r="AU77" s="98">
        <v>1</v>
      </c>
      <c r="AV77" s="98">
        <v>1</v>
      </c>
      <c r="AW77" s="98">
        <v>1</v>
      </c>
      <c r="AX77" s="98">
        <v>7</v>
      </c>
      <c r="AY77" s="98">
        <v>5</v>
      </c>
      <c r="AZ77" s="98">
        <v>3</v>
      </c>
      <c r="BA77" s="98">
        <v>10</v>
      </c>
      <c r="BB77" s="98">
        <v>10</v>
      </c>
      <c r="BC77" s="98">
        <v>10</v>
      </c>
      <c r="BD77" s="97">
        <v>1</v>
      </c>
      <c r="BE77" s="97">
        <v>0</v>
      </c>
      <c r="BF77" s="96" t="s">
        <v>268</v>
      </c>
      <c r="BG77" s="99">
        <v>8</v>
      </c>
      <c r="BH77" s="96">
        <v>80</v>
      </c>
      <c r="BI77" s="96" t="s">
        <v>266</v>
      </c>
      <c r="BJ77" s="96" t="s">
        <v>265</v>
      </c>
      <c r="BK77" s="96" t="s">
        <v>265</v>
      </c>
      <c r="BL77" s="96" t="s">
        <v>266</v>
      </c>
      <c r="BM77" s="96" t="s">
        <v>266</v>
      </c>
      <c r="BN77" s="96">
        <v>1100</v>
      </c>
      <c r="BO77" s="96" t="s">
        <v>157</v>
      </c>
      <c r="BP77" s="96">
        <v>2</v>
      </c>
      <c r="BQ77" s="96" t="s">
        <v>267</v>
      </c>
      <c r="BR77" s="96" t="s">
        <v>266</v>
      </c>
      <c r="BS77" s="96" t="s">
        <v>266</v>
      </c>
      <c r="BT77" s="96" t="s">
        <v>266</v>
      </c>
      <c r="BU77" s="197">
        <v>6</v>
      </c>
      <c r="BV77" s="134" t="s">
        <v>642</v>
      </c>
    </row>
    <row r="78" spans="1:74" s="95" customFormat="1" ht="15.9" customHeight="1" x14ac:dyDescent="0.3">
      <c r="A78" s="96">
        <v>218</v>
      </c>
      <c r="B78" s="170">
        <v>41891</v>
      </c>
      <c r="C78" s="97">
        <v>11</v>
      </c>
      <c r="D78" s="171" t="s">
        <v>370</v>
      </c>
      <c r="E78" s="105">
        <v>0.68055555555555547</v>
      </c>
      <c r="F78" s="106">
        <v>0.75</v>
      </c>
      <c r="G78" s="105">
        <v>0.6875</v>
      </c>
      <c r="H78" s="96" t="s">
        <v>266</v>
      </c>
      <c r="I78" s="99">
        <v>2</v>
      </c>
      <c r="J78" s="104" t="s">
        <v>293</v>
      </c>
      <c r="K78" s="96" t="s">
        <v>292</v>
      </c>
      <c r="L78" s="103" t="s">
        <v>319</v>
      </c>
      <c r="M78" s="102">
        <v>18</v>
      </c>
      <c r="N78" s="96" t="s">
        <v>274</v>
      </c>
      <c r="O78" s="96" t="s">
        <v>273</v>
      </c>
      <c r="P78" s="96">
        <v>3</v>
      </c>
      <c r="Q78" s="96" t="s">
        <v>272</v>
      </c>
      <c r="R78" s="103" t="s">
        <v>287</v>
      </c>
      <c r="S78" s="102" t="s">
        <v>377</v>
      </c>
      <c r="T78" s="101">
        <v>25.738702</v>
      </c>
      <c r="U78" s="101">
        <v>-80.535578000000001</v>
      </c>
      <c r="V78" s="96" t="s">
        <v>269</v>
      </c>
      <c r="W78" s="96">
        <v>1</v>
      </c>
      <c r="X78" s="96">
        <v>1</v>
      </c>
      <c r="Y78" s="96" t="s">
        <v>266</v>
      </c>
      <c r="Z78" s="96">
        <v>140</v>
      </c>
      <c r="AA78" s="96">
        <v>6</v>
      </c>
      <c r="AB78" s="96">
        <v>33.47</v>
      </c>
      <c r="AC78" s="96">
        <v>492</v>
      </c>
      <c r="AD78" s="96">
        <v>8.0500000000000007</v>
      </c>
      <c r="AE78" s="104">
        <v>0.7</v>
      </c>
      <c r="AF78" s="96">
        <v>9.3699999999999992</v>
      </c>
      <c r="AG78" s="96">
        <v>0.9</v>
      </c>
      <c r="AH78" s="98">
        <v>90.8</v>
      </c>
      <c r="AI78" s="100">
        <v>1.3</v>
      </c>
      <c r="AJ78" s="113">
        <v>1.3</v>
      </c>
      <c r="AK78" s="100">
        <v>1.3</v>
      </c>
      <c r="AL78" s="100">
        <v>1.3</v>
      </c>
      <c r="AM78" s="100">
        <v>3.7</v>
      </c>
      <c r="AN78" s="100">
        <v>3.4</v>
      </c>
      <c r="AO78" s="100">
        <v>3.1</v>
      </c>
      <c r="AP78" s="100">
        <v>3.4</v>
      </c>
      <c r="AQ78" s="100">
        <v>2.4</v>
      </c>
      <c r="AR78" s="100">
        <v>2.1</v>
      </c>
      <c r="AS78" s="100">
        <v>1.8</v>
      </c>
      <c r="AT78" s="100">
        <v>2.0999999999999996</v>
      </c>
      <c r="AU78" s="98">
        <v>1</v>
      </c>
      <c r="AV78" s="98">
        <v>1</v>
      </c>
      <c r="AW78" s="98">
        <v>0.5</v>
      </c>
      <c r="AX78" s="98">
        <v>0</v>
      </c>
      <c r="AY78" s="98">
        <v>0</v>
      </c>
      <c r="AZ78" s="98">
        <v>1</v>
      </c>
      <c r="BA78" s="98">
        <v>10</v>
      </c>
      <c r="BB78" s="98">
        <v>9.5</v>
      </c>
      <c r="BC78" s="98">
        <v>10</v>
      </c>
      <c r="BD78" s="97">
        <v>1</v>
      </c>
      <c r="BE78" s="97">
        <v>0</v>
      </c>
      <c r="BF78" s="96" t="s">
        <v>285</v>
      </c>
      <c r="BG78" s="99">
        <v>1</v>
      </c>
      <c r="BH78" s="96">
        <v>90</v>
      </c>
      <c r="BI78" s="96" t="s">
        <v>266</v>
      </c>
      <c r="BJ78" s="96" t="s">
        <v>265</v>
      </c>
      <c r="BK78" s="96" t="s">
        <v>265</v>
      </c>
      <c r="BL78" s="96" t="s">
        <v>266</v>
      </c>
      <c r="BM78" s="96" t="s">
        <v>266</v>
      </c>
      <c r="BN78" s="96">
        <v>400</v>
      </c>
      <c r="BO78" s="96" t="s">
        <v>646</v>
      </c>
      <c r="BP78" s="96">
        <v>2</v>
      </c>
      <c r="BQ78" s="96" t="s">
        <v>267</v>
      </c>
      <c r="BR78" s="96" t="s">
        <v>266</v>
      </c>
      <c r="BS78" s="96" t="s">
        <v>266</v>
      </c>
      <c r="BT78" s="96" t="s">
        <v>266</v>
      </c>
      <c r="BU78" s="197">
        <v>13</v>
      </c>
      <c r="BV78" s="134" t="s">
        <v>376</v>
      </c>
    </row>
    <row r="79" spans="1:74" s="95" customFormat="1" ht="15.9" customHeight="1" x14ac:dyDescent="0.3">
      <c r="A79" s="96">
        <v>219</v>
      </c>
      <c r="B79" s="170">
        <v>41888</v>
      </c>
      <c r="C79" s="97">
        <v>11</v>
      </c>
      <c r="D79" s="171" t="s">
        <v>370</v>
      </c>
      <c r="E79" s="105">
        <v>0.5625</v>
      </c>
      <c r="F79" s="106">
        <v>0.63541666666666663</v>
      </c>
      <c r="G79" s="105">
        <v>0.57291666666666663</v>
      </c>
      <c r="H79" s="96" t="s">
        <v>266</v>
      </c>
      <c r="I79" s="99">
        <v>3</v>
      </c>
      <c r="J79" s="104" t="s">
        <v>277</v>
      </c>
      <c r="K79" s="105" t="s">
        <v>276</v>
      </c>
      <c r="L79" s="109" t="s">
        <v>315</v>
      </c>
      <c r="M79" s="102">
        <v>12</v>
      </c>
      <c r="N79" s="96" t="s">
        <v>290</v>
      </c>
      <c r="O79" s="96" t="s">
        <v>289</v>
      </c>
      <c r="P79" s="96">
        <v>3</v>
      </c>
      <c r="Q79" s="96" t="s">
        <v>288</v>
      </c>
      <c r="R79" s="103" t="s">
        <v>271</v>
      </c>
      <c r="S79" s="102" t="s">
        <v>375</v>
      </c>
      <c r="T79" s="101">
        <v>25.535393240000001</v>
      </c>
      <c r="U79" s="101">
        <v>-80.87445391</v>
      </c>
      <c r="V79" s="96" t="s">
        <v>269</v>
      </c>
      <c r="W79" s="96">
        <v>3</v>
      </c>
      <c r="X79" s="96">
        <v>1</v>
      </c>
      <c r="Y79" s="96" t="s">
        <v>266</v>
      </c>
      <c r="Z79" s="96">
        <v>140</v>
      </c>
      <c r="AA79" s="96">
        <v>6</v>
      </c>
      <c r="AB79" s="100">
        <v>31.56</v>
      </c>
      <c r="AC79" s="96">
        <v>359</v>
      </c>
      <c r="AD79" s="96">
        <v>7.85</v>
      </c>
      <c r="AE79" s="96">
        <v>0.2</v>
      </c>
      <c r="AF79" s="96">
        <v>9.4700000000000006</v>
      </c>
      <c r="AG79" s="96">
        <v>0.7</v>
      </c>
      <c r="AH79" s="96">
        <v>16.7</v>
      </c>
      <c r="AI79" s="100">
        <v>1.3</v>
      </c>
      <c r="AJ79" s="100">
        <v>1.2</v>
      </c>
      <c r="AK79" s="100">
        <v>1.3</v>
      </c>
      <c r="AL79" s="100">
        <v>1.2666666666666666</v>
      </c>
      <c r="AM79" s="100">
        <v>3.1</v>
      </c>
      <c r="AN79" s="100">
        <v>2.1</v>
      </c>
      <c r="AO79" s="100">
        <v>2.7</v>
      </c>
      <c r="AP79" s="100">
        <v>2.6333333333333333</v>
      </c>
      <c r="AQ79" s="100">
        <v>1.8</v>
      </c>
      <c r="AR79" s="100">
        <v>0.9</v>
      </c>
      <c r="AS79" s="100">
        <v>1.4</v>
      </c>
      <c r="AT79" s="100">
        <v>1.3666666666666667</v>
      </c>
      <c r="AU79" s="98">
        <v>3.5</v>
      </c>
      <c r="AV79" s="98">
        <v>2.5</v>
      </c>
      <c r="AW79" s="98">
        <v>2.5</v>
      </c>
      <c r="AX79" s="98">
        <v>0.5</v>
      </c>
      <c r="AY79" s="98">
        <v>0.5</v>
      </c>
      <c r="AZ79" s="98">
        <v>0.5</v>
      </c>
      <c r="BA79" s="98">
        <v>9.5</v>
      </c>
      <c r="BB79" s="98">
        <v>9.5</v>
      </c>
      <c r="BC79" s="98">
        <v>9.5</v>
      </c>
      <c r="BD79" s="97">
        <v>1</v>
      </c>
      <c r="BE79" s="97">
        <v>0</v>
      </c>
      <c r="BF79" s="96" t="s">
        <v>285</v>
      </c>
      <c r="BG79" s="96">
        <v>9</v>
      </c>
      <c r="BH79" s="96">
        <v>50</v>
      </c>
      <c r="BI79" s="96" t="s">
        <v>266</v>
      </c>
      <c r="BJ79" s="96" t="s">
        <v>265</v>
      </c>
      <c r="BK79" s="96" t="s">
        <v>265</v>
      </c>
      <c r="BL79" s="96" t="s">
        <v>266</v>
      </c>
      <c r="BM79" s="96" t="s">
        <v>266</v>
      </c>
      <c r="BN79" s="96">
        <v>800</v>
      </c>
      <c r="BO79" s="96" t="s">
        <v>157</v>
      </c>
      <c r="BP79" s="96">
        <v>2</v>
      </c>
      <c r="BQ79" s="96" t="s">
        <v>267</v>
      </c>
      <c r="BR79" s="96" t="s">
        <v>266</v>
      </c>
      <c r="BS79" s="96" t="s">
        <v>266</v>
      </c>
      <c r="BT79" s="96" t="s">
        <v>265</v>
      </c>
      <c r="BU79" s="197">
        <v>11</v>
      </c>
      <c r="BV79" s="134" t="s">
        <v>374</v>
      </c>
    </row>
    <row r="80" spans="1:74" s="95" customFormat="1" ht="15.9" customHeight="1" x14ac:dyDescent="0.3">
      <c r="A80" s="96">
        <v>220</v>
      </c>
      <c r="B80" s="170">
        <v>41890</v>
      </c>
      <c r="C80" s="97">
        <v>11</v>
      </c>
      <c r="D80" s="171" t="s">
        <v>370</v>
      </c>
      <c r="E80" s="105">
        <v>0.56944444444444442</v>
      </c>
      <c r="F80" s="106">
        <v>0.65277777777777779</v>
      </c>
      <c r="G80" s="105">
        <v>0.58333333333333337</v>
      </c>
      <c r="H80" s="96" t="s">
        <v>266</v>
      </c>
      <c r="I80" s="99">
        <v>1</v>
      </c>
      <c r="J80" s="104" t="s">
        <v>277</v>
      </c>
      <c r="K80" s="96" t="s">
        <v>276</v>
      </c>
      <c r="L80" s="103" t="s">
        <v>322</v>
      </c>
      <c r="M80" s="102">
        <v>18</v>
      </c>
      <c r="N80" s="96" t="s">
        <v>274</v>
      </c>
      <c r="O80" s="105" t="s">
        <v>373</v>
      </c>
      <c r="P80" s="96">
        <v>3</v>
      </c>
      <c r="Q80" s="96" t="s">
        <v>372</v>
      </c>
      <c r="R80" s="103" t="s">
        <v>287</v>
      </c>
      <c r="S80" s="102" t="s">
        <v>371</v>
      </c>
      <c r="T80" s="101">
        <v>25.649947869999998</v>
      </c>
      <c r="U80" s="101">
        <v>-80.763000680000005</v>
      </c>
      <c r="V80" s="96" t="s">
        <v>269</v>
      </c>
      <c r="W80" s="96">
        <v>1</v>
      </c>
      <c r="X80" s="96">
        <v>1</v>
      </c>
      <c r="Y80" s="96" t="s">
        <v>266</v>
      </c>
      <c r="Z80" s="96">
        <v>140</v>
      </c>
      <c r="AA80" s="96">
        <v>6</v>
      </c>
      <c r="AB80" s="96">
        <v>29.63</v>
      </c>
      <c r="AC80" s="96">
        <v>449</v>
      </c>
      <c r="AD80" s="96">
        <v>7.23</v>
      </c>
      <c r="AE80" s="96">
        <v>1.6</v>
      </c>
      <c r="AF80" s="96">
        <v>5.94</v>
      </c>
      <c r="AG80" s="96">
        <v>1</v>
      </c>
      <c r="AH80" s="96">
        <v>103.7</v>
      </c>
      <c r="AI80" s="100">
        <v>1.4</v>
      </c>
      <c r="AJ80" s="100">
        <v>1.5</v>
      </c>
      <c r="AK80" s="100">
        <v>1.4</v>
      </c>
      <c r="AL80" s="100">
        <v>1.4333333333333333</v>
      </c>
      <c r="AM80" s="100">
        <v>2.5</v>
      </c>
      <c r="AN80" s="100">
        <v>2.5</v>
      </c>
      <c r="AO80" s="100">
        <v>2.5</v>
      </c>
      <c r="AP80" s="100">
        <v>2.5</v>
      </c>
      <c r="AQ80" s="100">
        <v>1.1000000000000001</v>
      </c>
      <c r="AR80" s="100">
        <v>1</v>
      </c>
      <c r="AS80" s="100">
        <v>1.1000000000000001</v>
      </c>
      <c r="AT80" s="100">
        <v>1.0666666666666667</v>
      </c>
      <c r="AU80" s="98">
        <v>1</v>
      </c>
      <c r="AV80" s="98">
        <v>4</v>
      </c>
      <c r="AW80" s="98">
        <v>3</v>
      </c>
      <c r="AX80" s="98">
        <v>1</v>
      </c>
      <c r="AY80" s="98">
        <v>2</v>
      </c>
      <c r="AZ80" s="98">
        <v>2</v>
      </c>
      <c r="BA80" s="98">
        <v>10</v>
      </c>
      <c r="BB80" s="98">
        <v>10</v>
      </c>
      <c r="BC80" s="98">
        <v>10</v>
      </c>
      <c r="BD80" s="97">
        <v>2</v>
      </c>
      <c r="BE80" s="97">
        <v>0</v>
      </c>
      <c r="BF80" s="96" t="s">
        <v>285</v>
      </c>
      <c r="BG80" s="96">
        <v>1</v>
      </c>
      <c r="BH80" s="96">
        <v>90</v>
      </c>
      <c r="BI80" s="96" t="s">
        <v>266</v>
      </c>
      <c r="BJ80" s="96" t="s">
        <v>265</v>
      </c>
      <c r="BK80" s="96" t="s">
        <v>265</v>
      </c>
      <c r="BL80" s="96" t="s">
        <v>266</v>
      </c>
      <c r="BM80" s="96" t="s">
        <v>266</v>
      </c>
      <c r="BN80" s="96">
        <v>450</v>
      </c>
      <c r="BO80" s="96" t="s">
        <v>646</v>
      </c>
      <c r="BP80" s="96">
        <v>1</v>
      </c>
      <c r="BQ80" s="96" t="s">
        <v>306</v>
      </c>
      <c r="BR80" s="96" t="s">
        <v>266</v>
      </c>
      <c r="BS80" s="96" t="s">
        <v>265</v>
      </c>
      <c r="BT80" s="96" t="s">
        <v>265</v>
      </c>
      <c r="BU80" s="197">
        <v>17</v>
      </c>
      <c r="BV80" s="134" t="s">
        <v>644</v>
      </c>
    </row>
    <row r="81" spans="1:74" s="95" customFormat="1" ht="15.9" customHeight="1" x14ac:dyDescent="0.3">
      <c r="A81" s="96">
        <v>221</v>
      </c>
      <c r="B81" s="170">
        <v>41887</v>
      </c>
      <c r="C81" s="97">
        <v>11</v>
      </c>
      <c r="D81" s="171" t="s">
        <v>370</v>
      </c>
      <c r="E81" s="105">
        <v>0.5</v>
      </c>
      <c r="F81" s="106">
        <v>0.58680555555555558</v>
      </c>
      <c r="G81" s="105">
        <v>0.51388888888888895</v>
      </c>
      <c r="H81" s="96" t="s">
        <v>266</v>
      </c>
      <c r="I81" s="99">
        <v>1</v>
      </c>
      <c r="J81" s="104" t="s">
        <v>277</v>
      </c>
      <c r="K81" s="96" t="s">
        <v>276</v>
      </c>
      <c r="L81" s="103" t="s">
        <v>322</v>
      </c>
      <c r="M81" s="102">
        <v>12</v>
      </c>
      <c r="N81" s="96" t="s">
        <v>290</v>
      </c>
      <c r="O81" s="96" t="s">
        <v>289</v>
      </c>
      <c r="P81" s="96">
        <v>2</v>
      </c>
      <c r="Q81" s="96" t="s">
        <v>321</v>
      </c>
      <c r="R81" s="103" t="s">
        <v>287</v>
      </c>
      <c r="S81" s="107" t="s">
        <v>369</v>
      </c>
      <c r="T81" s="101">
        <v>25.35167234</v>
      </c>
      <c r="U81" s="101">
        <v>-80.658982859999995</v>
      </c>
      <c r="V81" s="96" t="s">
        <v>269</v>
      </c>
      <c r="W81" s="96">
        <v>1</v>
      </c>
      <c r="X81" s="96">
        <v>2</v>
      </c>
      <c r="Y81" s="96" t="s">
        <v>266</v>
      </c>
      <c r="Z81" s="96">
        <v>140</v>
      </c>
      <c r="AA81" s="108">
        <v>2</v>
      </c>
      <c r="AB81" s="96">
        <v>32.93</v>
      </c>
      <c r="AC81" s="96">
        <v>335</v>
      </c>
      <c r="AD81" s="96">
        <v>7.78</v>
      </c>
      <c r="AE81" s="96">
        <v>0.1</v>
      </c>
      <c r="AF81" s="96">
        <v>6.97</v>
      </c>
      <c r="AG81" s="96">
        <v>0.3</v>
      </c>
      <c r="AH81" s="96">
        <v>15</v>
      </c>
      <c r="AI81" s="100">
        <v>0.2</v>
      </c>
      <c r="AJ81" s="100">
        <v>0.3</v>
      </c>
      <c r="AK81" s="100">
        <v>0.4</v>
      </c>
      <c r="AL81" s="100">
        <v>0.3</v>
      </c>
      <c r="AM81" s="100">
        <v>0.9</v>
      </c>
      <c r="AN81" s="100">
        <v>0.4</v>
      </c>
      <c r="AO81" s="100">
        <v>0.8</v>
      </c>
      <c r="AP81" s="100">
        <v>0.70000000000000007</v>
      </c>
      <c r="AQ81" s="100">
        <v>0.7</v>
      </c>
      <c r="AR81" s="100">
        <v>0.1</v>
      </c>
      <c r="AS81" s="100">
        <v>0.4</v>
      </c>
      <c r="AT81" s="100">
        <v>0.40000000000000008</v>
      </c>
      <c r="AU81" s="98">
        <v>0</v>
      </c>
      <c r="AV81" s="98">
        <v>0</v>
      </c>
      <c r="AW81" s="98">
        <v>0</v>
      </c>
      <c r="AX81" s="98">
        <v>3.5</v>
      </c>
      <c r="AY81" s="98">
        <v>3</v>
      </c>
      <c r="AZ81" s="98">
        <v>4</v>
      </c>
      <c r="BA81" s="98">
        <v>10</v>
      </c>
      <c r="BB81" s="98">
        <v>8</v>
      </c>
      <c r="BC81" s="98">
        <v>7</v>
      </c>
      <c r="BD81" s="97">
        <v>0</v>
      </c>
      <c r="BE81" s="97">
        <v>0</v>
      </c>
      <c r="BF81" s="98" t="s">
        <v>327</v>
      </c>
      <c r="BG81" s="96">
        <v>9</v>
      </c>
      <c r="BH81" s="96">
        <v>100</v>
      </c>
      <c r="BI81" s="96" t="s">
        <v>266</v>
      </c>
      <c r="BJ81" s="96" t="s">
        <v>265</v>
      </c>
      <c r="BK81" s="96" t="s">
        <v>265</v>
      </c>
      <c r="BL81" s="96" t="s">
        <v>266</v>
      </c>
      <c r="BM81" s="96" t="s">
        <v>266</v>
      </c>
      <c r="BN81" s="96">
        <v>2000</v>
      </c>
      <c r="BO81" s="96" t="s">
        <v>157</v>
      </c>
      <c r="BP81" s="96">
        <v>2</v>
      </c>
      <c r="BQ81" s="96" t="s">
        <v>267</v>
      </c>
      <c r="BR81" s="96" t="s">
        <v>266</v>
      </c>
      <c r="BS81" s="96" t="s">
        <v>266</v>
      </c>
      <c r="BT81" s="96" t="s">
        <v>266</v>
      </c>
      <c r="BU81" s="197">
        <v>18</v>
      </c>
      <c r="BV81" s="134" t="s">
        <v>643</v>
      </c>
    </row>
    <row r="82" spans="1:74" s="95" customFormat="1" ht="15.9" customHeight="1" x14ac:dyDescent="0.3">
      <c r="A82" s="96">
        <v>244</v>
      </c>
      <c r="B82" s="170">
        <v>41893</v>
      </c>
      <c r="C82" s="97">
        <v>11</v>
      </c>
      <c r="D82" s="171" t="s">
        <v>313</v>
      </c>
      <c r="E82" s="105">
        <v>0.34722222222222227</v>
      </c>
      <c r="F82" s="106">
        <v>0.41666666666666669</v>
      </c>
      <c r="G82" s="105">
        <v>0.3611111111111111</v>
      </c>
      <c r="H82" s="96" t="s">
        <v>266</v>
      </c>
      <c r="I82" s="99">
        <v>3</v>
      </c>
      <c r="J82" s="104" t="s">
        <v>293</v>
      </c>
      <c r="K82" s="96" t="s">
        <v>316</v>
      </c>
      <c r="L82" s="103" t="s">
        <v>315</v>
      </c>
      <c r="M82" s="102">
        <v>18</v>
      </c>
      <c r="N82" s="96" t="s">
        <v>274</v>
      </c>
      <c r="O82" s="96" t="s">
        <v>273</v>
      </c>
      <c r="P82" s="96">
        <v>3</v>
      </c>
      <c r="Q82" s="96" t="s">
        <v>272</v>
      </c>
      <c r="R82" s="103" t="s">
        <v>287</v>
      </c>
      <c r="S82" s="102" t="s">
        <v>368</v>
      </c>
      <c r="T82" s="101">
        <v>25.789519680000002</v>
      </c>
      <c r="U82" s="101">
        <v>-80.831447260000004</v>
      </c>
      <c r="V82" s="96" t="s">
        <v>269</v>
      </c>
      <c r="W82" s="96">
        <v>2</v>
      </c>
      <c r="X82" s="96">
        <v>1</v>
      </c>
      <c r="Y82" s="96" t="s">
        <v>265</v>
      </c>
      <c r="Z82" s="96">
        <v>140</v>
      </c>
      <c r="AA82" s="96">
        <v>6</v>
      </c>
      <c r="AB82" s="96">
        <v>28.18</v>
      </c>
      <c r="AC82" s="96">
        <v>291</v>
      </c>
      <c r="AD82" s="96">
        <v>7.22</v>
      </c>
      <c r="AE82" s="96">
        <v>0.6</v>
      </c>
      <c r="AF82" s="96">
        <v>2.5499999999999998</v>
      </c>
      <c r="AG82" s="96">
        <v>1.4</v>
      </c>
      <c r="AH82" s="96">
        <v>43.5</v>
      </c>
      <c r="AI82" s="100">
        <v>1.8</v>
      </c>
      <c r="AJ82" s="100">
        <v>1.9</v>
      </c>
      <c r="AK82" s="100">
        <v>1.8</v>
      </c>
      <c r="AL82" s="100">
        <v>1.8333333333333333</v>
      </c>
      <c r="AM82" s="100">
        <v>3.2</v>
      </c>
      <c r="AN82" s="100">
        <v>2.6</v>
      </c>
      <c r="AO82" s="100">
        <v>3</v>
      </c>
      <c r="AP82" s="100">
        <v>2.9333333333333336</v>
      </c>
      <c r="AQ82" s="100">
        <v>1.4</v>
      </c>
      <c r="AR82" s="100">
        <v>0.7</v>
      </c>
      <c r="AS82" s="100">
        <v>1.2</v>
      </c>
      <c r="AT82" s="100">
        <v>1.1000000000000003</v>
      </c>
      <c r="AU82" s="98">
        <v>8.5</v>
      </c>
      <c r="AV82" s="98">
        <v>9.5</v>
      </c>
      <c r="AW82" s="98">
        <v>9</v>
      </c>
      <c r="AX82" s="98">
        <v>0</v>
      </c>
      <c r="AY82" s="98">
        <v>0</v>
      </c>
      <c r="AZ82" s="98">
        <v>0</v>
      </c>
      <c r="BA82" s="98">
        <v>10</v>
      </c>
      <c r="BB82" s="98">
        <v>10</v>
      </c>
      <c r="BC82" s="98">
        <v>9.5</v>
      </c>
      <c r="BD82" s="97">
        <v>3</v>
      </c>
      <c r="BE82" s="97">
        <v>0</v>
      </c>
      <c r="BF82" s="96" t="s">
        <v>268</v>
      </c>
      <c r="BG82" s="96">
        <v>1</v>
      </c>
      <c r="BH82" s="96">
        <v>20</v>
      </c>
      <c r="BI82" s="96" t="s">
        <v>265</v>
      </c>
      <c r="BJ82" s="96" t="s">
        <v>265</v>
      </c>
      <c r="BK82" s="96" t="s">
        <v>266</v>
      </c>
      <c r="BL82" s="96" t="s">
        <v>266</v>
      </c>
      <c r="BM82" s="96" t="s">
        <v>266</v>
      </c>
      <c r="BN82" s="96">
        <v>170</v>
      </c>
      <c r="BO82" s="96" t="s">
        <v>646</v>
      </c>
      <c r="BP82" s="96">
        <v>9</v>
      </c>
      <c r="BQ82" s="96" t="s">
        <v>306</v>
      </c>
      <c r="BR82" s="96" t="s">
        <v>266</v>
      </c>
      <c r="BS82" s="96" t="s">
        <v>266</v>
      </c>
      <c r="BT82" s="96" t="s">
        <v>266</v>
      </c>
      <c r="BU82" s="197">
        <v>20</v>
      </c>
      <c r="BV82" s="134" t="s">
        <v>649</v>
      </c>
    </row>
    <row r="83" spans="1:74" s="95" customFormat="1" ht="15.9" customHeight="1" x14ac:dyDescent="0.3">
      <c r="A83" s="96">
        <v>245</v>
      </c>
      <c r="B83" s="170">
        <v>41895</v>
      </c>
      <c r="C83" s="97">
        <v>11</v>
      </c>
      <c r="D83" s="171" t="s">
        <v>313</v>
      </c>
      <c r="E83" s="105">
        <v>0.64583333333333337</v>
      </c>
      <c r="F83" s="106">
        <v>0.72222222222222221</v>
      </c>
      <c r="G83" s="105">
        <v>0.65972222222222221</v>
      </c>
      <c r="H83" s="96" t="s">
        <v>266</v>
      </c>
      <c r="I83" s="99">
        <v>3</v>
      </c>
      <c r="J83" s="104" t="s">
        <v>277</v>
      </c>
      <c r="K83" s="96" t="s">
        <v>276</v>
      </c>
      <c r="L83" s="103" t="s">
        <v>315</v>
      </c>
      <c r="M83" s="102">
        <v>18</v>
      </c>
      <c r="N83" s="96" t="s">
        <v>274</v>
      </c>
      <c r="O83" s="96" t="s">
        <v>273</v>
      </c>
      <c r="P83" s="96">
        <v>3</v>
      </c>
      <c r="Q83" s="96" t="s">
        <v>272</v>
      </c>
      <c r="R83" s="103" t="s">
        <v>287</v>
      </c>
      <c r="S83" s="102" t="s">
        <v>367</v>
      </c>
      <c r="T83" s="101">
        <v>26.033021640000001</v>
      </c>
      <c r="U83" s="101">
        <v>-80.769584170000002</v>
      </c>
      <c r="V83" s="96" t="s">
        <v>269</v>
      </c>
      <c r="W83" s="96">
        <v>3</v>
      </c>
      <c r="X83" s="96">
        <v>1</v>
      </c>
      <c r="Y83" s="96" t="s">
        <v>266</v>
      </c>
      <c r="Z83" s="96">
        <v>140</v>
      </c>
      <c r="AA83" s="96">
        <v>6</v>
      </c>
      <c r="AB83" s="96">
        <v>28.44</v>
      </c>
      <c r="AC83" s="96">
        <v>343</v>
      </c>
      <c r="AD83" s="96">
        <v>7.25</v>
      </c>
      <c r="AE83" s="96">
        <v>0.5</v>
      </c>
      <c r="AF83" s="96">
        <v>4.84</v>
      </c>
      <c r="AG83" s="96">
        <v>0.5</v>
      </c>
      <c r="AH83" s="96">
        <v>95.6</v>
      </c>
      <c r="AI83" s="100">
        <v>1.2</v>
      </c>
      <c r="AJ83" s="100">
        <v>1.3</v>
      </c>
      <c r="AK83" s="100">
        <v>1.1000000000000001</v>
      </c>
      <c r="AL83" s="100">
        <v>1.2</v>
      </c>
      <c r="AM83" s="100">
        <v>6.5</v>
      </c>
      <c r="AN83" s="100">
        <v>6.1</v>
      </c>
      <c r="AO83" s="100">
        <v>6.1</v>
      </c>
      <c r="AP83" s="100">
        <v>6.2333333333333334</v>
      </c>
      <c r="AQ83" s="100">
        <v>5.3</v>
      </c>
      <c r="AR83" s="100">
        <v>4.8</v>
      </c>
      <c r="AS83" s="100">
        <v>5</v>
      </c>
      <c r="AT83" s="100">
        <v>5.0333333333333332</v>
      </c>
      <c r="AU83" s="98">
        <v>4</v>
      </c>
      <c r="AV83" s="98">
        <v>1</v>
      </c>
      <c r="AW83" s="98">
        <v>3</v>
      </c>
      <c r="AX83" s="98">
        <v>0</v>
      </c>
      <c r="AY83" s="98">
        <v>0</v>
      </c>
      <c r="AZ83" s="98">
        <v>0</v>
      </c>
      <c r="BA83" s="98">
        <v>10</v>
      </c>
      <c r="BB83" s="98">
        <v>10</v>
      </c>
      <c r="BC83" s="98">
        <v>10.5</v>
      </c>
      <c r="BD83" s="97">
        <v>2</v>
      </c>
      <c r="BE83" s="97">
        <v>0</v>
      </c>
      <c r="BF83" s="96" t="s">
        <v>285</v>
      </c>
      <c r="BG83" s="96">
        <v>1</v>
      </c>
      <c r="BH83" s="96">
        <v>15</v>
      </c>
      <c r="BI83" s="96" t="s">
        <v>266</v>
      </c>
      <c r="BJ83" s="96" t="s">
        <v>265</v>
      </c>
      <c r="BK83" s="96" t="s">
        <v>266</v>
      </c>
      <c r="BL83" s="96" t="s">
        <v>266</v>
      </c>
      <c r="BM83" s="96" t="s">
        <v>266</v>
      </c>
      <c r="BN83" s="96">
        <v>100</v>
      </c>
      <c r="BO83" s="96" t="s">
        <v>646</v>
      </c>
      <c r="BP83" s="96">
        <v>2</v>
      </c>
      <c r="BQ83" s="96" t="s">
        <v>267</v>
      </c>
      <c r="BR83" s="96" t="s">
        <v>266</v>
      </c>
      <c r="BS83" s="96" t="s">
        <v>266</v>
      </c>
      <c r="BT83" s="96" t="s">
        <v>266</v>
      </c>
      <c r="BU83" s="197">
        <v>15</v>
      </c>
      <c r="BV83" s="134" t="s">
        <v>366</v>
      </c>
    </row>
    <row r="84" spans="1:74" s="95" customFormat="1" ht="15.9" customHeight="1" x14ac:dyDescent="0.3">
      <c r="A84" s="96">
        <v>246</v>
      </c>
      <c r="B84" s="170">
        <v>41893</v>
      </c>
      <c r="C84" s="97">
        <v>11</v>
      </c>
      <c r="D84" s="171" t="s">
        <v>313</v>
      </c>
      <c r="E84" s="105">
        <v>0.66666666666666663</v>
      </c>
      <c r="F84" s="106">
        <v>0.73611111111111116</v>
      </c>
      <c r="G84" s="105">
        <v>0.67708333333333337</v>
      </c>
      <c r="H84" s="96" t="s">
        <v>266</v>
      </c>
      <c r="I84" s="99">
        <v>1</v>
      </c>
      <c r="J84" s="104" t="s">
        <v>277</v>
      </c>
      <c r="K84" s="96" t="s">
        <v>276</v>
      </c>
      <c r="L84" s="103" t="s">
        <v>322</v>
      </c>
      <c r="M84" s="102">
        <v>12</v>
      </c>
      <c r="N84" s="96" t="s">
        <v>290</v>
      </c>
      <c r="O84" s="96" t="s">
        <v>289</v>
      </c>
      <c r="P84" s="96">
        <v>2</v>
      </c>
      <c r="Q84" s="96" t="s">
        <v>321</v>
      </c>
      <c r="R84" s="103" t="s">
        <v>287</v>
      </c>
      <c r="S84" s="102" t="s">
        <v>365</v>
      </c>
      <c r="T84" s="101">
        <v>25.96522161</v>
      </c>
      <c r="U84" s="101">
        <v>-80.653288520000004</v>
      </c>
      <c r="V84" s="96" t="s">
        <v>269</v>
      </c>
      <c r="W84" s="96">
        <v>3</v>
      </c>
      <c r="X84" s="96">
        <v>1</v>
      </c>
      <c r="Y84" s="96" t="s">
        <v>266</v>
      </c>
      <c r="Z84" s="96">
        <v>140</v>
      </c>
      <c r="AA84" s="96">
        <v>6</v>
      </c>
      <c r="AB84" s="96">
        <v>28.88</v>
      </c>
      <c r="AC84" s="96">
        <v>312</v>
      </c>
      <c r="AD84" s="96">
        <v>7.02</v>
      </c>
      <c r="AE84" s="96">
        <v>4.0999999999999996</v>
      </c>
      <c r="AF84" s="96">
        <v>2.62</v>
      </c>
      <c r="AG84" s="96">
        <v>0.7</v>
      </c>
      <c r="AH84" s="96">
        <v>-15.5</v>
      </c>
      <c r="AI84" s="100">
        <v>2</v>
      </c>
      <c r="AJ84" s="100">
        <v>2</v>
      </c>
      <c r="AK84" s="100">
        <v>2.2000000000000002</v>
      </c>
      <c r="AL84" s="100">
        <v>2.0666666666666669</v>
      </c>
      <c r="AM84" s="100">
        <v>5.2</v>
      </c>
      <c r="AN84" s="100">
        <v>5.2</v>
      </c>
      <c r="AO84" s="100">
        <v>5.3</v>
      </c>
      <c r="AP84" s="100">
        <v>5.2333333333333334</v>
      </c>
      <c r="AQ84" s="100">
        <v>3.2</v>
      </c>
      <c r="AR84" s="100">
        <v>3.2</v>
      </c>
      <c r="AS84" s="100">
        <v>3.1</v>
      </c>
      <c r="AT84" s="100">
        <v>3.1666666666666665</v>
      </c>
      <c r="AU84" s="98">
        <v>4.5</v>
      </c>
      <c r="AV84" s="98">
        <v>4</v>
      </c>
      <c r="AW84" s="98">
        <v>4</v>
      </c>
      <c r="AX84" s="98">
        <v>0</v>
      </c>
      <c r="AY84" s="98">
        <v>0.5</v>
      </c>
      <c r="AZ84" s="98">
        <v>0.5</v>
      </c>
      <c r="BA84" s="98">
        <v>10</v>
      </c>
      <c r="BB84" s="98">
        <v>10</v>
      </c>
      <c r="BC84" s="98">
        <v>10</v>
      </c>
      <c r="BD84" s="97">
        <v>1</v>
      </c>
      <c r="BE84" s="97">
        <v>0</v>
      </c>
      <c r="BF84" s="96" t="s">
        <v>268</v>
      </c>
      <c r="BG84" s="96">
        <v>1</v>
      </c>
      <c r="BH84" s="96">
        <v>0</v>
      </c>
      <c r="BI84" s="96" t="s">
        <v>266</v>
      </c>
      <c r="BJ84" s="96" t="s">
        <v>266</v>
      </c>
      <c r="BK84" s="96" t="s">
        <v>266</v>
      </c>
      <c r="BL84" s="96" t="s">
        <v>266</v>
      </c>
      <c r="BM84" s="96" t="s">
        <v>364</v>
      </c>
      <c r="BN84" s="96">
        <v>0</v>
      </c>
      <c r="BO84" s="96" t="s">
        <v>646</v>
      </c>
      <c r="BP84" s="96">
        <v>2</v>
      </c>
      <c r="BQ84" s="96" t="s">
        <v>267</v>
      </c>
      <c r="BR84" s="96" t="s">
        <v>266</v>
      </c>
      <c r="BS84" s="96" t="s">
        <v>266</v>
      </c>
      <c r="BT84" s="96" t="s">
        <v>266</v>
      </c>
      <c r="BU84" s="197">
        <v>15</v>
      </c>
      <c r="BV84" s="134" t="s">
        <v>363</v>
      </c>
    </row>
    <row r="85" spans="1:74" s="95" customFormat="1" ht="15.9" customHeight="1" x14ac:dyDescent="0.3">
      <c r="A85" s="96">
        <v>247</v>
      </c>
      <c r="B85" s="170">
        <v>41898</v>
      </c>
      <c r="C85" s="97">
        <v>11</v>
      </c>
      <c r="D85" s="171" t="s">
        <v>313</v>
      </c>
      <c r="E85" s="105">
        <v>0.54861111111111105</v>
      </c>
      <c r="F85" s="106">
        <v>0.60347222222222219</v>
      </c>
      <c r="G85" s="105">
        <v>0.55555555555555558</v>
      </c>
      <c r="H85" s="96" t="s">
        <v>266</v>
      </c>
      <c r="I85" s="99">
        <v>5</v>
      </c>
      <c r="J85" s="104" t="s">
        <v>277</v>
      </c>
      <c r="K85" s="105" t="s">
        <v>276</v>
      </c>
      <c r="L85" s="103" t="s">
        <v>275</v>
      </c>
      <c r="M85" s="102">
        <v>12</v>
      </c>
      <c r="N85" s="96" t="s">
        <v>290</v>
      </c>
      <c r="O85" s="96" t="s">
        <v>289</v>
      </c>
      <c r="P85" s="96">
        <v>3</v>
      </c>
      <c r="Q85" s="96" t="s">
        <v>288</v>
      </c>
      <c r="R85" s="103" t="s">
        <v>287</v>
      </c>
      <c r="S85" s="102" t="s">
        <v>362</v>
      </c>
      <c r="T85" s="101">
        <v>26.301280599999998</v>
      </c>
      <c r="U85" s="101">
        <v>-80.704015249999998</v>
      </c>
      <c r="V85" s="96" t="s">
        <v>269</v>
      </c>
      <c r="W85" s="96">
        <v>1</v>
      </c>
      <c r="X85" s="96">
        <v>1</v>
      </c>
      <c r="Y85" s="96" t="s">
        <v>266</v>
      </c>
      <c r="Z85" s="96">
        <v>140</v>
      </c>
      <c r="AA85" s="96">
        <v>6</v>
      </c>
      <c r="AB85" s="96">
        <v>33.47</v>
      </c>
      <c r="AC85" s="96">
        <v>324</v>
      </c>
      <c r="AD85" s="96">
        <v>7.4</v>
      </c>
      <c r="AE85" s="96">
        <v>1.9</v>
      </c>
      <c r="AF85" s="96">
        <v>6.9</v>
      </c>
      <c r="AG85" s="96">
        <v>0.6</v>
      </c>
      <c r="AH85" s="96">
        <v>15</v>
      </c>
      <c r="AI85" s="100">
        <v>1</v>
      </c>
      <c r="AJ85" s="100">
        <v>1</v>
      </c>
      <c r="AK85" s="100">
        <v>1</v>
      </c>
      <c r="AL85" s="100">
        <v>1</v>
      </c>
      <c r="AM85" s="100">
        <v>2.2000000000000002</v>
      </c>
      <c r="AN85" s="100">
        <v>2.4</v>
      </c>
      <c r="AO85" s="100">
        <v>2.4</v>
      </c>
      <c r="AP85" s="100">
        <v>2.3333333333333335</v>
      </c>
      <c r="AQ85" s="100">
        <v>1.2</v>
      </c>
      <c r="AR85" s="100">
        <v>1.4</v>
      </c>
      <c r="AS85" s="100">
        <v>1.4</v>
      </c>
      <c r="AT85" s="100">
        <v>1.3333333333333335</v>
      </c>
      <c r="AU85" s="98">
        <v>0.5</v>
      </c>
      <c r="AV85" s="98">
        <v>0</v>
      </c>
      <c r="AW85" s="98">
        <v>0.5</v>
      </c>
      <c r="AX85" s="98">
        <v>0.2</v>
      </c>
      <c r="AY85" s="98">
        <v>0.3</v>
      </c>
      <c r="AZ85" s="98">
        <v>0</v>
      </c>
      <c r="BA85" s="98">
        <v>10</v>
      </c>
      <c r="BB85" s="98">
        <v>10</v>
      </c>
      <c r="BC85" s="98">
        <v>10</v>
      </c>
      <c r="BD85" s="97">
        <v>1</v>
      </c>
      <c r="BE85" s="97">
        <v>0</v>
      </c>
      <c r="BF85" s="96" t="s">
        <v>268</v>
      </c>
      <c r="BG85" s="96">
        <v>1</v>
      </c>
      <c r="BH85" s="96">
        <v>70</v>
      </c>
      <c r="BI85" s="96" t="s">
        <v>266</v>
      </c>
      <c r="BJ85" s="96" t="s">
        <v>266</v>
      </c>
      <c r="BK85" s="96" t="s">
        <v>265</v>
      </c>
      <c r="BL85" s="96" t="s">
        <v>266</v>
      </c>
      <c r="BM85" s="96" t="s">
        <v>266</v>
      </c>
      <c r="BN85" s="96">
        <v>0</v>
      </c>
      <c r="BO85" s="96" t="s">
        <v>646</v>
      </c>
      <c r="BP85" s="96">
        <v>2</v>
      </c>
      <c r="BQ85" s="96" t="s">
        <v>267</v>
      </c>
      <c r="BR85" s="96" t="s">
        <v>265</v>
      </c>
      <c r="BS85" s="96" t="s">
        <v>265</v>
      </c>
      <c r="BT85" s="96" t="s">
        <v>265</v>
      </c>
      <c r="BU85" s="197">
        <v>25</v>
      </c>
      <c r="BV85" s="134" t="s">
        <v>361</v>
      </c>
    </row>
    <row r="86" spans="1:74" s="95" customFormat="1" ht="15.9" customHeight="1" x14ac:dyDescent="0.3">
      <c r="A86" s="96">
        <v>248</v>
      </c>
      <c r="B86" s="170">
        <v>41893</v>
      </c>
      <c r="C86" s="97">
        <v>11</v>
      </c>
      <c r="D86" s="171" t="s">
        <v>313</v>
      </c>
      <c r="E86" s="105">
        <v>0.48958333333333331</v>
      </c>
      <c r="F86" s="106">
        <v>0.57638888888888895</v>
      </c>
      <c r="G86" s="105">
        <v>0.51041666666666663</v>
      </c>
      <c r="H86" s="96" t="s">
        <v>266</v>
      </c>
      <c r="I86" s="99">
        <v>1</v>
      </c>
      <c r="J86" s="104" t="s">
        <v>277</v>
      </c>
      <c r="K86" s="96" t="s">
        <v>276</v>
      </c>
      <c r="L86" s="109" t="s">
        <v>322</v>
      </c>
      <c r="M86" s="102">
        <v>12</v>
      </c>
      <c r="N86" s="96" t="s">
        <v>290</v>
      </c>
      <c r="O86" s="96" t="s">
        <v>289</v>
      </c>
      <c r="P86" s="96">
        <v>2</v>
      </c>
      <c r="Q86" s="96" t="s">
        <v>321</v>
      </c>
      <c r="R86" s="103" t="s">
        <v>287</v>
      </c>
      <c r="S86" s="102" t="s">
        <v>360</v>
      </c>
      <c r="T86" s="101">
        <v>25.847231910000001</v>
      </c>
      <c r="U86" s="101">
        <v>-80.490645509999993</v>
      </c>
      <c r="V86" s="96" t="s">
        <v>269</v>
      </c>
      <c r="W86" s="96">
        <v>3</v>
      </c>
      <c r="X86" s="96">
        <v>1</v>
      </c>
      <c r="Y86" s="96" t="s">
        <v>266</v>
      </c>
      <c r="Z86" s="96">
        <v>140</v>
      </c>
      <c r="AA86" s="96">
        <v>6</v>
      </c>
      <c r="AB86" s="96">
        <v>29.7</v>
      </c>
      <c r="AC86" s="96">
        <v>378</v>
      </c>
      <c r="AD86" s="96">
        <v>7.57</v>
      </c>
      <c r="AE86" s="96">
        <v>0.7</v>
      </c>
      <c r="AF86" s="96">
        <v>6.43</v>
      </c>
      <c r="AG86" s="96">
        <v>0.8</v>
      </c>
      <c r="AH86" s="96">
        <v>14</v>
      </c>
      <c r="AI86" s="100">
        <v>1.7</v>
      </c>
      <c r="AJ86" s="100">
        <v>1.8</v>
      </c>
      <c r="AK86" s="100">
        <v>1.8</v>
      </c>
      <c r="AL86" s="100">
        <v>1.7666666666666666</v>
      </c>
      <c r="AM86" s="100">
        <v>5</v>
      </c>
      <c r="AN86" s="100">
        <v>5.2</v>
      </c>
      <c r="AO86" s="100">
        <v>5</v>
      </c>
      <c r="AP86" s="100">
        <v>5.0666666666666664</v>
      </c>
      <c r="AQ86" s="100">
        <v>3.3</v>
      </c>
      <c r="AR86" s="100">
        <v>3.4</v>
      </c>
      <c r="AS86" s="100">
        <v>3.2</v>
      </c>
      <c r="AT86" s="100">
        <v>3.3</v>
      </c>
      <c r="AU86" s="98">
        <v>3</v>
      </c>
      <c r="AV86" s="98">
        <v>6</v>
      </c>
      <c r="AW86" s="98">
        <v>2</v>
      </c>
      <c r="AX86" s="98">
        <v>1</v>
      </c>
      <c r="AY86" s="98">
        <v>2</v>
      </c>
      <c r="AZ86" s="98">
        <v>1</v>
      </c>
      <c r="BA86" s="98">
        <v>10</v>
      </c>
      <c r="BB86" s="98">
        <v>10</v>
      </c>
      <c r="BC86" s="98">
        <v>10</v>
      </c>
      <c r="BD86" s="97">
        <v>1</v>
      </c>
      <c r="BE86" s="97">
        <v>0</v>
      </c>
      <c r="BF86" s="96" t="s">
        <v>268</v>
      </c>
      <c r="BG86" s="96">
        <v>1</v>
      </c>
      <c r="BH86" s="96">
        <v>25</v>
      </c>
      <c r="BI86" s="96" t="s">
        <v>265</v>
      </c>
      <c r="BJ86" s="96" t="s">
        <v>265</v>
      </c>
      <c r="BK86" s="96" t="s">
        <v>265</v>
      </c>
      <c r="BL86" s="96" t="s">
        <v>266</v>
      </c>
      <c r="BM86" s="96" t="s">
        <v>266</v>
      </c>
      <c r="BN86" s="96">
        <v>400</v>
      </c>
      <c r="BO86" s="96" t="s">
        <v>646</v>
      </c>
      <c r="BP86" s="96">
        <v>1</v>
      </c>
      <c r="BQ86" s="96" t="s">
        <v>306</v>
      </c>
      <c r="BR86" s="96" t="s">
        <v>265</v>
      </c>
      <c r="BS86" s="96" t="s">
        <v>266</v>
      </c>
      <c r="BT86" s="96" t="s">
        <v>265</v>
      </c>
      <c r="BU86" s="197">
        <v>25</v>
      </c>
      <c r="BV86" s="134" t="s">
        <v>359</v>
      </c>
    </row>
    <row r="87" spans="1:74" s="95" customFormat="1" ht="15.9" customHeight="1" x14ac:dyDescent="0.3">
      <c r="A87" s="96">
        <v>249</v>
      </c>
      <c r="B87" s="170">
        <v>41893</v>
      </c>
      <c r="C87" s="97">
        <v>11</v>
      </c>
      <c r="D87" s="171" t="s">
        <v>313</v>
      </c>
      <c r="E87" s="105">
        <v>0.42708333333333331</v>
      </c>
      <c r="F87" s="106">
        <v>0.50694444444444442</v>
      </c>
      <c r="G87" s="105">
        <v>0.4375</v>
      </c>
      <c r="H87" s="96" t="s">
        <v>266</v>
      </c>
      <c r="I87" s="99">
        <v>3</v>
      </c>
      <c r="J87" s="104" t="s">
        <v>293</v>
      </c>
      <c r="K87" s="96" t="s">
        <v>316</v>
      </c>
      <c r="L87" s="103" t="s">
        <v>315</v>
      </c>
      <c r="M87" s="102">
        <v>18</v>
      </c>
      <c r="N87" s="96" t="s">
        <v>274</v>
      </c>
      <c r="O87" s="96" t="s">
        <v>273</v>
      </c>
      <c r="P87" s="96">
        <v>3</v>
      </c>
      <c r="Q87" s="96" t="s">
        <v>272</v>
      </c>
      <c r="R87" s="103" t="s">
        <v>287</v>
      </c>
      <c r="S87" s="107" t="s">
        <v>358</v>
      </c>
      <c r="T87" s="101">
        <v>25.786498680000001</v>
      </c>
      <c r="U87" s="101">
        <v>-80.815024739999998</v>
      </c>
      <c r="V87" s="96" t="s">
        <v>269</v>
      </c>
      <c r="W87" s="96">
        <v>3</v>
      </c>
      <c r="X87" s="96">
        <v>1</v>
      </c>
      <c r="Y87" s="96" t="s">
        <v>266</v>
      </c>
      <c r="Z87" s="96">
        <v>140</v>
      </c>
      <c r="AA87" s="96">
        <v>6</v>
      </c>
      <c r="AB87" s="96">
        <v>28.55</v>
      </c>
      <c r="AC87" s="96">
        <v>342</v>
      </c>
      <c r="AD87" s="96">
        <v>7.32</v>
      </c>
      <c r="AE87" s="96">
        <v>11.2</v>
      </c>
      <c r="AF87" s="96">
        <v>3.16</v>
      </c>
      <c r="AG87" s="96">
        <v>0.7</v>
      </c>
      <c r="AH87" s="96">
        <v>-71.7</v>
      </c>
      <c r="AI87" s="100">
        <v>1.3</v>
      </c>
      <c r="AJ87" s="100">
        <v>1.4</v>
      </c>
      <c r="AK87" s="100">
        <v>1.2</v>
      </c>
      <c r="AL87" s="100">
        <v>1.3</v>
      </c>
      <c r="AM87" s="100">
        <v>1.8</v>
      </c>
      <c r="AN87" s="100">
        <v>1.9</v>
      </c>
      <c r="AO87" s="100">
        <v>2.1</v>
      </c>
      <c r="AP87" s="100">
        <v>1.9333333333333336</v>
      </c>
      <c r="AQ87" s="100">
        <v>0.5</v>
      </c>
      <c r="AR87" s="100">
        <v>0.5</v>
      </c>
      <c r="AS87" s="100">
        <v>0.9</v>
      </c>
      <c r="AT87" s="100">
        <v>0.63333333333333353</v>
      </c>
      <c r="AU87" s="98">
        <v>9</v>
      </c>
      <c r="AV87" s="98">
        <v>5</v>
      </c>
      <c r="AW87" s="98">
        <v>4.5</v>
      </c>
      <c r="AX87" s="98">
        <v>0</v>
      </c>
      <c r="AY87" s="98">
        <v>0</v>
      </c>
      <c r="AZ87" s="98">
        <v>0</v>
      </c>
      <c r="BA87" s="98">
        <v>10.5</v>
      </c>
      <c r="BB87" s="98">
        <v>10.5</v>
      </c>
      <c r="BC87" s="98">
        <v>10.5</v>
      </c>
      <c r="BD87" s="97">
        <v>2</v>
      </c>
      <c r="BE87" s="97">
        <v>0</v>
      </c>
      <c r="BF87" s="96" t="s">
        <v>285</v>
      </c>
      <c r="BG87" s="96">
        <v>9</v>
      </c>
      <c r="BH87" s="96">
        <v>80</v>
      </c>
      <c r="BI87" s="96" t="s">
        <v>266</v>
      </c>
      <c r="BJ87" s="96" t="s">
        <v>265</v>
      </c>
      <c r="BK87" s="96" t="s">
        <v>265</v>
      </c>
      <c r="BL87" s="96" t="s">
        <v>266</v>
      </c>
      <c r="BM87" s="96" t="s">
        <v>266</v>
      </c>
      <c r="BN87" s="96">
        <v>180</v>
      </c>
      <c r="BO87" s="96" t="s">
        <v>646</v>
      </c>
      <c r="BP87" s="112" t="s">
        <v>357</v>
      </c>
      <c r="BQ87" s="96" t="s">
        <v>267</v>
      </c>
      <c r="BR87" s="96" t="s">
        <v>266</v>
      </c>
      <c r="BS87" s="96" t="s">
        <v>265</v>
      </c>
      <c r="BT87" s="96" t="s">
        <v>265</v>
      </c>
      <c r="BU87" s="197">
        <v>23</v>
      </c>
      <c r="BV87" s="134" t="s">
        <v>650</v>
      </c>
    </row>
    <row r="88" spans="1:74" s="95" customFormat="1" ht="15.9" customHeight="1" x14ac:dyDescent="0.3">
      <c r="A88" s="96">
        <v>250</v>
      </c>
      <c r="B88" s="170">
        <v>41892</v>
      </c>
      <c r="C88" s="97">
        <v>11</v>
      </c>
      <c r="D88" s="171" t="s">
        <v>313</v>
      </c>
      <c r="E88" s="105">
        <v>0.52083333333333337</v>
      </c>
      <c r="F88" s="106">
        <v>0.59027777777777779</v>
      </c>
      <c r="G88" s="105">
        <v>0.52777777777777779</v>
      </c>
      <c r="H88" s="96" t="s">
        <v>265</v>
      </c>
      <c r="I88" s="99">
        <v>2</v>
      </c>
      <c r="J88" s="104" t="s">
        <v>293</v>
      </c>
      <c r="K88" s="96" t="s">
        <v>292</v>
      </c>
      <c r="L88" s="103" t="s">
        <v>319</v>
      </c>
      <c r="M88" s="102">
        <v>12</v>
      </c>
      <c r="N88" s="96" t="s">
        <v>274</v>
      </c>
      <c r="O88" s="96" t="s">
        <v>273</v>
      </c>
      <c r="P88" s="96">
        <v>3</v>
      </c>
      <c r="Q88" s="96" t="s">
        <v>272</v>
      </c>
      <c r="R88" s="103" t="s">
        <v>287</v>
      </c>
      <c r="S88" s="102" t="s">
        <v>356</v>
      </c>
      <c r="T88" s="101">
        <v>25.911666</v>
      </c>
      <c r="U88" s="101">
        <v>-80.582244000000003</v>
      </c>
      <c r="V88" s="96" t="s">
        <v>269</v>
      </c>
      <c r="W88" s="111" t="s">
        <v>355</v>
      </c>
      <c r="X88" s="96">
        <v>1</v>
      </c>
      <c r="Y88" s="96" t="s">
        <v>266</v>
      </c>
      <c r="Z88" s="96">
        <v>140</v>
      </c>
      <c r="AA88" s="96">
        <v>6</v>
      </c>
      <c r="AB88" s="96">
        <v>24</v>
      </c>
      <c r="AC88" s="96">
        <v>703</v>
      </c>
      <c r="AD88" s="96">
        <v>7.05</v>
      </c>
      <c r="AE88" s="104">
        <v>0.4</v>
      </c>
      <c r="AF88" s="96">
        <v>1.04</v>
      </c>
      <c r="AG88" s="96">
        <v>0.7</v>
      </c>
      <c r="AH88" s="96">
        <v>-66.3</v>
      </c>
      <c r="AI88" s="100">
        <v>0.9</v>
      </c>
      <c r="AJ88" s="100">
        <v>1.2</v>
      </c>
      <c r="AK88" s="100">
        <v>1.2</v>
      </c>
      <c r="AL88" s="100">
        <v>1.0999999999999999</v>
      </c>
      <c r="AM88" s="100">
        <v>5.2</v>
      </c>
      <c r="AN88" s="100">
        <v>5.5</v>
      </c>
      <c r="AO88" s="100">
        <v>5.4</v>
      </c>
      <c r="AP88" s="100">
        <v>5.3666666666666671</v>
      </c>
      <c r="AQ88" s="100">
        <v>4.3</v>
      </c>
      <c r="AR88" s="100">
        <v>4.3</v>
      </c>
      <c r="AS88" s="100">
        <v>4.2</v>
      </c>
      <c r="AT88" s="100">
        <v>4.2666666666666675</v>
      </c>
      <c r="AU88" s="98">
        <v>2</v>
      </c>
      <c r="AV88" s="98">
        <v>2</v>
      </c>
      <c r="AW88" s="98">
        <v>1</v>
      </c>
      <c r="AX88" s="98">
        <v>0</v>
      </c>
      <c r="AY88" s="98">
        <v>0</v>
      </c>
      <c r="AZ88" s="98">
        <v>0</v>
      </c>
      <c r="BA88" s="98">
        <v>10</v>
      </c>
      <c r="BB88" s="98">
        <v>10</v>
      </c>
      <c r="BC88" s="98">
        <v>9.5</v>
      </c>
      <c r="BD88" s="97">
        <v>1</v>
      </c>
      <c r="BE88" s="97">
        <v>0</v>
      </c>
      <c r="BF88" s="96" t="s">
        <v>285</v>
      </c>
      <c r="BG88" s="96">
        <v>1</v>
      </c>
      <c r="BH88" s="96">
        <v>0</v>
      </c>
      <c r="BI88" s="96" t="s">
        <v>266</v>
      </c>
      <c r="BJ88" s="96" t="s">
        <v>266</v>
      </c>
      <c r="BK88" s="96" t="s">
        <v>266</v>
      </c>
      <c r="BL88" s="96" t="s">
        <v>266</v>
      </c>
      <c r="BM88" s="96" t="s">
        <v>266</v>
      </c>
      <c r="BN88" s="96">
        <v>0</v>
      </c>
      <c r="BO88" s="96" t="s">
        <v>157</v>
      </c>
      <c r="BP88" s="96">
        <v>2</v>
      </c>
      <c r="BQ88" s="96" t="s">
        <v>267</v>
      </c>
      <c r="BR88" s="96" t="s">
        <v>265</v>
      </c>
      <c r="BS88" s="96" t="s">
        <v>266</v>
      </c>
      <c r="BT88" s="96" t="s">
        <v>265</v>
      </c>
      <c r="BU88" s="197">
        <v>22</v>
      </c>
      <c r="BV88" s="134" t="s">
        <v>354</v>
      </c>
    </row>
    <row r="89" spans="1:74" s="95" customFormat="1" ht="15.9" customHeight="1" x14ac:dyDescent="0.3">
      <c r="A89" s="96">
        <v>251</v>
      </c>
      <c r="B89" s="170">
        <v>41899</v>
      </c>
      <c r="C89" s="97">
        <v>11</v>
      </c>
      <c r="D89" s="171" t="s">
        <v>313</v>
      </c>
      <c r="E89" s="105">
        <v>0.36458333333333331</v>
      </c>
      <c r="F89" s="106">
        <v>0.46527777777777773</v>
      </c>
      <c r="G89" s="105">
        <v>0.37847222222222227</v>
      </c>
      <c r="H89" s="96" t="s">
        <v>266</v>
      </c>
      <c r="I89" s="99">
        <v>4</v>
      </c>
      <c r="J89" s="104" t="s">
        <v>277</v>
      </c>
      <c r="K89" s="96" t="s">
        <v>276</v>
      </c>
      <c r="L89" s="103" t="s">
        <v>324</v>
      </c>
      <c r="M89" s="102">
        <v>12</v>
      </c>
      <c r="N89" s="96" t="s">
        <v>290</v>
      </c>
      <c r="O89" s="96" t="s">
        <v>289</v>
      </c>
      <c r="P89" s="96">
        <v>2</v>
      </c>
      <c r="Q89" s="96" t="s">
        <v>288</v>
      </c>
      <c r="R89" s="103" t="s">
        <v>287</v>
      </c>
      <c r="S89" s="102" t="s">
        <v>353</v>
      </c>
      <c r="T89" s="101">
        <v>26.311728859999999</v>
      </c>
      <c r="U89" s="101">
        <v>-80.642572680000001</v>
      </c>
      <c r="V89" s="96" t="s">
        <v>269</v>
      </c>
      <c r="W89" s="96">
        <v>1</v>
      </c>
      <c r="X89" s="96">
        <v>3</v>
      </c>
      <c r="Y89" s="96" t="s">
        <v>265</v>
      </c>
      <c r="Z89" s="96">
        <v>140</v>
      </c>
      <c r="AA89" s="96">
        <v>6</v>
      </c>
      <c r="AB89" s="96">
        <v>27.85</v>
      </c>
      <c r="AC89" s="96">
        <v>315</v>
      </c>
      <c r="AD89" s="96">
        <v>7.2</v>
      </c>
      <c r="AE89" s="96">
        <v>0.4</v>
      </c>
      <c r="AF89" s="96">
        <v>2.1800000000000002</v>
      </c>
      <c r="AG89" s="96">
        <v>0.69</v>
      </c>
      <c r="AH89" s="96">
        <v>20.5</v>
      </c>
      <c r="AI89" s="100">
        <v>1.1000000000000001</v>
      </c>
      <c r="AJ89" s="100">
        <v>1.45</v>
      </c>
      <c r="AK89" s="100">
        <v>1.1000000000000001</v>
      </c>
      <c r="AL89" s="100">
        <v>1.2166666666666666</v>
      </c>
      <c r="AM89" s="100">
        <v>2.5499999999999998</v>
      </c>
      <c r="AN89" s="100">
        <v>2.2000000000000002</v>
      </c>
      <c r="AO89" s="100">
        <v>2.5499999999999998</v>
      </c>
      <c r="AP89" s="100">
        <v>2.4333333333333331</v>
      </c>
      <c r="AQ89" s="100">
        <v>1.45</v>
      </c>
      <c r="AR89" s="100">
        <v>0.75</v>
      </c>
      <c r="AS89" s="100">
        <v>1.45</v>
      </c>
      <c r="AT89" s="100">
        <v>1.2166666666666666</v>
      </c>
      <c r="AU89" s="98">
        <v>1.5</v>
      </c>
      <c r="AV89" s="98">
        <v>2</v>
      </c>
      <c r="AW89" s="98">
        <v>2</v>
      </c>
      <c r="AX89" s="98">
        <v>0</v>
      </c>
      <c r="AY89" s="98">
        <v>0</v>
      </c>
      <c r="AZ89" s="98">
        <v>0</v>
      </c>
      <c r="BA89" s="98">
        <v>10</v>
      </c>
      <c r="BB89" s="98">
        <v>10</v>
      </c>
      <c r="BC89" s="98">
        <v>10.5</v>
      </c>
      <c r="BD89" s="97">
        <v>1</v>
      </c>
      <c r="BE89" s="97">
        <v>0</v>
      </c>
      <c r="BF89" s="96" t="s">
        <v>285</v>
      </c>
      <c r="BG89" s="96">
        <v>1</v>
      </c>
      <c r="BH89" s="96">
        <v>15</v>
      </c>
      <c r="BI89" s="96" t="s">
        <v>265</v>
      </c>
      <c r="BJ89" s="96" t="s">
        <v>266</v>
      </c>
      <c r="BK89" s="96" t="s">
        <v>266</v>
      </c>
      <c r="BL89" s="96" t="s">
        <v>266</v>
      </c>
      <c r="BM89" s="96" t="s">
        <v>266</v>
      </c>
      <c r="BN89" s="96">
        <v>21</v>
      </c>
      <c r="BO89" s="96" t="s">
        <v>646</v>
      </c>
      <c r="BP89" s="96">
        <v>1</v>
      </c>
      <c r="BQ89" s="96" t="s">
        <v>267</v>
      </c>
      <c r="BR89" s="96" t="s">
        <v>265</v>
      </c>
      <c r="BS89" s="96" t="s">
        <v>266</v>
      </c>
      <c r="BT89" s="96" t="s">
        <v>266</v>
      </c>
      <c r="BU89" s="197">
        <v>16</v>
      </c>
      <c r="BV89" s="134" t="s">
        <v>651</v>
      </c>
    </row>
    <row r="90" spans="1:74" s="95" customFormat="1" ht="15.9" customHeight="1" x14ac:dyDescent="0.3">
      <c r="A90" s="96">
        <v>252</v>
      </c>
      <c r="B90" s="170">
        <v>41892</v>
      </c>
      <c r="C90" s="97">
        <v>11</v>
      </c>
      <c r="D90" s="171" t="s">
        <v>313</v>
      </c>
      <c r="E90" s="105">
        <v>0.62847222222222221</v>
      </c>
      <c r="F90" s="106">
        <v>0.71875</v>
      </c>
      <c r="G90" s="105">
        <v>0.64236111111111105</v>
      </c>
      <c r="H90" s="96" t="s">
        <v>266</v>
      </c>
      <c r="I90" s="99">
        <v>1</v>
      </c>
      <c r="J90" s="104" t="s">
        <v>277</v>
      </c>
      <c r="K90" s="105" t="s">
        <v>276</v>
      </c>
      <c r="L90" s="109" t="s">
        <v>322</v>
      </c>
      <c r="M90" s="102">
        <v>18</v>
      </c>
      <c r="N90" s="96" t="s">
        <v>290</v>
      </c>
      <c r="O90" s="105" t="s">
        <v>289</v>
      </c>
      <c r="P90" s="96">
        <v>2</v>
      </c>
      <c r="Q90" s="96" t="s">
        <v>321</v>
      </c>
      <c r="R90" s="103" t="s">
        <v>287</v>
      </c>
      <c r="S90" s="102" t="s">
        <v>352</v>
      </c>
      <c r="T90" s="101">
        <v>25.93227924</v>
      </c>
      <c r="U90" s="101">
        <v>-80.469830400000006</v>
      </c>
      <c r="V90" s="96" t="s">
        <v>269</v>
      </c>
      <c r="W90" s="96">
        <v>2</v>
      </c>
      <c r="X90" s="96">
        <v>1</v>
      </c>
      <c r="Y90" s="96" t="s">
        <v>266</v>
      </c>
      <c r="Z90" s="96">
        <v>140</v>
      </c>
      <c r="AA90" s="96">
        <v>6</v>
      </c>
      <c r="AB90" s="96">
        <v>30.91</v>
      </c>
      <c r="AC90" s="96">
        <v>583</v>
      </c>
      <c r="AD90" s="96">
        <v>7.57</v>
      </c>
      <c r="AE90" s="96">
        <v>0.5</v>
      </c>
      <c r="AF90" s="96">
        <v>5.81</v>
      </c>
      <c r="AG90" s="96">
        <v>0.9</v>
      </c>
      <c r="AH90" s="96">
        <v>162.4</v>
      </c>
      <c r="AI90" s="100">
        <v>1.9</v>
      </c>
      <c r="AJ90" s="100">
        <v>2</v>
      </c>
      <c r="AK90" s="100">
        <v>2</v>
      </c>
      <c r="AL90" s="100">
        <v>1.9666666666666668</v>
      </c>
      <c r="AM90" s="100">
        <v>4.9000000000000004</v>
      </c>
      <c r="AN90" s="100">
        <v>4.2</v>
      </c>
      <c r="AO90" s="100">
        <v>4.8</v>
      </c>
      <c r="AP90" s="100">
        <v>4.6333333333333337</v>
      </c>
      <c r="AQ90" s="100">
        <v>3</v>
      </c>
      <c r="AR90" s="100">
        <v>2.2000000000000002</v>
      </c>
      <c r="AS90" s="100">
        <v>2.8</v>
      </c>
      <c r="AT90" s="100">
        <v>2.666666666666667</v>
      </c>
      <c r="AU90" s="98">
        <v>1.5</v>
      </c>
      <c r="AV90" s="98">
        <v>2</v>
      </c>
      <c r="AW90" s="98">
        <v>1</v>
      </c>
      <c r="AX90" s="98">
        <v>0</v>
      </c>
      <c r="AY90" s="98">
        <v>0</v>
      </c>
      <c r="AZ90" s="98">
        <v>0</v>
      </c>
      <c r="BA90" s="98">
        <v>10</v>
      </c>
      <c r="BB90" s="98">
        <v>10</v>
      </c>
      <c r="BC90" s="98">
        <v>10.5</v>
      </c>
      <c r="BD90" s="97">
        <v>1</v>
      </c>
      <c r="BE90" s="97">
        <v>0</v>
      </c>
      <c r="BF90" s="96" t="s">
        <v>285</v>
      </c>
      <c r="BG90" s="96">
        <v>1</v>
      </c>
      <c r="BH90" s="96">
        <v>70</v>
      </c>
      <c r="BI90" s="96" t="s">
        <v>266</v>
      </c>
      <c r="BJ90" s="96" t="s">
        <v>265</v>
      </c>
      <c r="BK90" s="96" t="s">
        <v>265</v>
      </c>
      <c r="BL90" s="96" t="s">
        <v>266</v>
      </c>
      <c r="BM90" s="96" t="s">
        <v>266</v>
      </c>
      <c r="BN90" s="96">
        <v>500</v>
      </c>
      <c r="BO90" s="96" t="s">
        <v>646</v>
      </c>
      <c r="BP90" s="96">
        <v>2</v>
      </c>
      <c r="BQ90" s="96" t="s">
        <v>267</v>
      </c>
      <c r="BR90" s="96" t="s">
        <v>265</v>
      </c>
      <c r="BS90" s="96" t="s">
        <v>265</v>
      </c>
      <c r="BT90" s="96" t="s">
        <v>265</v>
      </c>
      <c r="BU90" s="197">
        <v>26</v>
      </c>
      <c r="BV90" s="134" t="s">
        <v>351</v>
      </c>
    </row>
    <row r="91" spans="1:74" s="95" customFormat="1" ht="15.9" customHeight="1" x14ac:dyDescent="0.3">
      <c r="A91" s="96">
        <v>253</v>
      </c>
      <c r="B91" s="170">
        <v>41891</v>
      </c>
      <c r="C91" s="97">
        <v>11</v>
      </c>
      <c r="D91" s="171" t="s">
        <v>313</v>
      </c>
      <c r="E91" s="105">
        <v>0.42569444444444443</v>
      </c>
      <c r="F91" s="106">
        <v>0.50347222222222221</v>
      </c>
      <c r="G91" s="105">
        <v>0.43055555555555558</v>
      </c>
      <c r="H91" s="96" t="s">
        <v>266</v>
      </c>
      <c r="I91" s="99">
        <v>2</v>
      </c>
      <c r="J91" s="104" t="s">
        <v>293</v>
      </c>
      <c r="K91" s="96" t="s">
        <v>292</v>
      </c>
      <c r="L91" s="103" t="s">
        <v>319</v>
      </c>
      <c r="M91" s="102">
        <v>18</v>
      </c>
      <c r="N91" s="96" t="s">
        <v>274</v>
      </c>
      <c r="O91" s="96" t="s">
        <v>273</v>
      </c>
      <c r="P91" s="96">
        <v>3</v>
      </c>
      <c r="Q91" s="96" t="s">
        <v>272</v>
      </c>
      <c r="R91" s="103" t="s">
        <v>287</v>
      </c>
      <c r="S91" s="102" t="s">
        <v>350</v>
      </c>
      <c r="T91" s="101">
        <v>25.786314999999998</v>
      </c>
      <c r="U91" s="101">
        <v>-80.661772999999997</v>
      </c>
      <c r="V91" s="96" t="s">
        <v>269</v>
      </c>
      <c r="W91" s="96">
        <v>2</v>
      </c>
      <c r="X91" s="96">
        <v>1</v>
      </c>
      <c r="Y91" s="96" t="s">
        <v>266</v>
      </c>
      <c r="Z91" s="96">
        <v>140</v>
      </c>
      <c r="AA91" s="96">
        <v>6</v>
      </c>
      <c r="AB91" s="96">
        <v>26.94</v>
      </c>
      <c r="AC91" s="96">
        <v>598</v>
      </c>
      <c r="AD91" s="96">
        <v>7.17</v>
      </c>
      <c r="AE91" s="104">
        <v>1</v>
      </c>
      <c r="AF91" s="96">
        <v>3.38</v>
      </c>
      <c r="AG91" s="96">
        <v>0.9</v>
      </c>
      <c r="AH91" s="96">
        <v>89</v>
      </c>
      <c r="AI91" s="100">
        <v>1.5</v>
      </c>
      <c r="AJ91" s="100">
        <v>1.5</v>
      </c>
      <c r="AK91" s="100">
        <v>1.6</v>
      </c>
      <c r="AL91" s="100">
        <v>1.5333333333333332</v>
      </c>
      <c r="AM91" s="100">
        <v>5.5</v>
      </c>
      <c r="AN91" s="100">
        <v>5.5</v>
      </c>
      <c r="AO91" s="100">
        <v>5.4</v>
      </c>
      <c r="AP91" s="100">
        <v>5.4666666666666659</v>
      </c>
      <c r="AQ91" s="100">
        <v>4</v>
      </c>
      <c r="AR91" s="100">
        <v>4</v>
      </c>
      <c r="AS91" s="100">
        <v>3.8</v>
      </c>
      <c r="AT91" s="100">
        <v>3.9333333333333327</v>
      </c>
      <c r="AU91" s="98">
        <v>9</v>
      </c>
      <c r="AV91" s="98">
        <v>9</v>
      </c>
      <c r="AW91" s="98">
        <v>3</v>
      </c>
      <c r="AX91" s="98">
        <v>0</v>
      </c>
      <c r="AY91" s="98">
        <v>0</v>
      </c>
      <c r="AZ91" s="98">
        <v>0</v>
      </c>
      <c r="BA91" s="98">
        <v>10</v>
      </c>
      <c r="BB91" s="98">
        <v>9.5</v>
      </c>
      <c r="BC91" s="98">
        <v>9.5</v>
      </c>
      <c r="BD91" s="97">
        <v>1</v>
      </c>
      <c r="BE91" s="97">
        <v>0</v>
      </c>
      <c r="BF91" s="96" t="s">
        <v>268</v>
      </c>
      <c r="BG91" s="96">
        <v>1</v>
      </c>
      <c r="BH91" s="96">
        <v>20</v>
      </c>
      <c r="BI91" s="96" t="s">
        <v>266</v>
      </c>
      <c r="BJ91" s="96" t="s">
        <v>265</v>
      </c>
      <c r="BK91" s="96" t="s">
        <v>266</v>
      </c>
      <c r="BL91" s="96" t="s">
        <v>265</v>
      </c>
      <c r="BM91" s="96" t="s">
        <v>266</v>
      </c>
      <c r="BN91" s="96">
        <v>80</v>
      </c>
      <c r="BO91" s="96" t="s">
        <v>646</v>
      </c>
      <c r="BP91" s="96">
        <v>2</v>
      </c>
      <c r="BQ91" s="96" t="s">
        <v>267</v>
      </c>
      <c r="BR91" s="96" t="s">
        <v>265</v>
      </c>
      <c r="BS91" s="96" t="s">
        <v>266</v>
      </c>
      <c r="BT91" s="96" t="s">
        <v>266</v>
      </c>
      <c r="BU91" s="197">
        <v>16</v>
      </c>
      <c r="BV91" s="134" t="s">
        <v>349</v>
      </c>
    </row>
    <row r="92" spans="1:74" s="95" customFormat="1" ht="15.9" customHeight="1" x14ac:dyDescent="0.3">
      <c r="A92" s="96">
        <v>254</v>
      </c>
      <c r="B92" s="170">
        <v>41897</v>
      </c>
      <c r="C92" s="97">
        <v>11</v>
      </c>
      <c r="D92" s="171" t="s">
        <v>313</v>
      </c>
      <c r="E92" s="105">
        <v>0.66666666666666663</v>
      </c>
      <c r="F92" s="106">
        <v>0.73958333333333337</v>
      </c>
      <c r="G92" s="105">
        <v>0.68055555555555547</v>
      </c>
      <c r="H92" s="96" t="s">
        <v>266</v>
      </c>
      <c r="I92" s="99">
        <v>4</v>
      </c>
      <c r="J92" s="104" t="s">
        <v>277</v>
      </c>
      <c r="K92" s="96" t="s">
        <v>276</v>
      </c>
      <c r="L92" s="103" t="s">
        <v>346</v>
      </c>
      <c r="M92" s="102">
        <v>18</v>
      </c>
      <c r="N92" s="96" t="s">
        <v>290</v>
      </c>
      <c r="O92" s="105" t="s">
        <v>289</v>
      </c>
      <c r="P92" s="96">
        <v>2</v>
      </c>
      <c r="Q92" s="96" t="s">
        <v>288</v>
      </c>
      <c r="R92" s="103" t="s">
        <v>287</v>
      </c>
      <c r="S92" s="102" t="s">
        <v>348</v>
      </c>
      <c r="T92" s="101">
        <v>26.15825946</v>
      </c>
      <c r="U92" s="101">
        <v>-80.749307959999996</v>
      </c>
      <c r="V92" s="96" t="s">
        <v>269</v>
      </c>
      <c r="W92" s="96">
        <v>2</v>
      </c>
      <c r="X92" s="96">
        <v>3</v>
      </c>
      <c r="Y92" s="96" t="s">
        <v>266</v>
      </c>
      <c r="Z92" s="96">
        <v>140</v>
      </c>
      <c r="AA92" s="96">
        <v>6</v>
      </c>
      <c r="AB92" s="96">
        <v>33.36</v>
      </c>
      <c r="AC92" s="96">
        <v>350</v>
      </c>
      <c r="AD92" s="96">
        <v>7.69</v>
      </c>
      <c r="AE92" s="96">
        <v>0.9</v>
      </c>
      <c r="AF92" s="96">
        <v>8.5399999999999991</v>
      </c>
      <c r="AG92" s="96">
        <v>1.1499999999999999</v>
      </c>
      <c r="AH92" s="96">
        <v>117.1</v>
      </c>
      <c r="AI92" s="100">
        <v>1.95</v>
      </c>
      <c r="AJ92" s="100">
        <v>1.75</v>
      </c>
      <c r="AK92" s="100">
        <v>1.7</v>
      </c>
      <c r="AL92" s="100">
        <v>1.8</v>
      </c>
      <c r="AM92" s="100">
        <v>4</v>
      </c>
      <c r="AN92" s="100">
        <v>4.25</v>
      </c>
      <c r="AO92" s="100">
        <v>4.25</v>
      </c>
      <c r="AP92" s="100">
        <v>4.166666666666667</v>
      </c>
      <c r="AQ92" s="100">
        <v>2.0499999999999998</v>
      </c>
      <c r="AR92" s="100">
        <v>2.5</v>
      </c>
      <c r="AS92" s="100">
        <v>2.5499999999999998</v>
      </c>
      <c r="AT92" s="100">
        <v>2.3666666666666671</v>
      </c>
      <c r="AU92" s="98">
        <v>0</v>
      </c>
      <c r="AV92" s="98">
        <v>2.5</v>
      </c>
      <c r="AW92" s="98">
        <v>2</v>
      </c>
      <c r="AX92" s="98">
        <v>0</v>
      </c>
      <c r="AY92" s="98">
        <v>0</v>
      </c>
      <c r="AZ92" s="98">
        <v>0</v>
      </c>
      <c r="BA92" s="98">
        <v>10</v>
      </c>
      <c r="BB92" s="98">
        <v>10</v>
      </c>
      <c r="BC92" s="98">
        <v>10</v>
      </c>
      <c r="BD92" s="97">
        <v>1</v>
      </c>
      <c r="BE92" s="97">
        <v>0</v>
      </c>
      <c r="BF92" s="96" t="s">
        <v>285</v>
      </c>
      <c r="BG92" s="96">
        <v>1</v>
      </c>
      <c r="BH92" s="96">
        <v>0</v>
      </c>
      <c r="BI92" s="96" t="s">
        <v>266</v>
      </c>
      <c r="BJ92" s="96" t="s">
        <v>266</v>
      </c>
      <c r="BK92" s="96" t="s">
        <v>266</v>
      </c>
      <c r="BL92" s="96" t="s">
        <v>266</v>
      </c>
      <c r="BM92" s="96" t="s">
        <v>265</v>
      </c>
      <c r="BN92" s="96">
        <v>0</v>
      </c>
      <c r="BO92" s="96" t="s">
        <v>157</v>
      </c>
      <c r="BP92" s="96">
        <v>2</v>
      </c>
      <c r="BQ92" s="96" t="s">
        <v>267</v>
      </c>
      <c r="BR92" s="96" t="s">
        <v>266</v>
      </c>
      <c r="BS92" s="96" t="s">
        <v>266</v>
      </c>
      <c r="BT92" s="96" t="s">
        <v>266</v>
      </c>
      <c r="BU92" s="197">
        <v>18</v>
      </c>
      <c r="BV92" s="134"/>
    </row>
    <row r="93" spans="1:74" s="95" customFormat="1" ht="15.9" customHeight="1" x14ac:dyDescent="0.3">
      <c r="A93" s="96">
        <v>255</v>
      </c>
      <c r="B93" s="170">
        <v>41897</v>
      </c>
      <c r="C93" s="97">
        <v>11</v>
      </c>
      <c r="D93" s="171" t="s">
        <v>313</v>
      </c>
      <c r="E93" s="105">
        <v>0.41666666666666669</v>
      </c>
      <c r="F93" s="106">
        <v>0.52083333333333337</v>
      </c>
      <c r="G93" s="105">
        <v>0.42708333333333331</v>
      </c>
      <c r="H93" s="96" t="s">
        <v>266</v>
      </c>
      <c r="I93" s="99">
        <v>6</v>
      </c>
      <c r="J93" s="104" t="s">
        <v>293</v>
      </c>
      <c r="K93" s="96" t="s">
        <v>292</v>
      </c>
      <c r="L93" s="103" t="s">
        <v>291</v>
      </c>
      <c r="M93" s="102">
        <v>12</v>
      </c>
      <c r="N93" s="96" t="s">
        <v>274</v>
      </c>
      <c r="O93" s="96" t="s">
        <v>273</v>
      </c>
      <c r="P93" s="96">
        <v>3</v>
      </c>
      <c r="Q93" s="96" t="s">
        <v>288</v>
      </c>
      <c r="R93" s="103" t="s">
        <v>271</v>
      </c>
      <c r="S93" s="102" t="s">
        <v>347</v>
      </c>
      <c r="T93" s="101">
        <v>26.18725384</v>
      </c>
      <c r="U93" s="101">
        <v>-80.512080179999998</v>
      </c>
      <c r="V93" s="96" t="s">
        <v>269</v>
      </c>
      <c r="W93" s="96">
        <v>1</v>
      </c>
      <c r="X93" s="96">
        <v>3</v>
      </c>
      <c r="Y93" s="96" t="s">
        <v>265</v>
      </c>
      <c r="Z93" s="96">
        <v>140</v>
      </c>
      <c r="AA93" s="96">
        <v>6</v>
      </c>
      <c r="AB93" s="96">
        <v>28.14</v>
      </c>
      <c r="AC93" s="96">
        <v>274</v>
      </c>
      <c r="AD93" s="96">
        <v>7.01</v>
      </c>
      <c r="AE93" s="96">
        <v>1.4</v>
      </c>
      <c r="AF93" s="96">
        <v>2.42</v>
      </c>
      <c r="AG93" s="96">
        <v>2.1</v>
      </c>
      <c r="AH93" s="96">
        <v>-29</v>
      </c>
      <c r="AI93" s="100">
        <v>2.1</v>
      </c>
      <c r="AJ93" s="100">
        <v>2.2000000000000002</v>
      </c>
      <c r="AK93" s="100">
        <v>2.2999999999999998</v>
      </c>
      <c r="AL93" s="100">
        <v>2.2000000000000002</v>
      </c>
      <c r="AM93" s="100">
        <v>4.3</v>
      </c>
      <c r="AN93" s="100">
        <v>4.2</v>
      </c>
      <c r="AO93" s="100">
        <v>4.3</v>
      </c>
      <c r="AP93" s="100">
        <v>4.2666666666666666</v>
      </c>
      <c r="AQ93" s="100">
        <v>2.2000000000000002</v>
      </c>
      <c r="AR93" s="100">
        <v>2</v>
      </c>
      <c r="AS93" s="100">
        <v>2</v>
      </c>
      <c r="AT93" s="100">
        <v>2.0666666666666664</v>
      </c>
      <c r="AU93" s="98">
        <v>1</v>
      </c>
      <c r="AV93" s="98">
        <v>0.5</v>
      </c>
      <c r="AW93" s="98">
        <v>1</v>
      </c>
      <c r="AX93" s="98">
        <v>0</v>
      </c>
      <c r="AY93" s="98">
        <v>0</v>
      </c>
      <c r="AZ93" s="98">
        <v>0</v>
      </c>
      <c r="BA93" s="98">
        <v>10</v>
      </c>
      <c r="BB93" s="98">
        <v>10</v>
      </c>
      <c r="BC93" s="98">
        <v>10</v>
      </c>
      <c r="BD93" s="97">
        <v>1</v>
      </c>
      <c r="BE93" s="97">
        <v>0</v>
      </c>
      <c r="BF93" s="96" t="s">
        <v>285</v>
      </c>
      <c r="BG93" s="96">
        <v>1</v>
      </c>
      <c r="BH93" s="96">
        <v>0</v>
      </c>
      <c r="BI93" s="96" t="s">
        <v>266</v>
      </c>
      <c r="BJ93" s="96" t="s">
        <v>266</v>
      </c>
      <c r="BK93" s="96" t="s">
        <v>266</v>
      </c>
      <c r="BL93" s="96" t="s">
        <v>266</v>
      </c>
      <c r="BM93" s="96" t="s">
        <v>265</v>
      </c>
      <c r="BN93" s="96">
        <v>0</v>
      </c>
      <c r="BO93" s="96" t="s">
        <v>646</v>
      </c>
      <c r="BP93" s="96">
        <v>2</v>
      </c>
      <c r="BQ93" s="96" t="s">
        <v>267</v>
      </c>
      <c r="BR93" s="96" t="s">
        <v>265</v>
      </c>
      <c r="BS93" s="96" t="s">
        <v>266</v>
      </c>
      <c r="BT93" s="96" t="s">
        <v>265</v>
      </c>
      <c r="BU93" s="197">
        <v>14</v>
      </c>
      <c r="BV93" s="134" t="s">
        <v>652</v>
      </c>
    </row>
    <row r="94" spans="1:74" s="95" customFormat="1" ht="15.9" customHeight="1" x14ac:dyDescent="0.3">
      <c r="A94" s="96">
        <v>256</v>
      </c>
      <c r="B94" s="170">
        <v>41896</v>
      </c>
      <c r="C94" s="97">
        <v>11</v>
      </c>
      <c r="D94" s="171" t="s">
        <v>313</v>
      </c>
      <c r="E94" s="105">
        <v>0.61458333333333337</v>
      </c>
      <c r="F94" s="106">
        <v>0.72916666666666663</v>
      </c>
      <c r="G94" s="105">
        <v>0.64236111111111105</v>
      </c>
      <c r="H94" s="96" t="s">
        <v>266</v>
      </c>
      <c r="I94" s="99">
        <v>4</v>
      </c>
      <c r="J94" s="104" t="s">
        <v>277</v>
      </c>
      <c r="K94" s="96" t="s">
        <v>276</v>
      </c>
      <c r="L94" s="103" t="s">
        <v>346</v>
      </c>
      <c r="M94" s="102">
        <v>18</v>
      </c>
      <c r="N94" s="96" t="s">
        <v>290</v>
      </c>
      <c r="O94" s="105" t="s">
        <v>289</v>
      </c>
      <c r="P94" s="96">
        <v>2</v>
      </c>
      <c r="Q94" s="96" t="s">
        <v>288</v>
      </c>
      <c r="R94" s="103" t="s">
        <v>287</v>
      </c>
      <c r="S94" s="102" t="s">
        <v>345</v>
      </c>
      <c r="T94" s="101">
        <v>26.031669430000001</v>
      </c>
      <c r="U94" s="101">
        <v>-80.743616250000002</v>
      </c>
      <c r="V94" s="96" t="s">
        <v>269</v>
      </c>
      <c r="W94" s="96">
        <v>6</v>
      </c>
      <c r="X94" s="96">
        <v>1</v>
      </c>
      <c r="Y94" s="96" t="s">
        <v>266</v>
      </c>
      <c r="Z94" s="96">
        <v>140</v>
      </c>
      <c r="AA94" s="96">
        <v>6</v>
      </c>
      <c r="AB94" s="96">
        <v>32.51</v>
      </c>
      <c r="AC94" s="96">
        <v>395</v>
      </c>
      <c r="AD94" s="96">
        <v>7.81</v>
      </c>
      <c r="AE94" s="96">
        <v>0.2</v>
      </c>
      <c r="AF94" s="96">
        <v>7.75</v>
      </c>
      <c r="AG94" s="96">
        <v>1.1000000000000001</v>
      </c>
      <c r="AH94" s="96">
        <v>160</v>
      </c>
      <c r="AI94" s="100">
        <v>1.4</v>
      </c>
      <c r="AJ94" s="100">
        <v>1.5</v>
      </c>
      <c r="AK94" s="100">
        <v>1.55</v>
      </c>
      <c r="AL94" s="100">
        <v>1.4833333333333334</v>
      </c>
      <c r="AM94" s="100">
        <v>4</v>
      </c>
      <c r="AN94" s="100">
        <v>3.95</v>
      </c>
      <c r="AO94" s="100">
        <v>4.05</v>
      </c>
      <c r="AP94" s="100">
        <v>4</v>
      </c>
      <c r="AQ94" s="100">
        <v>2.6</v>
      </c>
      <c r="AR94" s="100">
        <v>2.4500000000000002</v>
      </c>
      <c r="AS94" s="100">
        <v>2.5</v>
      </c>
      <c r="AT94" s="100">
        <v>2.5166666666666666</v>
      </c>
      <c r="AU94" s="98">
        <v>0</v>
      </c>
      <c r="AV94" s="98">
        <v>0</v>
      </c>
      <c r="AW94" s="98">
        <v>0</v>
      </c>
      <c r="AX94" s="98">
        <v>2</v>
      </c>
      <c r="AY94" s="98">
        <v>2.5</v>
      </c>
      <c r="AZ94" s="98">
        <v>2</v>
      </c>
      <c r="BA94" s="98">
        <v>10</v>
      </c>
      <c r="BB94" s="98">
        <v>10</v>
      </c>
      <c r="BC94" s="98">
        <v>10</v>
      </c>
      <c r="BD94" s="97">
        <v>0</v>
      </c>
      <c r="BE94" s="97">
        <v>0</v>
      </c>
      <c r="BF94" s="96" t="s">
        <v>327</v>
      </c>
      <c r="BG94" s="96">
        <v>1</v>
      </c>
      <c r="BH94" s="96">
        <v>0</v>
      </c>
      <c r="BI94" s="96" t="s">
        <v>265</v>
      </c>
      <c r="BJ94" s="96" t="s">
        <v>265</v>
      </c>
      <c r="BK94" s="96" t="s">
        <v>265</v>
      </c>
      <c r="BL94" s="96" t="s">
        <v>266</v>
      </c>
      <c r="BM94" s="96" t="s">
        <v>266</v>
      </c>
      <c r="BN94" s="96">
        <v>0</v>
      </c>
      <c r="BO94" s="96" t="s">
        <v>157</v>
      </c>
      <c r="BP94" s="96">
        <v>1</v>
      </c>
      <c r="BQ94" s="96" t="s">
        <v>267</v>
      </c>
      <c r="BR94" s="96" t="s">
        <v>266</v>
      </c>
      <c r="BS94" s="96" t="s">
        <v>265</v>
      </c>
      <c r="BT94" s="96" t="s">
        <v>265</v>
      </c>
      <c r="BU94" s="197">
        <v>22</v>
      </c>
      <c r="BV94" s="134" t="s">
        <v>344</v>
      </c>
    </row>
    <row r="95" spans="1:74" s="95" customFormat="1" ht="15.9" customHeight="1" x14ac:dyDescent="0.3">
      <c r="A95" s="96">
        <v>257</v>
      </c>
      <c r="B95" s="170">
        <v>41895</v>
      </c>
      <c r="C95" s="97">
        <v>11</v>
      </c>
      <c r="D95" s="171" t="s">
        <v>313</v>
      </c>
      <c r="E95" s="105">
        <v>0.48958333333333331</v>
      </c>
      <c r="F95" s="106">
        <v>0.5625</v>
      </c>
      <c r="G95" s="105">
        <v>0.50347222222222221</v>
      </c>
      <c r="H95" s="96" t="s">
        <v>266</v>
      </c>
      <c r="I95" s="99">
        <v>3</v>
      </c>
      <c r="J95" s="104" t="s">
        <v>277</v>
      </c>
      <c r="K95" s="96" t="s">
        <v>276</v>
      </c>
      <c r="L95" s="103" t="s">
        <v>315</v>
      </c>
      <c r="M95" s="102">
        <v>18</v>
      </c>
      <c r="N95" s="96" t="s">
        <v>274</v>
      </c>
      <c r="O95" s="96" t="s">
        <v>273</v>
      </c>
      <c r="P95" s="96">
        <v>3</v>
      </c>
      <c r="Q95" s="96" t="s">
        <v>272</v>
      </c>
      <c r="R95" s="103" t="s">
        <v>287</v>
      </c>
      <c r="S95" s="102" t="s">
        <v>343</v>
      </c>
      <c r="T95" s="101">
        <v>26.003757</v>
      </c>
      <c r="U95" s="101">
        <v>-80.605489680000005</v>
      </c>
      <c r="V95" s="96" t="s">
        <v>269</v>
      </c>
      <c r="W95" s="96">
        <v>2</v>
      </c>
      <c r="X95" s="96">
        <v>2</v>
      </c>
      <c r="Y95" s="96" t="s">
        <v>266</v>
      </c>
      <c r="Z95" s="96">
        <v>140</v>
      </c>
      <c r="AA95" s="96">
        <v>6</v>
      </c>
      <c r="AB95" s="96">
        <v>26.98</v>
      </c>
      <c r="AC95" s="96">
        <v>368</v>
      </c>
      <c r="AD95" s="96">
        <v>7.07</v>
      </c>
      <c r="AE95" s="96">
        <v>0.4</v>
      </c>
      <c r="AF95" s="96">
        <v>1.64</v>
      </c>
      <c r="AG95" s="96">
        <v>1.8</v>
      </c>
      <c r="AH95" s="96">
        <v>-18.399999999999999</v>
      </c>
      <c r="AI95" s="100">
        <v>2.9</v>
      </c>
      <c r="AJ95" s="100">
        <v>2.7</v>
      </c>
      <c r="AK95" s="100">
        <v>3.2</v>
      </c>
      <c r="AL95" s="100">
        <v>2.9333333333333336</v>
      </c>
      <c r="AM95" s="100">
        <v>6.4</v>
      </c>
      <c r="AN95" s="100">
        <v>6.3</v>
      </c>
      <c r="AO95" s="100">
        <v>6.4</v>
      </c>
      <c r="AP95" s="100">
        <v>6.3666666666666671</v>
      </c>
      <c r="AQ95" s="100">
        <v>3.5</v>
      </c>
      <c r="AR95" s="100">
        <v>3.6</v>
      </c>
      <c r="AS95" s="100">
        <v>3.2</v>
      </c>
      <c r="AT95" s="100">
        <v>3.4333333333333336</v>
      </c>
      <c r="AU95" s="98">
        <v>9</v>
      </c>
      <c r="AV95" s="98">
        <v>6.5</v>
      </c>
      <c r="AW95" s="98">
        <v>9.5</v>
      </c>
      <c r="AX95" s="98">
        <v>0</v>
      </c>
      <c r="AY95" s="98">
        <v>0</v>
      </c>
      <c r="AZ95" s="98">
        <v>0</v>
      </c>
      <c r="BA95" s="98">
        <v>10</v>
      </c>
      <c r="BB95" s="98">
        <v>10</v>
      </c>
      <c r="BC95" s="98">
        <v>10</v>
      </c>
      <c r="BD95" s="97">
        <v>0</v>
      </c>
      <c r="BE95" s="97">
        <v>1</v>
      </c>
      <c r="BF95" s="96" t="s">
        <v>285</v>
      </c>
      <c r="BG95" s="96">
        <v>1</v>
      </c>
      <c r="BH95" s="96">
        <v>5</v>
      </c>
      <c r="BI95" s="96" t="s">
        <v>265</v>
      </c>
      <c r="BJ95" s="96" t="s">
        <v>265</v>
      </c>
      <c r="BK95" s="96" t="s">
        <v>266</v>
      </c>
      <c r="BL95" s="96" t="s">
        <v>266</v>
      </c>
      <c r="BM95" s="96" t="s">
        <v>266</v>
      </c>
      <c r="BN95" s="96">
        <v>75</v>
      </c>
      <c r="BO95" s="96" t="s">
        <v>646</v>
      </c>
      <c r="BP95" s="96">
        <v>2</v>
      </c>
      <c r="BQ95" s="96" t="s">
        <v>267</v>
      </c>
      <c r="BR95" s="96" t="s">
        <v>266</v>
      </c>
      <c r="BS95" s="96" t="s">
        <v>265</v>
      </c>
      <c r="BT95" s="96" t="s">
        <v>265</v>
      </c>
      <c r="BU95" s="197">
        <v>20</v>
      </c>
      <c r="BV95" s="134" t="s">
        <v>342</v>
      </c>
    </row>
    <row r="96" spans="1:74" s="95" customFormat="1" ht="15.9" customHeight="1" x14ac:dyDescent="0.3">
      <c r="A96" s="96">
        <v>258</v>
      </c>
      <c r="B96" s="170">
        <v>41898</v>
      </c>
      <c r="C96" s="97">
        <v>11</v>
      </c>
      <c r="D96" s="171" t="s">
        <v>313</v>
      </c>
      <c r="E96" s="105">
        <v>0.42708333333333331</v>
      </c>
      <c r="F96" s="106">
        <v>0.49652777777777773</v>
      </c>
      <c r="G96" s="105">
        <v>0.43541666666666662</v>
      </c>
      <c r="H96" s="96" t="s">
        <v>266</v>
      </c>
      <c r="I96" s="99">
        <v>5</v>
      </c>
      <c r="J96" s="104" t="s">
        <v>277</v>
      </c>
      <c r="K96" s="105" t="s">
        <v>276</v>
      </c>
      <c r="L96" s="103" t="s">
        <v>275</v>
      </c>
      <c r="M96" s="102">
        <v>12</v>
      </c>
      <c r="N96" s="96" t="s">
        <v>290</v>
      </c>
      <c r="O96" s="96" t="s">
        <v>289</v>
      </c>
      <c r="P96" s="96">
        <v>3</v>
      </c>
      <c r="Q96" s="96" t="s">
        <v>288</v>
      </c>
      <c r="R96" s="103" t="s">
        <v>287</v>
      </c>
      <c r="S96" s="102" t="s">
        <v>341</v>
      </c>
      <c r="T96" s="101">
        <v>26.195565859999999</v>
      </c>
      <c r="U96" s="101">
        <v>-80.720357870000001</v>
      </c>
      <c r="V96" s="96" t="s">
        <v>269</v>
      </c>
      <c r="W96" s="96">
        <v>1</v>
      </c>
      <c r="X96" s="96">
        <v>1</v>
      </c>
      <c r="Y96" s="96" t="s">
        <v>266</v>
      </c>
      <c r="Z96" s="96">
        <v>80</v>
      </c>
      <c r="AA96" s="96">
        <v>6</v>
      </c>
      <c r="AB96" s="96">
        <v>29.83</v>
      </c>
      <c r="AC96" s="96">
        <v>432</v>
      </c>
      <c r="AD96" s="96">
        <v>7.36</v>
      </c>
      <c r="AE96" s="96">
        <v>0.7</v>
      </c>
      <c r="AF96" s="96">
        <v>3.61</v>
      </c>
      <c r="AG96" s="96">
        <v>1.3</v>
      </c>
      <c r="AH96" s="96">
        <v>-22.3</v>
      </c>
      <c r="AI96" s="100">
        <v>1.6</v>
      </c>
      <c r="AJ96" s="100">
        <v>1.9</v>
      </c>
      <c r="AK96" s="100">
        <v>1.7</v>
      </c>
      <c r="AL96" s="100">
        <v>1.7333333333333334</v>
      </c>
      <c r="AM96" s="100">
        <v>5</v>
      </c>
      <c r="AN96" s="100">
        <v>4.3</v>
      </c>
      <c r="AO96" s="100">
        <v>5.2</v>
      </c>
      <c r="AP96" s="100">
        <v>4.833333333333333</v>
      </c>
      <c r="AQ96" s="100">
        <v>3.4</v>
      </c>
      <c r="AR96" s="100">
        <v>2.4</v>
      </c>
      <c r="AS96" s="100">
        <v>3.5</v>
      </c>
      <c r="AT96" s="100">
        <v>3.0999999999999996</v>
      </c>
      <c r="AU96" s="98">
        <v>19</v>
      </c>
      <c r="AV96" s="98">
        <v>4</v>
      </c>
      <c r="AW96" s="98">
        <v>17</v>
      </c>
      <c r="AX96" s="98">
        <v>0</v>
      </c>
      <c r="AY96" s="98">
        <v>0</v>
      </c>
      <c r="AZ96" s="98">
        <v>0</v>
      </c>
      <c r="BA96" s="98">
        <v>10</v>
      </c>
      <c r="BB96" s="98">
        <v>10</v>
      </c>
      <c r="BC96" s="98">
        <v>10</v>
      </c>
      <c r="BD96" s="97">
        <v>1</v>
      </c>
      <c r="BE96" s="97">
        <v>1</v>
      </c>
      <c r="BF96" s="96" t="s">
        <v>268</v>
      </c>
      <c r="BG96" s="96">
        <v>1</v>
      </c>
      <c r="BH96" s="96">
        <v>10</v>
      </c>
      <c r="BI96" s="96" t="s">
        <v>265</v>
      </c>
      <c r="BJ96" s="96" t="s">
        <v>265</v>
      </c>
      <c r="BK96" s="96" t="s">
        <v>266</v>
      </c>
      <c r="BL96" s="96" t="s">
        <v>266</v>
      </c>
      <c r="BM96" s="96" t="s">
        <v>266</v>
      </c>
      <c r="BN96" s="96">
        <v>200</v>
      </c>
      <c r="BO96" s="96" t="s">
        <v>646</v>
      </c>
      <c r="BP96" s="96">
        <v>2</v>
      </c>
      <c r="BQ96" s="96" t="s">
        <v>267</v>
      </c>
      <c r="BR96" s="96" t="s">
        <v>265</v>
      </c>
      <c r="BS96" s="96" t="s">
        <v>265</v>
      </c>
      <c r="BT96" s="96" t="s">
        <v>265</v>
      </c>
      <c r="BU96" s="197">
        <v>15</v>
      </c>
      <c r="BV96" s="134" t="s">
        <v>340</v>
      </c>
    </row>
    <row r="97" spans="1:74" s="95" customFormat="1" ht="15.9" customHeight="1" x14ac:dyDescent="0.3">
      <c r="A97" s="96">
        <v>259</v>
      </c>
      <c r="B97" s="170">
        <v>41895</v>
      </c>
      <c r="C97" s="97">
        <v>11</v>
      </c>
      <c r="D97" s="171" t="s">
        <v>313</v>
      </c>
      <c r="E97" s="105">
        <v>0.60069444444444442</v>
      </c>
      <c r="F97" s="106">
        <v>0.6875</v>
      </c>
      <c r="G97" s="105">
        <v>0.60763888888888895</v>
      </c>
      <c r="H97" s="96" t="s">
        <v>266</v>
      </c>
      <c r="I97" s="99">
        <v>2</v>
      </c>
      <c r="J97" s="104" t="s">
        <v>293</v>
      </c>
      <c r="K97" s="105" t="s">
        <v>292</v>
      </c>
      <c r="L97" s="109" t="s">
        <v>319</v>
      </c>
      <c r="M97" s="102">
        <v>12</v>
      </c>
      <c r="N97" s="96" t="s">
        <v>290</v>
      </c>
      <c r="O97" s="105" t="s">
        <v>289</v>
      </c>
      <c r="P97" s="96">
        <v>2</v>
      </c>
      <c r="Q97" s="96" t="s">
        <v>288</v>
      </c>
      <c r="R97" s="103" t="s">
        <v>287</v>
      </c>
      <c r="S97" s="102" t="s">
        <v>339</v>
      </c>
      <c r="T97" s="101">
        <v>26.051646000000002</v>
      </c>
      <c r="U97" s="101">
        <v>-80.545163000000002</v>
      </c>
      <c r="V97" s="96" t="s">
        <v>269</v>
      </c>
      <c r="W97" s="96">
        <v>2</v>
      </c>
      <c r="X97" s="96">
        <v>1</v>
      </c>
      <c r="Y97" s="96" t="s">
        <v>266</v>
      </c>
      <c r="Z97" s="96">
        <v>140</v>
      </c>
      <c r="AA97" s="96">
        <v>6</v>
      </c>
      <c r="AB97" s="96">
        <v>30.31</v>
      </c>
      <c r="AC97" s="96">
        <v>445</v>
      </c>
      <c r="AD97" s="96">
        <v>7.74</v>
      </c>
      <c r="AE97" s="96">
        <v>1</v>
      </c>
      <c r="AF97" s="96">
        <v>6.94</v>
      </c>
      <c r="AG97" s="96">
        <v>2.9</v>
      </c>
      <c r="AH97" s="96">
        <v>-79.7</v>
      </c>
      <c r="AI97" s="100">
        <v>3.8</v>
      </c>
      <c r="AJ97" s="100">
        <v>3.5</v>
      </c>
      <c r="AK97" s="100">
        <v>3.7</v>
      </c>
      <c r="AL97" s="100">
        <v>3.6666666666666665</v>
      </c>
      <c r="AM97" s="100">
        <v>5.8</v>
      </c>
      <c r="AN97" s="100">
        <v>5.4</v>
      </c>
      <c r="AO97" s="100">
        <v>5.6</v>
      </c>
      <c r="AP97" s="100">
        <v>5.5999999999999988</v>
      </c>
      <c r="AQ97" s="100">
        <v>2</v>
      </c>
      <c r="AR97" s="100">
        <v>1.9</v>
      </c>
      <c r="AS97" s="100">
        <v>1.9</v>
      </c>
      <c r="AT97" s="100">
        <v>1.9333333333333322</v>
      </c>
      <c r="AU97" s="98">
        <v>0.5</v>
      </c>
      <c r="AV97" s="98">
        <v>1</v>
      </c>
      <c r="AW97" s="98">
        <v>8</v>
      </c>
      <c r="AX97" s="98">
        <v>0</v>
      </c>
      <c r="AY97" s="98">
        <v>0</v>
      </c>
      <c r="AZ97" s="98">
        <v>2</v>
      </c>
      <c r="BA97" s="98">
        <v>10</v>
      </c>
      <c r="BB97" s="98">
        <v>9.5</v>
      </c>
      <c r="BC97" s="98">
        <v>10</v>
      </c>
      <c r="BD97" s="97">
        <v>2</v>
      </c>
      <c r="BE97" s="97">
        <v>0</v>
      </c>
      <c r="BF97" s="96" t="s">
        <v>285</v>
      </c>
      <c r="BG97" s="96">
        <v>1</v>
      </c>
      <c r="BH97" s="96">
        <v>20</v>
      </c>
      <c r="BI97" s="96" t="s">
        <v>266</v>
      </c>
      <c r="BJ97" s="96" t="s">
        <v>265</v>
      </c>
      <c r="BK97" s="96" t="s">
        <v>266</v>
      </c>
      <c r="BL97" s="96" t="s">
        <v>266</v>
      </c>
      <c r="BM97" s="96" t="s">
        <v>266</v>
      </c>
      <c r="BN97" s="96">
        <v>90</v>
      </c>
      <c r="BO97" s="96" t="s">
        <v>646</v>
      </c>
      <c r="BP97" s="96">
        <v>9</v>
      </c>
      <c r="BQ97" s="96" t="s">
        <v>267</v>
      </c>
      <c r="BR97" s="96" t="s">
        <v>265</v>
      </c>
      <c r="BS97" s="96" t="s">
        <v>266</v>
      </c>
      <c r="BT97" s="96" t="s">
        <v>265</v>
      </c>
      <c r="BU97" s="197">
        <v>25</v>
      </c>
      <c r="BV97" s="134" t="s">
        <v>338</v>
      </c>
    </row>
    <row r="98" spans="1:74" s="95" customFormat="1" ht="15.9" customHeight="1" x14ac:dyDescent="0.3">
      <c r="A98" s="96">
        <v>260</v>
      </c>
      <c r="B98" s="170">
        <v>41893</v>
      </c>
      <c r="C98" s="97">
        <v>11</v>
      </c>
      <c r="D98" s="171" t="s">
        <v>313</v>
      </c>
      <c r="E98" s="105">
        <v>0.52083333333333337</v>
      </c>
      <c r="F98" s="106">
        <v>0.58333333333333337</v>
      </c>
      <c r="G98" s="105">
        <v>0.53125</v>
      </c>
      <c r="H98" s="96" t="s">
        <v>266</v>
      </c>
      <c r="I98" s="99">
        <v>3</v>
      </c>
      <c r="J98" s="104" t="s">
        <v>293</v>
      </c>
      <c r="K98" s="96" t="s">
        <v>316</v>
      </c>
      <c r="L98" s="103" t="s">
        <v>315</v>
      </c>
      <c r="M98" s="102">
        <v>18</v>
      </c>
      <c r="N98" s="96" t="s">
        <v>274</v>
      </c>
      <c r="O98" s="96" t="s">
        <v>273</v>
      </c>
      <c r="P98" s="96">
        <v>3</v>
      </c>
      <c r="Q98" s="96" t="s">
        <v>272</v>
      </c>
      <c r="R98" s="103" t="s">
        <v>287</v>
      </c>
      <c r="S98" s="110" t="s">
        <v>337</v>
      </c>
      <c r="T98" s="101">
        <v>25.964739040000001</v>
      </c>
      <c r="U98" s="101">
        <v>-80.755303909999995</v>
      </c>
      <c r="V98" s="96" t="s">
        <v>269</v>
      </c>
      <c r="W98" s="96">
        <v>3</v>
      </c>
      <c r="X98" s="96">
        <v>1</v>
      </c>
      <c r="Y98" s="105" t="s">
        <v>266</v>
      </c>
      <c r="Z98" s="96">
        <v>140</v>
      </c>
      <c r="AA98" s="96">
        <v>6</v>
      </c>
      <c r="AB98" s="96">
        <v>29.13</v>
      </c>
      <c r="AC98" s="96">
        <v>309</v>
      </c>
      <c r="AD98" s="96">
        <v>7.35</v>
      </c>
      <c r="AE98" s="96">
        <v>1.1000000000000001</v>
      </c>
      <c r="AF98" s="96">
        <v>4.6100000000000003</v>
      </c>
      <c r="AG98" s="96">
        <v>1.8</v>
      </c>
      <c r="AH98" s="96">
        <v>-129.5</v>
      </c>
      <c r="AI98" s="100">
        <v>2</v>
      </c>
      <c r="AJ98" s="100">
        <v>2.1</v>
      </c>
      <c r="AK98" s="100">
        <v>2.1</v>
      </c>
      <c r="AL98" s="100">
        <v>2.0666666666666664</v>
      </c>
      <c r="AM98" s="100">
        <v>4.7</v>
      </c>
      <c r="AN98" s="100">
        <v>6.1</v>
      </c>
      <c r="AO98" s="100">
        <v>4.7</v>
      </c>
      <c r="AP98" s="100">
        <v>5.166666666666667</v>
      </c>
      <c r="AQ98" s="100">
        <v>2.7</v>
      </c>
      <c r="AR98" s="100">
        <v>4</v>
      </c>
      <c r="AS98" s="100">
        <v>2.6</v>
      </c>
      <c r="AT98" s="100">
        <v>3.1000000000000005</v>
      </c>
      <c r="AU98" s="98">
        <v>4</v>
      </c>
      <c r="AV98" s="98">
        <v>5.5</v>
      </c>
      <c r="AW98" s="98">
        <v>7.5</v>
      </c>
      <c r="AX98" s="98">
        <v>0</v>
      </c>
      <c r="AY98" s="98">
        <v>0</v>
      </c>
      <c r="AZ98" s="98">
        <v>0</v>
      </c>
      <c r="BA98" s="98">
        <v>10</v>
      </c>
      <c r="BB98" s="98">
        <v>10</v>
      </c>
      <c r="BC98" s="98">
        <v>10</v>
      </c>
      <c r="BD98" s="97">
        <v>1</v>
      </c>
      <c r="BE98" s="97">
        <v>0</v>
      </c>
      <c r="BF98" s="96" t="s">
        <v>285</v>
      </c>
      <c r="BG98" s="96">
        <v>1</v>
      </c>
      <c r="BH98" s="96">
        <v>60</v>
      </c>
      <c r="BI98" s="96" t="s">
        <v>265</v>
      </c>
      <c r="BJ98" s="96" t="s">
        <v>265</v>
      </c>
      <c r="BK98" s="96" t="s">
        <v>266</v>
      </c>
      <c r="BL98" s="96" t="s">
        <v>266</v>
      </c>
      <c r="BM98" s="96" t="s">
        <v>266</v>
      </c>
      <c r="BN98" s="96">
        <v>50</v>
      </c>
      <c r="BO98" s="96" t="s">
        <v>646</v>
      </c>
      <c r="BP98" s="96">
        <v>9</v>
      </c>
      <c r="BQ98" s="96" t="s">
        <v>336</v>
      </c>
      <c r="BR98" s="96" t="s">
        <v>266</v>
      </c>
      <c r="BS98" s="96" t="s">
        <v>266</v>
      </c>
      <c r="BT98" s="96" t="s">
        <v>266</v>
      </c>
      <c r="BU98" s="197">
        <v>25</v>
      </c>
      <c r="BV98" s="134" t="s">
        <v>335</v>
      </c>
    </row>
    <row r="99" spans="1:74" s="95" customFormat="1" ht="15.9" customHeight="1" x14ac:dyDescent="0.3">
      <c r="A99" s="96">
        <v>261</v>
      </c>
      <c r="B99" s="170">
        <v>41896</v>
      </c>
      <c r="C99" s="97">
        <v>11</v>
      </c>
      <c r="D99" s="171" t="s">
        <v>313</v>
      </c>
      <c r="E99" s="105">
        <v>0.36458333333333331</v>
      </c>
      <c r="F99" s="106">
        <v>0.45833333333333331</v>
      </c>
      <c r="G99" s="105">
        <v>0.36805555555555558</v>
      </c>
      <c r="H99" s="96" t="s">
        <v>266</v>
      </c>
      <c r="I99" s="99">
        <v>5</v>
      </c>
      <c r="J99" s="104" t="s">
        <v>293</v>
      </c>
      <c r="K99" s="105" t="s">
        <v>292</v>
      </c>
      <c r="L99" s="109" t="s">
        <v>275</v>
      </c>
      <c r="M99" s="102">
        <v>12</v>
      </c>
      <c r="N99" s="96" t="s">
        <v>274</v>
      </c>
      <c r="O99" s="105" t="s">
        <v>273</v>
      </c>
      <c r="P99" s="96">
        <v>3</v>
      </c>
      <c r="Q99" s="96" t="s">
        <v>272</v>
      </c>
      <c r="R99" s="103" t="s">
        <v>287</v>
      </c>
      <c r="S99" s="102" t="s">
        <v>334</v>
      </c>
      <c r="T99" s="101">
        <v>26.007102740000001</v>
      </c>
      <c r="U99" s="101">
        <v>-80.537019610000002</v>
      </c>
      <c r="V99" s="96" t="s">
        <v>269</v>
      </c>
      <c r="W99" s="96">
        <v>1</v>
      </c>
      <c r="X99" s="96">
        <v>3</v>
      </c>
      <c r="Y99" s="96" t="s">
        <v>265</v>
      </c>
      <c r="Z99" s="96">
        <v>140</v>
      </c>
      <c r="AA99" s="96">
        <v>6</v>
      </c>
      <c r="AB99" s="96">
        <v>26.3</v>
      </c>
      <c r="AC99" s="96">
        <v>458</v>
      </c>
      <c r="AD99" s="96">
        <v>7.22</v>
      </c>
      <c r="AE99" s="96">
        <v>2.2000000000000002</v>
      </c>
      <c r="AF99" s="96">
        <v>1.32</v>
      </c>
      <c r="AG99" s="96">
        <v>3</v>
      </c>
      <c r="AH99" s="96">
        <v>-189.6</v>
      </c>
      <c r="AI99" s="100">
        <v>3.2</v>
      </c>
      <c r="AJ99" s="100">
        <v>3.2</v>
      </c>
      <c r="AK99" s="100">
        <v>3.2</v>
      </c>
      <c r="AL99" s="100">
        <v>3.2000000000000006</v>
      </c>
      <c r="AM99" s="100">
        <v>5.4</v>
      </c>
      <c r="AN99" s="100">
        <v>5.4</v>
      </c>
      <c r="AO99" s="100">
        <v>5.3</v>
      </c>
      <c r="AP99" s="100">
        <v>5.3666666666666671</v>
      </c>
      <c r="AQ99" s="100">
        <v>2.2000000000000002</v>
      </c>
      <c r="AR99" s="100">
        <v>2.2000000000000002</v>
      </c>
      <c r="AS99" s="100">
        <v>2.1</v>
      </c>
      <c r="AT99" s="100">
        <v>2.1666666666666665</v>
      </c>
      <c r="AU99" s="98">
        <v>2</v>
      </c>
      <c r="AV99" s="98">
        <v>2</v>
      </c>
      <c r="AW99" s="98">
        <v>3</v>
      </c>
      <c r="AX99" s="98">
        <v>0</v>
      </c>
      <c r="AY99" s="98">
        <v>0</v>
      </c>
      <c r="AZ99" s="98">
        <v>0</v>
      </c>
      <c r="BA99" s="98">
        <v>10</v>
      </c>
      <c r="BB99" s="98">
        <v>10</v>
      </c>
      <c r="BC99" s="98">
        <v>10</v>
      </c>
      <c r="BD99" s="97">
        <v>1</v>
      </c>
      <c r="BE99" s="97">
        <v>0</v>
      </c>
      <c r="BF99" s="96" t="s">
        <v>268</v>
      </c>
      <c r="BG99" s="96">
        <v>1</v>
      </c>
      <c r="BH99" s="96">
        <v>40</v>
      </c>
      <c r="BI99" s="96" t="s">
        <v>266</v>
      </c>
      <c r="BJ99" s="96" t="s">
        <v>265</v>
      </c>
      <c r="BK99" s="96" t="s">
        <v>266</v>
      </c>
      <c r="BL99" s="96" t="s">
        <v>266</v>
      </c>
      <c r="BM99" s="96" t="s">
        <v>266</v>
      </c>
      <c r="BN99" s="96">
        <v>800</v>
      </c>
      <c r="BO99" s="96" t="s">
        <v>646</v>
      </c>
      <c r="BP99" s="96">
        <v>10</v>
      </c>
      <c r="BQ99" s="96" t="s">
        <v>284</v>
      </c>
      <c r="BR99" s="96" t="s">
        <v>265</v>
      </c>
      <c r="BS99" s="96" t="s">
        <v>266</v>
      </c>
      <c r="BT99" s="96" t="s">
        <v>265</v>
      </c>
      <c r="BU99" s="197">
        <v>16</v>
      </c>
      <c r="BV99" s="134" t="s">
        <v>333</v>
      </c>
    </row>
    <row r="100" spans="1:74" s="95" customFormat="1" ht="15.9" customHeight="1" x14ac:dyDescent="0.3">
      <c r="A100" s="96">
        <v>262</v>
      </c>
      <c r="B100" s="170">
        <v>41898</v>
      </c>
      <c r="C100" s="97">
        <v>11</v>
      </c>
      <c r="D100" s="171" t="s">
        <v>313</v>
      </c>
      <c r="E100" s="105">
        <v>0.44791666666666669</v>
      </c>
      <c r="F100" s="106">
        <v>0.53472222222222221</v>
      </c>
      <c r="G100" s="105">
        <v>0.4513888888888889</v>
      </c>
      <c r="H100" s="96" t="s">
        <v>265</v>
      </c>
      <c r="I100" s="99">
        <v>6</v>
      </c>
      <c r="J100" s="104" t="s">
        <v>293</v>
      </c>
      <c r="K100" s="105" t="s">
        <v>292</v>
      </c>
      <c r="L100" s="109" t="s">
        <v>291</v>
      </c>
      <c r="M100" s="102">
        <v>18</v>
      </c>
      <c r="N100" s="96" t="s">
        <v>274</v>
      </c>
      <c r="O100" s="105" t="s">
        <v>273</v>
      </c>
      <c r="P100" s="96">
        <v>2</v>
      </c>
      <c r="Q100" s="96" t="s">
        <v>272</v>
      </c>
      <c r="R100" s="103" t="s">
        <v>271</v>
      </c>
      <c r="S100" s="102" t="s">
        <v>332</v>
      </c>
      <c r="T100" s="101">
        <v>26.18515695</v>
      </c>
      <c r="U100" s="101">
        <v>-80.643390229999994</v>
      </c>
      <c r="V100" s="96" t="s">
        <v>269</v>
      </c>
      <c r="W100" s="96">
        <v>1</v>
      </c>
      <c r="X100" s="96">
        <v>3</v>
      </c>
      <c r="Y100" s="96" t="s">
        <v>266</v>
      </c>
      <c r="Z100" s="96">
        <v>140</v>
      </c>
      <c r="AA100" s="96">
        <v>6</v>
      </c>
      <c r="AB100" s="96">
        <v>29.4</v>
      </c>
      <c r="AC100" s="96">
        <v>396</v>
      </c>
      <c r="AD100" s="96">
        <v>7.24</v>
      </c>
      <c r="AE100" s="96">
        <v>0.1</v>
      </c>
      <c r="AF100" s="96">
        <v>4.04</v>
      </c>
      <c r="AG100" s="96">
        <v>1.1000000000000001</v>
      </c>
      <c r="AH100" s="96">
        <v>36.9</v>
      </c>
      <c r="AI100" s="100">
        <v>1.5</v>
      </c>
      <c r="AJ100" s="100">
        <v>1.5</v>
      </c>
      <c r="AK100" s="100">
        <v>1.5</v>
      </c>
      <c r="AL100" s="100">
        <v>1.5</v>
      </c>
      <c r="AM100" s="100">
        <v>3</v>
      </c>
      <c r="AN100" s="100">
        <v>3.4</v>
      </c>
      <c r="AO100" s="100">
        <v>3.4</v>
      </c>
      <c r="AP100" s="100">
        <v>3.2666666666666671</v>
      </c>
      <c r="AQ100" s="100">
        <v>1.5</v>
      </c>
      <c r="AR100" s="100">
        <v>1.9</v>
      </c>
      <c r="AS100" s="100">
        <v>1.9</v>
      </c>
      <c r="AT100" s="100">
        <v>1.7666666666666671</v>
      </c>
      <c r="AU100" s="98">
        <v>1</v>
      </c>
      <c r="AV100" s="98">
        <v>3</v>
      </c>
      <c r="AW100" s="98">
        <v>2</v>
      </c>
      <c r="AX100" s="98">
        <v>1</v>
      </c>
      <c r="AY100" s="98">
        <v>0</v>
      </c>
      <c r="AZ100" s="98">
        <v>0</v>
      </c>
      <c r="BA100" s="98">
        <v>10</v>
      </c>
      <c r="BB100" s="98">
        <v>10.5</v>
      </c>
      <c r="BC100" s="98">
        <v>10.5</v>
      </c>
      <c r="BD100" s="97">
        <v>1</v>
      </c>
      <c r="BE100" s="97">
        <v>0</v>
      </c>
      <c r="BF100" s="96" t="s">
        <v>285</v>
      </c>
      <c r="BG100" s="96">
        <v>1</v>
      </c>
      <c r="BH100" s="96">
        <v>0</v>
      </c>
      <c r="BI100" s="96" t="s">
        <v>266</v>
      </c>
      <c r="BJ100" s="96" t="s">
        <v>266</v>
      </c>
      <c r="BK100" s="96" t="s">
        <v>266</v>
      </c>
      <c r="BL100" s="96" t="s">
        <v>266</v>
      </c>
      <c r="BM100" s="96" t="s">
        <v>265</v>
      </c>
      <c r="BN100" s="96">
        <v>0</v>
      </c>
      <c r="BO100" s="96" t="s">
        <v>646</v>
      </c>
      <c r="BP100" s="96">
        <v>2</v>
      </c>
      <c r="BQ100" s="96" t="s">
        <v>267</v>
      </c>
      <c r="BR100" s="96" t="s">
        <v>265</v>
      </c>
      <c r="BS100" s="96" t="s">
        <v>266</v>
      </c>
      <c r="BT100" s="96" t="s">
        <v>266</v>
      </c>
      <c r="BU100" s="197">
        <v>11</v>
      </c>
      <c r="BV100" s="134" t="s">
        <v>331</v>
      </c>
    </row>
    <row r="101" spans="1:74" s="95" customFormat="1" ht="15.9" customHeight="1" x14ac:dyDescent="0.3">
      <c r="A101" s="96">
        <v>263</v>
      </c>
      <c r="B101" s="170">
        <v>41893</v>
      </c>
      <c r="C101" s="97">
        <v>11</v>
      </c>
      <c r="D101" s="171" t="s">
        <v>313</v>
      </c>
      <c r="E101" s="105">
        <v>0.39930555555555558</v>
      </c>
      <c r="F101" s="106">
        <v>0.4861111111111111</v>
      </c>
      <c r="G101" s="105">
        <v>0.41319444444444442</v>
      </c>
      <c r="H101" s="96" t="s">
        <v>266</v>
      </c>
      <c r="I101" s="99">
        <v>1</v>
      </c>
      <c r="J101" s="104" t="s">
        <v>277</v>
      </c>
      <c r="K101" s="105" t="s">
        <v>276</v>
      </c>
      <c r="L101" s="109" t="s">
        <v>322</v>
      </c>
      <c r="M101" s="102">
        <v>12</v>
      </c>
      <c r="N101" s="96" t="s">
        <v>290</v>
      </c>
      <c r="O101" s="96" t="s">
        <v>289</v>
      </c>
      <c r="P101" s="96">
        <v>2</v>
      </c>
      <c r="Q101" s="96" t="s">
        <v>321</v>
      </c>
      <c r="R101" s="103" t="s">
        <v>287</v>
      </c>
      <c r="S101" s="102" t="s">
        <v>330</v>
      </c>
      <c r="T101" s="101">
        <v>25.915891309999999</v>
      </c>
      <c r="U101" s="101">
        <v>-80.471441810000002</v>
      </c>
      <c r="V101" s="96" t="s">
        <v>269</v>
      </c>
      <c r="W101" s="96">
        <v>2</v>
      </c>
      <c r="X101" s="96">
        <v>1</v>
      </c>
      <c r="Y101" s="96" t="s">
        <v>265</v>
      </c>
      <c r="Z101" s="96">
        <v>140</v>
      </c>
      <c r="AA101" s="96">
        <v>6</v>
      </c>
      <c r="AB101" s="96">
        <v>28.48</v>
      </c>
      <c r="AC101" s="96">
        <v>535</v>
      </c>
      <c r="AD101" s="96">
        <v>7.39</v>
      </c>
      <c r="AE101" s="96">
        <v>0.3</v>
      </c>
      <c r="AF101" s="96">
        <v>4.37</v>
      </c>
      <c r="AG101" s="96">
        <v>0.8</v>
      </c>
      <c r="AH101" s="96">
        <v>12.6</v>
      </c>
      <c r="AI101" s="100">
        <v>1.8</v>
      </c>
      <c r="AJ101" s="100">
        <v>1.8</v>
      </c>
      <c r="AK101" s="100">
        <v>1.9</v>
      </c>
      <c r="AL101" s="100">
        <v>1.8333333333333333</v>
      </c>
      <c r="AM101" s="100">
        <v>4</v>
      </c>
      <c r="AN101" s="100">
        <v>4.0999999999999996</v>
      </c>
      <c r="AO101" s="100">
        <v>4</v>
      </c>
      <c r="AP101" s="100">
        <v>4.0333333333333332</v>
      </c>
      <c r="AQ101" s="100">
        <v>2.2000000000000002</v>
      </c>
      <c r="AR101" s="100">
        <v>2.2999999999999998</v>
      </c>
      <c r="AS101" s="100">
        <v>2.1</v>
      </c>
      <c r="AT101" s="100">
        <v>2.2000000000000002</v>
      </c>
      <c r="AU101" s="98">
        <v>1.5</v>
      </c>
      <c r="AV101" s="98">
        <v>3</v>
      </c>
      <c r="AW101" s="98">
        <v>3</v>
      </c>
      <c r="AX101" s="98">
        <v>0</v>
      </c>
      <c r="AY101" s="98">
        <v>0</v>
      </c>
      <c r="AZ101" s="98">
        <v>0</v>
      </c>
      <c r="BA101" s="98">
        <v>10</v>
      </c>
      <c r="BB101" s="98">
        <v>10</v>
      </c>
      <c r="BC101" s="98">
        <v>10</v>
      </c>
      <c r="BD101" s="97">
        <v>1</v>
      </c>
      <c r="BE101" s="97">
        <v>0</v>
      </c>
      <c r="BF101" s="96" t="s">
        <v>268</v>
      </c>
      <c r="BG101" s="96">
        <v>1</v>
      </c>
      <c r="BH101" s="96">
        <v>5</v>
      </c>
      <c r="BI101" s="96" t="s">
        <v>266</v>
      </c>
      <c r="BJ101" s="96" t="s">
        <v>265</v>
      </c>
      <c r="BK101" s="96" t="s">
        <v>266</v>
      </c>
      <c r="BL101" s="96" t="s">
        <v>266</v>
      </c>
      <c r="BM101" s="96" t="s">
        <v>266</v>
      </c>
      <c r="BN101" s="96">
        <v>20</v>
      </c>
      <c r="BO101" s="96" t="s">
        <v>646</v>
      </c>
      <c r="BP101" s="96">
        <v>2</v>
      </c>
      <c r="BQ101" s="96" t="s">
        <v>267</v>
      </c>
      <c r="BR101" s="96" t="s">
        <v>266</v>
      </c>
      <c r="BS101" s="96" t="s">
        <v>266</v>
      </c>
      <c r="BT101" s="96" t="s">
        <v>266</v>
      </c>
      <c r="BU101" s="197">
        <v>20</v>
      </c>
      <c r="BV101" s="134" t="s">
        <v>653</v>
      </c>
    </row>
    <row r="102" spans="1:74" s="95" customFormat="1" ht="15.9" customHeight="1" x14ac:dyDescent="0.3">
      <c r="A102" s="96">
        <v>264</v>
      </c>
      <c r="B102" s="170">
        <v>41893</v>
      </c>
      <c r="C102" s="97">
        <v>11</v>
      </c>
      <c r="D102" s="171" t="s">
        <v>313</v>
      </c>
      <c r="E102" s="105">
        <v>0.58333333333333337</v>
      </c>
      <c r="F102" s="106">
        <v>0.65625</v>
      </c>
      <c r="G102" s="105">
        <v>0.59375</v>
      </c>
      <c r="H102" s="96" t="s">
        <v>266</v>
      </c>
      <c r="I102" s="99">
        <v>1</v>
      </c>
      <c r="J102" s="104" t="s">
        <v>277</v>
      </c>
      <c r="K102" s="96" t="s">
        <v>276</v>
      </c>
      <c r="L102" s="103" t="s">
        <v>322</v>
      </c>
      <c r="M102" s="102">
        <v>12</v>
      </c>
      <c r="N102" s="96" t="s">
        <v>290</v>
      </c>
      <c r="O102" s="96" t="s">
        <v>289</v>
      </c>
      <c r="P102" s="96">
        <v>2</v>
      </c>
      <c r="Q102" s="96" t="s">
        <v>321</v>
      </c>
      <c r="R102" s="103" t="s">
        <v>287</v>
      </c>
      <c r="S102" s="102" t="s">
        <v>329</v>
      </c>
      <c r="T102" s="101">
        <v>25.85002476</v>
      </c>
      <c r="U102" s="101">
        <v>-80.616854329999995</v>
      </c>
      <c r="V102" s="96" t="s">
        <v>269</v>
      </c>
      <c r="W102" s="96">
        <v>2</v>
      </c>
      <c r="X102" s="96">
        <v>1</v>
      </c>
      <c r="Y102" s="96" t="s">
        <v>266</v>
      </c>
      <c r="Z102" s="96">
        <v>140</v>
      </c>
      <c r="AA102" s="96">
        <v>6</v>
      </c>
      <c r="AB102" s="96">
        <v>29.37</v>
      </c>
      <c r="AC102" s="96">
        <v>553</v>
      </c>
      <c r="AD102" s="96">
        <v>7.44</v>
      </c>
      <c r="AE102" s="96">
        <v>1.3</v>
      </c>
      <c r="AF102" s="96">
        <v>4.8899999999999997</v>
      </c>
      <c r="AG102" s="96">
        <v>0.53</v>
      </c>
      <c r="AH102" s="96">
        <v>7.4</v>
      </c>
      <c r="AI102" s="100">
        <v>1.7</v>
      </c>
      <c r="AJ102" s="100">
        <v>1.7</v>
      </c>
      <c r="AK102" s="100">
        <v>1.7</v>
      </c>
      <c r="AL102" s="100">
        <v>1.7</v>
      </c>
      <c r="AM102" s="100">
        <v>7</v>
      </c>
      <c r="AN102" s="100">
        <v>6.9</v>
      </c>
      <c r="AO102" s="100">
        <v>7.1</v>
      </c>
      <c r="AP102" s="100">
        <v>7</v>
      </c>
      <c r="AQ102" s="100">
        <v>5.3</v>
      </c>
      <c r="AR102" s="100">
        <v>5.2</v>
      </c>
      <c r="AS102" s="100">
        <v>5.4</v>
      </c>
      <c r="AT102" s="100">
        <v>5.3</v>
      </c>
      <c r="AU102" s="98">
        <v>7</v>
      </c>
      <c r="AV102" s="98">
        <v>2.5</v>
      </c>
      <c r="AW102" s="98">
        <v>3.5</v>
      </c>
      <c r="AX102" s="98">
        <v>1</v>
      </c>
      <c r="AY102" s="98">
        <v>0</v>
      </c>
      <c r="AZ102" s="98">
        <v>0.5</v>
      </c>
      <c r="BA102" s="98">
        <v>10</v>
      </c>
      <c r="BB102" s="98">
        <v>10</v>
      </c>
      <c r="BC102" s="98">
        <v>10</v>
      </c>
      <c r="BD102" s="97">
        <v>1</v>
      </c>
      <c r="BE102" s="97">
        <v>0</v>
      </c>
      <c r="BF102" s="96" t="s">
        <v>285</v>
      </c>
      <c r="BG102" s="96">
        <v>8</v>
      </c>
      <c r="BH102" s="96">
        <v>90</v>
      </c>
      <c r="BI102" s="96" t="s">
        <v>265</v>
      </c>
      <c r="BJ102" s="96" t="s">
        <v>265</v>
      </c>
      <c r="BK102" s="96" t="s">
        <v>266</v>
      </c>
      <c r="BL102" s="96" t="s">
        <v>266</v>
      </c>
      <c r="BM102" s="96" t="s">
        <v>266</v>
      </c>
      <c r="BN102" s="96">
        <v>750</v>
      </c>
      <c r="BO102" s="96" t="s">
        <v>646</v>
      </c>
      <c r="BP102" s="96">
        <v>2</v>
      </c>
      <c r="BQ102" s="96" t="s">
        <v>267</v>
      </c>
      <c r="BR102" s="96" t="s">
        <v>266</v>
      </c>
      <c r="BS102" s="96" t="s">
        <v>266</v>
      </c>
      <c r="BT102" s="96" t="s">
        <v>265</v>
      </c>
      <c r="BU102" s="197">
        <v>23</v>
      </c>
      <c r="BV102" s="134" t="s">
        <v>654</v>
      </c>
    </row>
    <row r="103" spans="1:74" s="95" customFormat="1" ht="15.9" customHeight="1" x14ac:dyDescent="0.3">
      <c r="A103" s="96">
        <v>265</v>
      </c>
      <c r="B103" s="170">
        <v>41895</v>
      </c>
      <c r="C103" s="97">
        <v>11</v>
      </c>
      <c r="D103" s="171" t="s">
        <v>313</v>
      </c>
      <c r="E103" s="105">
        <v>0.58333333333333337</v>
      </c>
      <c r="F103" s="106">
        <v>0.63541666666666663</v>
      </c>
      <c r="G103" s="105">
        <v>0.59375</v>
      </c>
      <c r="H103" s="96" t="s">
        <v>266</v>
      </c>
      <c r="I103" s="99">
        <v>3</v>
      </c>
      <c r="J103" s="104" t="s">
        <v>277</v>
      </c>
      <c r="K103" s="96" t="s">
        <v>276</v>
      </c>
      <c r="L103" s="103" t="s">
        <v>315</v>
      </c>
      <c r="M103" s="102">
        <v>18</v>
      </c>
      <c r="N103" s="96" t="s">
        <v>274</v>
      </c>
      <c r="O103" s="96" t="s">
        <v>273</v>
      </c>
      <c r="P103" s="96">
        <v>3</v>
      </c>
      <c r="Q103" s="96" t="s">
        <v>272</v>
      </c>
      <c r="R103" s="103" t="s">
        <v>287</v>
      </c>
      <c r="S103" s="102" t="s">
        <v>328</v>
      </c>
      <c r="T103" s="101">
        <v>26.05417765</v>
      </c>
      <c r="U103" s="101">
        <v>-80.771741289999994</v>
      </c>
      <c r="V103" s="96" t="s">
        <v>269</v>
      </c>
      <c r="W103" s="96">
        <v>3</v>
      </c>
      <c r="X103" s="96">
        <v>1</v>
      </c>
      <c r="Y103" s="96" t="s">
        <v>266</v>
      </c>
      <c r="Z103" s="96">
        <v>140</v>
      </c>
      <c r="AA103" s="96">
        <v>6</v>
      </c>
      <c r="AB103" s="96">
        <v>30.51</v>
      </c>
      <c r="AC103" s="96">
        <v>360</v>
      </c>
      <c r="AD103" s="96">
        <v>7.96</v>
      </c>
      <c r="AE103" s="96">
        <v>0</v>
      </c>
      <c r="AF103" s="96">
        <v>8.99</v>
      </c>
      <c r="AG103" s="96">
        <v>1.4</v>
      </c>
      <c r="AH103" s="96">
        <v>98.8</v>
      </c>
      <c r="AI103" s="100">
        <v>1.4</v>
      </c>
      <c r="AJ103" s="100">
        <v>1.5</v>
      </c>
      <c r="AK103" s="100">
        <v>1.5</v>
      </c>
      <c r="AL103" s="100">
        <v>1.4666666666666668</v>
      </c>
      <c r="AM103" s="100">
        <v>2.9</v>
      </c>
      <c r="AN103" s="100">
        <v>2.7</v>
      </c>
      <c r="AO103" s="100">
        <v>3.1</v>
      </c>
      <c r="AP103" s="100">
        <v>2.9</v>
      </c>
      <c r="AQ103" s="100">
        <v>1.5</v>
      </c>
      <c r="AR103" s="100">
        <v>1.2</v>
      </c>
      <c r="AS103" s="100">
        <v>1.6</v>
      </c>
      <c r="AT103" s="100">
        <v>1.4333333333333331</v>
      </c>
      <c r="AU103" s="98">
        <v>0</v>
      </c>
      <c r="AV103" s="98">
        <v>0</v>
      </c>
      <c r="AW103" s="98">
        <v>0</v>
      </c>
      <c r="AX103" s="98">
        <v>2.5</v>
      </c>
      <c r="AY103" s="98">
        <v>2</v>
      </c>
      <c r="AZ103" s="98">
        <v>2.5</v>
      </c>
      <c r="BA103" s="98">
        <v>10.5</v>
      </c>
      <c r="BB103" s="98">
        <v>10.5</v>
      </c>
      <c r="BC103" s="98">
        <v>10</v>
      </c>
      <c r="BD103" s="97">
        <v>0</v>
      </c>
      <c r="BE103" s="97">
        <v>0</v>
      </c>
      <c r="BF103" s="96" t="s">
        <v>327</v>
      </c>
      <c r="BG103" s="96">
        <v>8</v>
      </c>
      <c r="BH103" s="96">
        <v>100</v>
      </c>
      <c r="BI103" s="96" t="s">
        <v>265</v>
      </c>
      <c r="BJ103" s="96" t="s">
        <v>265</v>
      </c>
      <c r="BK103" s="96" t="s">
        <v>265</v>
      </c>
      <c r="BL103" s="96" t="s">
        <v>266</v>
      </c>
      <c r="BM103" s="96" t="s">
        <v>266</v>
      </c>
      <c r="BN103" s="96">
        <v>160</v>
      </c>
      <c r="BO103" s="96" t="s">
        <v>646</v>
      </c>
      <c r="BP103" s="96">
        <v>9</v>
      </c>
      <c r="BQ103" s="96" t="s">
        <v>326</v>
      </c>
      <c r="BR103" s="96" t="s">
        <v>266</v>
      </c>
      <c r="BS103" s="96" t="s">
        <v>266</v>
      </c>
      <c r="BT103" s="96" t="s">
        <v>266</v>
      </c>
      <c r="BU103" s="197">
        <v>17</v>
      </c>
      <c r="BV103" s="134" t="s">
        <v>325</v>
      </c>
    </row>
    <row r="104" spans="1:74" s="95" customFormat="1" ht="15.9" customHeight="1" x14ac:dyDescent="0.3">
      <c r="A104" s="96">
        <v>266</v>
      </c>
      <c r="B104" s="170">
        <v>41899</v>
      </c>
      <c r="C104" s="97">
        <v>11</v>
      </c>
      <c r="D104" s="171" t="s">
        <v>313</v>
      </c>
      <c r="E104" s="105">
        <v>0.57291666666666663</v>
      </c>
      <c r="F104" s="106">
        <v>0.65763888888888888</v>
      </c>
      <c r="G104" s="105">
        <v>0.58680555555555558</v>
      </c>
      <c r="H104" s="96" t="s">
        <v>266</v>
      </c>
      <c r="I104" s="99">
        <v>4</v>
      </c>
      <c r="J104" s="104" t="s">
        <v>277</v>
      </c>
      <c r="K104" s="96" t="s">
        <v>276</v>
      </c>
      <c r="L104" s="103" t="s">
        <v>324</v>
      </c>
      <c r="M104" s="102">
        <v>12</v>
      </c>
      <c r="N104" s="96" t="s">
        <v>290</v>
      </c>
      <c r="O104" s="96" t="s">
        <v>289</v>
      </c>
      <c r="P104" s="96">
        <v>2</v>
      </c>
      <c r="Q104" s="96" t="s">
        <v>288</v>
      </c>
      <c r="R104" s="103" t="s">
        <v>287</v>
      </c>
      <c r="S104" s="102" t="s">
        <v>323</v>
      </c>
      <c r="T104" s="101">
        <v>26.318286579999999</v>
      </c>
      <c r="U104" s="101">
        <v>-80.56981399</v>
      </c>
      <c r="V104" s="96" t="s">
        <v>269</v>
      </c>
      <c r="W104" s="96">
        <v>2</v>
      </c>
      <c r="X104" s="96">
        <v>3</v>
      </c>
      <c r="Y104" s="96" t="s">
        <v>266</v>
      </c>
      <c r="Z104" s="96">
        <v>140</v>
      </c>
      <c r="AA104" s="96">
        <v>6</v>
      </c>
      <c r="AB104" s="96">
        <v>30.2</v>
      </c>
      <c r="AC104" s="96">
        <v>208</v>
      </c>
      <c r="AD104" s="96">
        <v>6.87</v>
      </c>
      <c r="AE104" s="96">
        <v>0</v>
      </c>
      <c r="AF104" s="96">
        <v>7.17</v>
      </c>
      <c r="AG104" s="96">
        <v>0.59</v>
      </c>
      <c r="AH104" s="96">
        <v>51.9</v>
      </c>
      <c r="AI104" s="100">
        <v>0.9</v>
      </c>
      <c r="AJ104" s="100">
        <v>0.85</v>
      </c>
      <c r="AK104" s="100">
        <v>0.85</v>
      </c>
      <c r="AL104" s="100">
        <v>0.8666666666666667</v>
      </c>
      <c r="AM104" s="100">
        <v>2.25</v>
      </c>
      <c r="AN104" s="100">
        <v>2.4</v>
      </c>
      <c r="AO104" s="100">
        <v>2.35</v>
      </c>
      <c r="AP104" s="100">
        <v>2.3333333333333335</v>
      </c>
      <c r="AQ104" s="100">
        <v>1.35</v>
      </c>
      <c r="AR104" s="100">
        <v>1.55</v>
      </c>
      <c r="AS104" s="100">
        <v>1.5</v>
      </c>
      <c r="AT104" s="100">
        <v>1.4666666666666668</v>
      </c>
      <c r="AU104" s="98">
        <v>2.5</v>
      </c>
      <c r="AV104" s="98">
        <v>2.5</v>
      </c>
      <c r="AW104" s="98">
        <v>2</v>
      </c>
      <c r="AX104" s="98">
        <v>0</v>
      </c>
      <c r="AY104" s="98">
        <v>0</v>
      </c>
      <c r="AZ104" s="98">
        <v>0</v>
      </c>
      <c r="BA104" s="98">
        <v>10.5</v>
      </c>
      <c r="BB104" s="98">
        <v>10</v>
      </c>
      <c r="BC104" s="98">
        <v>10.5</v>
      </c>
      <c r="BD104" s="97">
        <v>1</v>
      </c>
      <c r="BE104" s="97">
        <v>0</v>
      </c>
      <c r="BF104" s="96" t="s">
        <v>285</v>
      </c>
      <c r="BG104" s="96">
        <v>1</v>
      </c>
      <c r="BH104" s="96">
        <v>0</v>
      </c>
      <c r="BI104" s="96" t="s">
        <v>266</v>
      </c>
      <c r="BJ104" s="96" t="s">
        <v>266</v>
      </c>
      <c r="BK104" s="96" t="s">
        <v>266</v>
      </c>
      <c r="BL104" s="96" t="s">
        <v>266</v>
      </c>
      <c r="BM104" s="96" t="s">
        <v>265</v>
      </c>
      <c r="BN104" s="96">
        <v>0</v>
      </c>
      <c r="BO104" s="96" t="s">
        <v>157</v>
      </c>
      <c r="BP104" s="96">
        <v>2</v>
      </c>
      <c r="BQ104" s="96" t="s">
        <v>267</v>
      </c>
      <c r="BR104" s="96" t="s">
        <v>266</v>
      </c>
      <c r="BS104" s="96" t="s">
        <v>266</v>
      </c>
      <c r="BT104" s="96" t="s">
        <v>266</v>
      </c>
      <c r="BU104" s="197">
        <v>19</v>
      </c>
      <c r="BV104" s="134"/>
    </row>
    <row r="105" spans="1:74" s="95" customFormat="1" ht="15.9" customHeight="1" x14ac:dyDescent="0.3">
      <c r="A105" s="96">
        <v>267</v>
      </c>
      <c r="B105" s="170">
        <v>41892</v>
      </c>
      <c r="C105" s="97">
        <v>11</v>
      </c>
      <c r="D105" s="171" t="s">
        <v>313</v>
      </c>
      <c r="E105" s="105">
        <v>0.52083333333333337</v>
      </c>
      <c r="F105" s="106">
        <v>0.625</v>
      </c>
      <c r="G105" s="105">
        <v>0.54166666666666663</v>
      </c>
      <c r="H105" s="96" t="s">
        <v>266</v>
      </c>
      <c r="I105" s="99">
        <v>1</v>
      </c>
      <c r="J105" s="104" t="s">
        <v>277</v>
      </c>
      <c r="K105" s="96" t="s">
        <v>276</v>
      </c>
      <c r="L105" s="103" t="s">
        <v>322</v>
      </c>
      <c r="M105" s="102">
        <v>18</v>
      </c>
      <c r="N105" s="96" t="s">
        <v>290</v>
      </c>
      <c r="O105" s="105" t="s">
        <v>289</v>
      </c>
      <c r="P105" s="96">
        <v>2</v>
      </c>
      <c r="Q105" s="96" t="s">
        <v>321</v>
      </c>
      <c r="R105" s="103" t="s">
        <v>287</v>
      </c>
      <c r="S105" s="102" t="s">
        <v>320</v>
      </c>
      <c r="T105" s="101">
        <v>25.933574279999998</v>
      </c>
      <c r="U105" s="101">
        <v>-80.448931970000004</v>
      </c>
      <c r="V105" s="96" t="s">
        <v>269</v>
      </c>
      <c r="W105" s="96">
        <v>2</v>
      </c>
      <c r="X105" s="96">
        <v>1</v>
      </c>
      <c r="Y105" s="96" t="s">
        <v>266</v>
      </c>
      <c r="Z105" s="96">
        <v>140</v>
      </c>
      <c r="AA105" s="96">
        <v>6</v>
      </c>
      <c r="AB105" s="96">
        <v>30.57</v>
      </c>
      <c r="AC105" s="96">
        <v>606</v>
      </c>
      <c r="AD105" s="96">
        <v>7.6</v>
      </c>
      <c r="AE105" s="96">
        <v>0.4</v>
      </c>
      <c r="AF105" s="96">
        <v>5.98</v>
      </c>
      <c r="AG105" s="96">
        <v>1.5</v>
      </c>
      <c r="AH105" s="96">
        <v>176.3</v>
      </c>
      <c r="AI105" s="100">
        <v>2.2999999999999998</v>
      </c>
      <c r="AJ105" s="100">
        <v>2.2999999999999998</v>
      </c>
      <c r="AK105" s="100">
        <v>2.2999999999999998</v>
      </c>
      <c r="AL105" s="100">
        <v>2.2999999999999998</v>
      </c>
      <c r="AM105" s="100">
        <v>4.3</v>
      </c>
      <c r="AN105" s="100">
        <v>4.7</v>
      </c>
      <c r="AO105" s="100">
        <v>4.8</v>
      </c>
      <c r="AP105" s="100">
        <v>4.6000000000000005</v>
      </c>
      <c r="AQ105" s="100">
        <v>2</v>
      </c>
      <c r="AR105" s="100">
        <v>2.4</v>
      </c>
      <c r="AS105" s="100">
        <v>2.5</v>
      </c>
      <c r="AT105" s="100">
        <v>2.3000000000000007</v>
      </c>
      <c r="AU105" s="98">
        <v>0</v>
      </c>
      <c r="AV105" s="98">
        <v>2</v>
      </c>
      <c r="AW105" s="98">
        <v>5</v>
      </c>
      <c r="AX105" s="98">
        <v>2.5</v>
      </c>
      <c r="AY105" s="98">
        <v>1.5</v>
      </c>
      <c r="AZ105" s="98">
        <v>2.5</v>
      </c>
      <c r="BA105" s="98">
        <v>10</v>
      </c>
      <c r="BB105" s="98">
        <v>10</v>
      </c>
      <c r="BC105" s="98">
        <v>10</v>
      </c>
      <c r="BD105" s="97">
        <v>1</v>
      </c>
      <c r="BE105" s="97">
        <v>0</v>
      </c>
      <c r="BF105" s="96" t="s">
        <v>268</v>
      </c>
      <c r="BG105" s="96">
        <v>1</v>
      </c>
      <c r="BH105" s="96">
        <v>100</v>
      </c>
      <c r="BI105" s="96" t="s">
        <v>266</v>
      </c>
      <c r="BJ105" s="96" t="s">
        <v>265</v>
      </c>
      <c r="BK105" s="96" t="s">
        <v>265</v>
      </c>
      <c r="BL105" s="96" t="s">
        <v>266</v>
      </c>
      <c r="BM105" s="96" t="s">
        <v>266</v>
      </c>
      <c r="BN105" s="96">
        <v>140</v>
      </c>
      <c r="BO105" s="96" t="s">
        <v>646</v>
      </c>
      <c r="BP105" s="96">
        <v>2</v>
      </c>
      <c r="BQ105" s="96" t="s">
        <v>267</v>
      </c>
      <c r="BR105" s="96" t="s">
        <v>266</v>
      </c>
      <c r="BS105" s="96" t="s">
        <v>266</v>
      </c>
      <c r="BT105" s="96" t="s">
        <v>266</v>
      </c>
      <c r="BU105" s="197">
        <v>27</v>
      </c>
      <c r="BV105" s="134" t="s">
        <v>655</v>
      </c>
    </row>
    <row r="106" spans="1:74" s="95" customFormat="1" ht="15.9" customHeight="1" x14ac:dyDescent="0.3">
      <c r="A106" s="96">
        <v>268</v>
      </c>
      <c r="B106" s="170">
        <v>41891</v>
      </c>
      <c r="C106" s="97">
        <v>11</v>
      </c>
      <c r="D106" s="171" t="s">
        <v>313</v>
      </c>
      <c r="E106" s="105">
        <v>0.58333333333333337</v>
      </c>
      <c r="F106" s="106">
        <v>0.64236111111111105</v>
      </c>
      <c r="G106" s="105">
        <v>0.59027777777777779</v>
      </c>
      <c r="H106" s="96" t="s">
        <v>266</v>
      </c>
      <c r="I106" s="99">
        <v>2</v>
      </c>
      <c r="J106" s="104" t="s">
        <v>293</v>
      </c>
      <c r="K106" s="105" t="s">
        <v>292</v>
      </c>
      <c r="L106" s="109" t="s">
        <v>319</v>
      </c>
      <c r="M106" s="102">
        <v>18</v>
      </c>
      <c r="N106" s="96" t="s">
        <v>274</v>
      </c>
      <c r="O106" s="105" t="s">
        <v>273</v>
      </c>
      <c r="P106" s="96">
        <v>3</v>
      </c>
      <c r="Q106" s="96" t="s">
        <v>272</v>
      </c>
      <c r="R106" s="103" t="s">
        <v>287</v>
      </c>
      <c r="S106" s="102" t="s">
        <v>318</v>
      </c>
      <c r="T106" s="101">
        <v>25.806137</v>
      </c>
      <c r="U106" s="101">
        <v>-80.564785999999998</v>
      </c>
      <c r="V106" s="96" t="s">
        <v>269</v>
      </c>
      <c r="W106" s="96">
        <v>1</v>
      </c>
      <c r="X106" s="96">
        <v>1</v>
      </c>
      <c r="Y106" s="96" t="s">
        <v>266</v>
      </c>
      <c r="Z106" s="96">
        <v>140</v>
      </c>
      <c r="AA106" s="96">
        <v>5</v>
      </c>
      <c r="AB106" s="96">
        <v>31.66</v>
      </c>
      <c r="AC106" s="96">
        <v>383</v>
      </c>
      <c r="AD106" s="96">
        <v>7.59</v>
      </c>
      <c r="AE106" s="104">
        <v>0.9</v>
      </c>
      <c r="AF106" s="96">
        <v>6.73</v>
      </c>
      <c r="AG106" s="96">
        <v>0.5</v>
      </c>
      <c r="AH106" s="96">
        <v>142.9</v>
      </c>
      <c r="AI106" s="100">
        <v>1.3</v>
      </c>
      <c r="AJ106" s="100">
        <v>1.3</v>
      </c>
      <c r="AK106" s="100">
        <v>1.4</v>
      </c>
      <c r="AL106" s="100">
        <v>1.3333333333333333</v>
      </c>
      <c r="AM106" s="100">
        <v>7.6</v>
      </c>
      <c r="AN106" s="100">
        <v>8.3000000000000007</v>
      </c>
      <c r="AO106" s="100">
        <v>7.6</v>
      </c>
      <c r="AP106" s="100">
        <v>7.833333333333333</v>
      </c>
      <c r="AQ106" s="100">
        <v>6.3</v>
      </c>
      <c r="AR106" s="100">
        <v>7</v>
      </c>
      <c r="AS106" s="100">
        <v>6.2</v>
      </c>
      <c r="AT106" s="100">
        <v>6.5</v>
      </c>
      <c r="AU106" s="98">
        <v>2.5</v>
      </c>
      <c r="AV106" s="98">
        <v>9</v>
      </c>
      <c r="AW106" s="98">
        <v>7</v>
      </c>
      <c r="AX106" s="98">
        <v>0</v>
      </c>
      <c r="AY106" s="98">
        <v>0</v>
      </c>
      <c r="AZ106" s="98">
        <v>0</v>
      </c>
      <c r="BA106" s="98">
        <v>10</v>
      </c>
      <c r="BB106" s="98">
        <v>10</v>
      </c>
      <c r="BC106" s="98">
        <v>10.5</v>
      </c>
      <c r="BD106" s="97">
        <v>1</v>
      </c>
      <c r="BE106" s="97">
        <v>0</v>
      </c>
      <c r="BF106" s="96" t="s">
        <v>285</v>
      </c>
      <c r="BG106" s="96">
        <v>1</v>
      </c>
      <c r="BH106" s="96">
        <v>0</v>
      </c>
      <c r="BI106" s="96" t="s">
        <v>266</v>
      </c>
      <c r="BJ106" s="96" t="s">
        <v>266</v>
      </c>
      <c r="BK106" s="96" t="s">
        <v>266</v>
      </c>
      <c r="BL106" s="96" t="s">
        <v>266</v>
      </c>
      <c r="BM106" s="96" t="s">
        <v>266</v>
      </c>
      <c r="BN106" s="96">
        <v>0</v>
      </c>
      <c r="BO106" s="96" t="s">
        <v>646</v>
      </c>
      <c r="BP106" s="96">
        <v>2</v>
      </c>
      <c r="BQ106" s="96" t="s">
        <v>267</v>
      </c>
      <c r="BR106" s="96" t="s">
        <v>265</v>
      </c>
      <c r="BS106" s="96" t="s">
        <v>266</v>
      </c>
      <c r="BT106" s="96" t="s">
        <v>266</v>
      </c>
      <c r="BU106" s="197">
        <v>20</v>
      </c>
      <c r="BV106" s="134"/>
    </row>
    <row r="107" spans="1:74" s="95" customFormat="1" ht="15.9" customHeight="1" x14ac:dyDescent="0.3">
      <c r="A107" s="108">
        <v>269</v>
      </c>
      <c r="B107" s="170">
        <v>41898</v>
      </c>
      <c r="C107" s="97">
        <v>11</v>
      </c>
      <c r="D107" s="171" t="s">
        <v>313</v>
      </c>
      <c r="E107" s="105">
        <v>0.54166666666666663</v>
      </c>
      <c r="F107" s="106">
        <v>0.61805555555555558</v>
      </c>
      <c r="G107" s="105">
        <v>0.5625</v>
      </c>
      <c r="H107" s="96" t="s">
        <v>266</v>
      </c>
      <c r="I107" s="99">
        <v>6</v>
      </c>
      <c r="J107" s="104" t="s">
        <v>293</v>
      </c>
      <c r="K107" s="96" t="s">
        <v>292</v>
      </c>
      <c r="L107" s="103" t="s">
        <v>291</v>
      </c>
      <c r="M107" s="102">
        <v>18</v>
      </c>
      <c r="N107" s="96" t="s">
        <v>274</v>
      </c>
      <c r="O107" s="96" t="s">
        <v>273</v>
      </c>
      <c r="P107" s="96">
        <v>2</v>
      </c>
      <c r="Q107" s="96" t="s">
        <v>272</v>
      </c>
      <c r="R107" s="103" t="s">
        <v>271</v>
      </c>
      <c r="S107" s="107" t="s">
        <v>317</v>
      </c>
      <c r="T107" s="101">
        <v>26.229334560000002</v>
      </c>
      <c r="U107" s="101">
        <v>-80.678104149999996</v>
      </c>
      <c r="V107" s="96" t="s">
        <v>269</v>
      </c>
      <c r="W107" s="96">
        <v>1</v>
      </c>
      <c r="X107" s="96">
        <v>3</v>
      </c>
      <c r="Y107" s="96" t="s">
        <v>266</v>
      </c>
      <c r="Z107" s="96">
        <v>140</v>
      </c>
      <c r="AA107" s="96">
        <v>6</v>
      </c>
      <c r="AB107" s="96">
        <v>29.62</v>
      </c>
      <c r="AC107" s="96">
        <v>461</v>
      </c>
      <c r="AD107" s="96">
        <v>7.18</v>
      </c>
      <c r="AE107" s="96">
        <v>0</v>
      </c>
      <c r="AF107" s="96">
        <v>2.33</v>
      </c>
      <c r="AG107" s="96">
        <v>1.7</v>
      </c>
      <c r="AH107" s="96">
        <v>-84.2</v>
      </c>
      <c r="AI107" s="100">
        <v>1.7</v>
      </c>
      <c r="AJ107" s="100">
        <v>1.8</v>
      </c>
      <c r="AK107" s="100">
        <v>1.7</v>
      </c>
      <c r="AL107" s="100">
        <v>1.7333333333333334</v>
      </c>
      <c r="AM107" s="100">
        <v>2.9</v>
      </c>
      <c r="AN107" s="100">
        <v>2.7</v>
      </c>
      <c r="AO107" s="100">
        <v>3</v>
      </c>
      <c r="AP107" s="100">
        <v>2.8666666666666667</v>
      </c>
      <c r="AQ107" s="100">
        <v>1.2</v>
      </c>
      <c r="AR107" s="100">
        <v>0.9</v>
      </c>
      <c r="AS107" s="100">
        <v>1.3</v>
      </c>
      <c r="AT107" s="100">
        <v>1.1333333333333333</v>
      </c>
      <c r="AU107" s="98">
        <v>0</v>
      </c>
      <c r="AV107" s="98">
        <v>1</v>
      </c>
      <c r="AW107" s="98">
        <v>3.5</v>
      </c>
      <c r="AX107" s="98">
        <v>0</v>
      </c>
      <c r="AY107" s="98">
        <v>0</v>
      </c>
      <c r="AZ107" s="98">
        <v>0</v>
      </c>
      <c r="BA107" s="98">
        <v>10.5</v>
      </c>
      <c r="BB107" s="98">
        <v>10</v>
      </c>
      <c r="BC107" s="98">
        <v>9.5</v>
      </c>
      <c r="BD107" s="97">
        <v>1</v>
      </c>
      <c r="BE107" s="97">
        <v>0</v>
      </c>
      <c r="BF107" s="96" t="s">
        <v>285</v>
      </c>
      <c r="BG107" s="96">
        <v>1</v>
      </c>
      <c r="BH107" s="96">
        <v>0</v>
      </c>
      <c r="BI107" s="96" t="s">
        <v>266</v>
      </c>
      <c r="BJ107" s="96" t="s">
        <v>266</v>
      </c>
      <c r="BK107" s="96" t="s">
        <v>266</v>
      </c>
      <c r="BL107" s="96" t="s">
        <v>266</v>
      </c>
      <c r="BM107" s="96" t="s">
        <v>265</v>
      </c>
      <c r="BN107" s="96">
        <v>0</v>
      </c>
      <c r="BO107" s="96" t="s">
        <v>646</v>
      </c>
      <c r="BP107" s="96">
        <v>4</v>
      </c>
      <c r="BQ107" s="96" t="s">
        <v>309</v>
      </c>
      <c r="BR107" s="96" t="s">
        <v>265</v>
      </c>
      <c r="BS107" s="96" t="s">
        <v>266</v>
      </c>
      <c r="BT107" s="96" t="s">
        <v>266</v>
      </c>
      <c r="BU107" s="197">
        <v>11</v>
      </c>
      <c r="BV107" s="134" t="s">
        <v>656</v>
      </c>
    </row>
    <row r="108" spans="1:74" s="95" customFormat="1" ht="15.9" customHeight="1" x14ac:dyDescent="0.3">
      <c r="A108" s="96">
        <v>270</v>
      </c>
      <c r="B108" s="170">
        <v>41893</v>
      </c>
      <c r="C108" s="97">
        <v>11</v>
      </c>
      <c r="D108" s="171" t="s">
        <v>313</v>
      </c>
      <c r="E108" s="105">
        <v>0.59722222222222221</v>
      </c>
      <c r="F108" s="106">
        <v>0.65625</v>
      </c>
      <c r="G108" s="105">
        <v>0.60763888888888895</v>
      </c>
      <c r="H108" s="96" t="s">
        <v>266</v>
      </c>
      <c r="I108" s="99">
        <v>3</v>
      </c>
      <c r="J108" s="104" t="s">
        <v>293</v>
      </c>
      <c r="K108" s="96" t="s">
        <v>316</v>
      </c>
      <c r="L108" s="103" t="s">
        <v>315</v>
      </c>
      <c r="M108" s="102">
        <v>18</v>
      </c>
      <c r="N108" s="96" t="s">
        <v>274</v>
      </c>
      <c r="O108" s="96" t="s">
        <v>273</v>
      </c>
      <c r="P108" s="96">
        <v>3</v>
      </c>
      <c r="Q108" s="96" t="s">
        <v>272</v>
      </c>
      <c r="R108" s="103" t="s">
        <v>287</v>
      </c>
      <c r="S108" s="102" t="s">
        <v>314</v>
      </c>
      <c r="T108" s="101">
        <v>25.993601000000002</v>
      </c>
      <c r="U108" s="101">
        <v>-80.675939209999996</v>
      </c>
      <c r="V108" s="96" t="s">
        <v>269</v>
      </c>
      <c r="W108" s="96">
        <v>4</v>
      </c>
      <c r="X108" s="96">
        <v>1</v>
      </c>
      <c r="Y108" s="96" t="s">
        <v>266</v>
      </c>
      <c r="Z108" s="96">
        <v>140</v>
      </c>
      <c r="AA108" s="96">
        <v>6</v>
      </c>
      <c r="AB108" s="96">
        <v>30.48</v>
      </c>
      <c r="AC108" s="96">
        <v>328</v>
      </c>
      <c r="AD108" s="96">
        <v>7.27</v>
      </c>
      <c r="AE108" s="96">
        <v>0.1</v>
      </c>
      <c r="AF108" s="96">
        <v>5.29</v>
      </c>
      <c r="AG108" s="96">
        <v>0.5</v>
      </c>
      <c r="AH108" s="96">
        <v>108.9</v>
      </c>
      <c r="AI108" s="100">
        <v>1.2</v>
      </c>
      <c r="AJ108" s="100">
        <v>1.2</v>
      </c>
      <c r="AK108" s="100">
        <v>1.4</v>
      </c>
      <c r="AL108" s="100">
        <v>1.2666666666666666</v>
      </c>
      <c r="AM108" s="100">
        <v>5</v>
      </c>
      <c r="AN108" s="100">
        <v>5.0999999999999996</v>
      </c>
      <c r="AO108" s="100">
        <v>5.2</v>
      </c>
      <c r="AP108" s="100">
        <v>5.1000000000000005</v>
      </c>
      <c r="AQ108" s="100">
        <v>3.8</v>
      </c>
      <c r="AR108" s="100">
        <v>3.9</v>
      </c>
      <c r="AS108" s="100">
        <v>3.8</v>
      </c>
      <c r="AT108" s="100">
        <v>3.8333333333333339</v>
      </c>
      <c r="AU108" s="98">
        <v>6</v>
      </c>
      <c r="AV108" s="98">
        <v>7</v>
      </c>
      <c r="AW108" s="98">
        <v>10</v>
      </c>
      <c r="AX108" s="98">
        <v>0</v>
      </c>
      <c r="AY108" s="98">
        <v>0.5</v>
      </c>
      <c r="AZ108" s="98">
        <v>1</v>
      </c>
      <c r="BA108" s="98">
        <v>9.5</v>
      </c>
      <c r="BB108" s="98">
        <v>10</v>
      </c>
      <c r="BC108" s="98">
        <v>10</v>
      </c>
      <c r="BD108" s="97">
        <v>3</v>
      </c>
      <c r="BE108" s="97">
        <v>0</v>
      </c>
      <c r="BF108" s="96" t="s">
        <v>285</v>
      </c>
      <c r="BG108" s="96">
        <v>1</v>
      </c>
      <c r="BH108" s="96">
        <v>1</v>
      </c>
      <c r="BI108" s="96" t="s">
        <v>266</v>
      </c>
      <c r="BJ108" s="96" t="s">
        <v>265</v>
      </c>
      <c r="BK108" s="96" t="s">
        <v>266</v>
      </c>
      <c r="BL108" s="96" t="s">
        <v>266</v>
      </c>
      <c r="BM108" s="96" t="s">
        <v>265</v>
      </c>
      <c r="BN108" s="96">
        <v>0</v>
      </c>
      <c r="BO108" s="96" t="s">
        <v>157</v>
      </c>
      <c r="BP108" s="96">
        <v>2</v>
      </c>
      <c r="BQ108" s="96" t="s">
        <v>267</v>
      </c>
      <c r="BR108" s="96" t="s">
        <v>266</v>
      </c>
      <c r="BS108" s="96" t="s">
        <v>266</v>
      </c>
      <c r="BT108" s="96" t="s">
        <v>265</v>
      </c>
      <c r="BU108" s="197">
        <v>20</v>
      </c>
      <c r="BV108" s="134" t="s">
        <v>657</v>
      </c>
    </row>
    <row r="109" spans="1:74" s="95" customFormat="1" ht="15.9" customHeight="1" x14ac:dyDescent="0.3">
      <c r="A109" s="96">
        <v>271</v>
      </c>
      <c r="B109" s="170">
        <v>41898</v>
      </c>
      <c r="C109" s="97">
        <v>11</v>
      </c>
      <c r="D109" s="171" t="s">
        <v>313</v>
      </c>
      <c r="E109" s="105">
        <v>0.3527777777777778</v>
      </c>
      <c r="F109" s="106">
        <v>0.4236111111111111</v>
      </c>
      <c r="G109" s="105">
        <v>0.36458333333333331</v>
      </c>
      <c r="H109" s="96" t="s">
        <v>266</v>
      </c>
      <c r="I109" s="99">
        <v>5</v>
      </c>
      <c r="J109" s="104" t="s">
        <v>277</v>
      </c>
      <c r="K109" s="105" t="s">
        <v>276</v>
      </c>
      <c r="L109" s="103" t="s">
        <v>275</v>
      </c>
      <c r="M109" s="102">
        <v>12</v>
      </c>
      <c r="N109" s="96" t="s">
        <v>290</v>
      </c>
      <c r="O109" s="96" t="s">
        <v>289</v>
      </c>
      <c r="P109" s="96">
        <v>3</v>
      </c>
      <c r="Q109" s="96" t="s">
        <v>288</v>
      </c>
      <c r="R109" s="103" t="s">
        <v>287</v>
      </c>
      <c r="S109" s="102" t="s">
        <v>312</v>
      </c>
      <c r="T109" s="101">
        <v>26.188221039999998</v>
      </c>
      <c r="U109" s="101">
        <v>-80.721966260000002</v>
      </c>
      <c r="V109" s="96" t="s">
        <v>269</v>
      </c>
      <c r="W109" s="96">
        <v>1</v>
      </c>
      <c r="X109" s="96">
        <v>1</v>
      </c>
      <c r="Y109" s="96" t="s">
        <v>265</v>
      </c>
      <c r="Z109" s="96">
        <v>140</v>
      </c>
      <c r="AA109" s="96">
        <v>6</v>
      </c>
      <c r="AB109" s="96">
        <v>29.16</v>
      </c>
      <c r="AC109" s="96">
        <v>397</v>
      </c>
      <c r="AD109" s="96">
        <v>7.48</v>
      </c>
      <c r="AE109" s="96">
        <v>1.2</v>
      </c>
      <c r="AF109" s="96">
        <v>3.82</v>
      </c>
      <c r="AG109" s="96">
        <v>1.1000000000000001</v>
      </c>
      <c r="AH109" s="96">
        <v>-59.5</v>
      </c>
      <c r="AI109" s="100">
        <v>1.9</v>
      </c>
      <c r="AJ109" s="100">
        <v>1.7</v>
      </c>
      <c r="AK109" s="100">
        <v>1.8</v>
      </c>
      <c r="AL109" s="100">
        <v>1.7999999999999998</v>
      </c>
      <c r="AM109" s="100">
        <v>3.3</v>
      </c>
      <c r="AN109" s="100">
        <v>4.0999999999999996</v>
      </c>
      <c r="AO109" s="100">
        <v>3.1</v>
      </c>
      <c r="AP109" s="100">
        <v>3.5</v>
      </c>
      <c r="AQ109" s="100">
        <v>1.4</v>
      </c>
      <c r="AR109" s="100">
        <v>2.4</v>
      </c>
      <c r="AS109" s="100">
        <v>1.3</v>
      </c>
      <c r="AT109" s="100">
        <v>1.7000000000000002</v>
      </c>
      <c r="AU109" s="98">
        <v>4.5</v>
      </c>
      <c r="AV109" s="98">
        <v>2.5</v>
      </c>
      <c r="AW109" s="98">
        <v>11</v>
      </c>
      <c r="AX109" s="98">
        <v>0</v>
      </c>
      <c r="AY109" s="98">
        <v>0</v>
      </c>
      <c r="AZ109" s="98">
        <v>0</v>
      </c>
      <c r="BA109" s="98">
        <v>10</v>
      </c>
      <c r="BB109" s="98">
        <v>10</v>
      </c>
      <c r="BC109" s="98">
        <v>10</v>
      </c>
      <c r="BD109" s="97">
        <v>2</v>
      </c>
      <c r="BE109" s="97">
        <v>0</v>
      </c>
      <c r="BF109" s="96" t="s">
        <v>268</v>
      </c>
      <c r="BG109" s="96">
        <v>1</v>
      </c>
      <c r="BH109" s="96">
        <v>100</v>
      </c>
      <c r="BI109" s="96" t="s">
        <v>265</v>
      </c>
      <c r="BJ109" s="96" t="s">
        <v>265</v>
      </c>
      <c r="BK109" s="96" t="s">
        <v>266</v>
      </c>
      <c r="BL109" s="96" t="s">
        <v>266</v>
      </c>
      <c r="BM109" s="96" t="s">
        <v>266</v>
      </c>
      <c r="BN109" s="96">
        <v>700</v>
      </c>
      <c r="BO109" s="96" t="s">
        <v>646</v>
      </c>
      <c r="BP109" s="96">
        <v>1</v>
      </c>
      <c r="BQ109" s="96" t="s">
        <v>311</v>
      </c>
      <c r="BR109" s="96" t="s">
        <v>266</v>
      </c>
      <c r="BS109" s="96" t="s">
        <v>266</v>
      </c>
      <c r="BT109" s="96" t="s">
        <v>266</v>
      </c>
      <c r="BU109" s="197">
        <v>15</v>
      </c>
      <c r="BV109" s="134" t="s">
        <v>632</v>
      </c>
    </row>
    <row r="110" spans="1:74" s="95" customFormat="1" ht="15.9" customHeight="1" x14ac:dyDescent="0.3">
      <c r="A110" s="96">
        <v>299</v>
      </c>
      <c r="B110" s="170">
        <v>41900</v>
      </c>
      <c r="C110" s="97">
        <v>11</v>
      </c>
      <c r="D110" s="171" t="s">
        <v>300</v>
      </c>
      <c r="E110" s="105">
        <v>0.53125</v>
      </c>
      <c r="F110" s="106">
        <v>0.60416666666666663</v>
      </c>
      <c r="G110" s="105">
        <v>0.54861111111111105</v>
      </c>
      <c r="H110" s="96" t="s">
        <v>266</v>
      </c>
      <c r="I110" s="99">
        <v>4</v>
      </c>
      <c r="J110" s="104" t="s">
        <v>277</v>
      </c>
      <c r="K110" s="96" t="s">
        <v>276</v>
      </c>
      <c r="L110" s="103" t="s">
        <v>308</v>
      </c>
      <c r="M110" s="102">
        <v>18</v>
      </c>
      <c r="N110" s="96" t="s">
        <v>274</v>
      </c>
      <c r="O110" s="96" t="s">
        <v>273</v>
      </c>
      <c r="P110" s="96">
        <v>3</v>
      </c>
      <c r="Q110" s="96" t="s">
        <v>272</v>
      </c>
      <c r="R110" s="103" t="s">
        <v>271</v>
      </c>
      <c r="S110" s="102" t="s">
        <v>310</v>
      </c>
      <c r="T110" s="101">
        <v>26.413651689999998</v>
      </c>
      <c r="U110" s="101">
        <v>-80.43911756</v>
      </c>
      <c r="V110" s="96" t="s">
        <v>269</v>
      </c>
      <c r="W110" s="96">
        <v>3</v>
      </c>
      <c r="X110" s="96">
        <v>3</v>
      </c>
      <c r="Y110" s="96" t="s">
        <v>266</v>
      </c>
      <c r="Z110" s="96">
        <v>140</v>
      </c>
      <c r="AA110" s="96">
        <v>6</v>
      </c>
      <c r="AB110" s="96">
        <v>29.28</v>
      </c>
      <c r="AC110" s="96">
        <v>746</v>
      </c>
      <c r="AD110" s="96">
        <v>7.25</v>
      </c>
      <c r="AE110" s="96">
        <v>0.1</v>
      </c>
      <c r="AF110" s="96">
        <v>3.48</v>
      </c>
      <c r="AG110" s="96">
        <v>1.1399999999999999</v>
      </c>
      <c r="AH110" s="96">
        <v>136.6</v>
      </c>
      <c r="AI110" s="100">
        <v>2.2000000000000002</v>
      </c>
      <c r="AJ110" s="100">
        <v>2.2000000000000002</v>
      </c>
      <c r="AK110" s="100">
        <v>2.2999999999999998</v>
      </c>
      <c r="AL110" s="100">
        <v>2.2333333333333334</v>
      </c>
      <c r="AM110" s="100">
        <v>8.0500000000000007</v>
      </c>
      <c r="AN110" s="100">
        <v>8.1</v>
      </c>
      <c r="AO110" s="100">
        <v>8.1</v>
      </c>
      <c r="AP110" s="100">
        <v>8.0833333333333339</v>
      </c>
      <c r="AQ110" s="100">
        <v>5.85</v>
      </c>
      <c r="AR110" s="100">
        <v>5.9</v>
      </c>
      <c r="AS110" s="100">
        <v>5.8</v>
      </c>
      <c r="AT110" s="100">
        <v>5.8500000000000005</v>
      </c>
      <c r="AU110" s="98">
        <v>3</v>
      </c>
      <c r="AV110" s="98">
        <v>3</v>
      </c>
      <c r="AW110" s="98">
        <v>3</v>
      </c>
      <c r="AX110" s="98">
        <v>0</v>
      </c>
      <c r="AY110" s="98">
        <v>0</v>
      </c>
      <c r="AZ110" s="98">
        <v>0</v>
      </c>
      <c r="BA110" s="98">
        <v>10</v>
      </c>
      <c r="BB110" s="98">
        <v>10</v>
      </c>
      <c r="BC110" s="98">
        <v>9.5</v>
      </c>
      <c r="BD110" s="97">
        <v>1</v>
      </c>
      <c r="BE110" s="97">
        <v>0</v>
      </c>
      <c r="BF110" s="96" t="s">
        <v>285</v>
      </c>
      <c r="BG110" s="96">
        <v>1</v>
      </c>
      <c r="BH110" s="96">
        <v>5</v>
      </c>
      <c r="BI110" s="96" t="s">
        <v>266</v>
      </c>
      <c r="BJ110" s="96" t="s">
        <v>265</v>
      </c>
      <c r="BK110" s="96" t="s">
        <v>266</v>
      </c>
      <c r="BL110" s="96" t="s">
        <v>266</v>
      </c>
      <c r="BM110" s="96" t="s">
        <v>266</v>
      </c>
      <c r="BN110" s="96">
        <v>54</v>
      </c>
      <c r="BO110" s="96" t="s">
        <v>157</v>
      </c>
      <c r="BP110" s="96">
        <v>2</v>
      </c>
      <c r="BQ110" s="96" t="s">
        <v>267</v>
      </c>
      <c r="BR110" s="96" t="s">
        <v>266</v>
      </c>
      <c r="BS110" s="96" t="s">
        <v>265</v>
      </c>
      <c r="BT110" s="96" t="s">
        <v>265</v>
      </c>
      <c r="BU110" s="197">
        <v>18</v>
      </c>
      <c r="BV110" s="134" t="s">
        <v>658</v>
      </c>
    </row>
    <row r="111" spans="1:74" s="95" customFormat="1" ht="15.9" customHeight="1" x14ac:dyDescent="0.3">
      <c r="A111" s="96">
        <v>301</v>
      </c>
      <c r="B111" s="170">
        <v>41900</v>
      </c>
      <c r="C111" s="97">
        <v>11</v>
      </c>
      <c r="D111" s="171" t="s">
        <v>300</v>
      </c>
      <c r="E111" s="105">
        <v>0.71527777777777779</v>
      </c>
      <c r="F111" s="106">
        <v>0.74305555555555547</v>
      </c>
      <c r="G111" s="105">
        <v>0.72916666666666663</v>
      </c>
      <c r="H111" s="96" t="s">
        <v>266</v>
      </c>
      <c r="I111" s="99">
        <v>4</v>
      </c>
      <c r="J111" s="104" t="s">
        <v>277</v>
      </c>
      <c r="K111" s="96" t="s">
        <v>276</v>
      </c>
      <c r="L111" s="103" t="s">
        <v>308</v>
      </c>
      <c r="M111" s="102">
        <v>18</v>
      </c>
      <c r="N111" s="96" t="s">
        <v>274</v>
      </c>
      <c r="O111" s="96" t="s">
        <v>273</v>
      </c>
      <c r="P111" s="96">
        <v>3</v>
      </c>
      <c r="Q111" s="96" t="s">
        <v>272</v>
      </c>
      <c r="R111" s="103" t="s">
        <v>271</v>
      </c>
      <c r="S111" s="102" t="s">
        <v>307</v>
      </c>
      <c r="T111" s="101">
        <v>26.345439240000001</v>
      </c>
      <c r="U111" s="101">
        <v>-80.478607389999993</v>
      </c>
      <c r="V111" s="96" t="s">
        <v>269</v>
      </c>
      <c r="W111" s="96">
        <v>4</v>
      </c>
      <c r="X111" s="96">
        <v>2</v>
      </c>
      <c r="Y111" s="96" t="s">
        <v>266</v>
      </c>
      <c r="Z111" s="96">
        <v>140</v>
      </c>
      <c r="AA111" s="96">
        <v>6</v>
      </c>
      <c r="AB111" s="96">
        <v>31.27</v>
      </c>
      <c r="AC111" s="96">
        <v>682</v>
      </c>
      <c r="AD111" s="96">
        <v>7.53</v>
      </c>
      <c r="AE111" s="96">
        <v>0.3</v>
      </c>
      <c r="AF111" s="96">
        <v>4.8499999999999996</v>
      </c>
      <c r="AG111" s="96">
        <v>2.16</v>
      </c>
      <c r="AH111" s="98">
        <v>-18.399999999999999</v>
      </c>
      <c r="AI111" s="100">
        <v>2.5</v>
      </c>
      <c r="AJ111" s="100">
        <v>2.4</v>
      </c>
      <c r="AK111" s="100">
        <v>2.2999999999999998</v>
      </c>
      <c r="AL111" s="100">
        <v>2.4</v>
      </c>
      <c r="AM111" s="100">
        <v>6.8</v>
      </c>
      <c r="AN111" s="100">
        <v>6.7</v>
      </c>
      <c r="AO111" s="100">
        <v>6.8</v>
      </c>
      <c r="AP111" s="100">
        <v>6.7666666666666666</v>
      </c>
      <c r="AQ111" s="100">
        <v>4.3</v>
      </c>
      <c r="AR111" s="100">
        <v>4.3</v>
      </c>
      <c r="AS111" s="100">
        <v>4.5</v>
      </c>
      <c r="AT111" s="100">
        <v>4.3666666666666671</v>
      </c>
      <c r="AU111" s="98">
        <v>7.5</v>
      </c>
      <c r="AV111" s="98">
        <v>8</v>
      </c>
      <c r="AW111" s="98">
        <v>6.5</v>
      </c>
      <c r="AX111" s="98">
        <v>0</v>
      </c>
      <c r="AY111" s="98">
        <v>0</v>
      </c>
      <c r="AZ111" s="98">
        <v>0</v>
      </c>
      <c r="BA111" s="98">
        <v>10</v>
      </c>
      <c r="BB111" s="98">
        <v>10</v>
      </c>
      <c r="BC111" s="98">
        <v>10</v>
      </c>
      <c r="BD111" s="97">
        <v>1</v>
      </c>
      <c r="BE111" s="97">
        <v>0</v>
      </c>
      <c r="BF111" s="96" t="s">
        <v>268</v>
      </c>
      <c r="BG111" s="96">
        <v>1</v>
      </c>
      <c r="BH111" s="96">
        <v>100</v>
      </c>
      <c r="BI111" s="96" t="s">
        <v>265</v>
      </c>
      <c r="BJ111" s="96" t="s">
        <v>265</v>
      </c>
      <c r="BK111" s="96" t="s">
        <v>266</v>
      </c>
      <c r="BL111" s="96" t="s">
        <v>266</v>
      </c>
      <c r="BM111" s="96" t="s">
        <v>266</v>
      </c>
      <c r="BN111" s="96">
        <v>400</v>
      </c>
      <c r="BO111" s="96" t="s">
        <v>646</v>
      </c>
      <c r="BP111" s="96">
        <v>9</v>
      </c>
      <c r="BQ111" s="96" t="s">
        <v>306</v>
      </c>
      <c r="BR111" s="96" t="s">
        <v>266</v>
      </c>
      <c r="BS111" s="96" t="s">
        <v>266</v>
      </c>
      <c r="BT111" s="96" t="s">
        <v>266</v>
      </c>
      <c r="BU111" s="197" t="s">
        <v>305</v>
      </c>
      <c r="BV111" s="134" t="s">
        <v>304</v>
      </c>
    </row>
    <row r="112" spans="1:74" s="95" customFormat="1" ht="15.9" customHeight="1" x14ac:dyDescent="0.3">
      <c r="A112" s="96">
        <v>302</v>
      </c>
      <c r="B112" s="170">
        <v>41900</v>
      </c>
      <c r="C112" s="97">
        <v>11</v>
      </c>
      <c r="D112" s="171" t="s">
        <v>300</v>
      </c>
      <c r="E112" s="105">
        <v>0.35069444444444442</v>
      </c>
      <c r="F112" s="106">
        <v>0.4201388888888889</v>
      </c>
      <c r="G112" s="105">
        <v>0.37152777777777773</v>
      </c>
      <c r="H112" s="96" t="s">
        <v>266</v>
      </c>
      <c r="I112" s="99">
        <v>6</v>
      </c>
      <c r="J112" s="104" t="s">
        <v>293</v>
      </c>
      <c r="K112" s="96" t="s">
        <v>292</v>
      </c>
      <c r="L112" s="103" t="s">
        <v>291</v>
      </c>
      <c r="M112" s="102">
        <v>12</v>
      </c>
      <c r="N112" s="96" t="s">
        <v>290</v>
      </c>
      <c r="O112" s="96" t="s">
        <v>289</v>
      </c>
      <c r="P112" s="96">
        <v>2</v>
      </c>
      <c r="Q112" s="96" t="s">
        <v>288</v>
      </c>
      <c r="R112" s="103" t="s">
        <v>287</v>
      </c>
      <c r="S112" s="102" t="s">
        <v>303</v>
      </c>
      <c r="T112" s="101">
        <v>26.154467950000001</v>
      </c>
      <c r="U112" s="101">
        <v>-80.341077369999994</v>
      </c>
      <c r="V112" s="96" t="s">
        <v>269</v>
      </c>
      <c r="W112" s="96">
        <v>3</v>
      </c>
      <c r="X112" s="96">
        <v>3</v>
      </c>
      <c r="Y112" s="96" t="s">
        <v>265</v>
      </c>
      <c r="Z112" s="96">
        <v>140</v>
      </c>
      <c r="AA112" s="96">
        <v>6</v>
      </c>
      <c r="AB112" s="96">
        <v>28.5</v>
      </c>
      <c r="AC112" s="96">
        <v>435</v>
      </c>
      <c r="AD112" s="96">
        <v>7.4</v>
      </c>
      <c r="AE112" s="96">
        <v>0.7</v>
      </c>
      <c r="AF112" s="96">
        <v>3.6</v>
      </c>
      <c r="AG112" s="96">
        <v>2.2000000000000002</v>
      </c>
      <c r="AH112" s="98">
        <v>5.5</v>
      </c>
      <c r="AI112" s="100">
        <v>3</v>
      </c>
      <c r="AJ112" s="100">
        <v>3</v>
      </c>
      <c r="AK112" s="100">
        <v>3.6</v>
      </c>
      <c r="AL112" s="100">
        <v>3.1999999999999997</v>
      </c>
      <c r="AM112" s="100">
        <v>5.8</v>
      </c>
      <c r="AN112" s="100">
        <v>5.7</v>
      </c>
      <c r="AO112" s="100">
        <v>6.6</v>
      </c>
      <c r="AP112" s="100">
        <v>6.0333333333333341</v>
      </c>
      <c r="AQ112" s="100">
        <v>2.8</v>
      </c>
      <c r="AR112" s="100">
        <v>2.7</v>
      </c>
      <c r="AS112" s="100">
        <v>3</v>
      </c>
      <c r="AT112" s="100">
        <v>2.8333333333333344</v>
      </c>
      <c r="AU112" s="98">
        <v>1</v>
      </c>
      <c r="AV112" s="98">
        <v>3</v>
      </c>
      <c r="AW112" s="98">
        <v>2</v>
      </c>
      <c r="AX112" s="98">
        <v>0</v>
      </c>
      <c r="AY112" s="98">
        <v>0</v>
      </c>
      <c r="AZ112" s="98">
        <v>0</v>
      </c>
      <c r="BA112" s="98">
        <v>10.5</v>
      </c>
      <c r="BB112" s="98">
        <v>10.5</v>
      </c>
      <c r="BC112" s="98">
        <v>10.5</v>
      </c>
      <c r="BD112" s="97">
        <v>1</v>
      </c>
      <c r="BE112" s="97">
        <v>0</v>
      </c>
      <c r="BF112" s="96" t="s">
        <v>285</v>
      </c>
      <c r="BG112" s="96">
        <v>1</v>
      </c>
      <c r="BH112" s="96">
        <v>0</v>
      </c>
      <c r="BI112" s="96" t="s">
        <v>266</v>
      </c>
      <c r="BJ112" s="96" t="s">
        <v>266</v>
      </c>
      <c r="BK112" s="96" t="s">
        <v>266</v>
      </c>
      <c r="BL112" s="96" t="s">
        <v>266</v>
      </c>
      <c r="BM112" s="96" t="s">
        <v>265</v>
      </c>
      <c r="BN112" s="96">
        <v>0</v>
      </c>
      <c r="BO112" s="96" t="s">
        <v>646</v>
      </c>
      <c r="BP112" s="96">
        <v>2</v>
      </c>
      <c r="BQ112" s="96" t="s">
        <v>267</v>
      </c>
      <c r="BR112" s="96" t="s">
        <v>266</v>
      </c>
      <c r="BS112" s="96" t="s">
        <v>266</v>
      </c>
      <c r="BT112" s="96" t="s">
        <v>266</v>
      </c>
      <c r="BU112" s="197">
        <v>19</v>
      </c>
      <c r="BV112" s="134" t="s">
        <v>659</v>
      </c>
    </row>
    <row r="113" spans="1:74" s="95" customFormat="1" ht="15.9" customHeight="1" x14ac:dyDescent="0.3">
      <c r="A113" s="96">
        <v>303</v>
      </c>
      <c r="B113" s="170">
        <v>41900</v>
      </c>
      <c r="C113" s="97">
        <v>11</v>
      </c>
      <c r="D113" s="171" t="s">
        <v>300</v>
      </c>
      <c r="E113" s="105">
        <v>0.54513888888888895</v>
      </c>
      <c r="F113" s="106">
        <v>0.61805555555555558</v>
      </c>
      <c r="G113" s="105">
        <v>0.55902777777777779</v>
      </c>
      <c r="H113" s="96" t="s">
        <v>266</v>
      </c>
      <c r="I113" s="99">
        <v>6</v>
      </c>
      <c r="J113" s="104" t="s">
        <v>293</v>
      </c>
      <c r="K113" s="96" t="s">
        <v>292</v>
      </c>
      <c r="L113" s="103" t="s">
        <v>291</v>
      </c>
      <c r="M113" s="102">
        <v>12</v>
      </c>
      <c r="N113" s="96" t="s">
        <v>290</v>
      </c>
      <c r="O113" s="96" t="s">
        <v>289</v>
      </c>
      <c r="P113" s="96">
        <v>2</v>
      </c>
      <c r="Q113" s="96" t="s">
        <v>288</v>
      </c>
      <c r="R113" s="103" t="s">
        <v>287</v>
      </c>
      <c r="S113" s="102" t="s">
        <v>302</v>
      </c>
      <c r="T113" s="101">
        <v>26.281731000000001</v>
      </c>
      <c r="U113" s="101">
        <v>-80.395300000000006</v>
      </c>
      <c r="V113" s="96" t="s">
        <v>269</v>
      </c>
      <c r="W113" s="96">
        <v>3</v>
      </c>
      <c r="X113" s="96">
        <v>1</v>
      </c>
      <c r="Y113" s="96" t="s">
        <v>266</v>
      </c>
      <c r="Z113" s="96">
        <v>140</v>
      </c>
      <c r="AA113" s="96">
        <v>6</v>
      </c>
      <c r="AB113" s="96">
        <v>30.24</v>
      </c>
      <c r="AC113" s="96">
        <v>630</v>
      </c>
      <c r="AD113" s="96">
        <v>7.76</v>
      </c>
      <c r="AE113" s="96">
        <v>0.8</v>
      </c>
      <c r="AF113" s="96">
        <v>5.8</v>
      </c>
      <c r="AG113" s="96">
        <v>2.9</v>
      </c>
      <c r="AH113" s="98">
        <v>-50.9</v>
      </c>
      <c r="AI113" s="100">
        <v>3.3</v>
      </c>
      <c r="AJ113" s="100">
        <v>3.2</v>
      </c>
      <c r="AK113" s="100">
        <v>3.3</v>
      </c>
      <c r="AL113" s="100">
        <v>3.2666666666666671</v>
      </c>
      <c r="AM113" s="100">
        <v>6.4</v>
      </c>
      <c r="AN113" s="100">
        <v>6.2</v>
      </c>
      <c r="AO113" s="100">
        <v>6.6</v>
      </c>
      <c r="AP113" s="100">
        <v>6.4000000000000012</v>
      </c>
      <c r="AQ113" s="100">
        <v>3.1</v>
      </c>
      <c r="AR113" s="100">
        <v>3</v>
      </c>
      <c r="AS113" s="100">
        <v>3.3</v>
      </c>
      <c r="AT113" s="100">
        <v>3.1333333333333342</v>
      </c>
      <c r="AU113" s="98">
        <v>2</v>
      </c>
      <c r="AV113" s="98">
        <v>2</v>
      </c>
      <c r="AW113" s="98">
        <v>3</v>
      </c>
      <c r="AX113" s="98">
        <v>0</v>
      </c>
      <c r="AY113" s="98">
        <v>0</v>
      </c>
      <c r="AZ113" s="98">
        <v>0</v>
      </c>
      <c r="BA113" s="98">
        <v>10</v>
      </c>
      <c r="BB113" s="98">
        <v>10</v>
      </c>
      <c r="BC113" s="98">
        <v>10</v>
      </c>
      <c r="BD113" s="97">
        <v>1</v>
      </c>
      <c r="BE113" s="97">
        <v>0</v>
      </c>
      <c r="BF113" s="96" t="s">
        <v>285</v>
      </c>
      <c r="BG113" s="96">
        <v>1</v>
      </c>
      <c r="BH113" s="96">
        <v>20</v>
      </c>
      <c r="BI113" s="96" t="s">
        <v>265</v>
      </c>
      <c r="BJ113" s="96" t="s">
        <v>265</v>
      </c>
      <c r="BK113" s="96" t="s">
        <v>266</v>
      </c>
      <c r="BL113" s="96" t="s">
        <v>265</v>
      </c>
      <c r="BM113" s="96" t="s">
        <v>266</v>
      </c>
      <c r="BN113" s="96">
        <v>200</v>
      </c>
      <c r="BO113" s="96" t="s">
        <v>646</v>
      </c>
      <c r="BP113" s="96">
        <v>9</v>
      </c>
      <c r="BQ113" s="96" t="s">
        <v>267</v>
      </c>
      <c r="BR113" s="96" t="s">
        <v>265</v>
      </c>
      <c r="BS113" s="96" t="s">
        <v>266</v>
      </c>
      <c r="BT113" s="96" t="s">
        <v>265</v>
      </c>
      <c r="BU113" s="197">
        <v>21</v>
      </c>
      <c r="BV113" s="134" t="s">
        <v>301</v>
      </c>
    </row>
    <row r="114" spans="1:74" s="95" customFormat="1" ht="15.9" customHeight="1" x14ac:dyDescent="0.3">
      <c r="A114" s="96">
        <v>305</v>
      </c>
      <c r="B114" s="170">
        <v>41899</v>
      </c>
      <c r="C114" s="97">
        <v>11</v>
      </c>
      <c r="D114" s="171" t="s">
        <v>300</v>
      </c>
      <c r="E114" s="105">
        <v>0.52083333333333337</v>
      </c>
      <c r="F114" s="106">
        <v>0.58263888888888882</v>
      </c>
      <c r="G114" s="105">
        <v>0.52777777777777779</v>
      </c>
      <c r="H114" s="96" t="s">
        <v>266</v>
      </c>
      <c r="I114" s="99">
        <v>5</v>
      </c>
      <c r="J114" s="104" t="s">
        <v>293</v>
      </c>
      <c r="K114" s="96" t="s">
        <v>292</v>
      </c>
      <c r="L114" s="103" t="s">
        <v>275</v>
      </c>
      <c r="M114" s="102">
        <v>18</v>
      </c>
      <c r="N114" s="96" t="s">
        <v>274</v>
      </c>
      <c r="O114" s="96" t="s">
        <v>273</v>
      </c>
      <c r="P114" s="96">
        <v>3</v>
      </c>
      <c r="Q114" s="96" t="s">
        <v>272</v>
      </c>
      <c r="R114" s="103" t="s">
        <v>271</v>
      </c>
      <c r="S114" s="102" t="s">
        <v>299</v>
      </c>
      <c r="T114" s="101">
        <v>26.22478027</v>
      </c>
      <c r="U114" s="101">
        <v>-80.326063555000005</v>
      </c>
      <c r="V114" s="96" t="s">
        <v>269</v>
      </c>
      <c r="W114" s="96">
        <v>1</v>
      </c>
      <c r="X114" s="96">
        <v>1</v>
      </c>
      <c r="Y114" s="96" t="s">
        <v>266</v>
      </c>
      <c r="Z114" s="96">
        <v>140</v>
      </c>
      <c r="AA114" s="96">
        <v>6</v>
      </c>
      <c r="AB114" s="96">
        <v>27.21</v>
      </c>
      <c r="AC114" s="96">
        <v>584</v>
      </c>
      <c r="AD114" s="96">
        <v>6.9</v>
      </c>
      <c r="AE114" s="96">
        <v>3.5</v>
      </c>
      <c r="AF114" s="96">
        <v>1.89</v>
      </c>
      <c r="AG114" s="96">
        <v>0.5</v>
      </c>
      <c r="AH114" s="98">
        <v>80.7</v>
      </c>
      <c r="AI114" s="100">
        <v>0.8</v>
      </c>
      <c r="AJ114" s="100">
        <v>1</v>
      </c>
      <c r="AK114" s="100">
        <v>1</v>
      </c>
      <c r="AL114" s="100">
        <v>0.93333333333333324</v>
      </c>
      <c r="AM114" s="100">
        <v>7</v>
      </c>
      <c r="AN114" s="100">
        <v>6.2</v>
      </c>
      <c r="AO114" s="100">
        <v>7.8</v>
      </c>
      <c r="AP114" s="100">
        <v>7</v>
      </c>
      <c r="AQ114" s="100">
        <v>6.2</v>
      </c>
      <c r="AR114" s="100">
        <v>5.2</v>
      </c>
      <c r="AS114" s="100">
        <v>6.8</v>
      </c>
      <c r="AT114" s="100">
        <v>6.0666666666666664</v>
      </c>
      <c r="AU114" s="98">
        <v>12</v>
      </c>
      <c r="AV114" s="98">
        <v>18.5</v>
      </c>
      <c r="AW114" s="98">
        <v>18</v>
      </c>
      <c r="AX114" s="98">
        <v>0</v>
      </c>
      <c r="AY114" s="98">
        <v>0</v>
      </c>
      <c r="AZ114" s="98">
        <v>0</v>
      </c>
      <c r="BA114" s="98">
        <v>10</v>
      </c>
      <c r="BB114" s="98">
        <v>10</v>
      </c>
      <c r="BC114" s="98">
        <v>10</v>
      </c>
      <c r="BD114" s="97">
        <v>1</v>
      </c>
      <c r="BE114" s="97">
        <v>1</v>
      </c>
      <c r="BF114" s="96" t="s">
        <v>268</v>
      </c>
      <c r="BG114" s="96">
        <v>1</v>
      </c>
      <c r="BH114" s="96">
        <v>0</v>
      </c>
      <c r="BI114" s="96" t="s">
        <v>266</v>
      </c>
      <c r="BJ114" s="96" t="s">
        <v>266</v>
      </c>
      <c r="BK114" s="96" t="s">
        <v>266</v>
      </c>
      <c r="BL114" s="96" t="s">
        <v>266</v>
      </c>
      <c r="BM114" s="96" t="s">
        <v>265</v>
      </c>
      <c r="BN114" s="96">
        <v>0</v>
      </c>
      <c r="BO114" s="96" t="s">
        <v>646</v>
      </c>
      <c r="BP114" s="96">
        <v>2</v>
      </c>
      <c r="BQ114" s="96" t="s">
        <v>267</v>
      </c>
      <c r="BR114" s="96" t="s">
        <v>265</v>
      </c>
      <c r="BS114" s="96" t="s">
        <v>266</v>
      </c>
      <c r="BT114" s="96" t="s">
        <v>266</v>
      </c>
      <c r="BU114" s="197">
        <v>16</v>
      </c>
      <c r="BV114" s="134" t="s">
        <v>298</v>
      </c>
    </row>
    <row r="115" spans="1:74" s="95" customFormat="1" ht="15.9" customHeight="1" x14ac:dyDescent="0.3">
      <c r="A115" s="96">
        <v>311</v>
      </c>
      <c r="B115" s="170">
        <v>41901</v>
      </c>
      <c r="C115" s="97">
        <v>11</v>
      </c>
      <c r="D115" s="171" t="s">
        <v>278</v>
      </c>
      <c r="E115" s="105">
        <v>0.40277777777777773</v>
      </c>
      <c r="F115" s="106">
        <v>0.47013888888888888</v>
      </c>
      <c r="G115" s="105">
        <v>0.41319444444444442</v>
      </c>
      <c r="H115" s="96" t="s">
        <v>266</v>
      </c>
      <c r="I115" s="99">
        <v>5</v>
      </c>
      <c r="J115" s="104" t="s">
        <v>277</v>
      </c>
      <c r="K115" s="96" t="s">
        <v>276</v>
      </c>
      <c r="L115" s="103" t="s">
        <v>275</v>
      </c>
      <c r="M115" s="102">
        <v>18</v>
      </c>
      <c r="N115" s="96" t="s">
        <v>274</v>
      </c>
      <c r="O115" s="96" t="s">
        <v>273</v>
      </c>
      <c r="P115" s="96">
        <v>2</v>
      </c>
      <c r="Q115" s="96" t="s">
        <v>272</v>
      </c>
      <c r="R115" s="103" t="s">
        <v>287</v>
      </c>
      <c r="S115" s="102" t="s">
        <v>297</v>
      </c>
      <c r="T115" s="101">
        <v>26.430655949999998</v>
      </c>
      <c r="U115" s="101">
        <v>-80.353401739999995</v>
      </c>
      <c r="V115" s="96" t="s">
        <v>269</v>
      </c>
      <c r="W115" s="96">
        <v>1</v>
      </c>
      <c r="X115" s="96">
        <v>1</v>
      </c>
      <c r="Y115" s="96" t="s">
        <v>265</v>
      </c>
      <c r="Z115" s="96">
        <v>70</v>
      </c>
      <c r="AA115" s="96">
        <v>6</v>
      </c>
      <c r="AB115" s="96">
        <v>27.01</v>
      </c>
      <c r="AC115" s="96">
        <v>70</v>
      </c>
      <c r="AD115" s="96">
        <v>5.99</v>
      </c>
      <c r="AE115" s="96">
        <v>1.2</v>
      </c>
      <c r="AF115" s="96">
        <v>1.73</v>
      </c>
      <c r="AG115" s="96">
        <v>1.4</v>
      </c>
      <c r="AH115" s="98">
        <v>114.3</v>
      </c>
      <c r="AI115" s="100">
        <v>2.6</v>
      </c>
      <c r="AJ115" s="100">
        <v>2.2999999999999998</v>
      </c>
      <c r="AK115" s="100">
        <v>2.7</v>
      </c>
      <c r="AL115" s="100">
        <v>2.5333333333333337</v>
      </c>
      <c r="AM115" s="100">
        <v>9.9</v>
      </c>
      <c r="AN115" s="100">
        <v>9.9</v>
      </c>
      <c r="AO115" s="100">
        <v>10</v>
      </c>
      <c r="AP115" s="100">
        <v>9.9333333333333336</v>
      </c>
      <c r="AQ115" s="100">
        <v>7.3</v>
      </c>
      <c r="AR115" s="100">
        <v>7.6</v>
      </c>
      <c r="AS115" s="100">
        <v>7.3</v>
      </c>
      <c r="AT115" s="100">
        <v>7.4</v>
      </c>
      <c r="AU115" s="98">
        <v>8.5</v>
      </c>
      <c r="AV115" s="98">
        <v>32</v>
      </c>
      <c r="AW115" s="98">
        <v>15</v>
      </c>
      <c r="AX115" s="98">
        <v>0</v>
      </c>
      <c r="AY115" s="98">
        <v>0</v>
      </c>
      <c r="AZ115" s="98">
        <v>0</v>
      </c>
      <c r="BA115" s="98">
        <v>10</v>
      </c>
      <c r="BB115" s="98">
        <v>10</v>
      </c>
      <c r="BC115" s="98">
        <v>10</v>
      </c>
      <c r="BD115" s="97">
        <v>2</v>
      </c>
      <c r="BE115" s="97">
        <v>0</v>
      </c>
      <c r="BF115" s="96" t="s">
        <v>268</v>
      </c>
      <c r="BG115" s="96">
        <v>1</v>
      </c>
      <c r="BH115" s="96">
        <v>0</v>
      </c>
      <c r="BI115" s="96" t="s">
        <v>266</v>
      </c>
      <c r="BJ115" s="96" t="s">
        <v>266</v>
      </c>
      <c r="BK115" s="96" t="s">
        <v>266</v>
      </c>
      <c r="BL115" s="96" t="s">
        <v>266</v>
      </c>
      <c r="BM115" s="96" t="s">
        <v>265</v>
      </c>
      <c r="BN115" s="96">
        <v>0</v>
      </c>
      <c r="BO115" s="96" t="s">
        <v>646</v>
      </c>
      <c r="BP115" s="96">
        <v>2</v>
      </c>
      <c r="BQ115" s="96" t="s">
        <v>267</v>
      </c>
      <c r="BR115" s="96" t="s">
        <v>266</v>
      </c>
      <c r="BS115" s="96" t="s">
        <v>266</v>
      </c>
      <c r="BT115" s="96" t="s">
        <v>266</v>
      </c>
      <c r="BU115" s="197" t="s">
        <v>279</v>
      </c>
      <c r="BV115" s="134" t="s">
        <v>296</v>
      </c>
    </row>
    <row r="116" spans="1:74" s="95" customFormat="1" ht="15.9" customHeight="1" x14ac:dyDescent="0.3">
      <c r="A116" s="96">
        <v>312</v>
      </c>
      <c r="B116" s="170">
        <v>41901</v>
      </c>
      <c r="C116" s="97">
        <v>11</v>
      </c>
      <c r="D116" s="171" t="s">
        <v>278</v>
      </c>
      <c r="E116" s="105">
        <v>0.63194444444444442</v>
      </c>
      <c r="F116" s="106">
        <v>0.70138888888888884</v>
      </c>
      <c r="G116" s="105">
        <v>0.64583333333333337</v>
      </c>
      <c r="H116" s="96" t="s">
        <v>266</v>
      </c>
      <c r="I116" s="99">
        <v>6</v>
      </c>
      <c r="J116" s="104" t="s">
        <v>293</v>
      </c>
      <c r="K116" s="96" t="s">
        <v>292</v>
      </c>
      <c r="L116" s="103" t="s">
        <v>291</v>
      </c>
      <c r="M116" s="102">
        <v>12</v>
      </c>
      <c r="N116" s="96" t="s">
        <v>290</v>
      </c>
      <c r="O116" s="96" t="s">
        <v>289</v>
      </c>
      <c r="P116" s="96">
        <v>3</v>
      </c>
      <c r="Q116" s="96" t="s">
        <v>288</v>
      </c>
      <c r="R116" s="103" t="s">
        <v>287</v>
      </c>
      <c r="S116" s="102" t="s">
        <v>295</v>
      </c>
      <c r="T116" s="101">
        <v>26.374666990000001</v>
      </c>
      <c r="U116" s="101">
        <v>-80.305172959999993</v>
      </c>
      <c r="V116" s="96" t="s">
        <v>269</v>
      </c>
      <c r="W116" s="96">
        <v>4</v>
      </c>
      <c r="X116" s="96">
        <v>3</v>
      </c>
      <c r="Y116" s="96" t="s">
        <v>266</v>
      </c>
      <c r="Z116" s="96">
        <v>140</v>
      </c>
      <c r="AA116" s="96">
        <v>6</v>
      </c>
      <c r="AB116" s="96">
        <v>28.73</v>
      </c>
      <c r="AC116" s="96">
        <v>90</v>
      </c>
      <c r="AD116" s="96">
        <v>6.41</v>
      </c>
      <c r="AE116" s="96">
        <v>2.5</v>
      </c>
      <c r="AF116" s="96">
        <v>4.58</v>
      </c>
      <c r="AG116" s="96">
        <v>1.3</v>
      </c>
      <c r="AH116" s="98">
        <v>68.3</v>
      </c>
      <c r="AI116" s="100">
        <v>2.8</v>
      </c>
      <c r="AJ116" s="100">
        <v>2.8</v>
      </c>
      <c r="AK116" s="100">
        <v>2.9</v>
      </c>
      <c r="AL116" s="100">
        <v>2.8333333333333335</v>
      </c>
      <c r="AM116" s="100">
        <v>8.8000000000000007</v>
      </c>
      <c r="AN116" s="100">
        <v>8.5</v>
      </c>
      <c r="AO116" s="100">
        <v>8.4</v>
      </c>
      <c r="AP116" s="100">
        <v>8.5666666666666682</v>
      </c>
      <c r="AQ116" s="100">
        <v>6</v>
      </c>
      <c r="AR116" s="100">
        <v>5.7</v>
      </c>
      <c r="AS116" s="100">
        <v>5.5</v>
      </c>
      <c r="AT116" s="100">
        <v>5.7333333333333343</v>
      </c>
      <c r="AU116" s="98">
        <v>9</v>
      </c>
      <c r="AV116" s="98">
        <v>5</v>
      </c>
      <c r="AW116" s="98">
        <v>6</v>
      </c>
      <c r="AX116" s="98">
        <v>0</v>
      </c>
      <c r="AY116" s="98">
        <v>0</v>
      </c>
      <c r="AZ116" s="98">
        <v>0</v>
      </c>
      <c r="BA116" s="98">
        <v>10</v>
      </c>
      <c r="BB116" s="98">
        <v>10</v>
      </c>
      <c r="BC116" s="98">
        <v>10</v>
      </c>
      <c r="BD116" s="97">
        <v>2</v>
      </c>
      <c r="BE116" s="97">
        <v>0</v>
      </c>
      <c r="BF116" s="96" t="s">
        <v>285</v>
      </c>
      <c r="BG116" s="96">
        <v>1</v>
      </c>
      <c r="BH116" s="96">
        <v>0</v>
      </c>
      <c r="BI116" s="96" t="s">
        <v>266</v>
      </c>
      <c r="BJ116" s="96" t="s">
        <v>266</v>
      </c>
      <c r="BK116" s="96" t="s">
        <v>266</v>
      </c>
      <c r="BL116" s="96" t="s">
        <v>266</v>
      </c>
      <c r="BM116" s="96" t="s">
        <v>265</v>
      </c>
      <c r="BN116" s="96">
        <v>0</v>
      </c>
      <c r="BO116" s="96" t="s">
        <v>646</v>
      </c>
      <c r="BP116" s="96">
        <v>9</v>
      </c>
      <c r="BQ116" s="96" t="s">
        <v>267</v>
      </c>
      <c r="BR116" s="96" t="s">
        <v>265</v>
      </c>
      <c r="BS116" s="96" t="s">
        <v>266</v>
      </c>
      <c r="BT116" s="96" t="s">
        <v>266</v>
      </c>
      <c r="BU116" s="197">
        <v>10</v>
      </c>
      <c r="BV116" s="134" t="s">
        <v>294</v>
      </c>
    </row>
    <row r="117" spans="1:74" s="95" customFormat="1" ht="15.9" customHeight="1" x14ac:dyDescent="0.3">
      <c r="A117" s="96">
        <v>313</v>
      </c>
      <c r="B117" s="170">
        <v>41901</v>
      </c>
      <c r="C117" s="97">
        <v>11</v>
      </c>
      <c r="D117" s="171" t="s">
        <v>278</v>
      </c>
      <c r="E117" s="105">
        <v>0.375</v>
      </c>
      <c r="F117" s="106">
        <v>0.44861111111111113</v>
      </c>
      <c r="G117" s="105">
        <v>0.38541666666666669</v>
      </c>
      <c r="H117" s="96" t="s">
        <v>266</v>
      </c>
      <c r="I117" s="99">
        <v>6</v>
      </c>
      <c r="J117" s="104" t="s">
        <v>293</v>
      </c>
      <c r="K117" s="96" t="s">
        <v>292</v>
      </c>
      <c r="L117" s="103" t="s">
        <v>291</v>
      </c>
      <c r="M117" s="102">
        <v>12</v>
      </c>
      <c r="N117" s="96" t="s">
        <v>290</v>
      </c>
      <c r="O117" s="96" t="s">
        <v>289</v>
      </c>
      <c r="P117" s="96">
        <v>3</v>
      </c>
      <c r="Q117" s="96" t="s">
        <v>288</v>
      </c>
      <c r="R117" s="103" t="s">
        <v>287</v>
      </c>
      <c r="S117" s="102" t="s">
        <v>286</v>
      </c>
      <c r="T117" s="101">
        <v>26.486581390000001</v>
      </c>
      <c r="U117" s="101">
        <v>-80.322271209999997</v>
      </c>
      <c r="V117" s="96" t="s">
        <v>269</v>
      </c>
      <c r="W117" s="96">
        <v>2</v>
      </c>
      <c r="X117" s="96">
        <v>3</v>
      </c>
      <c r="Y117" s="96" t="s">
        <v>265</v>
      </c>
      <c r="Z117" s="96">
        <v>140</v>
      </c>
      <c r="AA117" s="96">
        <v>6</v>
      </c>
      <c r="AB117" s="96">
        <v>27.75</v>
      </c>
      <c r="AC117" s="96">
        <v>55</v>
      </c>
      <c r="AD117" s="96">
        <v>6.05</v>
      </c>
      <c r="AE117" s="96">
        <v>2.5</v>
      </c>
      <c r="AF117" s="96">
        <v>2.34</v>
      </c>
      <c r="AG117" s="96">
        <v>1.2</v>
      </c>
      <c r="AH117" s="98">
        <v>42.3</v>
      </c>
      <c r="AI117" s="100">
        <v>1.7</v>
      </c>
      <c r="AJ117" s="100">
        <v>1.9</v>
      </c>
      <c r="AK117" s="100">
        <v>1.8</v>
      </c>
      <c r="AL117" s="100">
        <v>1.7999999999999998</v>
      </c>
      <c r="AM117" s="100">
        <v>11</v>
      </c>
      <c r="AN117" s="100">
        <v>10</v>
      </c>
      <c r="AO117" s="100">
        <v>10</v>
      </c>
      <c r="AP117" s="100">
        <v>10.333333333333334</v>
      </c>
      <c r="AQ117" s="100">
        <v>9.3000000000000007</v>
      </c>
      <c r="AR117" s="100">
        <v>8.1</v>
      </c>
      <c r="AS117" s="100">
        <v>8.1999999999999993</v>
      </c>
      <c r="AT117" s="100">
        <v>8.533333333333335</v>
      </c>
      <c r="AU117" s="98">
        <v>8</v>
      </c>
      <c r="AV117" s="98">
        <v>8</v>
      </c>
      <c r="AW117" s="98">
        <v>7</v>
      </c>
      <c r="AX117" s="98">
        <v>0</v>
      </c>
      <c r="AY117" s="98">
        <v>0</v>
      </c>
      <c r="AZ117" s="98">
        <v>0</v>
      </c>
      <c r="BA117" s="98">
        <v>10</v>
      </c>
      <c r="BB117" s="98">
        <v>10</v>
      </c>
      <c r="BC117" s="98">
        <v>10</v>
      </c>
      <c r="BD117" s="97">
        <v>2</v>
      </c>
      <c r="BE117" s="97">
        <v>0</v>
      </c>
      <c r="BF117" s="96" t="s">
        <v>285</v>
      </c>
      <c r="BG117" s="96">
        <v>1</v>
      </c>
      <c r="BH117" s="96">
        <v>5</v>
      </c>
      <c r="BI117" s="96" t="s">
        <v>266</v>
      </c>
      <c r="BJ117" s="96" t="s">
        <v>266</v>
      </c>
      <c r="BK117" s="96" t="s">
        <v>266</v>
      </c>
      <c r="BL117" s="96" t="s">
        <v>265</v>
      </c>
      <c r="BM117" s="96" t="s">
        <v>265</v>
      </c>
      <c r="BN117" s="96">
        <v>440</v>
      </c>
      <c r="BO117" s="96" t="s">
        <v>646</v>
      </c>
      <c r="BP117" s="96">
        <v>9</v>
      </c>
      <c r="BQ117" s="96" t="s">
        <v>284</v>
      </c>
      <c r="BR117" s="96" t="s">
        <v>266</v>
      </c>
      <c r="BS117" s="96" t="s">
        <v>266</v>
      </c>
      <c r="BT117" s="96" t="s">
        <v>266</v>
      </c>
      <c r="BU117" s="197">
        <v>10</v>
      </c>
      <c r="BV117" s="134"/>
    </row>
    <row r="118" spans="1:74" s="95" customFormat="1" ht="15.9" customHeight="1" x14ac:dyDescent="0.3">
      <c r="A118" s="96">
        <v>314</v>
      </c>
      <c r="B118" s="170">
        <v>41902</v>
      </c>
      <c r="C118" s="97">
        <v>11</v>
      </c>
      <c r="D118" s="171" t="s">
        <v>278</v>
      </c>
      <c r="E118" s="105">
        <v>0.55208333333333337</v>
      </c>
      <c r="F118" s="106">
        <v>0.60416666666666663</v>
      </c>
      <c r="G118" s="105">
        <v>0.5625</v>
      </c>
      <c r="H118" s="96" t="s">
        <v>266</v>
      </c>
      <c r="I118" s="99">
        <v>5</v>
      </c>
      <c r="J118" s="104" t="s">
        <v>277</v>
      </c>
      <c r="K118" s="96" t="s">
        <v>276</v>
      </c>
      <c r="L118" s="103" t="s">
        <v>275</v>
      </c>
      <c r="M118" s="102">
        <v>18</v>
      </c>
      <c r="N118" s="96" t="s">
        <v>274</v>
      </c>
      <c r="O118" s="96" t="s">
        <v>273</v>
      </c>
      <c r="P118" s="96">
        <v>2</v>
      </c>
      <c r="Q118" s="96" t="s">
        <v>272</v>
      </c>
      <c r="R118" s="103" t="s">
        <v>271</v>
      </c>
      <c r="S118" s="102" t="s">
        <v>283</v>
      </c>
      <c r="T118" s="101">
        <v>26.526714089999999</v>
      </c>
      <c r="U118" s="101">
        <v>-80.267910619999995</v>
      </c>
      <c r="V118" s="96" t="s">
        <v>269</v>
      </c>
      <c r="W118" s="96">
        <v>2</v>
      </c>
      <c r="X118" s="96">
        <v>1</v>
      </c>
      <c r="Y118" s="96" t="s">
        <v>266</v>
      </c>
      <c r="Z118" s="96">
        <v>100</v>
      </c>
      <c r="AA118" s="96">
        <v>6</v>
      </c>
      <c r="AB118" s="96">
        <v>29.72</v>
      </c>
      <c r="AC118" s="96">
        <v>77</v>
      </c>
      <c r="AD118" s="96">
        <v>6.32</v>
      </c>
      <c r="AE118" s="96">
        <v>2.9</v>
      </c>
      <c r="AF118" s="96">
        <v>0.87</v>
      </c>
      <c r="AG118" s="96">
        <v>1.3</v>
      </c>
      <c r="AH118" s="98">
        <v>167.9</v>
      </c>
      <c r="AI118" s="100">
        <v>2</v>
      </c>
      <c r="AJ118" s="100">
        <v>2.2000000000000002</v>
      </c>
      <c r="AK118" s="100">
        <v>2.2000000000000002</v>
      </c>
      <c r="AL118" s="100">
        <v>2.1333333333333333</v>
      </c>
      <c r="AM118" s="100">
        <v>8.9</v>
      </c>
      <c r="AN118" s="100">
        <v>8.3000000000000007</v>
      </c>
      <c r="AO118" s="100">
        <v>7.8</v>
      </c>
      <c r="AP118" s="100">
        <v>8.3333333333333339</v>
      </c>
      <c r="AQ118" s="100">
        <v>6.9</v>
      </c>
      <c r="AR118" s="100">
        <v>6.1</v>
      </c>
      <c r="AS118" s="100">
        <v>5.6</v>
      </c>
      <c r="AT118" s="100">
        <v>6.2000000000000011</v>
      </c>
      <c r="AU118" s="98">
        <v>15</v>
      </c>
      <c r="AV118" s="98">
        <v>12</v>
      </c>
      <c r="AW118" s="98">
        <v>10</v>
      </c>
      <c r="AX118" s="98">
        <v>0</v>
      </c>
      <c r="AY118" s="98">
        <v>0</v>
      </c>
      <c r="AZ118" s="98">
        <v>0</v>
      </c>
      <c r="BA118" s="98">
        <v>10</v>
      </c>
      <c r="BB118" s="98">
        <v>10</v>
      </c>
      <c r="BC118" s="98">
        <v>10</v>
      </c>
      <c r="BD118" s="97">
        <v>0</v>
      </c>
      <c r="BE118" s="97">
        <v>1</v>
      </c>
      <c r="BF118" s="96" t="s">
        <v>268</v>
      </c>
      <c r="BG118" s="96">
        <v>1</v>
      </c>
      <c r="BH118" s="96">
        <v>0</v>
      </c>
      <c r="BI118" s="96" t="s">
        <v>266</v>
      </c>
      <c r="BJ118" s="96" t="s">
        <v>266</v>
      </c>
      <c r="BK118" s="96" t="s">
        <v>266</v>
      </c>
      <c r="BL118" s="96" t="s">
        <v>266</v>
      </c>
      <c r="BM118" s="96" t="s">
        <v>265</v>
      </c>
      <c r="BN118" s="96">
        <v>0</v>
      </c>
      <c r="BO118" s="96" t="s">
        <v>646</v>
      </c>
      <c r="BP118" s="96">
        <v>9</v>
      </c>
      <c r="BQ118" s="96" t="s">
        <v>282</v>
      </c>
      <c r="BR118" s="96" t="s">
        <v>266</v>
      </c>
      <c r="BS118" s="96" t="s">
        <v>266</v>
      </c>
      <c r="BT118" s="96" t="s">
        <v>265</v>
      </c>
      <c r="BU118" s="197">
        <v>25</v>
      </c>
      <c r="BV118" s="134" t="s">
        <v>660</v>
      </c>
    </row>
    <row r="119" spans="1:74" s="95" customFormat="1" ht="15.9" customHeight="1" x14ac:dyDescent="0.3">
      <c r="A119" s="96">
        <v>315</v>
      </c>
      <c r="B119" s="170">
        <v>41902</v>
      </c>
      <c r="C119" s="97">
        <v>11</v>
      </c>
      <c r="D119" s="171" t="s">
        <v>278</v>
      </c>
      <c r="E119" s="105">
        <v>0.48958333333333331</v>
      </c>
      <c r="F119" s="106">
        <v>0.54513888888888895</v>
      </c>
      <c r="G119" s="105">
        <v>0.5</v>
      </c>
      <c r="H119" s="96" t="s">
        <v>266</v>
      </c>
      <c r="I119" s="99">
        <v>5</v>
      </c>
      <c r="J119" s="104" t="s">
        <v>277</v>
      </c>
      <c r="K119" s="96" t="s">
        <v>276</v>
      </c>
      <c r="L119" s="103" t="s">
        <v>275</v>
      </c>
      <c r="M119" s="102">
        <v>18</v>
      </c>
      <c r="N119" s="96" t="s">
        <v>274</v>
      </c>
      <c r="O119" s="96" t="s">
        <v>273</v>
      </c>
      <c r="P119" s="96">
        <v>2</v>
      </c>
      <c r="Q119" s="96" t="s">
        <v>272</v>
      </c>
      <c r="R119" s="103" t="s">
        <v>271</v>
      </c>
      <c r="S119" s="102" t="s">
        <v>281</v>
      </c>
      <c r="T119" s="101">
        <v>26.52560785</v>
      </c>
      <c r="U119" s="101">
        <v>-80.332527799999994</v>
      </c>
      <c r="V119" s="96" t="s">
        <v>269</v>
      </c>
      <c r="W119" s="96">
        <v>2</v>
      </c>
      <c r="X119" s="96">
        <v>1</v>
      </c>
      <c r="Y119" s="96" t="s">
        <v>266</v>
      </c>
      <c r="Z119" s="96">
        <v>120</v>
      </c>
      <c r="AA119" s="96">
        <v>6</v>
      </c>
      <c r="AB119" s="96">
        <v>28.7</v>
      </c>
      <c r="AC119" s="96">
        <v>72</v>
      </c>
      <c r="AD119" s="96">
        <v>6.11</v>
      </c>
      <c r="AE119" s="96">
        <v>2.1</v>
      </c>
      <c r="AF119" s="96">
        <v>4.96</v>
      </c>
      <c r="AG119" s="96">
        <v>0.9</v>
      </c>
      <c r="AH119" s="98">
        <v>196.7</v>
      </c>
      <c r="AI119" s="100">
        <v>1.3</v>
      </c>
      <c r="AJ119" s="100">
        <v>1.3</v>
      </c>
      <c r="AK119" s="100">
        <v>1.6</v>
      </c>
      <c r="AL119" s="100">
        <v>1.4000000000000001</v>
      </c>
      <c r="AM119" s="100">
        <v>11.3</v>
      </c>
      <c r="AN119" s="100">
        <v>11.2</v>
      </c>
      <c r="AO119" s="100">
        <v>11.2</v>
      </c>
      <c r="AP119" s="100">
        <v>11.233333333333334</v>
      </c>
      <c r="AQ119" s="100">
        <v>10</v>
      </c>
      <c r="AR119" s="100">
        <v>9.9</v>
      </c>
      <c r="AS119" s="100">
        <v>9.6</v>
      </c>
      <c r="AT119" s="100">
        <v>9.8333333333333339</v>
      </c>
      <c r="AU119" s="98">
        <v>5.5</v>
      </c>
      <c r="AV119" s="98">
        <v>3</v>
      </c>
      <c r="AW119" s="98">
        <v>13</v>
      </c>
      <c r="AX119" s="98">
        <v>0</v>
      </c>
      <c r="AY119" s="98">
        <v>0</v>
      </c>
      <c r="AZ119" s="98">
        <v>0</v>
      </c>
      <c r="BA119" s="98">
        <v>10</v>
      </c>
      <c r="BB119" s="98">
        <v>10</v>
      </c>
      <c r="BC119" s="98">
        <v>10</v>
      </c>
      <c r="BD119" s="97">
        <v>2</v>
      </c>
      <c r="BE119" s="97">
        <v>0</v>
      </c>
      <c r="BF119" s="96" t="s">
        <v>268</v>
      </c>
      <c r="BG119" s="96">
        <v>1</v>
      </c>
      <c r="BH119" s="96">
        <v>0</v>
      </c>
      <c r="BI119" s="96" t="s">
        <v>266</v>
      </c>
      <c r="BJ119" s="96" t="s">
        <v>266</v>
      </c>
      <c r="BK119" s="96" t="s">
        <v>266</v>
      </c>
      <c r="BL119" s="96" t="s">
        <v>266</v>
      </c>
      <c r="BM119" s="96" t="s">
        <v>265</v>
      </c>
      <c r="BN119" s="96">
        <v>0</v>
      </c>
      <c r="BO119" s="96" t="s">
        <v>646</v>
      </c>
      <c r="BP119" s="96">
        <v>1</v>
      </c>
      <c r="BQ119" s="96" t="s">
        <v>280</v>
      </c>
      <c r="BR119" s="96" t="s">
        <v>266</v>
      </c>
      <c r="BS119" s="96" t="s">
        <v>265</v>
      </c>
      <c r="BT119" s="96" t="s">
        <v>265</v>
      </c>
      <c r="BU119" s="197" t="s">
        <v>279</v>
      </c>
      <c r="BV119" s="134" t="s">
        <v>661</v>
      </c>
    </row>
    <row r="120" spans="1:74" s="95" customFormat="1" ht="15.9" customHeight="1" x14ac:dyDescent="0.3">
      <c r="A120" s="96">
        <v>316</v>
      </c>
      <c r="B120" s="170">
        <v>41901</v>
      </c>
      <c r="C120" s="97">
        <v>11</v>
      </c>
      <c r="D120" s="171" t="s">
        <v>278</v>
      </c>
      <c r="E120" s="105">
        <v>0.6479166666666667</v>
      </c>
      <c r="F120" s="106">
        <v>0.70416666666666661</v>
      </c>
      <c r="G120" s="105">
        <v>0.65972222222222221</v>
      </c>
      <c r="H120" s="96" t="s">
        <v>266</v>
      </c>
      <c r="I120" s="99">
        <v>5</v>
      </c>
      <c r="J120" s="104" t="s">
        <v>277</v>
      </c>
      <c r="K120" s="96" t="s">
        <v>276</v>
      </c>
      <c r="L120" s="103" t="s">
        <v>275</v>
      </c>
      <c r="M120" s="102">
        <v>18</v>
      </c>
      <c r="N120" s="96" t="s">
        <v>274</v>
      </c>
      <c r="O120" s="96" t="s">
        <v>273</v>
      </c>
      <c r="P120" s="96">
        <v>2</v>
      </c>
      <c r="Q120" s="96" t="s">
        <v>272</v>
      </c>
      <c r="R120" s="103" t="s">
        <v>271</v>
      </c>
      <c r="S120" s="102" t="s">
        <v>270</v>
      </c>
      <c r="T120" s="101">
        <v>26.498499259999999</v>
      </c>
      <c r="U120" s="101">
        <v>-80.382954400000003</v>
      </c>
      <c r="V120" s="96" t="s">
        <v>269</v>
      </c>
      <c r="W120" s="96">
        <v>3</v>
      </c>
      <c r="X120" s="96">
        <v>1</v>
      </c>
      <c r="Y120" s="96" t="s">
        <v>266</v>
      </c>
      <c r="Z120" s="96">
        <v>30</v>
      </c>
      <c r="AA120" s="96">
        <v>6</v>
      </c>
      <c r="AB120" s="96">
        <v>29.52</v>
      </c>
      <c r="AC120" s="96">
        <v>72</v>
      </c>
      <c r="AD120" s="96">
        <v>6.2</v>
      </c>
      <c r="AE120" s="96">
        <v>3.6</v>
      </c>
      <c r="AF120" s="96">
        <v>5.68</v>
      </c>
      <c r="AG120" s="96">
        <v>0.8</v>
      </c>
      <c r="AH120" s="98">
        <v>186.4</v>
      </c>
      <c r="AI120" s="100">
        <v>1</v>
      </c>
      <c r="AJ120" s="100">
        <v>1.1000000000000001</v>
      </c>
      <c r="AK120" s="100">
        <v>1.1000000000000001</v>
      </c>
      <c r="AL120" s="100">
        <v>1.0666666666666667</v>
      </c>
      <c r="AM120" s="100">
        <v>13.2</v>
      </c>
      <c r="AN120" s="100">
        <v>13.1</v>
      </c>
      <c r="AO120" s="100">
        <v>12.3</v>
      </c>
      <c r="AP120" s="100">
        <v>12.866666666666665</v>
      </c>
      <c r="AQ120" s="100">
        <v>12.2</v>
      </c>
      <c r="AR120" s="100">
        <v>12</v>
      </c>
      <c r="AS120" s="100">
        <v>11.2</v>
      </c>
      <c r="AT120" s="100">
        <v>11.799999999999999</v>
      </c>
      <c r="AU120" s="98">
        <v>20</v>
      </c>
      <c r="AV120" s="98">
        <v>3.5</v>
      </c>
      <c r="AW120" s="98">
        <v>5</v>
      </c>
      <c r="AX120" s="98">
        <v>0</v>
      </c>
      <c r="AY120" s="98">
        <v>0</v>
      </c>
      <c r="AZ120" s="98">
        <v>0</v>
      </c>
      <c r="BA120" s="98">
        <v>10</v>
      </c>
      <c r="BB120" s="98">
        <v>10</v>
      </c>
      <c r="BC120" s="98">
        <v>10</v>
      </c>
      <c r="BD120" s="97">
        <v>1</v>
      </c>
      <c r="BE120" s="97">
        <v>1</v>
      </c>
      <c r="BF120" s="96" t="s">
        <v>268</v>
      </c>
      <c r="BG120" s="96">
        <v>1</v>
      </c>
      <c r="BH120" s="96">
        <v>0</v>
      </c>
      <c r="BI120" s="96" t="s">
        <v>266</v>
      </c>
      <c r="BJ120" s="96" t="s">
        <v>266</v>
      </c>
      <c r="BK120" s="96" t="s">
        <v>266</v>
      </c>
      <c r="BL120" s="96" t="s">
        <v>266</v>
      </c>
      <c r="BM120" s="96" t="s">
        <v>265</v>
      </c>
      <c r="BN120" s="96">
        <v>0</v>
      </c>
      <c r="BO120" s="96" t="s">
        <v>646</v>
      </c>
      <c r="BP120" s="96">
        <v>2</v>
      </c>
      <c r="BQ120" s="96" t="s">
        <v>267</v>
      </c>
      <c r="BR120" s="96" t="s">
        <v>266</v>
      </c>
      <c r="BS120" s="96" t="s">
        <v>266</v>
      </c>
      <c r="BT120" s="96" t="s">
        <v>265</v>
      </c>
      <c r="BU120" s="197">
        <v>17</v>
      </c>
      <c r="BV120" s="134" t="s">
        <v>264</v>
      </c>
    </row>
    <row r="121" spans="1:74" ht="15.9" customHeight="1" x14ac:dyDescent="0.3">
      <c r="A121" s="89"/>
      <c r="B121" s="94"/>
      <c r="C121" s="169"/>
      <c r="D121" s="89"/>
      <c r="E121" s="89"/>
      <c r="F121" s="89"/>
      <c r="G121" s="89"/>
      <c r="H121" s="89"/>
      <c r="I121" s="89"/>
      <c r="J121" s="92"/>
      <c r="K121" s="89"/>
      <c r="L121" s="89"/>
      <c r="M121" s="89"/>
      <c r="N121" s="89"/>
      <c r="O121" s="89"/>
      <c r="P121" s="89"/>
      <c r="Q121" s="89"/>
      <c r="R121" s="89"/>
      <c r="S121" s="89"/>
      <c r="T121" s="93"/>
      <c r="U121" s="93"/>
      <c r="V121" s="89"/>
      <c r="W121" s="89"/>
      <c r="X121" s="89"/>
      <c r="Y121" s="89"/>
      <c r="Z121" s="89"/>
      <c r="AA121" s="89"/>
      <c r="AB121" s="89"/>
      <c r="AC121" s="89"/>
      <c r="AD121" s="89"/>
      <c r="AE121" s="92"/>
      <c r="AF121" s="89"/>
      <c r="AG121" s="89"/>
      <c r="AH121" s="89"/>
      <c r="AI121" s="91"/>
      <c r="AJ121" s="91"/>
      <c r="AK121" s="91"/>
      <c r="AL121" s="91"/>
      <c r="AM121" s="91"/>
      <c r="AN121" s="91"/>
      <c r="AO121" s="91"/>
      <c r="AP121" s="91"/>
      <c r="AQ121" s="91"/>
      <c r="AR121" s="91"/>
      <c r="AS121" s="91"/>
      <c r="AT121" s="91"/>
      <c r="AU121" s="89"/>
      <c r="AV121" s="89"/>
      <c r="AW121" s="89"/>
      <c r="AX121" s="89"/>
      <c r="AY121" s="89"/>
      <c r="AZ121" s="89"/>
      <c r="BA121" s="89"/>
      <c r="BB121" s="89"/>
      <c r="BC121" s="89"/>
      <c r="BD121" s="90"/>
      <c r="BE121" s="90"/>
      <c r="BF121" s="89"/>
      <c r="BG121" s="89"/>
      <c r="BH121" s="89"/>
      <c r="BI121" s="89"/>
      <c r="BJ121" s="89"/>
      <c r="BK121" s="89"/>
      <c r="BL121" s="89"/>
      <c r="BM121" s="89"/>
      <c r="BN121" s="89"/>
      <c r="BO121" s="89"/>
      <c r="BP121" s="89"/>
      <c r="BQ121" s="89"/>
      <c r="BR121" s="89"/>
      <c r="BS121" s="89"/>
      <c r="BT121" s="89"/>
      <c r="BU121" s="89"/>
    </row>
    <row r="122" spans="1:74" ht="15.9" customHeight="1" x14ac:dyDescent="0.3">
      <c r="A122" s="89"/>
      <c r="B122" s="94"/>
      <c r="C122" s="169"/>
      <c r="D122" s="89"/>
      <c r="E122" s="89"/>
      <c r="F122" s="89"/>
      <c r="G122" s="89"/>
      <c r="H122" s="89"/>
      <c r="I122" s="89"/>
      <c r="J122" s="92"/>
      <c r="K122" s="89"/>
      <c r="L122" s="89"/>
      <c r="M122" s="89"/>
      <c r="N122" s="89"/>
      <c r="O122" s="89"/>
      <c r="P122" s="89"/>
      <c r="Q122" s="89"/>
      <c r="R122" s="89"/>
      <c r="S122" s="89"/>
      <c r="T122" s="93"/>
      <c r="U122" s="93"/>
      <c r="V122" s="89"/>
      <c r="W122" s="89"/>
      <c r="X122" s="89"/>
      <c r="Y122" s="89"/>
      <c r="Z122" s="89"/>
      <c r="AA122" s="89"/>
      <c r="AB122" s="89"/>
      <c r="AC122" s="89"/>
      <c r="AD122" s="89"/>
      <c r="AE122" s="92"/>
      <c r="AF122" s="89"/>
      <c r="AG122" s="89"/>
      <c r="AH122" s="89"/>
      <c r="AI122" s="91"/>
      <c r="AJ122" s="91"/>
      <c r="AK122" s="91"/>
      <c r="AL122" s="91"/>
      <c r="AM122" s="91"/>
      <c r="AN122" s="91"/>
      <c r="AO122" s="91"/>
      <c r="AP122" s="91"/>
      <c r="AQ122" s="91"/>
      <c r="AR122" s="91"/>
      <c r="AS122" s="91"/>
      <c r="AT122" s="91"/>
      <c r="AU122" s="89"/>
      <c r="AV122" s="89"/>
      <c r="AW122" s="89"/>
      <c r="AX122" s="89"/>
      <c r="AY122" s="89"/>
      <c r="AZ122" s="89"/>
      <c r="BA122" s="89"/>
      <c r="BB122" s="89"/>
      <c r="BC122" s="89"/>
      <c r="BD122" s="90"/>
      <c r="BE122" s="90"/>
      <c r="BF122" s="89"/>
      <c r="BG122" s="89"/>
      <c r="BH122" s="89"/>
      <c r="BI122" s="89"/>
      <c r="BJ122" s="89"/>
      <c r="BK122" s="89"/>
      <c r="BL122" s="89"/>
      <c r="BM122" s="89"/>
      <c r="BN122" s="89"/>
      <c r="BO122" s="89"/>
      <c r="BP122" s="89"/>
      <c r="BQ122" s="89"/>
      <c r="BR122" s="89"/>
      <c r="BS122" s="89"/>
      <c r="BT122" s="89"/>
      <c r="BU122" s="89"/>
    </row>
    <row r="123" spans="1:74" ht="15.9" customHeight="1" x14ac:dyDescent="0.3">
      <c r="A123" s="89"/>
      <c r="B123" s="94"/>
      <c r="C123" s="169"/>
      <c r="D123" s="89"/>
      <c r="E123" s="89"/>
      <c r="F123" s="89"/>
      <c r="G123" s="89"/>
      <c r="H123" s="89"/>
      <c r="I123" s="89"/>
      <c r="J123" s="92"/>
      <c r="K123" s="89"/>
      <c r="L123" s="89"/>
      <c r="M123" s="89"/>
      <c r="N123" s="89"/>
      <c r="O123" s="89"/>
      <c r="P123" s="89"/>
      <c r="Q123" s="89"/>
      <c r="R123" s="89"/>
      <c r="S123" s="89"/>
      <c r="T123" s="93"/>
      <c r="U123" s="93"/>
      <c r="V123" s="89"/>
      <c r="W123" s="89"/>
      <c r="X123" s="89"/>
      <c r="Y123" s="89"/>
      <c r="Z123" s="89"/>
      <c r="AA123" s="89"/>
      <c r="AB123" s="89"/>
      <c r="AC123" s="89"/>
      <c r="AD123" s="89"/>
      <c r="AE123" s="92"/>
      <c r="AF123" s="89"/>
      <c r="AG123" s="89"/>
      <c r="AH123" s="89"/>
      <c r="AI123" s="91"/>
      <c r="AJ123" s="91"/>
      <c r="AK123" s="91"/>
      <c r="AL123" s="91"/>
      <c r="AM123" s="91"/>
      <c r="AN123" s="91"/>
      <c r="AO123" s="91"/>
      <c r="AP123" s="91"/>
      <c r="AQ123" s="91"/>
      <c r="AR123" s="91"/>
      <c r="AS123" s="91"/>
      <c r="AT123" s="91"/>
      <c r="AU123" s="89"/>
      <c r="AV123" s="89"/>
      <c r="AW123" s="89"/>
      <c r="AX123" s="89"/>
      <c r="AY123" s="89"/>
      <c r="AZ123" s="89"/>
      <c r="BA123" s="89"/>
      <c r="BB123" s="89"/>
      <c r="BC123" s="89"/>
      <c r="BD123" s="90"/>
      <c r="BE123" s="90"/>
      <c r="BF123" s="89"/>
      <c r="BG123" s="89"/>
      <c r="BH123" s="89"/>
      <c r="BI123" s="89"/>
      <c r="BJ123" s="89"/>
      <c r="BK123" s="89"/>
      <c r="BL123" s="89"/>
      <c r="BM123" s="89"/>
      <c r="BN123" s="89"/>
      <c r="BO123" s="89"/>
      <c r="BP123" s="89"/>
      <c r="BQ123" s="89"/>
      <c r="BR123" s="89"/>
      <c r="BS123" s="89"/>
      <c r="BT123" s="89"/>
      <c r="BU123" s="89"/>
    </row>
    <row r="124" spans="1:74" ht="15.9" customHeight="1" x14ac:dyDescent="0.3">
      <c r="A124" s="89"/>
      <c r="B124" s="94"/>
      <c r="C124" s="169"/>
      <c r="D124" s="89"/>
      <c r="E124" s="89"/>
      <c r="F124" s="89"/>
      <c r="G124" s="89"/>
      <c r="H124" s="89"/>
      <c r="I124" s="89"/>
      <c r="J124" s="92"/>
      <c r="K124" s="89"/>
      <c r="L124" s="89"/>
      <c r="M124" s="89"/>
      <c r="N124" s="89"/>
      <c r="O124" s="89"/>
      <c r="P124" s="89"/>
      <c r="Q124" s="89"/>
      <c r="R124" s="89"/>
      <c r="S124" s="89"/>
      <c r="T124" s="93"/>
      <c r="U124" s="93"/>
      <c r="V124" s="89"/>
      <c r="W124" s="89"/>
      <c r="X124" s="89"/>
      <c r="Y124" s="89"/>
      <c r="Z124" s="89"/>
      <c r="AA124" s="89"/>
      <c r="AB124" s="89"/>
      <c r="AC124" s="89"/>
      <c r="AD124" s="89"/>
      <c r="AE124" s="92"/>
      <c r="AF124" s="89"/>
      <c r="AG124" s="89"/>
      <c r="AH124" s="89"/>
      <c r="AI124" s="91"/>
      <c r="AJ124" s="91"/>
      <c r="AK124" s="91"/>
      <c r="AL124" s="91"/>
      <c r="AM124" s="91"/>
      <c r="AN124" s="91"/>
      <c r="AO124" s="91"/>
      <c r="AP124" s="91"/>
      <c r="AQ124" s="91"/>
      <c r="AR124" s="91"/>
      <c r="AS124" s="91"/>
      <c r="AT124" s="91"/>
      <c r="AU124" s="89"/>
      <c r="AV124" s="89"/>
      <c r="AW124" s="89"/>
      <c r="AX124" s="89"/>
      <c r="AY124" s="89"/>
      <c r="AZ124" s="89"/>
      <c r="BA124" s="89"/>
      <c r="BB124" s="89"/>
      <c r="BC124" s="89"/>
      <c r="BD124" s="90"/>
      <c r="BE124" s="90"/>
      <c r="BF124" s="89"/>
      <c r="BG124" s="89"/>
      <c r="BH124" s="89"/>
      <c r="BI124" s="89"/>
      <c r="BJ124" s="89"/>
      <c r="BK124" s="89"/>
      <c r="BL124" s="89"/>
      <c r="BM124" s="89"/>
      <c r="BN124" s="89"/>
      <c r="BO124" s="89"/>
      <c r="BP124" s="89"/>
      <c r="BQ124" s="89"/>
      <c r="BR124" s="89"/>
      <c r="BS124" s="89"/>
      <c r="BT124" s="89"/>
      <c r="BU124" s="89"/>
    </row>
    <row r="125" spans="1:74" ht="15.9" customHeight="1" x14ac:dyDescent="0.3">
      <c r="A125" s="89"/>
      <c r="B125" s="94"/>
      <c r="C125" s="169"/>
      <c r="D125" s="89"/>
      <c r="E125" s="89"/>
      <c r="F125" s="89"/>
      <c r="G125" s="89"/>
      <c r="H125" s="89"/>
      <c r="I125" s="89"/>
      <c r="J125" s="92"/>
      <c r="K125" s="89"/>
      <c r="L125" s="89"/>
      <c r="M125" s="89"/>
      <c r="N125" s="89"/>
      <c r="O125" s="89"/>
      <c r="P125" s="89"/>
      <c r="Q125" s="89"/>
      <c r="R125" s="89"/>
      <c r="S125" s="89"/>
      <c r="T125" s="93"/>
      <c r="U125" s="93"/>
      <c r="V125" s="89"/>
      <c r="W125" s="89"/>
      <c r="X125" s="89"/>
      <c r="Y125" s="89"/>
      <c r="Z125" s="89"/>
      <c r="AA125" s="89"/>
      <c r="AB125" s="89"/>
      <c r="AC125" s="89"/>
      <c r="AD125" s="89"/>
      <c r="AE125" s="92"/>
      <c r="AF125" s="89"/>
      <c r="AG125" s="89"/>
      <c r="AH125" s="89"/>
      <c r="AI125" s="91"/>
      <c r="AJ125" s="91"/>
      <c r="AK125" s="91"/>
      <c r="AL125" s="91"/>
      <c r="AM125" s="91"/>
      <c r="AN125" s="91"/>
      <c r="AO125" s="91"/>
      <c r="AP125" s="91"/>
      <c r="AQ125" s="91"/>
      <c r="AR125" s="91"/>
      <c r="AS125" s="91"/>
      <c r="AT125" s="91"/>
      <c r="AU125" s="89"/>
      <c r="AV125" s="89"/>
      <c r="AW125" s="89"/>
      <c r="AX125" s="89"/>
      <c r="AY125" s="89"/>
      <c r="AZ125" s="89"/>
      <c r="BA125" s="89"/>
      <c r="BB125" s="89"/>
      <c r="BC125" s="89"/>
      <c r="BD125" s="90"/>
      <c r="BE125" s="90"/>
      <c r="BF125" s="89"/>
      <c r="BG125" s="89"/>
      <c r="BH125" s="89"/>
      <c r="BI125" s="89"/>
      <c r="BJ125" s="89"/>
      <c r="BK125" s="89"/>
      <c r="BL125" s="89"/>
      <c r="BM125" s="89"/>
      <c r="BN125" s="89"/>
      <c r="BO125" s="89"/>
      <c r="BP125" s="89"/>
      <c r="BQ125" s="89"/>
      <c r="BR125" s="89"/>
      <c r="BS125" s="89"/>
      <c r="BT125" s="89"/>
      <c r="BU125" s="89"/>
    </row>
    <row r="126" spans="1:74" ht="15.9" customHeight="1" x14ac:dyDescent="0.3">
      <c r="A126" s="89"/>
      <c r="B126" s="94"/>
      <c r="C126" s="169"/>
      <c r="D126" s="89"/>
      <c r="E126" s="89"/>
      <c r="F126" s="89"/>
      <c r="G126" s="89"/>
      <c r="H126" s="89"/>
      <c r="I126" s="89"/>
      <c r="J126" s="92"/>
      <c r="K126" s="89"/>
      <c r="L126" s="89"/>
      <c r="M126" s="89"/>
      <c r="N126" s="89"/>
      <c r="O126" s="89"/>
      <c r="P126" s="89"/>
      <c r="Q126" s="89"/>
      <c r="R126" s="89"/>
      <c r="S126" s="89"/>
      <c r="T126" s="93"/>
      <c r="U126" s="93"/>
      <c r="V126" s="89"/>
      <c r="W126" s="89"/>
      <c r="X126" s="89"/>
      <c r="Y126" s="89"/>
      <c r="Z126" s="89"/>
      <c r="AA126" s="89"/>
      <c r="AB126" s="89"/>
      <c r="AC126" s="89"/>
      <c r="AD126" s="89"/>
      <c r="AE126" s="92"/>
      <c r="AF126" s="89"/>
      <c r="AG126" s="89"/>
      <c r="AH126" s="89"/>
      <c r="AI126" s="91"/>
      <c r="AJ126" s="91"/>
      <c r="AK126" s="91"/>
      <c r="AL126" s="91"/>
      <c r="AM126" s="91"/>
      <c r="AN126" s="91"/>
      <c r="AO126" s="91"/>
      <c r="AP126" s="91"/>
      <c r="AQ126" s="91"/>
      <c r="AR126" s="91"/>
      <c r="AS126" s="91"/>
      <c r="AT126" s="91"/>
      <c r="AU126" s="89"/>
      <c r="AV126" s="89"/>
      <c r="AW126" s="89"/>
      <c r="AX126" s="89"/>
      <c r="AY126" s="89"/>
      <c r="AZ126" s="89"/>
      <c r="BA126" s="89"/>
      <c r="BB126" s="89"/>
      <c r="BC126" s="89"/>
      <c r="BD126" s="90"/>
      <c r="BE126" s="90"/>
      <c r="BF126" s="89"/>
      <c r="BG126" s="89"/>
      <c r="BH126" s="89"/>
      <c r="BI126" s="89"/>
      <c r="BJ126" s="89"/>
      <c r="BK126" s="89"/>
      <c r="BL126" s="89"/>
      <c r="BM126" s="89"/>
      <c r="BN126" s="89"/>
      <c r="BO126" s="89"/>
      <c r="BP126" s="89"/>
      <c r="BQ126" s="89"/>
      <c r="BR126" s="89"/>
      <c r="BS126" s="89"/>
      <c r="BT126" s="89"/>
      <c r="BU126" s="89"/>
    </row>
    <row r="127" spans="1:74" ht="15.9" customHeight="1" x14ac:dyDescent="0.3">
      <c r="A127" s="89"/>
      <c r="B127" s="89"/>
      <c r="C127" s="169"/>
      <c r="D127" s="89"/>
      <c r="E127" s="89"/>
      <c r="F127" s="89"/>
      <c r="G127" s="89"/>
      <c r="H127" s="89"/>
      <c r="I127" s="89"/>
      <c r="J127" s="92"/>
      <c r="K127" s="89"/>
      <c r="L127" s="89"/>
      <c r="M127" s="89"/>
      <c r="N127" s="89"/>
      <c r="O127" s="89"/>
      <c r="P127" s="89"/>
      <c r="Q127" s="89"/>
      <c r="R127" s="89"/>
      <c r="S127" s="89"/>
      <c r="T127" s="93"/>
      <c r="U127" s="93"/>
      <c r="V127" s="89"/>
      <c r="W127" s="89"/>
      <c r="X127" s="89"/>
      <c r="Y127" s="89"/>
      <c r="Z127" s="89"/>
      <c r="AA127" s="89"/>
      <c r="AB127" s="89"/>
      <c r="AC127" s="89"/>
      <c r="AD127" s="89"/>
      <c r="AE127" s="92"/>
      <c r="AF127" s="89"/>
      <c r="AG127" s="89"/>
      <c r="AH127" s="89"/>
      <c r="AI127" s="91"/>
      <c r="AJ127" s="91"/>
      <c r="AK127" s="91"/>
      <c r="AL127" s="91"/>
      <c r="AM127" s="91"/>
      <c r="AN127" s="91"/>
      <c r="AO127" s="91"/>
      <c r="AP127" s="91"/>
      <c r="AQ127" s="91"/>
      <c r="AR127" s="91"/>
      <c r="AS127" s="91"/>
      <c r="AT127" s="91"/>
      <c r="AU127" s="89"/>
      <c r="AV127" s="89"/>
      <c r="AW127" s="89"/>
      <c r="AX127" s="89"/>
      <c r="AY127" s="89"/>
      <c r="AZ127" s="89"/>
      <c r="BA127" s="89"/>
      <c r="BB127" s="89"/>
      <c r="BC127" s="89"/>
      <c r="BD127" s="90"/>
      <c r="BE127" s="90"/>
      <c r="BF127" s="89"/>
      <c r="BG127" s="89"/>
      <c r="BH127" s="89"/>
      <c r="BI127" s="89"/>
      <c r="BJ127" s="89"/>
      <c r="BK127" s="89"/>
      <c r="BL127" s="89"/>
      <c r="BM127" s="89"/>
      <c r="BN127" s="89"/>
      <c r="BO127" s="89"/>
      <c r="BP127" s="89"/>
      <c r="BQ127" s="89"/>
      <c r="BR127" s="89"/>
      <c r="BS127" s="89"/>
      <c r="BT127" s="89"/>
      <c r="BU127" s="89"/>
    </row>
    <row r="128" spans="1:74" ht="15.9" customHeight="1" x14ac:dyDescent="0.3">
      <c r="A128" s="89"/>
      <c r="B128" s="89"/>
      <c r="C128" s="169"/>
      <c r="D128" s="89"/>
      <c r="E128" s="89"/>
      <c r="F128" s="89"/>
      <c r="G128" s="89"/>
      <c r="H128" s="89"/>
      <c r="I128" s="89"/>
      <c r="J128" s="92"/>
      <c r="K128" s="89"/>
      <c r="L128" s="89"/>
      <c r="M128" s="89"/>
      <c r="N128" s="89"/>
      <c r="O128" s="89"/>
      <c r="P128" s="89"/>
      <c r="Q128" s="89"/>
      <c r="R128" s="89"/>
      <c r="S128" s="89"/>
      <c r="T128" s="93"/>
      <c r="U128" s="93"/>
      <c r="V128" s="89"/>
      <c r="W128" s="89"/>
      <c r="X128" s="89"/>
      <c r="Y128" s="89"/>
      <c r="Z128" s="89"/>
      <c r="AA128" s="89"/>
      <c r="AB128" s="89"/>
      <c r="AC128" s="89"/>
      <c r="AD128" s="89"/>
      <c r="AE128" s="92"/>
      <c r="AF128" s="89"/>
      <c r="AG128" s="89"/>
      <c r="AH128" s="89"/>
      <c r="AI128" s="91"/>
      <c r="AJ128" s="91"/>
      <c r="AK128" s="91"/>
      <c r="AL128" s="91"/>
      <c r="AM128" s="91"/>
      <c r="AN128" s="91"/>
      <c r="AO128" s="91"/>
      <c r="AP128" s="91"/>
      <c r="AQ128" s="91"/>
      <c r="AR128" s="91"/>
      <c r="AS128" s="91"/>
      <c r="AT128" s="91"/>
      <c r="AU128" s="89"/>
      <c r="AV128" s="89"/>
      <c r="AW128" s="89"/>
      <c r="AX128" s="89"/>
      <c r="AY128" s="89"/>
      <c r="AZ128" s="89"/>
      <c r="BA128" s="89"/>
      <c r="BB128" s="89"/>
      <c r="BC128" s="89"/>
      <c r="BD128" s="90"/>
      <c r="BE128" s="90"/>
      <c r="BF128" s="89"/>
      <c r="BG128" s="89"/>
      <c r="BH128" s="89"/>
      <c r="BI128" s="89"/>
      <c r="BJ128" s="89"/>
      <c r="BK128" s="89"/>
      <c r="BL128" s="89"/>
      <c r="BM128" s="89"/>
      <c r="BN128" s="89"/>
      <c r="BO128" s="89"/>
      <c r="BP128" s="89"/>
      <c r="BQ128" s="89"/>
      <c r="BR128" s="89"/>
      <c r="BS128" s="89"/>
      <c r="BT128" s="89"/>
      <c r="BU128" s="89"/>
    </row>
    <row r="129" spans="1:73" ht="15.9" customHeight="1" x14ac:dyDescent="0.3">
      <c r="A129" s="89"/>
      <c r="B129" s="89"/>
      <c r="C129" s="169"/>
      <c r="D129" s="89"/>
      <c r="E129" s="89"/>
      <c r="F129" s="89"/>
      <c r="G129" s="89"/>
      <c r="H129" s="89"/>
      <c r="I129" s="89"/>
      <c r="J129" s="92"/>
      <c r="K129" s="89"/>
      <c r="L129" s="89"/>
      <c r="M129" s="89"/>
      <c r="N129" s="89"/>
      <c r="O129" s="89"/>
      <c r="P129" s="89"/>
      <c r="Q129" s="89"/>
      <c r="R129" s="89"/>
      <c r="S129" s="89"/>
      <c r="T129" s="93"/>
      <c r="U129" s="93"/>
      <c r="V129" s="89"/>
      <c r="W129" s="89"/>
      <c r="X129" s="89"/>
      <c r="Y129" s="89"/>
      <c r="Z129" s="89"/>
      <c r="AA129" s="89"/>
      <c r="AB129" s="89"/>
      <c r="AC129" s="89"/>
      <c r="AD129" s="89"/>
      <c r="AE129" s="92"/>
      <c r="AF129" s="89"/>
      <c r="AG129" s="89"/>
      <c r="AH129" s="89"/>
      <c r="AI129" s="91"/>
      <c r="AJ129" s="91"/>
      <c r="AK129" s="91"/>
      <c r="AL129" s="91"/>
      <c r="AM129" s="91"/>
      <c r="AN129" s="91"/>
      <c r="AO129" s="91"/>
      <c r="AP129" s="91"/>
      <c r="AQ129" s="91"/>
      <c r="AR129" s="91"/>
      <c r="AS129" s="91"/>
      <c r="AT129" s="91"/>
      <c r="AU129" s="89"/>
      <c r="AV129" s="89"/>
      <c r="AW129" s="89"/>
      <c r="AX129" s="89"/>
      <c r="AY129" s="89"/>
      <c r="AZ129" s="89"/>
      <c r="BA129" s="89"/>
      <c r="BB129" s="89"/>
      <c r="BC129" s="89"/>
      <c r="BD129" s="90"/>
      <c r="BE129" s="90"/>
      <c r="BF129" s="89"/>
      <c r="BG129" s="89"/>
      <c r="BH129" s="89"/>
      <c r="BI129" s="89"/>
      <c r="BJ129" s="89"/>
      <c r="BK129" s="89"/>
      <c r="BL129" s="89"/>
      <c r="BM129" s="89"/>
      <c r="BN129" s="89"/>
      <c r="BO129" s="89"/>
      <c r="BP129" s="89"/>
      <c r="BQ129" s="89"/>
      <c r="BR129" s="89"/>
      <c r="BS129" s="89"/>
      <c r="BT129" s="89"/>
      <c r="BU129" s="89"/>
    </row>
    <row r="130" spans="1:73" ht="15.9" customHeight="1" x14ac:dyDescent="0.3">
      <c r="A130" s="89"/>
      <c r="B130" s="89"/>
      <c r="C130" s="169"/>
      <c r="D130" s="89"/>
      <c r="E130" s="89"/>
      <c r="F130" s="89"/>
      <c r="G130" s="89"/>
      <c r="H130" s="89"/>
      <c r="I130" s="89"/>
      <c r="J130" s="92"/>
      <c r="K130" s="89"/>
      <c r="L130" s="89"/>
      <c r="M130" s="89"/>
      <c r="N130" s="89"/>
      <c r="O130" s="89"/>
      <c r="P130" s="89"/>
      <c r="Q130" s="89"/>
      <c r="R130" s="89"/>
      <c r="S130" s="89"/>
      <c r="T130" s="93"/>
      <c r="U130" s="93"/>
      <c r="V130" s="89"/>
      <c r="W130" s="89"/>
      <c r="X130" s="89"/>
      <c r="Y130" s="89"/>
      <c r="Z130" s="89"/>
      <c r="AA130" s="89"/>
      <c r="AB130" s="89"/>
      <c r="AC130" s="89"/>
      <c r="AD130" s="89"/>
      <c r="AE130" s="92"/>
      <c r="AF130" s="89"/>
      <c r="AG130" s="89"/>
      <c r="AH130" s="89"/>
      <c r="AI130" s="91"/>
      <c r="AJ130" s="91"/>
      <c r="AK130" s="91"/>
      <c r="AL130" s="91"/>
      <c r="AM130" s="91"/>
      <c r="AN130" s="91"/>
      <c r="AO130" s="91"/>
      <c r="AP130" s="91"/>
      <c r="AQ130" s="91"/>
      <c r="AR130" s="91"/>
      <c r="AS130" s="91"/>
      <c r="AT130" s="91"/>
      <c r="AU130" s="89"/>
      <c r="AV130" s="89"/>
      <c r="AW130" s="89"/>
      <c r="AX130" s="89"/>
      <c r="AY130" s="89"/>
      <c r="AZ130" s="89"/>
      <c r="BA130" s="89"/>
      <c r="BB130" s="89"/>
      <c r="BC130" s="89"/>
      <c r="BD130" s="90"/>
      <c r="BE130" s="90"/>
      <c r="BF130" s="89"/>
      <c r="BG130" s="89"/>
      <c r="BH130" s="89"/>
      <c r="BI130" s="89"/>
      <c r="BJ130" s="89"/>
      <c r="BK130" s="89"/>
      <c r="BL130" s="89"/>
      <c r="BM130" s="89"/>
      <c r="BN130" s="89"/>
      <c r="BO130" s="89"/>
      <c r="BP130" s="89"/>
      <c r="BQ130" s="89"/>
      <c r="BR130" s="89"/>
      <c r="BS130" s="89"/>
      <c r="BT130" s="89"/>
      <c r="BU130" s="89"/>
    </row>
    <row r="131" spans="1:73" ht="15.9" customHeight="1" x14ac:dyDescent="0.3">
      <c r="A131" s="89"/>
      <c r="B131" s="89"/>
      <c r="C131" s="169"/>
      <c r="D131" s="89"/>
      <c r="E131" s="89"/>
      <c r="F131" s="89"/>
      <c r="G131" s="89"/>
      <c r="H131" s="89"/>
      <c r="I131" s="89"/>
      <c r="J131" s="92"/>
      <c r="K131" s="89"/>
      <c r="L131" s="89"/>
      <c r="M131" s="89"/>
      <c r="N131" s="89"/>
      <c r="O131" s="89"/>
      <c r="P131" s="89"/>
      <c r="Q131" s="89"/>
      <c r="R131" s="89"/>
      <c r="S131" s="89"/>
      <c r="T131" s="93"/>
      <c r="U131" s="93"/>
      <c r="V131" s="89"/>
      <c r="W131" s="89"/>
      <c r="X131" s="89"/>
      <c r="Y131" s="89"/>
      <c r="Z131" s="89"/>
      <c r="AA131" s="89"/>
      <c r="AB131" s="89"/>
      <c r="AC131" s="89"/>
      <c r="AD131" s="89"/>
      <c r="AE131" s="92"/>
      <c r="AF131" s="89"/>
      <c r="AG131" s="89"/>
      <c r="AH131" s="89"/>
      <c r="AI131" s="91"/>
      <c r="AJ131" s="91"/>
      <c r="AK131" s="91"/>
      <c r="AL131" s="91"/>
      <c r="AM131" s="91"/>
      <c r="AN131" s="91"/>
      <c r="AO131" s="91"/>
      <c r="AP131" s="91"/>
      <c r="AQ131" s="91"/>
      <c r="AR131" s="91"/>
      <c r="AS131" s="91"/>
      <c r="AT131" s="91"/>
      <c r="AU131" s="89"/>
      <c r="AV131" s="89"/>
      <c r="AW131" s="89"/>
      <c r="AX131" s="89"/>
      <c r="AY131" s="89"/>
      <c r="AZ131" s="89"/>
      <c r="BA131" s="89"/>
      <c r="BB131" s="89"/>
      <c r="BC131" s="89"/>
      <c r="BD131" s="90"/>
      <c r="BE131" s="90"/>
      <c r="BF131" s="89"/>
      <c r="BG131" s="89"/>
      <c r="BH131" s="89"/>
      <c r="BI131" s="89"/>
      <c r="BJ131" s="89"/>
      <c r="BK131" s="89"/>
      <c r="BL131" s="89"/>
      <c r="BM131" s="89"/>
      <c r="BN131" s="89"/>
      <c r="BO131" s="89"/>
      <c r="BP131" s="89"/>
      <c r="BQ131" s="89"/>
      <c r="BR131" s="89"/>
      <c r="BS131" s="89"/>
      <c r="BT131" s="89"/>
      <c r="BU131" s="89"/>
    </row>
    <row r="132" spans="1:73" ht="15.9" customHeight="1" x14ac:dyDescent="0.3">
      <c r="A132" s="89"/>
      <c r="B132" s="89"/>
      <c r="C132" s="169"/>
      <c r="D132" s="89"/>
      <c r="E132" s="89"/>
      <c r="F132" s="89"/>
      <c r="G132" s="89"/>
      <c r="H132" s="89"/>
      <c r="I132" s="89"/>
      <c r="J132" s="92"/>
      <c r="K132" s="89"/>
      <c r="L132" s="89"/>
      <c r="M132" s="89"/>
      <c r="N132" s="89"/>
      <c r="O132" s="89"/>
      <c r="P132" s="89"/>
      <c r="Q132" s="89"/>
      <c r="R132" s="89"/>
      <c r="S132" s="89"/>
      <c r="T132" s="93"/>
      <c r="U132" s="93"/>
      <c r="V132" s="89"/>
      <c r="W132" s="89"/>
      <c r="X132" s="89"/>
      <c r="Y132" s="89"/>
      <c r="Z132" s="89"/>
      <c r="AA132" s="89"/>
      <c r="AB132" s="89"/>
      <c r="AC132" s="89"/>
      <c r="AD132" s="89"/>
      <c r="AE132" s="92"/>
      <c r="AF132" s="89"/>
      <c r="AG132" s="89"/>
      <c r="AH132" s="89"/>
      <c r="AI132" s="91"/>
      <c r="AJ132" s="91"/>
      <c r="AK132" s="91"/>
      <c r="AL132" s="91"/>
      <c r="AM132" s="91"/>
      <c r="AN132" s="91"/>
      <c r="AO132" s="91"/>
      <c r="AP132" s="91"/>
      <c r="AQ132" s="91"/>
      <c r="AR132" s="91"/>
      <c r="AS132" s="91"/>
      <c r="AT132" s="91"/>
      <c r="AU132" s="89"/>
      <c r="AV132" s="89"/>
      <c r="AW132" s="89"/>
      <c r="AX132" s="89"/>
      <c r="AY132" s="89"/>
      <c r="AZ132" s="89"/>
      <c r="BA132" s="89"/>
      <c r="BB132" s="89"/>
      <c r="BC132" s="89"/>
      <c r="BD132" s="90"/>
      <c r="BE132" s="90"/>
      <c r="BF132" s="89"/>
      <c r="BG132" s="89"/>
      <c r="BH132" s="89"/>
      <c r="BI132" s="89"/>
      <c r="BJ132" s="89"/>
      <c r="BK132" s="89"/>
      <c r="BL132" s="89"/>
      <c r="BM132" s="89"/>
      <c r="BN132" s="89"/>
      <c r="BO132" s="89"/>
      <c r="BP132" s="89"/>
      <c r="BQ132" s="89"/>
      <c r="BR132" s="89"/>
      <c r="BS132" s="89"/>
      <c r="BT132" s="89"/>
      <c r="BU132" s="89"/>
    </row>
    <row r="133" spans="1:73" ht="15.9" customHeight="1" x14ac:dyDescent="0.3">
      <c r="A133" s="89"/>
      <c r="B133" s="89"/>
      <c r="C133" s="169"/>
      <c r="D133" s="89"/>
      <c r="E133" s="89"/>
      <c r="F133" s="89"/>
      <c r="G133" s="89"/>
      <c r="H133" s="89"/>
      <c r="I133" s="89"/>
      <c r="J133" s="92"/>
      <c r="K133" s="89"/>
      <c r="L133" s="89"/>
      <c r="M133" s="89"/>
      <c r="N133" s="89"/>
      <c r="O133" s="89"/>
      <c r="P133" s="89"/>
      <c r="Q133" s="89"/>
      <c r="R133" s="89"/>
      <c r="S133" s="89"/>
      <c r="T133" s="93"/>
      <c r="U133" s="93"/>
      <c r="V133" s="89"/>
      <c r="W133" s="89"/>
      <c r="X133" s="89"/>
      <c r="Y133" s="89"/>
      <c r="Z133" s="89"/>
      <c r="AA133" s="89"/>
      <c r="AB133" s="89"/>
      <c r="AC133" s="89"/>
      <c r="AD133" s="89"/>
      <c r="AE133" s="92"/>
      <c r="AF133" s="89"/>
      <c r="AG133" s="89"/>
      <c r="AH133" s="89"/>
      <c r="AI133" s="91"/>
      <c r="AJ133" s="91"/>
      <c r="AK133" s="91"/>
      <c r="AL133" s="91"/>
      <c r="AM133" s="91"/>
      <c r="AN133" s="91"/>
      <c r="AO133" s="91"/>
      <c r="AP133" s="91"/>
      <c r="AQ133" s="91"/>
      <c r="AR133" s="91"/>
      <c r="AS133" s="91"/>
      <c r="AT133" s="91"/>
      <c r="AU133" s="89"/>
      <c r="AV133" s="89"/>
      <c r="AW133" s="89"/>
      <c r="AX133" s="89"/>
      <c r="AY133" s="89"/>
      <c r="AZ133" s="89"/>
      <c r="BA133" s="89"/>
      <c r="BB133" s="89"/>
      <c r="BC133" s="89"/>
      <c r="BD133" s="90"/>
      <c r="BE133" s="90"/>
      <c r="BF133" s="89"/>
      <c r="BG133" s="89"/>
      <c r="BH133" s="89"/>
      <c r="BI133" s="89"/>
      <c r="BJ133" s="89"/>
      <c r="BK133" s="89"/>
      <c r="BL133" s="89"/>
      <c r="BM133" s="89"/>
      <c r="BN133" s="89"/>
      <c r="BO133" s="89"/>
      <c r="BP133" s="89"/>
      <c r="BQ133" s="89"/>
      <c r="BR133" s="89"/>
      <c r="BS133" s="89"/>
      <c r="BT133" s="89"/>
      <c r="BU133" s="89"/>
    </row>
    <row r="134" spans="1:73" ht="15.9" customHeight="1" x14ac:dyDescent="0.3">
      <c r="A134" s="89"/>
      <c r="B134" s="89"/>
      <c r="C134" s="169"/>
      <c r="D134" s="89"/>
      <c r="E134" s="89"/>
      <c r="F134" s="89"/>
      <c r="G134" s="89"/>
      <c r="H134" s="89"/>
      <c r="I134" s="89"/>
      <c r="J134" s="92"/>
      <c r="K134" s="89"/>
      <c r="L134" s="89"/>
      <c r="M134" s="89"/>
      <c r="N134" s="89"/>
      <c r="O134" s="89"/>
      <c r="P134" s="89"/>
      <c r="Q134" s="89"/>
      <c r="R134" s="89"/>
      <c r="S134" s="89"/>
      <c r="T134" s="93"/>
      <c r="U134" s="93"/>
      <c r="V134" s="89"/>
      <c r="W134" s="89"/>
      <c r="X134" s="89"/>
      <c r="Y134" s="89"/>
      <c r="Z134" s="89"/>
      <c r="AA134" s="89"/>
      <c r="AB134" s="89"/>
      <c r="AC134" s="89"/>
      <c r="AD134" s="89"/>
      <c r="AE134" s="92"/>
      <c r="AF134" s="89"/>
      <c r="AG134" s="89"/>
      <c r="AH134" s="89"/>
      <c r="AI134" s="91"/>
      <c r="AJ134" s="91"/>
      <c r="AK134" s="91"/>
      <c r="AL134" s="91"/>
      <c r="AM134" s="91"/>
      <c r="AN134" s="91"/>
      <c r="AO134" s="91"/>
      <c r="AP134" s="91"/>
      <c r="AQ134" s="91"/>
      <c r="AR134" s="91"/>
      <c r="AS134" s="91"/>
      <c r="AT134" s="91"/>
      <c r="AU134" s="89"/>
      <c r="AV134" s="89"/>
      <c r="AW134" s="89"/>
      <c r="AX134" s="89"/>
      <c r="AY134" s="89"/>
      <c r="AZ134" s="89"/>
      <c r="BA134" s="89"/>
      <c r="BB134" s="89"/>
      <c r="BC134" s="89"/>
      <c r="BD134" s="90"/>
      <c r="BE134" s="90"/>
      <c r="BF134" s="89"/>
      <c r="BG134" s="89"/>
      <c r="BH134" s="89"/>
      <c r="BI134" s="89"/>
      <c r="BJ134" s="89"/>
      <c r="BK134" s="89"/>
      <c r="BL134" s="89"/>
      <c r="BM134" s="89"/>
      <c r="BN134" s="89"/>
      <c r="BO134" s="89"/>
      <c r="BP134" s="89"/>
      <c r="BQ134" s="89"/>
      <c r="BR134" s="89"/>
      <c r="BS134" s="89"/>
      <c r="BT134" s="89"/>
      <c r="BU134" s="89"/>
    </row>
    <row r="135" spans="1:73" ht="15.9" customHeight="1" x14ac:dyDescent="0.3">
      <c r="A135" s="89"/>
      <c r="B135" s="89"/>
      <c r="C135" s="169"/>
      <c r="D135" s="89"/>
      <c r="E135" s="89"/>
      <c r="F135" s="89"/>
      <c r="G135" s="89"/>
      <c r="H135" s="89"/>
      <c r="I135" s="89"/>
      <c r="J135" s="92"/>
      <c r="K135" s="89"/>
      <c r="L135" s="89"/>
      <c r="M135" s="89"/>
      <c r="N135" s="89"/>
      <c r="O135" s="89"/>
      <c r="P135" s="89"/>
      <c r="Q135" s="89"/>
      <c r="R135" s="89"/>
      <c r="S135" s="89"/>
      <c r="T135" s="93"/>
      <c r="U135" s="93"/>
      <c r="V135" s="89"/>
      <c r="W135" s="89"/>
      <c r="X135" s="89"/>
      <c r="Y135" s="89"/>
      <c r="Z135" s="89"/>
      <c r="AA135" s="89"/>
      <c r="AB135" s="89"/>
      <c r="AC135" s="89"/>
      <c r="AD135" s="89"/>
      <c r="AE135" s="92"/>
      <c r="AF135" s="89"/>
      <c r="AG135" s="89"/>
      <c r="AH135" s="89"/>
      <c r="AI135" s="91"/>
      <c r="AJ135" s="91"/>
      <c r="AK135" s="91"/>
      <c r="AL135" s="91"/>
      <c r="AM135" s="91"/>
      <c r="AN135" s="91"/>
      <c r="AO135" s="91"/>
      <c r="AP135" s="91"/>
      <c r="AQ135" s="91"/>
      <c r="AR135" s="91"/>
      <c r="AS135" s="91"/>
      <c r="AT135" s="91"/>
      <c r="AU135" s="89"/>
      <c r="AV135" s="89"/>
      <c r="AW135" s="89"/>
      <c r="AX135" s="89"/>
      <c r="AY135" s="89"/>
      <c r="AZ135" s="89"/>
      <c r="BA135" s="89"/>
      <c r="BB135" s="89"/>
      <c r="BC135" s="89"/>
      <c r="BD135" s="90"/>
      <c r="BE135" s="90"/>
      <c r="BF135" s="89"/>
      <c r="BG135" s="89"/>
      <c r="BH135" s="89"/>
      <c r="BI135" s="89"/>
      <c r="BJ135" s="89"/>
      <c r="BK135" s="89"/>
      <c r="BL135" s="89"/>
      <c r="BM135" s="89"/>
      <c r="BN135" s="89"/>
      <c r="BO135" s="89"/>
      <c r="BP135" s="89"/>
      <c r="BQ135" s="89"/>
      <c r="BR135" s="89"/>
      <c r="BS135" s="89"/>
      <c r="BT135" s="89"/>
      <c r="BU135" s="89"/>
    </row>
    <row r="136" spans="1:73" ht="15.9" customHeight="1" x14ac:dyDescent="0.3">
      <c r="A136" s="89"/>
      <c r="B136" s="89"/>
      <c r="C136" s="169"/>
      <c r="D136" s="89"/>
      <c r="E136" s="89"/>
      <c r="F136" s="89"/>
      <c r="G136" s="89"/>
      <c r="H136" s="89"/>
      <c r="I136" s="89"/>
      <c r="J136" s="92"/>
      <c r="K136" s="89"/>
      <c r="L136" s="89"/>
      <c r="M136" s="89"/>
      <c r="N136" s="89"/>
      <c r="O136" s="89"/>
      <c r="P136" s="89"/>
      <c r="Q136" s="89"/>
      <c r="R136" s="89"/>
      <c r="S136" s="89"/>
      <c r="T136" s="93"/>
      <c r="U136" s="93"/>
      <c r="V136" s="89"/>
      <c r="W136" s="89"/>
      <c r="X136" s="89"/>
      <c r="Y136" s="89"/>
      <c r="Z136" s="89"/>
      <c r="AA136" s="89"/>
      <c r="AB136" s="89"/>
      <c r="AC136" s="89"/>
      <c r="AD136" s="89"/>
      <c r="AE136" s="92"/>
      <c r="AF136" s="89"/>
      <c r="AG136" s="89"/>
      <c r="AH136" s="89"/>
      <c r="AI136" s="91"/>
      <c r="AJ136" s="91"/>
      <c r="AK136" s="91"/>
      <c r="AL136" s="91"/>
      <c r="AM136" s="91"/>
      <c r="AN136" s="91"/>
      <c r="AO136" s="91"/>
      <c r="AP136" s="91"/>
      <c r="AQ136" s="91"/>
      <c r="AR136" s="91"/>
      <c r="AS136" s="91"/>
      <c r="AT136" s="91"/>
      <c r="AU136" s="89"/>
      <c r="AV136" s="89"/>
      <c r="AW136" s="89"/>
      <c r="AX136" s="89"/>
      <c r="AY136" s="89"/>
      <c r="AZ136" s="89"/>
      <c r="BA136" s="89"/>
      <c r="BB136" s="89"/>
      <c r="BC136" s="89"/>
      <c r="BD136" s="90"/>
      <c r="BE136" s="90"/>
      <c r="BF136" s="89"/>
      <c r="BG136" s="89"/>
      <c r="BH136" s="89"/>
      <c r="BI136" s="89"/>
      <c r="BJ136" s="89"/>
      <c r="BK136" s="89"/>
      <c r="BL136" s="89"/>
      <c r="BM136" s="89"/>
      <c r="BN136" s="89"/>
      <c r="BO136" s="89"/>
      <c r="BP136" s="89"/>
      <c r="BQ136" s="89"/>
      <c r="BR136" s="89"/>
      <c r="BS136" s="89"/>
      <c r="BT136" s="89"/>
      <c r="BU136" s="89"/>
    </row>
    <row r="137" spans="1:73" ht="15.9" customHeight="1" x14ac:dyDescent="0.3">
      <c r="A137" s="89"/>
      <c r="B137" s="89"/>
      <c r="C137" s="169"/>
      <c r="D137" s="89"/>
      <c r="E137" s="89"/>
      <c r="F137" s="89"/>
      <c r="G137" s="89"/>
      <c r="H137" s="89"/>
      <c r="I137" s="89"/>
      <c r="J137" s="92"/>
      <c r="K137" s="89"/>
      <c r="L137" s="89"/>
      <c r="M137" s="89"/>
      <c r="N137" s="89"/>
      <c r="O137" s="89"/>
      <c r="P137" s="89"/>
      <c r="Q137" s="89"/>
      <c r="R137" s="89"/>
      <c r="S137" s="89"/>
      <c r="T137" s="93"/>
      <c r="U137" s="93"/>
      <c r="V137" s="89"/>
      <c r="W137" s="89"/>
      <c r="X137" s="89"/>
      <c r="Y137" s="89"/>
      <c r="Z137" s="89"/>
      <c r="AA137" s="89"/>
      <c r="AB137" s="89"/>
      <c r="AC137" s="89"/>
      <c r="AD137" s="89"/>
      <c r="AE137" s="92"/>
      <c r="AF137" s="89"/>
      <c r="AG137" s="89"/>
      <c r="AH137" s="89"/>
      <c r="AI137" s="91"/>
      <c r="AJ137" s="91"/>
      <c r="AK137" s="91"/>
      <c r="AL137" s="91"/>
      <c r="AM137" s="91"/>
      <c r="AN137" s="91"/>
      <c r="AO137" s="91"/>
      <c r="AP137" s="91"/>
      <c r="AQ137" s="91"/>
      <c r="AR137" s="91"/>
      <c r="AS137" s="91"/>
      <c r="AT137" s="91"/>
      <c r="AU137" s="89"/>
      <c r="AV137" s="89"/>
      <c r="AW137" s="89"/>
      <c r="AX137" s="89"/>
      <c r="AY137" s="89"/>
      <c r="AZ137" s="89"/>
      <c r="BA137" s="89"/>
      <c r="BB137" s="89"/>
      <c r="BC137" s="89"/>
      <c r="BD137" s="90"/>
      <c r="BE137" s="90"/>
      <c r="BF137" s="89"/>
      <c r="BG137" s="89"/>
      <c r="BH137" s="89"/>
      <c r="BI137" s="89"/>
      <c r="BJ137" s="89"/>
      <c r="BK137" s="89"/>
      <c r="BL137" s="89"/>
      <c r="BM137" s="89"/>
      <c r="BN137" s="89"/>
      <c r="BO137" s="89"/>
      <c r="BP137" s="89"/>
      <c r="BQ137" s="89"/>
      <c r="BR137" s="89"/>
      <c r="BS137" s="89"/>
      <c r="BT137" s="89"/>
      <c r="BU137" s="89"/>
    </row>
    <row r="138" spans="1:73" ht="15.9" customHeight="1" x14ac:dyDescent="0.3">
      <c r="A138" s="89"/>
      <c r="B138" s="89"/>
      <c r="C138" s="169"/>
      <c r="D138" s="89"/>
      <c r="E138" s="89"/>
      <c r="F138" s="89"/>
      <c r="G138" s="89"/>
      <c r="H138" s="89"/>
      <c r="I138" s="89"/>
      <c r="J138" s="92"/>
      <c r="K138" s="89"/>
      <c r="L138" s="89"/>
      <c r="M138" s="89"/>
      <c r="N138" s="89"/>
      <c r="O138" s="89"/>
      <c r="P138" s="89"/>
      <c r="Q138" s="89"/>
      <c r="R138" s="89"/>
      <c r="S138" s="89"/>
      <c r="T138" s="93"/>
      <c r="U138" s="93"/>
      <c r="V138" s="89"/>
      <c r="W138" s="89"/>
      <c r="X138" s="89"/>
      <c r="Y138" s="89"/>
      <c r="Z138" s="89"/>
      <c r="AA138" s="89"/>
      <c r="AB138" s="89"/>
      <c r="AC138" s="89"/>
      <c r="AD138" s="89"/>
      <c r="AE138" s="92"/>
      <c r="AF138" s="89"/>
      <c r="AG138" s="89"/>
      <c r="AH138" s="89"/>
      <c r="AI138" s="91"/>
      <c r="AJ138" s="91"/>
      <c r="AK138" s="91"/>
      <c r="AL138" s="91"/>
      <c r="AM138" s="91"/>
      <c r="AN138" s="91"/>
      <c r="AO138" s="91"/>
      <c r="AP138" s="91"/>
      <c r="AQ138" s="91"/>
      <c r="AR138" s="91"/>
      <c r="AS138" s="91"/>
      <c r="AT138" s="91"/>
      <c r="AU138" s="89"/>
      <c r="AV138" s="89"/>
      <c r="AW138" s="89"/>
      <c r="AX138" s="89"/>
      <c r="AY138" s="89"/>
      <c r="AZ138" s="89"/>
      <c r="BA138" s="89"/>
      <c r="BB138" s="89"/>
      <c r="BC138" s="89"/>
      <c r="BD138" s="90"/>
      <c r="BE138" s="90"/>
      <c r="BF138" s="89"/>
      <c r="BG138" s="89"/>
      <c r="BH138" s="89"/>
      <c r="BI138" s="89"/>
      <c r="BJ138" s="89"/>
      <c r="BK138" s="89"/>
      <c r="BL138" s="89"/>
      <c r="BM138" s="89"/>
      <c r="BN138" s="89"/>
      <c r="BO138" s="89"/>
      <c r="BP138" s="89"/>
      <c r="BQ138" s="89"/>
      <c r="BR138" s="89"/>
      <c r="BS138" s="89"/>
      <c r="BT138" s="89"/>
      <c r="BU138" s="89"/>
    </row>
    <row r="139" spans="1:73" ht="15.9" customHeight="1" x14ac:dyDescent="0.3">
      <c r="A139" s="89"/>
      <c r="B139" s="89"/>
      <c r="C139" s="169"/>
      <c r="D139" s="89"/>
      <c r="E139" s="89"/>
      <c r="F139" s="89"/>
      <c r="G139" s="89"/>
      <c r="H139" s="89"/>
      <c r="I139" s="89"/>
      <c r="J139" s="92"/>
      <c r="K139" s="89"/>
      <c r="L139" s="89"/>
      <c r="M139" s="89"/>
      <c r="N139" s="89"/>
      <c r="O139" s="89"/>
      <c r="P139" s="89"/>
      <c r="Q139" s="89"/>
      <c r="R139" s="89"/>
      <c r="S139" s="89"/>
      <c r="T139" s="93"/>
      <c r="U139" s="93"/>
      <c r="V139" s="89"/>
      <c r="W139" s="89"/>
      <c r="X139" s="89"/>
      <c r="Y139" s="89"/>
      <c r="Z139" s="89"/>
      <c r="AA139" s="89"/>
      <c r="AB139" s="89"/>
      <c r="AC139" s="89"/>
      <c r="AD139" s="89"/>
      <c r="AE139" s="92"/>
      <c r="AF139" s="89"/>
      <c r="AG139" s="89"/>
      <c r="AH139" s="89"/>
      <c r="AI139" s="91"/>
      <c r="AJ139" s="91"/>
      <c r="AK139" s="91"/>
      <c r="AL139" s="91"/>
      <c r="AM139" s="91"/>
      <c r="AN139" s="91"/>
      <c r="AO139" s="91"/>
      <c r="AP139" s="91"/>
      <c r="AQ139" s="91"/>
      <c r="AR139" s="91"/>
      <c r="AS139" s="91"/>
      <c r="AT139" s="91"/>
      <c r="AU139" s="89"/>
      <c r="AV139" s="89"/>
      <c r="AW139" s="89"/>
      <c r="AX139" s="89"/>
      <c r="AY139" s="89"/>
      <c r="AZ139" s="89"/>
      <c r="BA139" s="89"/>
      <c r="BB139" s="89"/>
      <c r="BC139" s="89"/>
      <c r="BD139" s="90"/>
      <c r="BE139" s="90"/>
      <c r="BF139" s="89"/>
      <c r="BG139" s="89"/>
      <c r="BH139" s="89"/>
      <c r="BI139" s="89"/>
      <c r="BJ139" s="89"/>
      <c r="BK139" s="89"/>
      <c r="BL139" s="89"/>
      <c r="BM139" s="89"/>
      <c r="BN139" s="89"/>
      <c r="BO139" s="89"/>
      <c r="BP139" s="89"/>
      <c r="BQ139" s="89"/>
      <c r="BR139" s="89"/>
      <c r="BS139" s="89"/>
      <c r="BT139" s="89"/>
      <c r="BU139" s="89"/>
    </row>
    <row r="140" spans="1:73" ht="15.9" customHeight="1" x14ac:dyDescent="0.3">
      <c r="A140" s="89"/>
      <c r="B140" s="89"/>
      <c r="C140" s="169"/>
      <c r="D140" s="89"/>
      <c r="E140" s="89"/>
      <c r="F140" s="89"/>
      <c r="G140" s="89"/>
      <c r="H140" s="89"/>
      <c r="I140" s="89"/>
      <c r="J140" s="92"/>
      <c r="K140" s="89"/>
      <c r="L140" s="89"/>
      <c r="M140" s="89"/>
      <c r="N140" s="89"/>
      <c r="O140" s="89"/>
      <c r="P140" s="89"/>
      <c r="Q140" s="89"/>
      <c r="R140" s="89"/>
      <c r="S140" s="89"/>
      <c r="T140" s="93"/>
      <c r="U140" s="93"/>
      <c r="V140" s="89"/>
      <c r="W140" s="89"/>
      <c r="X140" s="89"/>
      <c r="Y140" s="89"/>
      <c r="Z140" s="89"/>
      <c r="AA140" s="89"/>
      <c r="AB140" s="89"/>
      <c r="AC140" s="89"/>
      <c r="AD140" s="89"/>
      <c r="AE140" s="92"/>
      <c r="AF140" s="89"/>
      <c r="AG140" s="89"/>
      <c r="AH140" s="89"/>
      <c r="AI140" s="91"/>
      <c r="AJ140" s="91"/>
      <c r="AK140" s="91"/>
      <c r="AL140" s="91"/>
      <c r="AM140" s="91"/>
      <c r="AN140" s="91"/>
      <c r="AO140" s="91"/>
      <c r="AP140" s="91"/>
      <c r="AQ140" s="91"/>
      <c r="AR140" s="91"/>
      <c r="AS140" s="91"/>
      <c r="AT140" s="91"/>
      <c r="AU140" s="89"/>
      <c r="AV140" s="89"/>
      <c r="AW140" s="89"/>
      <c r="AX140" s="89"/>
      <c r="AY140" s="89"/>
      <c r="AZ140" s="89"/>
      <c r="BA140" s="89"/>
      <c r="BB140" s="89"/>
      <c r="BC140" s="89"/>
      <c r="BD140" s="90"/>
      <c r="BE140" s="90"/>
      <c r="BF140" s="89"/>
      <c r="BG140" s="89"/>
      <c r="BH140" s="89"/>
      <c r="BI140" s="89"/>
      <c r="BJ140" s="89"/>
      <c r="BK140" s="89"/>
      <c r="BL140" s="89"/>
      <c r="BM140" s="89"/>
      <c r="BN140" s="89"/>
      <c r="BO140" s="89"/>
      <c r="BP140" s="89"/>
      <c r="BQ140" s="89"/>
      <c r="BR140" s="89"/>
      <c r="BS140" s="89"/>
      <c r="BT140" s="89"/>
      <c r="BU140" s="89"/>
    </row>
  </sheetData>
  <printOptions horizontalCentered="1" verticalCentered="1"/>
  <pageMargins left="0.2" right="0.2" top="0.25" bottom="0.25" header="0.3" footer="0.3"/>
  <pageSetup scale="29" fitToWidth="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D128"/>
  <sheetViews>
    <sheetView zoomScaleNormal="100" workbookViewId="0">
      <pane ySplit="1" topLeftCell="A1914" activePane="bottomLeft" state="frozen"/>
      <selection pane="bottomLeft" activeCell="A1914" sqref="A1914"/>
    </sheetView>
  </sheetViews>
  <sheetFormatPr defaultRowHeight="14.4" x14ac:dyDescent="0.3"/>
  <cols>
    <col min="1" max="1" width="9.109375" style="21"/>
    <col min="2" max="2" width="9.109375" style="41"/>
    <col min="3" max="3" width="9.109375" style="21"/>
    <col min="4" max="4" width="9.6640625" style="21" customWidth="1"/>
    <col min="5" max="5" width="9.88671875" style="21" customWidth="1"/>
    <col min="6" max="6" width="11.109375" style="21" customWidth="1"/>
    <col min="7" max="7" width="10.6640625" style="21" customWidth="1"/>
    <col min="8" max="8" width="9.88671875" style="21" customWidth="1"/>
    <col min="9" max="10" width="9.109375" style="21"/>
    <col min="11" max="11" width="9.6640625" style="21" customWidth="1"/>
    <col min="12" max="13" width="10.33203125" style="21" customWidth="1"/>
    <col min="14" max="14" width="11.33203125" style="21" customWidth="1"/>
    <col min="15" max="15" width="10.6640625" style="21" customWidth="1"/>
    <col min="16" max="16" width="10.44140625" style="21" customWidth="1"/>
    <col min="17" max="17" width="12.6640625" style="21" customWidth="1"/>
    <col min="18" max="18" width="11.109375" style="21" customWidth="1"/>
    <col min="19" max="19" width="11.6640625" style="21" customWidth="1"/>
    <col min="20" max="20" width="12.109375" style="21" customWidth="1"/>
    <col min="21" max="21" width="10.6640625" style="21" customWidth="1"/>
    <col min="22" max="22" width="11.44140625" style="21" customWidth="1"/>
    <col min="23" max="23" width="9.33203125" style="21" customWidth="1"/>
    <col min="24" max="24" width="10.6640625" style="21" customWidth="1"/>
    <col min="25" max="25" width="10.33203125" style="21" customWidth="1"/>
    <col min="26" max="26" width="11.33203125" style="21" customWidth="1"/>
    <col min="27" max="27" width="10.109375" style="21" customWidth="1"/>
    <col min="28" max="28" width="12.109375" style="21" customWidth="1"/>
    <col min="29" max="29" width="10.88671875" style="21" customWidth="1"/>
    <col min="30" max="30" width="12.6640625" style="21" customWidth="1"/>
    <col min="31" max="31" width="8.88671875" style="21"/>
    <col min="32" max="32" width="11" style="21" customWidth="1"/>
    <col min="33" max="33" width="11.77734375" style="21" customWidth="1"/>
    <col min="34" max="34" width="8.88671875" style="21"/>
    <col min="35" max="49" width="9.109375" style="21"/>
    <col min="50" max="50" width="11.77734375" style="21" customWidth="1"/>
    <col min="51" max="52" width="9.109375" style="21"/>
    <col min="53" max="53" width="10.6640625" style="21" customWidth="1"/>
    <col min="54" max="54" width="11.5546875" style="21" customWidth="1"/>
    <col min="55" max="70" width="9.109375" style="21"/>
    <col min="71" max="71" width="10.6640625" style="21" customWidth="1"/>
    <col min="72" max="72" width="10.33203125" style="21" customWidth="1"/>
    <col min="73" max="73" width="12.109375" style="21" customWidth="1"/>
    <col min="74" max="74" width="8.88671875" style="21"/>
    <col min="75" max="75" width="11.88671875" style="21" customWidth="1"/>
    <col min="76" max="76" width="10.88671875" style="21" customWidth="1"/>
    <col min="77" max="77" width="13.109375" style="21" customWidth="1"/>
    <col min="78" max="78" width="10.88671875" style="21" customWidth="1"/>
    <col min="79" max="79" width="11.44140625" style="21" customWidth="1"/>
    <col min="80" max="80" width="10.77734375" style="21" customWidth="1"/>
    <col min="81" max="81" width="9.88671875" style="21" customWidth="1"/>
    <col min="82" max="82" width="10.33203125" style="21" customWidth="1"/>
    <col min="83" max="83" width="11.21875" style="79" customWidth="1"/>
    <col min="84" max="84" width="11.33203125" style="79" customWidth="1"/>
    <col min="85" max="85" width="11.44140625" style="79" customWidth="1"/>
    <col min="86" max="86" width="11.88671875" style="21" customWidth="1"/>
    <col min="87" max="87" width="12.6640625" style="21" customWidth="1"/>
    <col min="88" max="88" width="11.5546875" style="21" customWidth="1"/>
    <col min="89" max="89" width="7.44140625" style="21" customWidth="1"/>
    <col min="90" max="90" width="8.88671875" style="21"/>
    <col min="91" max="91" width="11.5546875" style="21" customWidth="1"/>
    <col min="92" max="93" width="11.33203125" style="21" customWidth="1"/>
    <col min="94" max="94" width="8.88671875" style="21"/>
    <col min="95" max="95" width="10.88671875" style="21" customWidth="1"/>
    <col min="96" max="96" width="10.5546875" style="21" customWidth="1"/>
    <col min="97" max="97" width="10.109375" style="21" customWidth="1"/>
    <col min="98" max="98" width="10.5546875" style="21" customWidth="1"/>
    <col min="99" max="99" width="10.109375" style="21" customWidth="1"/>
    <col min="100" max="100" width="10.6640625" style="21" customWidth="1"/>
    <col min="101" max="101" width="9.5546875" style="21" customWidth="1"/>
    <col min="102" max="102" width="9.77734375" style="21" customWidth="1"/>
    <col min="103" max="103" width="11.5546875" style="21" customWidth="1"/>
    <col min="104" max="104" width="13.6640625" style="21" customWidth="1"/>
    <col min="105" max="105" width="12.33203125" style="21" customWidth="1"/>
    <col min="106" max="106" width="9.109375" style="21" customWidth="1"/>
    <col min="107" max="107" width="10.44140625" style="21" customWidth="1"/>
    <col min="108" max="108" width="10.77734375" style="21" customWidth="1"/>
    <col min="109" max="109" width="12" style="21" customWidth="1"/>
    <col min="110" max="111" width="8.88671875" style="21"/>
    <col min="112" max="112" width="11.77734375" style="21" customWidth="1"/>
    <col min="113" max="113" width="13.21875" style="21" customWidth="1"/>
    <col min="114" max="114" width="10.77734375" style="21" customWidth="1"/>
    <col min="115" max="115" width="13.109375" style="21" customWidth="1"/>
    <col min="116" max="116" width="8.88671875" style="21"/>
    <col min="117" max="117" width="15.77734375" style="21" customWidth="1"/>
    <col min="118" max="118" width="10.77734375" style="21" customWidth="1"/>
    <col min="119" max="119" width="9" style="21" customWidth="1"/>
    <col min="120" max="120" width="8.109375" style="21" customWidth="1"/>
    <col min="121" max="121" width="8.5546875" style="21" customWidth="1"/>
    <col min="122" max="122" width="9" style="21" customWidth="1"/>
    <col min="123" max="123" width="8.109375" style="21" customWidth="1"/>
    <col min="124" max="124" width="10.77734375" style="21" customWidth="1"/>
    <col min="125" max="125" width="11.44140625" style="21" customWidth="1"/>
    <col min="126" max="126" width="12.6640625" style="21" customWidth="1"/>
    <col min="127" max="127" width="11.6640625" style="21" customWidth="1"/>
    <col min="128" max="128" width="9.5546875" style="21" customWidth="1"/>
    <col min="129" max="130" width="10.77734375" style="21" customWidth="1"/>
    <col min="131" max="131" width="11.88671875" style="21" customWidth="1"/>
    <col min="132" max="132" width="8.88671875" style="41"/>
    <col min="133" max="16384" width="8.88671875" style="21"/>
  </cols>
  <sheetData>
    <row r="1" spans="1:134" x14ac:dyDescent="0.3">
      <c r="A1" s="38"/>
      <c r="B1" s="39"/>
      <c r="C1" s="1"/>
      <c r="D1" s="1"/>
      <c r="E1" s="1"/>
      <c r="F1" s="1"/>
      <c r="G1" s="1"/>
      <c r="H1" s="1"/>
      <c r="I1" s="1"/>
      <c r="J1" s="1"/>
      <c r="K1" s="1"/>
      <c r="L1" s="1"/>
      <c r="M1" s="1"/>
      <c r="N1" s="1"/>
      <c r="O1" s="1"/>
      <c r="P1" s="1"/>
      <c r="Q1" s="1"/>
      <c r="R1" s="1"/>
      <c r="S1" s="1"/>
      <c r="T1" s="1"/>
      <c r="U1" s="1"/>
      <c r="V1" s="1"/>
      <c r="W1" s="1"/>
      <c r="X1" s="1"/>
      <c r="Y1" s="1"/>
      <c r="Z1" s="1"/>
      <c r="AA1" s="1"/>
      <c r="AB1" s="1"/>
      <c r="AC1" s="1"/>
      <c r="AD1" s="1"/>
      <c r="AE1" s="39"/>
      <c r="AF1" s="40"/>
      <c r="AG1" s="40"/>
      <c r="AH1" s="41"/>
      <c r="AI1" s="3"/>
      <c r="AJ1" s="3"/>
      <c r="AK1" s="3"/>
      <c r="AL1" s="3"/>
      <c r="AM1" s="3"/>
      <c r="AN1" s="3"/>
      <c r="AO1" s="3"/>
      <c r="AP1" s="3"/>
      <c r="AQ1" s="3"/>
      <c r="AR1" s="3"/>
      <c r="AS1" s="3"/>
      <c r="AT1" s="3"/>
      <c r="AU1" s="3"/>
      <c r="AV1" s="3"/>
      <c r="AW1" s="3"/>
      <c r="AX1" s="3"/>
      <c r="AY1" s="3"/>
      <c r="AZ1" s="3"/>
      <c r="BA1" s="3"/>
      <c r="BB1" s="3"/>
      <c r="BC1" s="2"/>
      <c r="BD1" s="4"/>
      <c r="BE1" s="4"/>
      <c r="BF1" s="4"/>
      <c r="BG1" s="4"/>
      <c r="BH1" s="4"/>
      <c r="BI1" s="4"/>
      <c r="BJ1" s="4"/>
      <c r="BK1" s="4"/>
      <c r="BL1" s="4"/>
      <c r="BM1" s="4"/>
      <c r="BN1" s="4"/>
      <c r="BO1" s="4"/>
      <c r="BP1" s="4"/>
      <c r="BQ1" s="4"/>
      <c r="BR1" s="4"/>
      <c r="BS1" s="4"/>
      <c r="BT1" s="4"/>
      <c r="BU1" s="4"/>
      <c r="BV1" s="41"/>
      <c r="BW1" s="9"/>
      <c r="BX1" s="10"/>
      <c r="BY1" s="9"/>
      <c r="BZ1" s="9"/>
      <c r="CA1" s="9"/>
      <c r="CB1" s="11"/>
      <c r="CC1" s="9"/>
      <c r="CD1" s="156"/>
      <c r="CE1" s="156"/>
      <c r="CF1" s="156"/>
      <c r="CG1" s="156"/>
      <c r="CH1" s="156"/>
      <c r="CI1" s="156"/>
      <c r="CJ1" s="156"/>
      <c r="CK1" s="12"/>
      <c r="CL1" s="13"/>
      <c r="CM1" s="13"/>
      <c r="CN1" s="13"/>
      <c r="CO1" s="14"/>
      <c r="CP1" s="13"/>
      <c r="CQ1" s="13"/>
      <c r="CR1" s="13"/>
      <c r="CS1" s="13"/>
      <c r="CT1" s="13"/>
      <c r="CU1" s="15"/>
      <c r="CV1" s="13"/>
      <c r="CW1" s="13"/>
      <c r="CX1" s="13"/>
      <c r="CY1" s="13"/>
      <c r="CZ1" s="16"/>
      <c r="DA1" s="13"/>
      <c r="DB1" s="15"/>
      <c r="DC1" s="13"/>
      <c r="DD1" s="13"/>
      <c r="DE1" s="13"/>
      <c r="DF1" s="12"/>
      <c r="DG1" s="17"/>
      <c r="DH1" s="17"/>
      <c r="DI1" s="17"/>
      <c r="DJ1" s="17"/>
      <c r="DK1" s="17"/>
      <c r="DL1" s="17"/>
      <c r="DM1" s="17"/>
      <c r="DN1" s="18"/>
      <c r="DO1" s="17"/>
      <c r="DP1" s="17"/>
      <c r="DQ1" s="19"/>
      <c r="DR1" s="17"/>
      <c r="DS1" s="17"/>
      <c r="DT1" s="17"/>
      <c r="DU1" s="17"/>
      <c r="DV1" s="17"/>
      <c r="DW1" s="17"/>
      <c r="DX1" s="17"/>
      <c r="DY1" s="17"/>
      <c r="DZ1" s="20"/>
      <c r="EA1" s="17"/>
      <c r="EC1" s="164"/>
      <c r="ED1" s="164"/>
    </row>
    <row r="2" spans="1:134" x14ac:dyDescent="0.3">
      <c r="A2" s="38"/>
      <c r="B2" s="39"/>
      <c r="C2" s="38" t="s">
        <v>0</v>
      </c>
      <c r="D2" s="38" t="s">
        <v>0</v>
      </c>
      <c r="E2" s="38" t="s">
        <v>0</v>
      </c>
      <c r="F2" s="38" t="s">
        <v>0</v>
      </c>
      <c r="G2" s="38" t="s">
        <v>0</v>
      </c>
      <c r="H2" s="38" t="s">
        <v>0</v>
      </c>
      <c r="I2" s="38" t="s">
        <v>0</v>
      </c>
      <c r="J2" s="38"/>
      <c r="K2" s="38" t="s">
        <v>0</v>
      </c>
      <c r="L2" s="38"/>
      <c r="M2" s="38"/>
      <c r="N2" s="38" t="s">
        <v>0</v>
      </c>
      <c r="O2" s="38" t="s">
        <v>0</v>
      </c>
      <c r="P2" s="38" t="s">
        <v>0</v>
      </c>
      <c r="Q2" s="38" t="s">
        <v>0</v>
      </c>
      <c r="R2" s="38" t="s">
        <v>0</v>
      </c>
      <c r="S2" s="38" t="s">
        <v>0</v>
      </c>
      <c r="T2" s="38" t="s">
        <v>0</v>
      </c>
      <c r="U2" s="38" t="s">
        <v>0</v>
      </c>
      <c r="V2" s="38" t="s">
        <v>0</v>
      </c>
      <c r="W2" s="38" t="s">
        <v>0</v>
      </c>
      <c r="X2" s="38" t="s">
        <v>0</v>
      </c>
      <c r="Y2" s="38" t="s">
        <v>0</v>
      </c>
      <c r="Z2" s="38" t="s">
        <v>0</v>
      </c>
      <c r="AA2" s="38" t="s">
        <v>0</v>
      </c>
      <c r="AB2" s="38" t="s">
        <v>0</v>
      </c>
      <c r="AC2" s="38" t="s">
        <v>0</v>
      </c>
      <c r="AD2" s="38" t="s">
        <v>0</v>
      </c>
      <c r="AE2" s="39"/>
      <c r="AF2" s="21" t="s">
        <v>49</v>
      </c>
      <c r="AG2" s="21" t="s">
        <v>49</v>
      </c>
      <c r="AH2" s="41"/>
      <c r="AI2" s="38" t="s">
        <v>53</v>
      </c>
      <c r="AJ2" s="38" t="s">
        <v>53</v>
      </c>
      <c r="AK2" s="38" t="s">
        <v>53</v>
      </c>
      <c r="AL2" s="38" t="s">
        <v>53</v>
      </c>
      <c r="AM2" s="38" t="s">
        <v>53</v>
      </c>
      <c r="AN2" s="38" t="s">
        <v>53</v>
      </c>
      <c r="AO2" s="38" t="s">
        <v>53</v>
      </c>
      <c r="AP2" s="38" t="s">
        <v>53</v>
      </c>
      <c r="AQ2" s="38" t="s">
        <v>53</v>
      </c>
      <c r="AR2" s="38" t="s">
        <v>53</v>
      </c>
      <c r="AS2" s="38" t="s">
        <v>53</v>
      </c>
      <c r="AT2" s="38" t="s">
        <v>53</v>
      </c>
      <c r="AU2" s="38" t="s">
        <v>53</v>
      </c>
      <c r="AV2" s="38" t="s">
        <v>53</v>
      </c>
      <c r="AW2" s="38" t="s">
        <v>53</v>
      </c>
      <c r="AX2" s="38" t="s">
        <v>53</v>
      </c>
      <c r="AY2" s="38" t="s">
        <v>53</v>
      </c>
      <c r="AZ2" s="38" t="s">
        <v>53</v>
      </c>
      <c r="BA2" s="38" t="s">
        <v>53</v>
      </c>
      <c r="BB2" s="38" t="s">
        <v>53</v>
      </c>
      <c r="BC2" s="2"/>
      <c r="BD2" s="38" t="s">
        <v>54</v>
      </c>
      <c r="BE2" s="38" t="s">
        <v>54</v>
      </c>
      <c r="BF2" s="38" t="s">
        <v>54</v>
      </c>
      <c r="BG2" s="38" t="s">
        <v>54</v>
      </c>
      <c r="BH2" s="38" t="s">
        <v>54</v>
      </c>
      <c r="BI2" s="38" t="s">
        <v>54</v>
      </c>
      <c r="BJ2" s="38" t="s">
        <v>54</v>
      </c>
      <c r="BK2" s="38" t="s">
        <v>54</v>
      </c>
      <c r="BL2" s="38" t="s">
        <v>54</v>
      </c>
      <c r="BM2" s="38" t="s">
        <v>54</v>
      </c>
      <c r="BN2" s="38" t="s">
        <v>54</v>
      </c>
      <c r="BO2" s="38" t="s">
        <v>54</v>
      </c>
      <c r="BP2" s="38" t="s">
        <v>54</v>
      </c>
      <c r="BQ2" s="38" t="s">
        <v>54</v>
      </c>
      <c r="BR2" s="38" t="s">
        <v>54</v>
      </c>
      <c r="BS2" s="38" t="s">
        <v>54</v>
      </c>
      <c r="BT2" s="38" t="s">
        <v>54</v>
      </c>
      <c r="BU2" s="38" t="s">
        <v>54</v>
      </c>
      <c r="BV2" s="41"/>
      <c r="BW2" s="21" t="s">
        <v>106</v>
      </c>
      <c r="BX2" s="21" t="s">
        <v>106</v>
      </c>
      <c r="BY2" s="21" t="s">
        <v>106</v>
      </c>
      <c r="BZ2" s="21" t="s">
        <v>106</v>
      </c>
      <c r="CA2" s="21" t="s">
        <v>106</v>
      </c>
      <c r="CB2" s="42" t="s">
        <v>106</v>
      </c>
      <c r="CC2" s="21" t="s">
        <v>106</v>
      </c>
      <c r="CD2" s="21" t="s">
        <v>155</v>
      </c>
      <c r="CE2" s="21" t="s">
        <v>155</v>
      </c>
      <c r="CF2" s="21" t="s">
        <v>155</v>
      </c>
      <c r="CG2" s="21" t="s">
        <v>155</v>
      </c>
      <c r="CH2" s="21" t="s">
        <v>155</v>
      </c>
      <c r="CI2" s="21" t="s">
        <v>155</v>
      </c>
      <c r="CJ2" s="21" t="s">
        <v>155</v>
      </c>
      <c r="CK2" s="41"/>
      <c r="CL2" s="21" t="s">
        <v>173</v>
      </c>
      <c r="CM2" s="21" t="s">
        <v>173</v>
      </c>
      <c r="CN2" s="21" t="s">
        <v>173</v>
      </c>
      <c r="CO2" s="21" t="s">
        <v>173</v>
      </c>
      <c r="CP2" s="21" t="s">
        <v>173</v>
      </c>
      <c r="CQ2" s="21" t="s">
        <v>173</v>
      </c>
      <c r="CR2" s="21" t="s">
        <v>173</v>
      </c>
      <c r="CS2" s="21" t="s">
        <v>173</v>
      </c>
      <c r="CT2" s="21" t="s">
        <v>173</v>
      </c>
      <c r="CU2" s="22" t="s">
        <v>173</v>
      </c>
      <c r="CV2" s="21" t="s">
        <v>173</v>
      </c>
      <c r="CW2" s="21" t="s">
        <v>173</v>
      </c>
      <c r="CX2" s="21" t="s">
        <v>173</v>
      </c>
      <c r="CY2" s="21" t="s">
        <v>173</v>
      </c>
      <c r="CZ2" s="23" t="s">
        <v>173</v>
      </c>
      <c r="DA2" s="21" t="s">
        <v>173</v>
      </c>
      <c r="DB2" s="22" t="s">
        <v>173</v>
      </c>
      <c r="DC2" s="21" t="s">
        <v>173</v>
      </c>
      <c r="DD2" s="21" t="s">
        <v>173</v>
      </c>
      <c r="DE2" s="21" t="s">
        <v>173</v>
      </c>
      <c r="DF2" s="78"/>
      <c r="DG2" s="21" t="s">
        <v>170</v>
      </c>
      <c r="DH2" s="21" t="s">
        <v>170</v>
      </c>
      <c r="DI2" s="21" t="s">
        <v>170</v>
      </c>
      <c r="DJ2" s="36" t="s">
        <v>170</v>
      </c>
      <c r="DK2" s="36" t="s">
        <v>170</v>
      </c>
      <c r="DL2" s="21" t="s">
        <v>170</v>
      </c>
      <c r="DM2" s="21" t="s">
        <v>170</v>
      </c>
      <c r="DN2" s="43" t="s">
        <v>170</v>
      </c>
      <c r="DO2" s="21" t="s">
        <v>170</v>
      </c>
      <c r="DP2" s="21" t="s">
        <v>170</v>
      </c>
      <c r="DQ2" s="22" t="s">
        <v>170</v>
      </c>
      <c r="DR2" s="21" t="s">
        <v>170</v>
      </c>
      <c r="DS2" s="42" t="s">
        <v>170</v>
      </c>
      <c r="DT2" s="21" t="s">
        <v>170</v>
      </c>
      <c r="DU2" s="21" t="s">
        <v>170</v>
      </c>
      <c r="DV2" s="21" t="s">
        <v>170</v>
      </c>
      <c r="DW2" s="21" t="s">
        <v>170</v>
      </c>
      <c r="DX2" s="42" t="s">
        <v>170</v>
      </c>
      <c r="DY2" s="21" t="s">
        <v>170</v>
      </c>
      <c r="DZ2" s="44" t="s">
        <v>170</v>
      </c>
      <c r="EA2" s="21" t="s">
        <v>170</v>
      </c>
      <c r="EC2" s="21" t="s">
        <v>197</v>
      </c>
      <c r="ED2" s="21" t="s">
        <v>197</v>
      </c>
    </row>
    <row r="3" spans="1:134" x14ac:dyDescent="0.3">
      <c r="A3" s="38" t="s">
        <v>48</v>
      </c>
      <c r="B3" s="39"/>
      <c r="C3" s="38" t="s">
        <v>1</v>
      </c>
      <c r="D3" s="38" t="s">
        <v>2</v>
      </c>
      <c r="E3" s="38" t="s">
        <v>3</v>
      </c>
      <c r="F3" s="38" t="s">
        <v>4</v>
      </c>
      <c r="G3" s="38" t="s">
        <v>5</v>
      </c>
      <c r="H3" s="38" t="s">
        <v>6</v>
      </c>
      <c r="I3" s="38" t="s">
        <v>7</v>
      </c>
      <c r="J3" s="38" t="s">
        <v>7</v>
      </c>
      <c r="K3" s="38" t="s">
        <v>8</v>
      </c>
      <c r="L3" s="38" t="s">
        <v>9</v>
      </c>
      <c r="M3" s="38" t="s">
        <v>9</v>
      </c>
      <c r="N3" s="38" t="s">
        <v>10</v>
      </c>
      <c r="O3" s="38" t="s">
        <v>11</v>
      </c>
      <c r="P3" s="38" t="s">
        <v>12</v>
      </c>
      <c r="Q3" s="38" t="s">
        <v>13</v>
      </c>
      <c r="R3" s="38" t="s">
        <v>14</v>
      </c>
      <c r="S3" s="38" t="s">
        <v>15</v>
      </c>
      <c r="T3" s="38" t="s">
        <v>16</v>
      </c>
      <c r="U3" s="38" t="s">
        <v>17</v>
      </c>
      <c r="V3" s="38" t="s">
        <v>18</v>
      </c>
      <c r="W3" s="38" t="s">
        <v>19</v>
      </c>
      <c r="X3" s="38" t="s">
        <v>20</v>
      </c>
      <c r="Y3" s="38" t="s">
        <v>21</v>
      </c>
      <c r="Z3" s="38" t="s">
        <v>22</v>
      </c>
      <c r="AA3" s="38" t="s">
        <v>23</v>
      </c>
      <c r="AB3" s="38" t="s">
        <v>24</v>
      </c>
      <c r="AC3" s="38" t="s">
        <v>25</v>
      </c>
      <c r="AD3" s="38" t="s">
        <v>26</v>
      </c>
      <c r="AE3" s="39"/>
      <c r="AF3" s="76" t="s">
        <v>50</v>
      </c>
      <c r="AG3" s="154" t="s">
        <v>51</v>
      </c>
      <c r="AH3" s="45"/>
      <c r="AI3" s="38" t="s">
        <v>56</v>
      </c>
      <c r="AJ3" s="38" t="s">
        <v>57</v>
      </c>
      <c r="AK3" s="38" t="s">
        <v>672</v>
      </c>
      <c r="AL3" s="38" t="s">
        <v>58</v>
      </c>
      <c r="AM3" s="38" t="s">
        <v>58</v>
      </c>
      <c r="AN3" s="38" t="s">
        <v>59</v>
      </c>
      <c r="AO3" s="38" t="s">
        <v>60</v>
      </c>
      <c r="AP3" s="38" t="s">
        <v>60</v>
      </c>
      <c r="AQ3" s="38" t="s">
        <v>61</v>
      </c>
      <c r="AR3" s="38" t="s">
        <v>61</v>
      </c>
      <c r="AS3" s="38" t="s">
        <v>678</v>
      </c>
      <c r="AT3" s="38" t="s">
        <v>62</v>
      </c>
      <c r="AU3" s="38" t="s">
        <v>63</v>
      </c>
      <c r="AV3" s="38" t="s">
        <v>64</v>
      </c>
      <c r="AW3" s="38" t="s">
        <v>64</v>
      </c>
      <c r="AX3" s="38" t="s">
        <v>65</v>
      </c>
      <c r="AY3" s="38" t="s">
        <v>66</v>
      </c>
      <c r="AZ3" s="38" t="s">
        <v>67</v>
      </c>
      <c r="BA3" s="38" t="s">
        <v>68</v>
      </c>
      <c r="BB3" s="38" t="s">
        <v>69</v>
      </c>
      <c r="BC3" s="2"/>
      <c r="BD3" s="38" t="s">
        <v>70</v>
      </c>
      <c r="BE3" s="38" t="s">
        <v>71</v>
      </c>
      <c r="BF3" s="38" t="s">
        <v>72</v>
      </c>
      <c r="BG3" s="38" t="s">
        <v>72</v>
      </c>
      <c r="BH3" s="38" t="s">
        <v>73</v>
      </c>
      <c r="BI3" s="38" t="s">
        <v>74</v>
      </c>
      <c r="BJ3" s="38" t="s">
        <v>75</v>
      </c>
      <c r="BK3" s="38" t="s">
        <v>75</v>
      </c>
      <c r="BL3" s="38" t="s">
        <v>76</v>
      </c>
      <c r="BM3" s="38" t="s">
        <v>77</v>
      </c>
      <c r="BN3" s="38" t="s">
        <v>77</v>
      </c>
      <c r="BO3" s="38" t="s">
        <v>78</v>
      </c>
      <c r="BP3" s="38" t="s">
        <v>79</v>
      </c>
      <c r="BQ3" s="38" t="s">
        <v>80</v>
      </c>
      <c r="BR3" s="38" t="s">
        <v>81</v>
      </c>
      <c r="BS3" s="38" t="s">
        <v>82</v>
      </c>
      <c r="BT3" s="38" t="s">
        <v>83</v>
      </c>
      <c r="BU3" s="38" t="s">
        <v>84</v>
      </c>
      <c r="BV3" s="41"/>
      <c r="BW3" s="24" t="s">
        <v>143</v>
      </c>
      <c r="BX3" s="25" t="s">
        <v>143</v>
      </c>
      <c r="BY3" s="24" t="s">
        <v>122</v>
      </c>
      <c r="BZ3" s="24" t="s">
        <v>122</v>
      </c>
      <c r="CA3" s="24" t="s">
        <v>239</v>
      </c>
      <c r="CB3" s="26" t="s">
        <v>115</v>
      </c>
      <c r="CC3" s="65" t="s">
        <v>240</v>
      </c>
      <c r="CD3" s="66" t="s">
        <v>132</v>
      </c>
      <c r="CE3" s="66" t="s">
        <v>241</v>
      </c>
      <c r="CF3" s="66" t="s">
        <v>131</v>
      </c>
      <c r="CG3" s="66" t="s">
        <v>242</v>
      </c>
      <c r="CH3" s="66" t="s">
        <v>177</v>
      </c>
      <c r="CI3" s="66" t="s">
        <v>243</v>
      </c>
      <c r="CJ3" s="66" t="s">
        <v>176</v>
      </c>
      <c r="CK3" s="46"/>
      <c r="CL3" s="27" t="s">
        <v>162</v>
      </c>
      <c r="CM3" s="24" t="s">
        <v>192</v>
      </c>
      <c r="CN3" s="24" t="s">
        <v>238</v>
      </c>
      <c r="CO3" s="25" t="s">
        <v>244</v>
      </c>
      <c r="CP3" s="28" t="s">
        <v>235</v>
      </c>
      <c r="CQ3" s="29" t="s">
        <v>145</v>
      </c>
      <c r="CR3" s="24" t="s">
        <v>145</v>
      </c>
      <c r="CS3" s="24" t="s">
        <v>245</v>
      </c>
      <c r="CT3" s="29" t="s">
        <v>125</v>
      </c>
      <c r="CU3" s="30" t="s">
        <v>125</v>
      </c>
      <c r="CV3" s="24" t="s">
        <v>246</v>
      </c>
      <c r="CW3" s="26" t="s">
        <v>121</v>
      </c>
      <c r="CX3" s="26" t="s">
        <v>247</v>
      </c>
      <c r="CY3" s="24" t="s">
        <v>226</v>
      </c>
      <c r="CZ3" s="29" t="s">
        <v>226</v>
      </c>
      <c r="DA3" s="24" t="s">
        <v>248</v>
      </c>
      <c r="DB3" s="68" t="s">
        <v>137</v>
      </c>
      <c r="DC3" s="66" t="s">
        <v>249</v>
      </c>
      <c r="DD3" s="69" t="s">
        <v>182</v>
      </c>
      <c r="DE3" s="66" t="s">
        <v>250</v>
      </c>
      <c r="DF3" s="78"/>
      <c r="DG3" s="69" t="s">
        <v>161</v>
      </c>
      <c r="DH3" s="69" t="s">
        <v>190</v>
      </c>
      <c r="DI3" s="69" t="s">
        <v>251</v>
      </c>
      <c r="DJ3" s="69" t="s">
        <v>237</v>
      </c>
      <c r="DK3" s="69" t="s">
        <v>237</v>
      </c>
      <c r="DL3" s="76" t="s">
        <v>233</v>
      </c>
      <c r="DM3" s="76" t="s">
        <v>144</v>
      </c>
      <c r="DN3" s="77" t="s">
        <v>144</v>
      </c>
      <c r="DO3" s="69" t="s">
        <v>252</v>
      </c>
      <c r="DP3" s="76" t="s">
        <v>124</v>
      </c>
      <c r="DQ3" s="68" t="s">
        <v>124</v>
      </c>
      <c r="DR3" s="69" t="s">
        <v>253</v>
      </c>
      <c r="DS3" s="70" t="s">
        <v>119</v>
      </c>
      <c r="DT3" s="70" t="s">
        <v>254</v>
      </c>
      <c r="DU3" s="71" t="s">
        <v>225</v>
      </c>
      <c r="DV3" s="71" t="s">
        <v>225</v>
      </c>
      <c r="DW3" s="71" t="s">
        <v>255</v>
      </c>
      <c r="DX3" s="69" t="s">
        <v>135</v>
      </c>
      <c r="DY3" s="66" t="s">
        <v>256</v>
      </c>
      <c r="DZ3" s="72" t="s">
        <v>180</v>
      </c>
      <c r="EA3" s="66" t="s">
        <v>257</v>
      </c>
      <c r="EC3" s="21" t="s">
        <v>139</v>
      </c>
      <c r="ED3" s="21" t="s">
        <v>710</v>
      </c>
    </row>
    <row r="4" spans="1:134" x14ac:dyDescent="0.3">
      <c r="A4" s="38"/>
      <c r="B4" s="39"/>
      <c r="C4" s="38" t="s">
        <v>27</v>
      </c>
      <c r="D4" s="38"/>
      <c r="E4" s="38" t="s">
        <v>27</v>
      </c>
      <c r="F4" s="38"/>
      <c r="G4" s="38" t="s">
        <v>27</v>
      </c>
      <c r="H4" s="38" t="s">
        <v>27</v>
      </c>
      <c r="I4" s="38" t="s">
        <v>27</v>
      </c>
      <c r="J4" s="38" t="s">
        <v>28</v>
      </c>
      <c r="K4" s="38"/>
      <c r="L4" s="38" t="s">
        <v>27</v>
      </c>
      <c r="M4" s="38" t="s">
        <v>28</v>
      </c>
      <c r="N4" s="38"/>
      <c r="O4" s="38" t="s">
        <v>27</v>
      </c>
      <c r="P4" s="38"/>
      <c r="Q4" s="38" t="s">
        <v>27</v>
      </c>
      <c r="R4" s="38"/>
      <c r="S4" s="38" t="s">
        <v>27</v>
      </c>
      <c r="T4" s="38"/>
      <c r="U4" s="38" t="s">
        <v>27</v>
      </c>
      <c r="V4" s="38"/>
      <c r="W4" s="38" t="s">
        <v>27</v>
      </c>
      <c r="X4" s="38"/>
      <c r="Y4" s="38" t="s">
        <v>28</v>
      </c>
      <c r="Z4" s="38"/>
      <c r="AA4" s="38" t="s">
        <v>29</v>
      </c>
      <c r="AB4" s="38"/>
      <c r="AC4" s="38" t="s">
        <v>29</v>
      </c>
      <c r="AD4" s="38"/>
      <c r="AE4" s="39"/>
      <c r="AF4" s="21" t="s">
        <v>27</v>
      </c>
      <c r="AH4" s="41"/>
      <c r="AI4" s="38" t="s">
        <v>85</v>
      </c>
      <c r="AJ4" s="38" t="s">
        <v>86</v>
      </c>
      <c r="AK4" s="38"/>
      <c r="AL4" s="38" t="s">
        <v>87</v>
      </c>
      <c r="AM4" s="38" t="s">
        <v>86</v>
      </c>
      <c r="AN4" s="38" t="s">
        <v>88</v>
      </c>
      <c r="AO4" s="38" t="s">
        <v>87</v>
      </c>
      <c r="AP4" s="38" t="s">
        <v>89</v>
      </c>
      <c r="AQ4" s="38" t="s">
        <v>87</v>
      </c>
      <c r="AR4" s="38" t="s">
        <v>89</v>
      </c>
      <c r="AS4" s="38"/>
      <c r="AT4" s="38" t="s">
        <v>87</v>
      </c>
      <c r="AU4" s="38"/>
      <c r="AV4" s="38" t="s">
        <v>87</v>
      </c>
      <c r="AW4" s="38" t="s">
        <v>89</v>
      </c>
      <c r="AX4" s="38"/>
      <c r="AY4" s="38" t="s">
        <v>90</v>
      </c>
      <c r="AZ4" s="38"/>
      <c r="BA4" s="38" t="s">
        <v>90</v>
      </c>
      <c r="BB4" s="38"/>
      <c r="BC4" s="2"/>
      <c r="BD4" s="38" t="s">
        <v>85</v>
      </c>
      <c r="BE4" s="38" t="s">
        <v>86</v>
      </c>
      <c r="BF4" s="38" t="s">
        <v>87</v>
      </c>
      <c r="BG4" s="38" t="s">
        <v>86</v>
      </c>
      <c r="BH4" s="38" t="s">
        <v>86</v>
      </c>
      <c r="BI4" s="38" t="s">
        <v>91</v>
      </c>
      <c r="BJ4" s="38" t="s">
        <v>87</v>
      </c>
      <c r="BK4" s="38" t="s">
        <v>89</v>
      </c>
      <c r="BL4" s="38"/>
      <c r="BM4" s="38" t="s">
        <v>87</v>
      </c>
      <c r="BN4" s="38" t="s">
        <v>89</v>
      </c>
      <c r="BO4" s="38"/>
      <c r="BP4" s="38" t="s">
        <v>92</v>
      </c>
      <c r="BQ4" s="38"/>
      <c r="BR4" s="38" t="s">
        <v>90</v>
      </c>
      <c r="BS4" s="38"/>
      <c r="BT4" s="38" t="s">
        <v>90</v>
      </c>
      <c r="BU4" s="38"/>
      <c r="BV4" s="41"/>
      <c r="BW4" s="36" t="s">
        <v>87</v>
      </c>
      <c r="BX4" s="31" t="s">
        <v>263</v>
      </c>
      <c r="BY4" s="36" t="s">
        <v>87</v>
      </c>
      <c r="BZ4" s="31" t="s">
        <v>263</v>
      </c>
      <c r="CA4" s="36"/>
      <c r="CB4" s="26" t="s">
        <v>258</v>
      </c>
      <c r="CC4" s="36"/>
      <c r="CD4" s="67" t="s">
        <v>90</v>
      </c>
      <c r="CE4" s="67"/>
      <c r="CF4" s="67" t="s">
        <v>90</v>
      </c>
      <c r="CG4" s="67"/>
      <c r="CH4" s="66" t="s">
        <v>90</v>
      </c>
      <c r="CJ4" s="66" t="s">
        <v>90</v>
      </c>
      <c r="CK4" s="41"/>
      <c r="CL4" s="21" t="s">
        <v>85</v>
      </c>
      <c r="CM4" s="21" t="s">
        <v>86</v>
      </c>
      <c r="CN4" s="36" t="s">
        <v>87</v>
      </c>
      <c r="CO4" s="47" t="s">
        <v>86</v>
      </c>
      <c r="CP4" s="33" t="s">
        <v>91</v>
      </c>
      <c r="CQ4" s="34" t="s">
        <v>87</v>
      </c>
      <c r="CR4" s="42" t="s">
        <v>259</v>
      </c>
      <c r="CT4" s="31" t="s">
        <v>87</v>
      </c>
      <c r="CU4" s="22" t="s">
        <v>259</v>
      </c>
      <c r="CW4" s="32" t="s">
        <v>260</v>
      </c>
      <c r="CY4" s="31" t="s">
        <v>87</v>
      </c>
      <c r="CZ4" s="35" t="s">
        <v>259</v>
      </c>
      <c r="DB4" s="22" t="s">
        <v>90</v>
      </c>
      <c r="DD4" s="21" t="s">
        <v>90</v>
      </c>
      <c r="DF4" s="78"/>
      <c r="DG4" s="73" t="s">
        <v>85</v>
      </c>
      <c r="DH4" s="73" t="s">
        <v>86</v>
      </c>
      <c r="DI4" s="73"/>
      <c r="DJ4" s="74" t="s">
        <v>87</v>
      </c>
      <c r="DK4" s="74" t="s">
        <v>86</v>
      </c>
      <c r="DL4" s="66" t="s">
        <v>88</v>
      </c>
      <c r="DM4" s="77" t="s">
        <v>87</v>
      </c>
      <c r="DN4" s="75" t="s">
        <v>259</v>
      </c>
      <c r="DO4" s="73"/>
      <c r="DP4" s="66" t="s">
        <v>87</v>
      </c>
      <c r="DQ4" s="22" t="s">
        <v>259</v>
      </c>
      <c r="DS4" s="32" t="s">
        <v>92</v>
      </c>
      <c r="DU4" s="36" t="s">
        <v>87</v>
      </c>
      <c r="DV4" s="21" t="s">
        <v>259</v>
      </c>
      <c r="DX4" s="42" t="s">
        <v>90</v>
      </c>
      <c r="DZ4" s="44" t="s">
        <v>90</v>
      </c>
      <c r="EC4" s="21" t="s">
        <v>90</v>
      </c>
    </row>
    <row r="5" spans="1:134" x14ac:dyDescent="0.3">
      <c r="A5" s="38">
        <v>22</v>
      </c>
      <c r="B5" s="48"/>
      <c r="C5" s="38">
        <v>43</v>
      </c>
      <c r="D5" s="38"/>
      <c r="E5" s="38">
        <v>1.5</v>
      </c>
      <c r="F5" s="38"/>
      <c r="G5" s="38">
        <v>17</v>
      </c>
      <c r="H5" s="38">
        <v>16</v>
      </c>
      <c r="I5" s="38">
        <v>5.3E-3</v>
      </c>
      <c r="J5" s="38">
        <v>5.3</v>
      </c>
      <c r="K5" s="38"/>
      <c r="L5" s="38">
        <v>8.9999999999999998E-4</v>
      </c>
      <c r="M5" s="38">
        <v>0.9</v>
      </c>
      <c r="N5" s="38" t="s">
        <v>30</v>
      </c>
      <c r="O5" s="38">
        <v>9.5999999999999992E-3</v>
      </c>
      <c r="P5" s="38" t="s">
        <v>31</v>
      </c>
      <c r="Q5" s="38">
        <v>8.0999999999999996E-3</v>
      </c>
      <c r="R5" s="38" t="s">
        <v>32</v>
      </c>
      <c r="S5" s="38">
        <v>1.5E-3</v>
      </c>
      <c r="T5" s="38" t="s">
        <v>31</v>
      </c>
      <c r="U5" s="38">
        <v>0.01</v>
      </c>
      <c r="V5" s="38" t="s">
        <v>31</v>
      </c>
      <c r="W5" s="38">
        <v>0.78</v>
      </c>
      <c r="X5" s="38"/>
      <c r="Y5" s="38">
        <v>1.1000000000000001</v>
      </c>
      <c r="Z5" s="38"/>
      <c r="AA5" s="38">
        <v>1.3</v>
      </c>
      <c r="AB5" s="38" t="s">
        <v>33</v>
      </c>
      <c r="AC5" s="38">
        <v>0.2</v>
      </c>
      <c r="AD5" s="38" t="s">
        <v>33</v>
      </c>
      <c r="AE5" s="48"/>
      <c r="AF5" s="49">
        <v>0.01</v>
      </c>
      <c r="AG5" s="50" t="s">
        <v>37</v>
      </c>
      <c r="AH5" s="51"/>
      <c r="AI5" s="38"/>
      <c r="AJ5" s="38"/>
      <c r="AK5" s="38"/>
      <c r="AL5" s="38"/>
      <c r="AM5" s="38"/>
      <c r="AN5" s="38"/>
      <c r="AO5" s="38"/>
      <c r="AP5" s="38"/>
      <c r="AQ5" s="38"/>
      <c r="AR5" s="38"/>
      <c r="AS5" s="38"/>
      <c r="AT5" s="38"/>
      <c r="AU5" s="38"/>
      <c r="AV5" s="38"/>
      <c r="AW5" s="38"/>
      <c r="AX5" s="38"/>
      <c r="AY5" s="38"/>
      <c r="AZ5" s="38"/>
      <c r="BA5" s="38"/>
      <c r="BB5" s="38"/>
      <c r="BC5" s="2"/>
      <c r="BD5" s="38">
        <v>7.76</v>
      </c>
      <c r="BE5" s="38">
        <v>61</v>
      </c>
      <c r="BF5" s="38">
        <v>880000</v>
      </c>
      <c r="BG5" s="38">
        <f t="shared" ref="BG5:BG68" si="0">BF5/10000</f>
        <v>88</v>
      </c>
      <c r="BH5" s="38">
        <f>100-BG5</f>
        <v>12</v>
      </c>
      <c r="BI5" s="38">
        <v>0.44</v>
      </c>
      <c r="BJ5" s="38">
        <v>160000</v>
      </c>
      <c r="BK5" s="38">
        <f>BJ5/1000</f>
        <v>160</v>
      </c>
      <c r="BL5" s="38"/>
      <c r="BM5" s="38">
        <v>9000</v>
      </c>
      <c r="BN5" s="38">
        <f>BM5/1000</f>
        <v>9</v>
      </c>
      <c r="BO5" s="38"/>
      <c r="BP5" s="38">
        <v>190</v>
      </c>
      <c r="BQ5" s="38"/>
      <c r="BR5" s="38">
        <v>42</v>
      </c>
      <c r="BS5" s="38"/>
      <c r="BT5" s="38">
        <v>0.12</v>
      </c>
      <c r="BU5" s="38" t="s">
        <v>37</v>
      </c>
      <c r="BV5" s="41"/>
      <c r="BW5" s="36"/>
      <c r="BX5" s="47"/>
      <c r="BY5" s="36"/>
      <c r="BZ5" s="52"/>
      <c r="CA5" s="36"/>
      <c r="CB5" s="52"/>
      <c r="CC5" s="36"/>
      <c r="CK5" s="41"/>
      <c r="CL5" s="53">
        <v>7.69</v>
      </c>
      <c r="CM5" s="53">
        <v>82</v>
      </c>
      <c r="CN5" s="54">
        <v>770000</v>
      </c>
      <c r="CO5" s="47">
        <f>CN5/10000</f>
        <v>77</v>
      </c>
      <c r="CP5" s="53">
        <v>0.2</v>
      </c>
      <c r="CQ5" s="53">
        <v>200000</v>
      </c>
      <c r="CR5" s="47">
        <f>CQ5/1000</f>
        <v>200</v>
      </c>
      <c r="CT5" s="53">
        <v>9400</v>
      </c>
      <c r="CU5" s="55">
        <f>CT5/1000</f>
        <v>9.4</v>
      </c>
      <c r="CW5" s="53">
        <v>110</v>
      </c>
      <c r="CY5" s="53">
        <v>42</v>
      </c>
      <c r="CZ5" s="23">
        <f>CY5/1000</f>
        <v>4.2000000000000003E-2</v>
      </c>
      <c r="DB5" s="53">
        <v>27</v>
      </c>
      <c r="DC5" s="21" t="s">
        <v>93</v>
      </c>
      <c r="DD5" s="53">
        <v>0.32</v>
      </c>
      <c r="DF5" s="12"/>
      <c r="DG5" s="53">
        <v>8.02</v>
      </c>
      <c r="DH5" s="53">
        <v>89</v>
      </c>
      <c r="DJ5" s="53">
        <v>670000</v>
      </c>
      <c r="DK5" s="21">
        <f>DJ5/10000</f>
        <v>67</v>
      </c>
      <c r="DL5" s="53">
        <v>0.13</v>
      </c>
      <c r="DM5" s="53">
        <v>220000</v>
      </c>
      <c r="DN5" s="43">
        <f>DM5/1000</f>
        <v>220</v>
      </c>
      <c r="DP5" s="53">
        <v>8100</v>
      </c>
      <c r="DQ5" s="22">
        <f>DP5/1000</f>
        <v>8.1</v>
      </c>
      <c r="DS5" s="53">
        <v>62</v>
      </c>
      <c r="DU5" s="53">
        <v>320</v>
      </c>
      <c r="DV5" s="21">
        <f>DU5/1000</f>
        <v>0.32</v>
      </c>
      <c r="DX5" s="53">
        <v>9.6999999999999993</v>
      </c>
      <c r="DZ5" s="53">
        <v>1</v>
      </c>
      <c r="EC5" s="166">
        <v>28</v>
      </c>
      <c r="ED5" s="167"/>
    </row>
    <row r="6" spans="1:134" x14ac:dyDescent="0.3">
      <c r="A6" s="38">
        <v>23</v>
      </c>
      <c r="B6" s="48"/>
      <c r="C6" s="38">
        <v>14</v>
      </c>
      <c r="D6" s="38"/>
      <c r="E6" s="38">
        <v>5.1999999999999998E-2</v>
      </c>
      <c r="F6" s="38" t="s">
        <v>34</v>
      </c>
      <c r="G6" s="38">
        <v>12</v>
      </c>
      <c r="H6" s="38">
        <v>12</v>
      </c>
      <c r="I6" s="38">
        <v>8.5000000000000006E-3</v>
      </c>
      <c r="J6" s="38">
        <v>8.5</v>
      </c>
      <c r="K6" s="38"/>
      <c r="L6" s="38">
        <v>1.6000000000000001E-3</v>
      </c>
      <c r="M6" s="38">
        <v>1.6</v>
      </c>
      <c r="N6" s="38" t="s">
        <v>31</v>
      </c>
      <c r="O6" s="38">
        <v>3.5000000000000001E-3</v>
      </c>
      <c r="P6" s="38" t="s">
        <v>31</v>
      </c>
      <c r="Q6" s="38">
        <v>2.5999999999999999E-3</v>
      </c>
      <c r="R6" s="38" t="s">
        <v>32</v>
      </c>
      <c r="S6" s="38">
        <v>8.9999999999999998E-4</v>
      </c>
      <c r="T6" s="38" t="s">
        <v>31</v>
      </c>
      <c r="U6" s="38">
        <v>5.6000000000000001E-2</v>
      </c>
      <c r="V6" s="38"/>
      <c r="W6" s="38">
        <v>0.44</v>
      </c>
      <c r="X6" s="38"/>
      <c r="Y6" s="38">
        <v>5.5</v>
      </c>
      <c r="Z6" s="38"/>
      <c r="AA6" s="38">
        <v>0.98</v>
      </c>
      <c r="AB6" s="38" t="s">
        <v>35</v>
      </c>
      <c r="AC6" s="38">
        <v>0.15</v>
      </c>
      <c r="AD6" s="38" t="s">
        <v>33</v>
      </c>
      <c r="AE6" s="48"/>
      <c r="AF6" s="49">
        <v>7.0000000000000001E-3</v>
      </c>
      <c r="AG6" s="50" t="s">
        <v>52</v>
      </c>
      <c r="AH6" s="51"/>
      <c r="AI6" s="38"/>
      <c r="AJ6" s="38"/>
      <c r="AK6" s="38"/>
      <c r="AL6" s="38"/>
      <c r="AM6" s="38"/>
      <c r="AN6" s="38"/>
      <c r="AO6" s="38"/>
      <c r="AP6" s="38"/>
      <c r="AQ6" s="38"/>
      <c r="AR6" s="38"/>
      <c r="AS6" s="38"/>
      <c r="AT6" s="38"/>
      <c r="AU6" s="38"/>
      <c r="AV6" s="38"/>
      <c r="AW6" s="38"/>
      <c r="AX6" s="38"/>
      <c r="AY6" s="38"/>
      <c r="AZ6" s="38"/>
      <c r="BA6" s="38"/>
      <c r="BB6" s="38"/>
      <c r="BC6" s="2"/>
      <c r="BD6" s="38">
        <v>8.25</v>
      </c>
      <c r="BE6" s="38">
        <v>57</v>
      </c>
      <c r="BF6" s="38">
        <v>780000</v>
      </c>
      <c r="BG6" s="38">
        <f t="shared" si="0"/>
        <v>78</v>
      </c>
      <c r="BH6" s="38">
        <f t="shared" ref="BH6:BH69" si="1">100-BG6</f>
        <v>22</v>
      </c>
      <c r="BI6" s="38">
        <v>0.4</v>
      </c>
      <c r="BJ6" s="38">
        <v>98000</v>
      </c>
      <c r="BK6" s="38">
        <f t="shared" ref="BK6:BK69" si="2">BJ6/1000</f>
        <v>98</v>
      </c>
      <c r="BL6" s="38"/>
      <c r="BM6" s="38">
        <v>10000</v>
      </c>
      <c r="BN6" s="38">
        <f t="shared" ref="BN6:BN69" si="3">BM6/1000</f>
        <v>10</v>
      </c>
      <c r="BO6" s="38"/>
      <c r="BP6" s="38">
        <v>300</v>
      </c>
      <c r="BQ6" s="38"/>
      <c r="BR6" s="38">
        <v>77</v>
      </c>
      <c r="BS6" s="38"/>
      <c r="BT6" s="38">
        <v>0.64</v>
      </c>
      <c r="BU6" s="38"/>
      <c r="BV6" s="41"/>
      <c r="BW6" s="54">
        <v>98000</v>
      </c>
      <c r="BX6" s="47">
        <f>BW6/1000</f>
        <v>98</v>
      </c>
      <c r="BY6" s="54">
        <v>10000</v>
      </c>
      <c r="BZ6" s="55">
        <f>BY6/1000</f>
        <v>10</v>
      </c>
      <c r="CA6" s="36"/>
      <c r="CB6" s="54">
        <v>290</v>
      </c>
      <c r="CC6" s="36"/>
      <c r="CK6" s="41"/>
      <c r="CL6" s="53">
        <v>8.1</v>
      </c>
      <c r="CM6" s="53">
        <v>73</v>
      </c>
      <c r="CN6" s="54">
        <v>650000</v>
      </c>
      <c r="CO6" s="47">
        <f>CN6/10000</f>
        <v>65</v>
      </c>
      <c r="CP6" s="53">
        <v>0.15</v>
      </c>
      <c r="CQ6" s="53">
        <v>220000</v>
      </c>
      <c r="CR6" s="47">
        <f t="shared" ref="CR6:CR69" si="4">CQ6/1000</f>
        <v>220</v>
      </c>
      <c r="CT6" s="53">
        <v>12000</v>
      </c>
      <c r="CU6" s="55">
        <f t="shared" ref="CU6:CU69" si="5">CT6/1000</f>
        <v>12</v>
      </c>
      <c r="CW6" s="53">
        <v>100</v>
      </c>
      <c r="CY6" s="53">
        <v>110</v>
      </c>
      <c r="CZ6" s="23">
        <f>CY6/1000</f>
        <v>0.11</v>
      </c>
      <c r="DB6" s="53">
        <v>14</v>
      </c>
      <c r="DD6" s="53">
        <v>0.14000000000000001</v>
      </c>
      <c r="DF6" s="12"/>
      <c r="DN6" s="43"/>
      <c r="DQ6" s="22"/>
      <c r="DS6" s="42"/>
      <c r="DX6" s="42"/>
      <c r="DZ6" s="44"/>
      <c r="EC6" s="168"/>
      <c r="ED6" s="167"/>
    </row>
    <row r="7" spans="1:134" x14ac:dyDescent="0.3">
      <c r="A7" s="38">
        <v>24</v>
      </c>
      <c r="B7" s="48"/>
      <c r="C7" s="38">
        <v>20</v>
      </c>
      <c r="D7" s="38"/>
      <c r="E7" s="38">
        <v>0.67</v>
      </c>
      <c r="F7" s="38"/>
      <c r="G7" s="38">
        <v>12</v>
      </c>
      <c r="H7" s="38">
        <v>11</v>
      </c>
      <c r="I7" s="38">
        <v>5.8999999999999999E-3</v>
      </c>
      <c r="J7" s="38">
        <v>5.8999999999999995</v>
      </c>
      <c r="K7" s="38"/>
      <c r="L7" s="38">
        <v>1.4E-3</v>
      </c>
      <c r="M7" s="38">
        <v>1.4</v>
      </c>
      <c r="N7" s="38" t="s">
        <v>31</v>
      </c>
      <c r="O7" s="38">
        <v>6.3E-3</v>
      </c>
      <c r="P7" s="38" t="s">
        <v>31</v>
      </c>
      <c r="Q7" s="38">
        <v>5.4999999999999997E-3</v>
      </c>
      <c r="R7" s="38" t="s">
        <v>32</v>
      </c>
      <c r="S7" s="38">
        <v>8.0000000000000004E-4</v>
      </c>
      <c r="T7" s="38" t="s">
        <v>31</v>
      </c>
      <c r="U7" s="38">
        <v>1.0999999999999999E-2</v>
      </c>
      <c r="V7" s="38" t="s">
        <v>31</v>
      </c>
      <c r="W7" s="38">
        <v>0.49</v>
      </c>
      <c r="X7" s="38"/>
      <c r="Y7" s="38">
        <v>3.2</v>
      </c>
      <c r="Z7" s="38"/>
      <c r="AA7" s="38">
        <v>1.4</v>
      </c>
      <c r="AB7" s="38" t="s">
        <v>33</v>
      </c>
      <c r="AC7" s="38">
        <v>9.6000000000000002E-2</v>
      </c>
      <c r="AD7" s="38" t="s">
        <v>33</v>
      </c>
      <c r="AE7" s="48"/>
      <c r="AF7" s="49">
        <v>8.9999999999999993E-3</v>
      </c>
      <c r="AG7" s="50" t="s">
        <v>52</v>
      </c>
      <c r="AH7" s="51"/>
      <c r="AI7" s="38"/>
      <c r="AJ7" s="38"/>
      <c r="AK7" s="38"/>
      <c r="AL7" s="38"/>
      <c r="AM7" s="38"/>
      <c r="AN7" s="38"/>
      <c r="AO7" s="38"/>
      <c r="AP7" s="38"/>
      <c r="AQ7" s="38"/>
      <c r="AR7" s="38"/>
      <c r="AS7" s="38"/>
      <c r="AT7" s="38"/>
      <c r="AU7" s="38"/>
      <c r="AV7" s="38"/>
      <c r="AW7" s="38"/>
      <c r="AX7" s="38"/>
      <c r="AY7" s="38">
        <v>5.9</v>
      </c>
      <c r="AZ7" s="38" t="s">
        <v>31</v>
      </c>
      <c r="BA7" s="38">
        <v>0.4</v>
      </c>
      <c r="BB7" s="38"/>
      <c r="BC7" s="2"/>
      <c r="BD7" s="38">
        <v>7.73</v>
      </c>
      <c r="BE7" s="38">
        <v>72</v>
      </c>
      <c r="BF7" s="38">
        <v>710000</v>
      </c>
      <c r="BG7" s="38">
        <f t="shared" si="0"/>
        <v>71</v>
      </c>
      <c r="BH7" s="38">
        <f t="shared" si="1"/>
        <v>29</v>
      </c>
      <c r="BI7" s="38">
        <v>0.23</v>
      </c>
      <c r="BJ7" s="38">
        <v>190000</v>
      </c>
      <c r="BK7" s="38">
        <f t="shared" si="2"/>
        <v>190</v>
      </c>
      <c r="BL7" s="38"/>
      <c r="BM7" s="38">
        <v>16000</v>
      </c>
      <c r="BN7" s="38">
        <f t="shared" si="3"/>
        <v>16</v>
      </c>
      <c r="BO7" s="38"/>
      <c r="BP7" s="38">
        <v>460</v>
      </c>
      <c r="BQ7" s="38"/>
      <c r="BR7" s="38">
        <v>68</v>
      </c>
      <c r="BS7" s="38"/>
      <c r="BT7" s="38">
        <v>0.41</v>
      </c>
      <c r="BU7" s="38"/>
      <c r="BV7" s="41"/>
      <c r="BW7" s="54">
        <v>460000</v>
      </c>
      <c r="BX7" s="47">
        <f>BW7/1000</f>
        <v>460</v>
      </c>
      <c r="BY7" s="54">
        <v>9900</v>
      </c>
      <c r="BZ7" s="55">
        <f t="shared" ref="BZ7:BZ70" si="6">BY7/1000</f>
        <v>9.9</v>
      </c>
      <c r="CA7" s="36"/>
      <c r="CB7" s="54">
        <v>330</v>
      </c>
      <c r="CC7" s="36"/>
      <c r="CK7" s="41"/>
      <c r="CN7" s="36"/>
      <c r="CO7" s="47"/>
      <c r="CR7" s="47"/>
      <c r="CU7" s="55"/>
      <c r="CZ7" s="23"/>
      <c r="DB7" s="53">
        <v>28</v>
      </c>
      <c r="DC7" s="21" t="s">
        <v>93</v>
      </c>
      <c r="DD7" s="53">
        <v>0.12</v>
      </c>
      <c r="DE7" s="21" t="s">
        <v>37</v>
      </c>
      <c r="DF7" s="12"/>
      <c r="DG7" s="53">
        <v>7.94</v>
      </c>
      <c r="DH7" s="53">
        <v>90</v>
      </c>
      <c r="DJ7" s="53">
        <v>580000</v>
      </c>
      <c r="DK7" s="21">
        <f t="shared" ref="DK7:DK69" si="7">DJ7/10000</f>
        <v>58</v>
      </c>
      <c r="DL7" s="53">
        <v>0.08</v>
      </c>
      <c r="DM7" s="53">
        <v>240000</v>
      </c>
      <c r="DN7" s="43">
        <f>DM7/1000</f>
        <v>240</v>
      </c>
      <c r="DP7" s="53">
        <v>9000</v>
      </c>
      <c r="DQ7" s="22">
        <f>DP7/1000</f>
        <v>9</v>
      </c>
      <c r="DS7" s="53">
        <v>78</v>
      </c>
      <c r="DU7" s="53">
        <v>280</v>
      </c>
      <c r="DV7" s="21">
        <f>DU7/1000</f>
        <v>0.28000000000000003</v>
      </c>
      <c r="DX7" s="53">
        <v>16</v>
      </c>
      <c r="DZ7" s="53">
        <v>0.59</v>
      </c>
      <c r="EC7" s="168"/>
      <c r="ED7" s="167"/>
    </row>
    <row r="8" spans="1:134" x14ac:dyDescent="0.3">
      <c r="A8" s="38">
        <v>25</v>
      </c>
      <c r="B8" s="48"/>
      <c r="C8" s="38">
        <v>73</v>
      </c>
      <c r="D8" s="38"/>
      <c r="E8" s="38">
        <v>19</v>
      </c>
      <c r="F8" s="38"/>
      <c r="G8" s="38">
        <v>25</v>
      </c>
      <c r="H8" s="38">
        <v>24</v>
      </c>
      <c r="I8" s="38">
        <v>1.0999999999999999E-2</v>
      </c>
      <c r="J8" s="38">
        <v>11</v>
      </c>
      <c r="K8" s="38"/>
      <c r="L8" s="38">
        <v>8.9999999999999998E-4</v>
      </c>
      <c r="M8" s="38">
        <v>0.9</v>
      </c>
      <c r="N8" s="38" t="s">
        <v>30</v>
      </c>
      <c r="O8" s="38">
        <v>5.1999999999999998E-3</v>
      </c>
      <c r="P8" s="38" t="s">
        <v>31</v>
      </c>
      <c r="Q8" s="38">
        <v>3.3E-3</v>
      </c>
      <c r="R8" s="38" t="s">
        <v>32</v>
      </c>
      <c r="S8" s="38">
        <v>1.9E-3</v>
      </c>
      <c r="T8" s="38" t="s">
        <v>31</v>
      </c>
      <c r="U8" s="38">
        <v>1.4E-2</v>
      </c>
      <c r="V8" s="38"/>
      <c r="W8" s="38">
        <v>0.84</v>
      </c>
      <c r="X8" s="38"/>
      <c r="Y8" s="38">
        <v>5</v>
      </c>
      <c r="Z8" s="38"/>
      <c r="AA8" s="38">
        <v>1</v>
      </c>
      <c r="AB8" s="38" t="s">
        <v>33</v>
      </c>
      <c r="AC8" s="38">
        <v>0.13</v>
      </c>
      <c r="AD8" s="38" t="s">
        <v>33</v>
      </c>
      <c r="AE8" s="48"/>
      <c r="AF8" s="49">
        <v>1.9E-2</v>
      </c>
      <c r="AG8" s="50"/>
      <c r="AH8" s="51"/>
      <c r="AI8" s="38"/>
      <c r="AJ8" s="38"/>
      <c r="AK8" s="38"/>
      <c r="AL8" s="38"/>
      <c r="AM8" s="38"/>
      <c r="AN8" s="38"/>
      <c r="AO8" s="38"/>
      <c r="AP8" s="38"/>
      <c r="AQ8" s="38"/>
      <c r="AR8" s="38"/>
      <c r="AS8" s="38"/>
      <c r="AT8" s="38"/>
      <c r="AU8" s="38"/>
      <c r="AV8" s="38"/>
      <c r="AW8" s="38"/>
      <c r="AX8" s="38"/>
      <c r="AY8" s="38">
        <v>120</v>
      </c>
      <c r="AZ8" s="38"/>
      <c r="BA8" s="38">
        <v>6.3</v>
      </c>
      <c r="BB8" s="38"/>
      <c r="BC8" s="2"/>
      <c r="BD8" s="38">
        <v>7.4</v>
      </c>
      <c r="BE8" s="38">
        <v>89</v>
      </c>
      <c r="BF8" s="38">
        <v>140000</v>
      </c>
      <c r="BG8" s="38">
        <f t="shared" si="0"/>
        <v>14</v>
      </c>
      <c r="BH8" s="38">
        <f t="shared" si="1"/>
        <v>86</v>
      </c>
      <c r="BI8" s="38">
        <v>0.09</v>
      </c>
      <c r="BJ8" s="38">
        <v>460000</v>
      </c>
      <c r="BK8" s="38">
        <f t="shared" si="2"/>
        <v>460</v>
      </c>
      <c r="BL8" s="38"/>
      <c r="BM8" s="38">
        <v>33000</v>
      </c>
      <c r="BN8" s="38">
        <f t="shared" si="3"/>
        <v>33</v>
      </c>
      <c r="BO8" s="38"/>
      <c r="BP8" s="38">
        <v>750</v>
      </c>
      <c r="BQ8" s="38"/>
      <c r="BR8" s="38">
        <v>200</v>
      </c>
      <c r="BS8" s="38"/>
      <c r="BT8" s="38">
        <v>3</v>
      </c>
      <c r="BU8" s="38"/>
      <c r="BV8" s="41"/>
      <c r="BW8" s="36"/>
      <c r="BX8" s="47"/>
      <c r="BY8" s="36"/>
      <c r="BZ8" s="55"/>
      <c r="CA8" s="36"/>
      <c r="CB8" s="52"/>
      <c r="CC8" s="36"/>
      <c r="CK8" s="41"/>
      <c r="CN8" s="36"/>
      <c r="CO8" s="47"/>
      <c r="CR8" s="47"/>
      <c r="CU8" s="55"/>
      <c r="CZ8" s="23"/>
      <c r="DB8" s="22"/>
      <c r="DF8" s="12"/>
      <c r="DN8" s="43"/>
      <c r="DQ8" s="22"/>
      <c r="DS8" s="42"/>
      <c r="DX8" s="42"/>
      <c r="DZ8" s="44"/>
      <c r="EC8" s="168"/>
      <c r="ED8" s="167"/>
    </row>
    <row r="9" spans="1:134" x14ac:dyDescent="0.3">
      <c r="A9" s="38">
        <v>26</v>
      </c>
      <c r="B9" s="48"/>
      <c r="C9" s="38">
        <v>54</v>
      </c>
      <c r="D9" s="38"/>
      <c r="E9" s="38">
        <v>0.32</v>
      </c>
      <c r="F9" s="38"/>
      <c r="G9" s="38">
        <v>21</v>
      </c>
      <c r="H9" s="38">
        <v>20</v>
      </c>
      <c r="I9" s="38">
        <v>7.3000000000000001E-3</v>
      </c>
      <c r="J9" s="38">
        <v>7.3</v>
      </c>
      <c r="K9" s="38"/>
      <c r="L9" s="38">
        <v>8.9999999999999998E-4</v>
      </c>
      <c r="M9" s="38">
        <v>0.9</v>
      </c>
      <c r="N9" s="38" t="s">
        <v>30</v>
      </c>
      <c r="O9" s="38">
        <v>1.6999999999999999E-3</v>
      </c>
      <c r="P9" s="38" t="s">
        <v>31</v>
      </c>
      <c r="Q9" s="38">
        <v>1E-3</v>
      </c>
      <c r="R9" s="38" t="s">
        <v>32</v>
      </c>
      <c r="S9" s="38">
        <v>6.9999999999999999E-4</v>
      </c>
      <c r="T9" s="38" t="s">
        <v>31</v>
      </c>
      <c r="U9" s="38">
        <v>0.03</v>
      </c>
      <c r="V9" s="38"/>
      <c r="W9" s="38">
        <v>0.9</v>
      </c>
      <c r="X9" s="38"/>
      <c r="Y9" s="38">
        <v>4.5999999999999996</v>
      </c>
      <c r="Z9" s="38"/>
      <c r="AA9" s="38">
        <v>0.87</v>
      </c>
      <c r="AB9" s="38" t="s">
        <v>33</v>
      </c>
      <c r="AC9" s="38">
        <v>0.23</v>
      </c>
      <c r="AD9" s="38"/>
      <c r="AE9" s="48"/>
      <c r="AF9" s="49">
        <v>1.2E-2</v>
      </c>
      <c r="AG9" s="50"/>
      <c r="AH9" s="51"/>
      <c r="AI9" s="38">
        <v>7.79</v>
      </c>
      <c r="AJ9" s="38">
        <v>96</v>
      </c>
      <c r="AK9" s="38"/>
      <c r="AL9" s="38">
        <v>680000</v>
      </c>
      <c r="AM9" s="38">
        <f>AL9/10000</f>
        <v>68</v>
      </c>
      <c r="AN9" s="38">
        <v>0.04</v>
      </c>
      <c r="AO9" s="38">
        <v>220000</v>
      </c>
      <c r="AP9" s="38">
        <f>AO9/1000</f>
        <v>220</v>
      </c>
      <c r="AQ9" s="38">
        <v>14000</v>
      </c>
      <c r="AR9" s="38">
        <f>AQ9/1000</f>
        <v>14</v>
      </c>
      <c r="AS9" s="38"/>
      <c r="AT9" s="38">
        <v>130</v>
      </c>
      <c r="AU9" s="38"/>
      <c r="AV9" s="38">
        <v>75</v>
      </c>
      <c r="AW9" s="38">
        <f>AV9/1000</f>
        <v>7.4999999999999997E-2</v>
      </c>
      <c r="AX9" s="38" t="s">
        <v>39</v>
      </c>
      <c r="AY9" s="38">
        <v>33</v>
      </c>
      <c r="AZ9" s="38"/>
      <c r="BA9" s="38">
        <v>0.4</v>
      </c>
      <c r="BB9" s="38"/>
      <c r="BC9" s="2"/>
      <c r="BD9" s="38">
        <v>7.8</v>
      </c>
      <c r="BE9" s="38">
        <v>85</v>
      </c>
      <c r="BF9" s="38">
        <v>570000</v>
      </c>
      <c r="BG9" s="38">
        <f t="shared" si="0"/>
        <v>57</v>
      </c>
      <c r="BH9" s="38">
        <f t="shared" si="1"/>
        <v>43</v>
      </c>
      <c r="BI9" s="38">
        <v>0.12</v>
      </c>
      <c r="BJ9" s="38">
        <v>270000</v>
      </c>
      <c r="BK9" s="38">
        <f t="shared" si="2"/>
        <v>270</v>
      </c>
      <c r="BL9" s="38"/>
      <c r="BM9" s="38">
        <v>19000</v>
      </c>
      <c r="BN9" s="38">
        <f t="shared" si="3"/>
        <v>19</v>
      </c>
      <c r="BO9" s="38"/>
      <c r="BP9" s="38">
        <v>270</v>
      </c>
      <c r="BQ9" s="38"/>
      <c r="BR9" s="38">
        <v>120</v>
      </c>
      <c r="BS9" s="38" t="s">
        <v>93</v>
      </c>
      <c r="BT9" s="38">
        <v>0.2</v>
      </c>
      <c r="BU9" s="38"/>
      <c r="BV9" s="41"/>
      <c r="BW9" s="54">
        <v>460000</v>
      </c>
      <c r="BX9" s="47">
        <f>BW9/1000</f>
        <v>460</v>
      </c>
      <c r="BY9" s="54">
        <v>9000</v>
      </c>
      <c r="BZ9" s="55">
        <f t="shared" si="6"/>
        <v>9</v>
      </c>
      <c r="CA9" s="36"/>
      <c r="CB9" s="54">
        <v>230</v>
      </c>
      <c r="CC9" s="36"/>
      <c r="CK9" s="41"/>
      <c r="CN9" s="36"/>
      <c r="CO9" s="47"/>
      <c r="CR9" s="47"/>
      <c r="CU9" s="55"/>
      <c r="CZ9" s="23"/>
      <c r="DB9" s="22"/>
      <c r="DF9" s="12"/>
      <c r="DG9" s="53">
        <v>8.11</v>
      </c>
      <c r="DH9" s="53">
        <v>93</v>
      </c>
      <c r="DJ9" s="53">
        <v>610000</v>
      </c>
      <c r="DK9" s="21">
        <f t="shared" si="7"/>
        <v>61</v>
      </c>
      <c r="DL9" s="53">
        <v>7.0000000000000007E-2</v>
      </c>
      <c r="DM9" s="53">
        <v>230000</v>
      </c>
      <c r="DN9" s="43">
        <f t="shared" ref="DN9:DN12" si="8">DM9/1000</f>
        <v>230</v>
      </c>
      <c r="DP9" s="53">
        <v>11000</v>
      </c>
      <c r="DQ9" s="22">
        <f t="shared" ref="DQ9:DQ12" si="9">DP9/1000</f>
        <v>11</v>
      </c>
      <c r="DS9" s="53">
        <v>96</v>
      </c>
      <c r="DU9" s="53">
        <v>220</v>
      </c>
      <c r="DV9" s="21">
        <f t="shared" ref="DV9:DV12" si="10">DU9/1000</f>
        <v>0.22</v>
      </c>
      <c r="DX9" s="53">
        <v>26</v>
      </c>
      <c r="DZ9" s="53">
        <v>2.9</v>
      </c>
      <c r="EC9" s="168"/>
      <c r="ED9" s="167"/>
    </row>
    <row r="10" spans="1:134" x14ac:dyDescent="0.3">
      <c r="A10" s="38">
        <v>27</v>
      </c>
      <c r="B10" s="48"/>
      <c r="C10" s="38">
        <v>45</v>
      </c>
      <c r="D10" s="38"/>
      <c r="E10" s="38">
        <v>2.1999999999999999E-2</v>
      </c>
      <c r="F10" s="38" t="s">
        <v>36</v>
      </c>
      <c r="G10" s="38">
        <v>14</v>
      </c>
      <c r="H10" s="38">
        <v>13</v>
      </c>
      <c r="I10" s="38">
        <v>6.1999999999999998E-3</v>
      </c>
      <c r="J10" s="38">
        <v>6.2</v>
      </c>
      <c r="K10" s="38"/>
      <c r="L10" s="38">
        <v>1.1999999999999999E-3</v>
      </c>
      <c r="M10" s="38">
        <v>1.2</v>
      </c>
      <c r="N10" s="38" t="s">
        <v>31</v>
      </c>
      <c r="O10" s="38">
        <v>2.2000000000000001E-3</v>
      </c>
      <c r="P10" s="38" t="s">
        <v>31</v>
      </c>
      <c r="Q10" s="38">
        <v>1.6000000000000001E-3</v>
      </c>
      <c r="R10" s="38" t="s">
        <v>32</v>
      </c>
      <c r="S10" s="38">
        <v>5.0000000000000001E-4</v>
      </c>
      <c r="T10" s="38" t="s">
        <v>31</v>
      </c>
      <c r="U10" s="38">
        <v>1.4999999999999999E-2</v>
      </c>
      <c r="V10" s="38"/>
      <c r="W10" s="38">
        <v>0.76</v>
      </c>
      <c r="X10" s="38"/>
      <c r="Y10" s="38">
        <v>1.1000000000000001</v>
      </c>
      <c r="Z10" s="38"/>
      <c r="AA10" s="38">
        <v>1</v>
      </c>
      <c r="AB10" s="38" t="s">
        <v>33</v>
      </c>
      <c r="AC10" s="38">
        <v>0.11</v>
      </c>
      <c r="AD10" s="38" t="s">
        <v>33</v>
      </c>
      <c r="AE10" s="48"/>
      <c r="AF10" s="49">
        <v>8.9999999999999993E-3</v>
      </c>
      <c r="AG10" s="50" t="s">
        <v>52</v>
      </c>
      <c r="AH10" s="51"/>
      <c r="AI10" s="38">
        <v>8.1999999999999993</v>
      </c>
      <c r="AJ10" s="38">
        <v>66</v>
      </c>
      <c r="AK10" s="38"/>
      <c r="AL10" s="38">
        <v>840000</v>
      </c>
      <c r="AM10" s="38">
        <f>AL10/10000</f>
        <v>84</v>
      </c>
      <c r="AN10" s="38">
        <v>0.36</v>
      </c>
      <c r="AO10" s="38">
        <v>170000</v>
      </c>
      <c r="AP10" s="38">
        <f>AO10/1000</f>
        <v>170</v>
      </c>
      <c r="AQ10" s="38">
        <v>7300</v>
      </c>
      <c r="AR10" s="38">
        <f>AQ10/1000</f>
        <v>7.3</v>
      </c>
      <c r="AS10" s="38" t="s">
        <v>94</v>
      </c>
      <c r="AT10" s="38">
        <v>170</v>
      </c>
      <c r="AU10" s="38"/>
      <c r="AV10" s="38">
        <v>14</v>
      </c>
      <c r="AW10" s="38">
        <f t="shared" ref="AW10:AW75" si="11">AV10/1000</f>
        <v>1.4E-2</v>
      </c>
      <c r="AX10" s="38"/>
      <c r="AY10" s="38">
        <v>40</v>
      </c>
      <c r="AZ10" s="38"/>
      <c r="BA10" s="38">
        <v>0.27</v>
      </c>
      <c r="BB10" s="38"/>
      <c r="BC10" s="2"/>
      <c r="BD10" s="38">
        <v>7.87</v>
      </c>
      <c r="BE10" s="38">
        <v>58</v>
      </c>
      <c r="BF10" s="38">
        <v>900000</v>
      </c>
      <c r="BG10" s="38">
        <f t="shared" si="0"/>
        <v>90</v>
      </c>
      <c r="BH10" s="38">
        <f t="shared" si="1"/>
        <v>10</v>
      </c>
      <c r="BI10" s="38">
        <v>0.54</v>
      </c>
      <c r="BJ10" s="38">
        <v>150000</v>
      </c>
      <c r="BK10" s="38">
        <f t="shared" si="2"/>
        <v>150</v>
      </c>
      <c r="BL10" s="38"/>
      <c r="BM10" s="38">
        <v>5300</v>
      </c>
      <c r="BN10" s="38">
        <f t="shared" si="3"/>
        <v>5.3</v>
      </c>
      <c r="BO10" s="38"/>
      <c r="BP10" s="38">
        <v>160</v>
      </c>
      <c r="BQ10" s="38"/>
      <c r="BR10" s="38">
        <v>42</v>
      </c>
      <c r="BS10" s="38"/>
      <c r="BT10" s="38">
        <v>0.24</v>
      </c>
      <c r="BU10" s="38"/>
      <c r="BV10" s="41"/>
      <c r="BW10" s="54">
        <v>450000</v>
      </c>
      <c r="BX10" s="47">
        <f>BW10/1000</f>
        <v>450</v>
      </c>
      <c r="BY10" s="54">
        <v>10000</v>
      </c>
      <c r="BZ10" s="55">
        <f t="shared" si="6"/>
        <v>10</v>
      </c>
      <c r="CA10" s="36"/>
      <c r="CB10" s="54">
        <v>210</v>
      </c>
      <c r="CC10" s="36"/>
      <c r="CD10" s="36">
        <v>6.1</v>
      </c>
      <c r="CE10" s="81" t="s">
        <v>31</v>
      </c>
      <c r="CF10" s="67">
        <v>13</v>
      </c>
      <c r="CG10" s="67"/>
      <c r="CH10" s="36">
        <v>0.16</v>
      </c>
      <c r="CI10" s="36"/>
      <c r="CJ10" s="36">
        <v>0.64</v>
      </c>
      <c r="CK10" s="41"/>
      <c r="CL10" s="53">
        <v>8.0399999999999991</v>
      </c>
      <c r="CM10" s="53">
        <v>81</v>
      </c>
      <c r="CN10" s="54">
        <v>720000</v>
      </c>
      <c r="CO10" s="47">
        <f t="shared" ref="CO10:CO11" si="12">CN10/10000</f>
        <v>72</v>
      </c>
      <c r="CP10" s="53">
        <v>0.23</v>
      </c>
      <c r="CQ10" s="53">
        <v>210000</v>
      </c>
      <c r="CR10" s="47">
        <f t="shared" si="4"/>
        <v>210</v>
      </c>
      <c r="CT10" s="53">
        <v>10000</v>
      </c>
      <c r="CU10" s="55">
        <f t="shared" si="5"/>
        <v>10</v>
      </c>
      <c r="CW10" s="53">
        <v>120</v>
      </c>
      <c r="CY10" s="53">
        <v>280</v>
      </c>
      <c r="CZ10" s="23">
        <f t="shared" ref="CZ10:CZ11" si="13">CY10/1000</f>
        <v>0.28000000000000003</v>
      </c>
      <c r="DB10" s="53">
        <v>20</v>
      </c>
      <c r="DD10" s="53">
        <v>0.28000000000000003</v>
      </c>
      <c r="DF10" s="12"/>
      <c r="DG10" s="53">
        <v>8.14</v>
      </c>
      <c r="DH10" s="53">
        <v>92</v>
      </c>
      <c r="DJ10" s="53">
        <v>640000</v>
      </c>
      <c r="DK10" s="21">
        <f t="shared" si="7"/>
        <v>64</v>
      </c>
      <c r="DL10" s="53">
        <v>0.08</v>
      </c>
      <c r="DM10" s="53">
        <v>230000</v>
      </c>
      <c r="DN10" s="43">
        <f t="shared" si="8"/>
        <v>230</v>
      </c>
      <c r="DP10" s="53">
        <v>10000</v>
      </c>
      <c r="DQ10" s="22">
        <f t="shared" si="9"/>
        <v>10</v>
      </c>
      <c r="DS10" s="53">
        <v>83</v>
      </c>
      <c r="DT10" s="21" t="s">
        <v>39</v>
      </c>
      <c r="DU10" s="53">
        <v>760</v>
      </c>
      <c r="DV10" s="21">
        <f t="shared" si="10"/>
        <v>0.76</v>
      </c>
      <c r="DX10" s="53">
        <v>11</v>
      </c>
      <c r="DZ10" s="53">
        <v>0.26</v>
      </c>
      <c r="EC10" s="166">
        <v>21</v>
      </c>
      <c r="ED10" s="167"/>
    </row>
    <row r="11" spans="1:134" x14ac:dyDescent="0.3">
      <c r="A11" s="38">
        <v>28</v>
      </c>
      <c r="B11" s="48"/>
      <c r="C11" s="38">
        <v>34</v>
      </c>
      <c r="D11" s="38"/>
      <c r="E11" s="38">
        <v>0.25</v>
      </c>
      <c r="F11" s="38"/>
      <c r="G11" s="38">
        <v>13</v>
      </c>
      <c r="H11" s="38">
        <v>13</v>
      </c>
      <c r="I11" s="38">
        <v>9.4999999999999998E-3</v>
      </c>
      <c r="J11" s="38">
        <v>9.5</v>
      </c>
      <c r="K11" s="38"/>
      <c r="L11" s="38">
        <v>8.9999999999999998E-4</v>
      </c>
      <c r="M11" s="38">
        <v>0.9</v>
      </c>
      <c r="N11" s="38" t="s">
        <v>30</v>
      </c>
      <c r="O11" s="38">
        <v>1.2E-2</v>
      </c>
      <c r="P11" s="38" t="s">
        <v>31</v>
      </c>
      <c r="Q11" s="38">
        <v>1.0999999999999999E-2</v>
      </c>
      <c r="R11" s="38" t="s">
        <v>32</v>
      </c>
      <c r="S11" s="38">
        <v>1.1000000000000001E-3</v>
      </c>
      <c r="T11" s="38" t="s">
        <v>31</v>
      </c>
      <c r="U11" s="38">
        <v>8.8000000000000005E-3</v>
      </c>
      <c r="V11" s="38" t="s">
        <v>31</v>
      </c>
      <c r="W11" s="38">
        <v>0.64</v>
      </c>
      <c r="X11" s="38"/>
      <c r="Y11" s="38">
        <v>2.2999999999999998</v>
      </c>
      <c r="Z11" s="38"/>
      <c r="AA11" s="38">
        <v>1</v>
      </c>
      <c r="AB11" s="38" t="s">
        <v>33</v>
      </c>
      <c r="AC11" s="38">
        <v>0.06</v>
      </c>
      <c r="AD11" s="38" t="s">
        <v>37</v>
      </c>
      <c r="AE11" s="48"/>
      <c r="AF11" s="49">
        <v>7.0000000000000001E-3</v>
      </c>
      <c r="AG11" s="50" t="s">
        <v>52</v>
      </c>
      <c r="AH11" s="51"/>
      <c r="AI11" s="38"/>
      <c r="AJ11" s="38"/>
      <c r="AK11" s="38"/>
      <c r="AL11" s="38"/>
      <c r="AM11" s="38"/>
      <c r="AN11" s="38"/>
      <c r="AO11" s="38"/>
      <c r="AP11" s="38"/>
      <c r="AQ11" s="38"/>
      <c r="AR11" s="38"/>
      <c r="AS11" s="38"/>
      <c r="AT11" s="38"/>
      <c r="AU11" s="38"/>
      <c r="AV11" s="38"/>
      <c r="AW11" s="38"/>
      <c r="AX11" s="38"/>
      <c r="AY11" s="38"/>
      <c r="AZ11" s="38"/>
      <c r="BA11" s="38"/>
      <c r="BB11" s="38"/>
      <c r="BC11" s="2"/>
      <c r="BD11" s="38">
        <v>7.9</v>
      </c>
      <c r="BE11" s="38">
        <v>63</v>
      </c>
      <c r="BF11" s="38">
        <v>800000</v>
      </c>
      <c r="BG11" s="38">
        <f t="shared" si="0"/>
        <v>80</v>
      </c>
      <c r="BH11" s="38">
        <f t="shared" si="1"/>
        <v>20</v>
      </c>
      <c r="BI11" s="38">
        <v>0.44</v>
      </c>
      <c r="BJ11" s="38">
        <v>160000</v>
      </c>
      <c r="BK11" s="38">
        <f t="shared" si="2"/>
        <v>160</v>
      </c>
      <c r="BL11" s="38"/>
      <c r="BM11" s="38">
        <v>11000</v>
      </c>
      <c r="BN11" s="38">
        <f t="shared" si="3"/>
        <v>11</v>
      </c>
      <c r="BO11" s="38"/>
      <c r="BP11" s="38">
        <v>340</v>
      </c>
      <c r="BQ11" s="38"/>
      <c r="BR11" s="38">
        <v>81</v>
      </c>
      <c r="BS11" s="38"/>
      <c r="BT11" s="38">
        <v>0.12</v>
      </c>
      <c r="BU11" s="38" t="s">
        <v>37</v>
      </c>
      <c r="BV11" s="41"/>
      <c r="BW11" s="54">
        <v>470000</v>
      </c>
      <c r="BX11" s="47">
        <f>BW11/1000</f>
        <v>470</v>
      </c>
      <c r="BY11" s="54">
        <v>11000</v>
      </c>
      <c r="BZ11" s="55">
        <f t="shared" si="6"/>
        <v>11</v>
      </c>
      <c r="CA11" s="36"/>
      <c r="CB11" s="54">
        <v>270</v>
      </c>
      <c r="CC11" s="36"/>
      <c r="CK11" s="41"/>
      <c r="CL11" s="53">
        <v>8.08</v>
      </c>
      <c r="CM11" s="53">
        <v>74</v>
      </c>
      <c r="CN11" s="54">
        <v>760000</v>
      </c>
      <c r="CO11" s="47">
        <f t="shared" si="12"/>
        <v>76</v>
      </c>
      <c r="CP11" s="53">
        <v>0.23</v>
      </c>
      <c r="CQ11" s="53">
        <v>190000</v>
      </c>
      <c r="CR11" s="47">
        <f t="shared" si="4"/>
        <v>190</v>
      </c>
      <c r="CT11" s="53">
        <v>8400</v>
      </c>
      <c r="CU11" s="55">
        <f t="shared" si="5"/>
        <v>8.4</v>
      </c>
      <c r="CW11" s="53">
        <v>81</v>
      </c>
      <c r="CY11" s="53">
        <v>55</v>
      </c>
      <c r="CZ11" s="23">
        <f t="shared" si="13"/>
        <v>5.5E-2</v>
      </c>
      <c r="DB11" s="53">
        <v>9.1</v>
      </c>
      <c r="DC11" s="21" t="s">
        <v>93</v>
      </c>
      <c r="DD11" s="53">
        <v>0.12</v>
      </c>
      <c r="DE11" s="21" t="s">
        <v>37</v>
      </c>
      <c r="DF11" s="12"/>
      <c r="DG11" s="53">
        <v>8.08</v>
      </c>
      <c r="DH11" s="53">
        <v>89</v>
      </c>
      <c r="DJ11" s="53">
        <v>650000</v>
      </c>
      <c r="DK11" s="21">
        <f t="shared" si="7"/>
        <v>65</v>
      </c>
      <c r="DL11" s="53">
        <v>0.15</v>
      </c>
      <c r="DM11" s="53">
        <v>210000</v>
      </c>
      <c r="DN11" s="43">
        <f t="shared" si="8"/>
        <v>210</v>
      </c>
      <c r="DP11" s="53">
        <v>8100</v>
      </c>
      <c r="DQ11" s="22">
        <f t="shared" si="9"/>
        <v>8.1</v>
      </c>
      <c r="DS11" s="53">
        <v>71</v>
      </c>
      <c r="DU11" s="53">
        <v>71</v>
      </c>
      <c r="DV11" s="21">
        <f t="shared" si="10"/>
        <v>7.0999999999999994E-2</v>
      </c>
      <c r="DX11" s="53">
        <v>9.6999999999999993</v>
      </c>
      <c r="DZ11" s="53">
        <v>0.32</v>
      </c>
      <c r="EC11" s="166">
        <v>28</v>
      </c>
      <c r="ED11" s="167"/>
    </row>
    <row r="12" spans="1:134" x14ac:dyDescent="0.3">
      <c r="A12" s="38">
        <v>29</v>
      </c>
      <c r="B12" s="48"/>
      <c r="C12" s="38">
        <v>86</v>
      </c>
      <c r="D12" s="38"/>
      <c r="E12" s="38">
        <v>3.8</v>
      </c>
      <c r="F12" s="38"/>
      <c r="G12" s="38">
        <v>28</v>
      </c>
      <c r="H12" s="38">
        <v>28</v>
      </c>
      <c r="I12" s="38">
        <v>1.4E-2</v>
      </c>
      <c r="J12" s="38">
        <v>14</v>
      </c>
      <c r="K12" s="38"/>
      <c r="L12" s="38">
        <v>8.9999999999999998E-4</v>
      </c>
      <c r="M12" s="38">
        <v>0.9</v>
      </c>
      <c r="N12" s="38" t="s">
        <v>30</v>
      </c>
      <c r="O12" s="38">
        <v>5.0000000000000001E-3</v>
      </c>
      <c r="P12" s="38" t="s">
        <v>31</v>
      </c>
      <c r="Q12" s="38">
        <v>3.3E-3</v>
      </c>
      <c r="R12" s="38" t="s">
        <v>32</v>
      </c>
      <c r="S12" s="38">
        <v>1.6999999999999999E-3</v>
      </c>
      <c r="T12" s="38" t="s">
        <v>31</v>
      </c>
      <c r="U12" s="38">
        <v>2.9000000000000001E-2</v>
      </c>
      <c r="V12" s="38"/>
      <c r="W12" s="38">
        <v>1.1000000000000001</v>
      </c>
      <c r="X12" s="38"/>
      <c r="Y12" s="38">
        <v>2.2999999999999998</v>
      </c>
      <c r="Z12" s="38"/>
      <c r="AA12" s="38">
        <v>1.8</v>
      </c>
      <c r="AB12" s="38" t="s">
        <v>33</v>
      </c>
      <c r="AC12" s="38">
        <v>0.33</v>
      </c>
      <c r="AD12" s="38"/>
      <c r="AE12" s="48"/>
      <c r="AF12" s="49">
        <v>0.11799999999999999</v>
      </c>
      <c r="AG12" s="50"/>
      <c r="AH12" s="51"/>
      <c r="AI12" s="38">
        <v>7.52</v>
      </c>
      <c r="AJ12" s="38">
        <v>98</v>
      </c>
      <c r="AK12" s="38"/>
      <c r="AL12" s="38">
        <v>210000</v>
      </c>
      <c r="AM12" s="38">
        <f>AL12/10000</f>
        <v>21</v>
      </c>
      <c r="AN12" s="38">
        <v>0.03</v>
      </c>
      <c r="AO12" s="38">
        <v>400000</v>
      </c>
      <c r="AP12" s="38">
        <f t="shared" ref="AP12:AP73" si="14">AO12/1000</f>
        <v>400</v>
      </c>
      <c r="AQ12" s="38">
        <v>32000</v>
      </c>
      <c r="AR12" s="38">
        <f t="shared" ref="AR12:AR73" si="15">AQ12/1000</f>
        <v>32</v>
      </c>
      <c r="AS12" s="38"/>
      <c r="AT12" s="38">
        <v>460</v>
      </c>
      <c r="AU12" s="38"/>
      <c r="AV12" s="38">
        <v>300</v>
      </c>
      <c r="AW12" s="38">
        <f t="shared" si="11"/>
        <v>0.3</v>
      </c>
      <c r="AX12" s="38"/>
      <c r="AY12" s="38">
        <v>120</v>
      </c>
      <c r="AZ12" s="38"/>
      <c r="BA12" s="38">
        <v>2.8</v>
      </c>
      <c r="BB12" s="38"/>
      <c r="BC12" s="2"/>
      <c r="BD12" s="38">
        <v>7.64</v>
      </c>
      <c r="BE12" s="38">
        <v>83</v>
      </c>
      <c r="BF12" s="38">
        <v>500000</v>
      </c>
      <c r="BG12" s="38">
        <f t="shared" si="0"/>
        <v>50</v>
      </c>
      <c r="BH12" s="38">
        <f t="shared" si="1"/>
        <v>50</v>
      </c>
      <c r="BI12" s="38">
        <v>0.17</v>
      </c>
      <c r="BJ12" s="38">
        <v>270000</v>
      </c>
      <c r="BK12" s="38">
        <f t="shared" si="2"/>
        <v>270</v>
      </c>
      <c r="BL12" s="38"/>
      <c r="BM12" s="38">
        <v>16000</v>
      </c>
      <c r="BN12" s="38">
        <f t="shared" si="3"/>
        <v>16</v>
      </c>
      <c r="BO12" s="38"/>
      <c r="BP12" s="38">
        <v>330</v>
      </c>
      <c r="BQ12" s="38"/>
      <c r="BR12" s="38">
        <v>120</v>
      </c>
      <c r="BS12" s="38"/>
      <c r="BT12" s="38">
        <v>2.5</v>
      </c>
      <c r="BU12" s="38"/>
      <c r="BV12" s="41"/>
      <c r="BW12" s="36"/>
      <c r="BX12" s="47"/>
      <c r="BY12" s="36"/>
      <c r="BZ12" s="55"/>
      <c r="CA12" s="36"/>
      <c r="CB12" s="52"/>
      <c r="CC12" s="36"/>
      <c r="CK12" s="41"/>
      <c r="CN12" s="36"/>
      <c r="CO12" s="47"/>
      <c r="CR12" s="47"/>
      <c r="CU12" s="55"/>
      <c r="CZ12" s="23"/>
      <c r="DB12" s="22"/>
      <c r="DF12" s="12"/>
      <c r="DG12" s="53">
        <v>8.01</v>
      </c>
      <c r="DH12" s="53">
        <v>92</v>
      </c>
      <c r="DJ12" s="53">
        <v>610000</v>
      </c>
      <c r="DK12" s="21">
        <f t="shared" si="7"/>
        <v>61</v>
      </c>
      <c r="DL12" s="53">
        <v>0.1</v>
      </c>
      <c r="DM12" s="53">
        <v>240000</v>
      </c>
      <c r="DN12" s="43">
        <f t="shared" si="8"/>
        <v>240</v>
      </c>
      <c r="DP12" s="53">
        <v>10000</v>
      </c>
      <c r="DQ12" s="22">
        <f t="shared" si="9"/>
        <v>10</v>
      </c>
      <c r="DS12" s="53">
        <v>95</v>
      </c>
      <c r="DU12" s="53">
        <v>510</v>
      </c>
      <c r="DV12" s="21">
        <f t="shared" si="10"/>
        <v>0.51</v>
      </c>
      <c r="DX12" s="53">
        <v>12</v>
      </c>
      <c r="DZ12" s="53">
        <v>2.2999999999999998</v>
      </c>
      <c r="EC12" s="166">
        <v>62</v>
      </c>
      <c r="ED12" s="167"/>
    </row>
    <row r="13" spans="1:134" x14ac:dyDescent="0.3">
      <c r="A13" s="38">
        <v>30</v>
      </c>
      <c r="B13" s="48"/>
      <c r="C13" s="38">
        <v>36</v>
      </c>
      <c r="D13" s="38"/>
      <c r="E13" s="38">
        <v>2.1999999999999999E-2</v>
      </c>
      <c r="F13" s="38" t="s">
        <v>36</v>
      </c>
      <c r="G13" s="38">
        <v>10</v>
      </c>
      <c r="H13" s="38">
        <v>9.4</v>
      </c>
      <c r="I13" s="38">
        <v>6.1999999999999998E-3</v>
      </c>
      <c r="J13" s="38">
        <v>6.2</v>
      </c>
      <c r="K13" s="38"/>
      <c r="L13" s="38">
        <v>3.2000000000000002E-3</v>
      </c>
      <c r="M13" s="38">
        <v>3.2</v>
      </c>
      <c r="N13" s="38" t="s">
        <v>31</v>
      </c>
      <c r="O13" s="38">
        <v>4.8999999999999998E-3</v>
      </c>
      <c r="P13" s="38" t="s">
        <v>31</v>
      </c>
      <c r="Q13" s="38">
        <v>3.8E-3</v>
      </c>
      <c r="R13" s="38" t="s">
        <v>32</v>
      </c>
      <c r="S13" s="38">
        <v>1.1000000000000001E-3</v>
      </c>
      <c r="T13" s="38" t="s">
        <v>31</v>
      </c>
      <c r="U13" s="38">
        <v>1.2E-2</v>
      </c>
      <c r="V13" s="38" t="s">
        <v>31</v>
      </c>
      <c r="W13" s="38">
        <v>0.43</v>
      </c>
      <c r="X13" s="38"/>
      <c r="Y13" s="38">
        <v>3.6</v>
      </c>
      <c r="Z13" s="38"/>
      <c r="AA13" s="38">
        <v>1.3</v>
      </c>
      <c r="AB13" s="38" t="s">
        <v>35</v>
      </c>
      <c r="AC13" s="38">
        <v>0.06</v>
      </c>
      <c r="AD13" s="38" t="s">
        <v>37</v>
      </c>
      <c r="AE13" s="48"/>
      <c r="AF13" s="49">
        <v>7.0000000000000001E-3</v>
      </c>
      <c r="AG13" s="50" t="s">
        <v>52</v>
      </c>
      <c r="AH13" s="51"/>
      <c r="AI13" s="38"/>
      <c r="AJ13" s="38"/>
      <c r="AK13" s="38"/>
      <c r="AL13" s="38"/>
      <c r="AM13" s="38"/>
      <c r="AN13" s="38"/>
      <c r="AO13" s="38"/>
      <c r="AP13" s="38"/>
      <c r="AQ13" s="38"/>
      <c r="AR13" s="38"/>
      <c r="AS13" s="38"/>
      <c r="AT13" s="38"/>
      <c r="AU13" s="38"/>
      <c r="AV13" s="38"/>
      <c r="AW13" s="38"/>
      <c r="AX13" s="38"/>
      <c r="AY13" s="38"/>
      <c r="AZ13" s="38"/>
      <c r="BA13" s="38"/>
      <c r="BB13" s="38"/>
      <c r="BC13" s="2"/>
      <c r="BD13" s="38">
        <v>7.47</v>
      </c>
      <c r="BE13" s="38">
        <v>66</v>
      </c>
      <c r="BF13" s="38">
        <v>810000</v>
      </c>
      <c r="BG13" s="38">
        <f t="shared" si="0"/>
        <v>81</v>
      </c>
      <c r="BH13" s="38">
        <f t="shared" si="1"/>
        <v>19</v>
      </c>
      <c r="BI13" s="38">
        <v>0.38</v>
      </c>
      <c r="BJ13" s="38">
        <v>180000</v>
      </c>
      <c r="BK13" s="38">
        <f t="shared" si="2"/>
        <v>180</v>
      </c>
      <c r="BL13" s="38"/>
      <c r="BM13" s="38">
        <v>11000</v>
      </c>
      <c r="BN13" s="38">
        <f t="shared" si="3"/>
        <v>11</v>
      </c>
      <c r="BO13" s="38"/>
      <c r="BP13" s="38">
        <v>310</v>
      </c>
      <c r="BQ13" s="38"/>
      <c r="BR13" s="38">
        <v>49</v>
      </c>
      <c r="BS13" s="38" t="s">
        <v>93</v>
      </c>
      <c r="BT13" s="38">
        <v>1.4</v>
      </c>
      <c r="BU13" s="38"/>
      <c r="BV13" s="41"/>
      <c r="BW13" s="36"/>
      <c r="BX13" s="47"/>
      <c r="BY13" s="36"/>
      <c r="BZ13" s="55"/>
      <c r="CA13" s="36"/>
      <c r="CB13" s="52"/>
      <c r="CC13" s="36"/>
      <c r="CK13" s="41"/>
      <c r="CL13" s="53">
        <v>7.42</v>
      </c>
      <c r="CM13" s="53">
        <v>82</v>
      </c>
      <c r="CN13" s="54">
        <v>680000</v>
      </c>
      <c r="CO13" s="47">
        <f t="shared" ref="CO13:CO15" si="16">CN13/10000</f>
        <v>68</v>
      </c>
      <c r="CP13" s="53">
        <v>0.17</v>
      </c>
      <c r="CQ13" s="53">
        <v>220000</v>
      </c>
      <c r="CR13" s="47">
        <f t="shared" si="4"/>
        <v>220</v>
      </c>
      <c r="CT13" s="53">
        <v>14000</v>
      </c>
      <c r="CU13" s="55">
        <f t="shared" si="5"/>
        <v>14</v>
      </c>
      <c r="CW13" s="53">
        <v>170</v>
      </c>
      <c r="CY13" s="53">
        <v>120</v>
      </c>
      <c r="CZ13" s="23">
        <f t="shared" ref="CZ13:CZ15" si="17">CY13/1000</f>
        <v>0.12</v>
      </c>
      <c r="DB13" s="53">
        <v>38</v>
      </c>
      <c r="DD13" s="53">
        <v>1.2</v>
      </c>
      <c r="DF13" s="12"/>
      <c r="DN13" s="43"/>
      <c r="DQ13" s="22"/>
      <c r="DS13" s="42"/>
      <c r="DX13" s="42"/>
      <c r="DZ13" s="44"/>
      <c r="EC13" s="166">
        <v>49</v>
      </c>
      <c r="ED13" s="167"/>
    </row>
    <row r="14" spans="1:134" x14ac:dyDescent="0.3">
      <c r="A14" s="38">
        <v>31</v>
      </c>
      <c r="B14" s="48"/>
      <c r="C14" s="38">
        <v>42</v>
      </c>
      <c r="D14" s="38"/>
      <c r="E14" s="38">
        <v>0.18</v>
      </c>
      <c r="F14" s="38"/>
      <c r="G14" s="38">
        <v>15</v>
      </c>
      <c r="H14" s="38">
        <v>14</v>
      </c>
      <c r="I14" s="38">
        <v>3.3999999999999998E-3</v>
      </c>
      <c r="J14" s="38">
        <v>3.4</v>
      </c>
      <c r="K14" s="38"/>
      <c r="L14" s="38">
        <v>8.9999999999999998E-4</v>
      </c>
      <c r="M14" s="38">
        <v>0.9</v>
      </c>
      <c r="N14" s="38" t="s">
        <v>30</v>
      </c>
      <c r="O14" s="38">
        <v>5.3E-3</v>
      </c>
      <c r="P14" s="38" t="s">
        <v>31</v>
      </c>
      <c r="Q14" s="38">
        <v>4.7000000000000002E-3</v>
      </c>
      <c r="R14" s="38" t="s">
        <v>32</v>
      </c>
      <c r="S14" s="38">
        <v>5.9999999999999995E-4</v>
      </c>
      <c r="T14" s="38" t="s">
        <v>31</v>
      </c>
      <c r="U14" s="38">
        <v>2.8000000000000001E-2</v>
      </c>
      <c r="V14" s="38"/>
      <c r="W14" s="38">
        <v>0.71</v>
      </c>
      <c r="X14" s="38"/>
      <c r="Y14" s="38">
        <v>0.8</v>
      </c>
      <c r="Z14" s="38"/>
      <c r="AA14" s="38">
        <v>0.76</v>
      </c>
      <c r="AB14" s="38" t="s">
        <v>35</v>
      </c>
      <c r="AC14" s="38">
        <v>9.8000000000000004E-2</v>
      </c>
      <c r="AD14" s="38" t="s">
        <v>33</v>
      </c>
      <c r="AE14" s="48"/>
      <c r="AF14" s="49">
        <v>7.0000000000000001E-3</v>
      </c>
      <c r="AG14" s="50" t="s">
        <v>52</v>
      </c>
      <c r="AH14" s="51"/>
      <c r="AI14" s="38"/>
      <c r="AJ14" s="38"/>
      <c r="AK14" s="38"/>
      <c r="AL14" s="38"/>
      <c r="AM14" s="38"/>
      <c r="AN14" s="38"/>
      <c r="AO14" s="38"/>
      <c r="AP14" s="38"/>
      <c r="AQ14" s="38"/>
      <c r="AR14" s="38"/>
      <c r="AS14" s="38"/>
      <c r="AT14" s="38"/>
      <c r="AU14" s="38"/>
      <c r="AV14" s="38"/>
      <c r="AW14" s="38"/>
      <c r="AX14" s="38"/>
      <c r="AY14" s="38"/>
      <c r="AZ14" s="38"/>
      <c r="BA14" s="38"/>
      <c r="BB14" s="38"/>
      <c r="BC14" s="2"/>
      <c r="BD14" s="38">
        <v>7.95</v>
      </c>
      <c r="BE14" s="38">
        <v>71</v>
      </c>
      <c r="BF14" s="38">
        <v>870000</v>
      </c>
      <c r="BG14" s="38">
        <f t="shared" si="0"/>
        <v>87</v>
      </c>
      <c r="BH14" s="38">
        <f t="shared" si="1"/>
        <v>13</v>
      </c>
      <c r="BI14" s="38">
        <v>0.28999999999999998</v>
      </c>
      <c r="BJ14" s="38">
        <v>180000</v>
      </c>
      <c r="BK14" s="38">
        <f t="shared" si="2"/>
        <v>180</v>
      </c>
      <c r="BL14" s="38"/>
      <c r="BM14" s="38">
        <v>8400</v>
      </c>
      <c r="BN14" s="38">
        <f t="shared" si="3"/>
        <v>8.4</v>
      </c>
      <c r="BO14" s="38"/>
      <c r="BP14" s="38">
        <v>140</v>
      </c>
      <c r="BQ14" s="38"/>
      <c r="BR14" s="38">
        <v>40</v>
      </c>
      <c r="BS14" s="38" t="s">
        <v>93</v>
      </c>
      <c r="BT14" s="38">
        <v>0.57999999999999996</v>
      </c>
      <c r="BU14" s="38"/>
      <c r="BV14" s="41"/>
      <c r="BW14" s="54">
        <v>470000</v>
      </c>
      <c r="BX14" s="47">
        <f>BW14/1000</f>
        <v>470</v>
      </c>
      <c r="BY14" s="54">
        <v>8900</v>
      </c>
      <c r="BZ14" s="55">
        <f t="shared" si="6"/>
        <v>8.9</v>
      </c>
      <c r="CA14" s="36"/>
      <c r="CB14" s="54">
        <v>250</v>
      </c>
      <c r="CC14" s="36"/>
      <c r="CD14" s="53">
        <v>8.4</v>
      </c>
      <c r="CF14" s="82">
        <v>6.8</v>
      </c>
      <c r="CG14" s="80" t="s">
        <v>261</v>
      </c>
      <c r="CH14" s="53">
        <v>0.16</v>
      </c>
      <c r="CJ14" s="53">
        <v>0.28999999999999998</v>
      </c>
      <c r="CK14" s="41"/>
      <c r="CL14" s="53">
        <v>8.0399999999999991</v>
      </c>
      <c r="CM14" s="53">
        <v>86</v>
      </c>
      <c r="CN14" s="54">
        <v>770000</v>
      </c>
      <c r="CO14" s="47">
        <f t="shared" si="16"/>
        <v>77</v>
      </c>
      <c r="CP14" s="53">
        <v>0.14000000000000001</v>
      </c>
      <c r="CQ14" s="53">
        <v>220000</v>
      </c>
      <c r="CR14" s="47">
        <f t="shared" si="4"/>
        <v>220</v>
      </c>
      <c r="CT14" s="53">
        <v>11000</v>
      </c>
      <c r="CU14" s="55">
        <f t="shared" si="5"/>
        <v>11</v>
      </c>
      <c r="CW14" s="53">
        <v>72</v>
      </c>
      <c r="CY14" s="53">
        <v>160</v>
      </c>
      <c r="CZ14" s="23">
        <f t="shared" si="17"/>
        <v>0.16</v>
      </c>
      <c r="DB14" s="53">
        <v>9.4</v>
      </c>
      <c r="DD14" s="53">
        <v>0.75</v>
      </c>
      <c r="DF14" s="12"/>
      <c r="DG14" s="53">
        <v>7.96</v>
      </c>
      <c r="DH14" s="53">
        <v>89</v>
      </c>
      <c r="DJ14" s="53">
        <v>620000</v>
      </c>
      <c r="DK14" s="21">
        <f t="shared" si="7"/>
        <v>62</v>
      </c>
      <c r="DL14" s="53">
        <v>0.12</v>
      </c>
      <c r="DM14" s="53">
        <v>230000</v>
      </c>
      <c r="DN14" s="43">
        <f t="shared" ref="DN14:DN17" si="18">DM14/1000</f>
        <v>230</v>
      </c>
      <c r="DP14" s="53">
        <v>11000</v>
      </c>
      <c r="DQ14" s="22">
        <f t="shared" ref="DQ14:DQ17" si="19">DP14/1000</f>
        <v>11</v>
      </c>
      <c r="DS14" s="53">
        <v>59</v>
      </c>
      <c r="DU14" s="53">
        <v>240</v>
      </c>
      <c r="DV14" s="21">
        <f t="shared" ref="DV14:DV17" si="20">DU14/1000</f>
        <v>0.24</v>
      </c>
      <c r="DX14" s="53">
        <v>11</v>
      </c>
      <c r="DZ14" s="53">
        <v>0.65</v>
      </c>
      <c r="EC14" s="166">
        <v>23</v>
      </c>
      <c r="ED14" s="167"/>
    </row>
    <row r="15" spans="1:134" x14ac:dyDescent="0.3">
      <c r="A15" s="38">
        <v>32</v>
      </c>
      <c r="B15" s="48"/>
      <c r="C15" s="38">
        <v>39</v>
      </c>
      <c r="D15" s="38"/>
      <c r="E15" s="38">
        <v>2.3E-2</v>
      </c>
      <c r="F15" s="38" t="s">
        <v>31</v>
      </c>
      <c r="G15" s="38">
        <v>12</v>
      </c>
      <c r="H15" s="38">
        <v>11</v>
      </c>
      <c r="I15" s="38">
        <v>4.4000000000000003E-3</v>
      </c>
      <c r="J15" s="38">
        <v>4.4000000000000004</v>
      </c>
      <c r="K15" s="38"/>
      <c r="L15" s="38">
        <v>1.6000000000000001E-3</v>
      </c>
      <c r="M15" s="38">
        <v>1.6</v>
      </c>
      <c r="N15" s="38" t="s">
        <v>31</v>
      </c>
      <c r="O15" s="38">
        <v>4.7000000000000002E-3</v>
      </c>
      <c r="P15" s="38" t="s">
        <v>31</v>
      </c>
      <c r="Q15" s="38">
        <v>3.7000000000000002E-3</v>
      </c>
      <c r="R15" s="38" t="s">
        <v>32</v>
      </c>
      <c r="S15" s="38">
        <v>1E-3</v>
      </c>
      <c r="T15" s="38" t="s">
        <v>31</v>
      </c>
      <c r="U15" s="38">
        <v>0.01</v>
      </c>
      <c r="V15" s="38" t="s">
        <v>31</v>
      </c>
      <c r="W15" s="38">
        <v>0.45</v>
      </c>
      <c r="X15" s="38"/>
      <c r="Y15" s="38">
        <v>0.5</v>
      </c>
      <c r="Z15" s="38"/>
      <c r="AA15" s="38">
        <v>1</v>
      </c>
      <c r="AB15" s="38" t="s">
        <v>33</v>
      </c>
      <c r="AC15" s="38">
        <v>0.06</v>
      </c>
      <c r="AD15" s="38" t="s">
        <v>37</v>
      </c>
      <c r="AE15" s="48"/>
      <c r="AF15" s="49">
        <v>7.0000000000000001E-3</v>
      </c>
      <c r="AG15" s="50" t="s">
        <v>52</v>
      </c>
      <c r="AH15" s="51"/>
      <c r="AI15" s="38"/>
      <c r="AJ15" s="38"/>
      <c r="AK15" s="38"/>
      <c r="AL15" s="38"/>
      <c r="AM15" s="38"/>
      <c r="AN15" s="38"/>
      <c r="AO15" s="38"/>
      <c r="AP15" s="38"/>
      <c r="AQ15" s="38"/>
      <c r="AR15" s="38"/>
      <c r="AS15" s="38"/>
      <c r="AT15" s="38"/>
      <c r="AU15" s="38"/>
      <c r="AV15" s="38"/>
      <c r="AW15" s="38"/>
      <c r="AX15" s="38"/>
      <c r="AY15" s="38">
        <v>12</v>
      </c>
      <c r="AZ15" s="38"/>
      <c r="BA15" s="38">
        <v>0.8</v>
      </c>
      <c r="BB15" s="38"/>
      <c r="BC15" s="2"/>
      <c r="BD15" s="38">
        <v>7.64</v>
      </c>
      <c r="BE15" s="38">
        <v>67</v>
      </c>
      <c r="BF15" s="38">
        <v>890000</v>
      </c>
      <c r="BG15" s="38">
        <f t="shared" si="0"/>
        <v>89</v>
      </c>
      <c r="BH15" s="38">
        <f t="shared" si="1"/>
        <v>11</v>
      </c>
      <c r="BI15" s="38">
        <v>0.42</v>
      </c>
      <c r="BJ15" s="38">
        <v>150000</v>
      </c>
      <c r="BK15" s="38">
        <f t="shared" si="2"/>
        <v>150</v>
      </c>
      <c r="BL15" s="38"/>
      <c r="BM15" s="38">
        <v>5900</v>
      </c>
      <c r="BN15" s="38">
        <f t="shared" si="3"/>
        <v>5.9</v>
      </c>
      <c r="BO15" s="38"/>
      <c r="BP15" s="38">
        <v>140</v>
      </c>
      <c r="BQ15" s="38"/>
      <c r="BR15" s="38">
        <v>29</v>
      </c>
      <c r="BS15" s="38" t="s">
        <v>93</v>
      </c>
      <c r="BT15" s="38">
        <v>0.55000000000000004</v>
      </c>
      <c r="BU15" s="38"/>
      <c r="BV15" s="41"/>
      <c r="BW15" s="36"/>
      <c r="BX15" s="47"/>
      <c r="BY15" s="36"/>
      <c r="BZ15" s="55"/>
      <c r="CA15" s="36"/>
      <c r="CB15" s="52"/>
      <c r="CC15" s="36"/>
      <c r="CK15" s="41"/>
      <c r="CL15" s="53">
        <v>7.66</v>
      </c>
      <c r="CM15" s="53">
        <v>82</v>
      </c>
      <c r="CN15" s="54">
        <v>790000</v>
      </c>
      <c r="CO15" s="47">
        <f t="shared" si="16"/>
        <v>79</v>
      </c>
      <c r="CP15" s="53">
        <v>0.24</v>
      </c>
      <c r="CQ15" s="53">
        <v>180000</v>
      </c>
      <c r="CR15" s="47">
        <f t="shared" si="4"/>
        <v>180</v>
      </c>
      <c r="CT15" s="53">
        <v>7300</v>
      </c>
      <c r="CU15" s="55">
        <f t="shared" si="5"/>
        <v>7.3</v>
      </c>
      <c r="CW15" s="53">
        <v>69</v>
      </c>
      <c r="CY15" s="53">
        <v>57</v>
      </c>
      <c r="CZ15" s="23">
        <f t="shared" si="17"/>
        <v>5.7000000000000002E-2</v>
      </c>
      <c r="DB15" s="53">
        <v>5.3</v>
      </c>
      <c r="DC15" s="21" t="s">
        <v>31</v>
      </c>
      <c r="DD15" s="53">
        <v>0.4</v>
      </c>
      <c r="DF15" s="12"/>
      <c r="DG15" s="53">
        <v>7.72</v>
      </c>
      <c r="DH15" s="53">
        <v>80</v>
      </c>
      <c r="DJ15" s="53">
        <v>770000</v>
      </c>
      <c r="DK15" s="21">
        <f t="shared" si="7"/>
        <v>77</v>
      </c>
      <c r="DL15" s="53">
        <v>0.26</v>
      </c>
      <c r="DM15" s="53">
        <v>190000</v>
      </c>
      <c r="DN15" s="43">
        <f t="shared" si="18"/>
        <v>190</v>
      </c>
      <c r="DP15" s="53">
        <v>7700</v>
      </c>
      <c r="DQ15" s="22">
        <f t="shared" si="19"/>
        <v>7.7</v>
      </c>
      <c r="DS15" s="53">
        <v>65</v>
      </c>
      <c r="DU15" s="53">
        <v>63</v>
      </c>
      <c r="DV15" s="21">
        <f t="shared" si="20"/>
        <v>6.3E-2</v>
      </c>
      <c r="DX15" s="53">
        <v>9.5</v>
      </c>
      <c r="DZ15" s="53">
        <v>0.12</v>
      </c>
      <c r="EA15" s="21" t="s">
        <v>31</v>
      </c>
      <c r="EC15" s="168"/>
      <c r="ED15" s="167"/>
    </row>
    <row r="16" spans="1:134" x14ac:dyDescent="0.3">
      <c r="A16" s="38">
        <v>33</v>
      </c>
      <c r="B16" s="48"/>
      <c r="C16" s="38">
        <v>72</v>
      </c>
      <c r="D16" s="38"/>
      <c r="E16" s="38">
        <v>2</v>
      </c>
      <c r="F16" s="38"/>
      <c r="G16" s="38">
        <v>25</v>
      </c>
      <c r="H16" s="38">
        <v>24</v>
      </c>
      <c r="I16" s="38">
        <v>6.1000000000000004E-3</v>
      </c>
      <c r="J16" s="38">
        <v>6.1000000000000005</v>
      </c>
      <c r="K16" s="38"/>
      <c r="L16" s="38">
        <v>1.5E-3</v>
      </c>
      <c r="M16" s="38">
        <v>1.5</v>
      </c>
      <c r="N16" s="38" t="s">
        <v>31</v>
      </c>
      <c r="O16" s="38">
        <v>6.7000000000000002E-3</v>
      </c>
      <c r="P16" s="38" t="s">
        <v>31</v>
      </c>
      <c r="Q16" s="38">
        <v>5.7000000000000002E-3</v>
      </c>
      <c r="R16" s="38" t="s">
        <v>32</v>
      </c>
      <c r="S16" s="38">
        <v>1E-3</v>
      </c>
      <c r="T16" s="38" t="s">
        <v>31</v>
      </c>
      <c r="U16" s="38">
        <v>4.4999999999999998E-2</v>
      </c>
      <c r="V16" s="38"/>
      <c r="W16" s="38">
        <v>1</v>
      </c>
      <c r="X16" s="38"/>
      <c r="Y16" s="38">
        <v>32</v>
      </c>
      <c r="Z16" s="38"/>
      <c r="AA16" s="38">
        <v>1.1000000000000001</v>
      </c>
      <c r="AB16" s="38" t="s">
        <v>33</v>
      </c>
      <c r="AC16" s="38">
        <v>9.6000000000000002E-2</v>
      </c>
      <c r="AD16" s="38" t="s">
        <v>33</v>
      </c>
      <c r="AE16" s="48"/>
      <c r="AF16" s="49">
        <v>1.4E-2</v>
      </c>
      <c r="AG16" s="50"/>
      <c r="AH16" s="51"/>
      <c r="AI16" s="38">
        <v>7.32</v>
      </c>
      <c r="AJ16" s="38">
        <v>98</v>
      </c>
      <c r="AK16" s="38"/>
      <c r="AL16" s="38">
        <v>340000</v>
      </c>
      <c r="AM16" s="38">
        <f>AL16/10000</f>
        <v>34</v>
      </c>
      <c r="AN16" s="38">
        <v>0.02</v>
      </c>
      <c r="AO16" s="38">
        <v>320000</v>
      </c>
      <c r="AP16" s="38">
        <f t="shared" si="14"/>
        <v>320</v>
      </c>
      <c r="AQ16" s="38">
        <v>28000</v>
      </c>
      <c r="AR16" s="38">
        <f t="shared" si="15"/>
        <v>28</v>
      </c>
      <c r="AS16" s="38"/>
      <c r="AT16" s="38">
        <v>550</v>
      </c>
      <c r="AU16" s="38"/>
      <c r="AV16" s="38">
        <v>300</v>
      </c>
      <c r="AW16" s="38">
        <f t="shared" si="11"/>
        <v>0.3</v>
      </c>
      <c r="AX16" s="38" t="s">
        <v>39</v>
      </c>
      <c r="AY16" s="38">
        <v>140</v>
      </c>
      <c r="AZ16" s="38"/>
      <c r="BA16" s="38">
        <v>6</v>
      </c>
      <c r="BB16" s="38"/>
      <c r="BC16" s="2"/>
      <c r="BD16" s="38">
        <v>7.43</v>
      </c>
      <c r="BE16" s="38">
        <v>86</v>
      </c>
      <c r="BF16" s="38">
        <v>350000</v>
      </c>
      <c r="BG16" s="38">
        <f t="shared" si="0"/>
        <v>35</v>
      </c>
      <c r="BH16" s="38">
        <f t="shared" si="1"/>
        <v>65</v>
      </c>
      <c r="BI16" s="38">
        <v>0.13</v>
      </c>
      <c r="BJ16" s="38">
        <v>340000</v>
      </c>
      <c r="BK16" s="38">
        <f t="shared" si="2"/>
        <v>340</v>
      </c>
      <c r="BL16" s="38"/>
      <c r="BM16" s="38">
        <v>25000</v>
      </c>
      <c r="BN16" s="38">
        <f t="shared" si="3"/>
        <v>25</v>
      </c>
      <c r="BO16" s="38"/>
      <c r="BP16" s="38">
        <v>290</v>
      </c>
      <c r="BQ16" s="38" t="s">
        <v>39</v>
      </c>
      <c r="BR16" s="38">
        <v>160</v>
      </c>
      <c r="BS16" s="38"/>
      <c r="BT16" s="38">
        <v>3.4</v>
      </c>
      <c r="BU16" s="38"/>
      <c r="BV16" s="41"/>
      <c r="BW16" s="36"/>
      <c r="BX16" s="47"/>
      <c r="BY16" s="36"/>
      <c r="BZ16" s="55"/>
      <c r="CA16" s="36"/>
      <c r="CB16" s="52"/>
      <c r="CC16" s="36"/>
      <c r="CK16" s="41"/>
      <c r="CN16" s="36"/>
      <c r="CO16" s="47"/>
      <c r="CR16" s="47"/>
      <c r="CU16" s="55"/>
      <c r="CZ16" s="23"/>
      <c r="DB16" s="22"/>
      <c r="DF16" s="12"/>
      <c r="DG16" s="53">
        <v>7.71</v>
      </c>
      <c r="DH16" s="53">
        <v>96</v>
      </c>
      <c r="DJ16" s="53">
        <v>390000</v>
      </c>
      <c r="DK16" s="21">
        <f t="shared" si="7"/>
        <v>39</v>
      </c>
      <c r="DL16" s="53">
        <v>0.04</v>
      </c>
      <c r="DM16" s="53">
        <v>300000</v>
      </c>
      <c r="DN16" s="43">
        <f t="shared" si="18"/>
        <v>300</v>
      </c>
      <c r="DP16" s="53">
        <v>16000</v>
      </c>
      <c r="DQ16" s="22">
        <f t="shared" si="19"/>
        <v>16</v>
      </c>
      <c r="DS16" s="53">
        <v>200</v>
      </c>
      <c r="DU16" s="53">
        <v>800</v>
      </c>
      <c r="DV16" s="21">
        <f t="shared" si="20"/>
        <v>0.8</v>
      </c>
      <c r="DX16" s="53">
        <v>29</v>
      </c>
      <c r="DZ16" s="53">
        <v>4.5999999999999996</v>
      </c>
      <c r="EC16" s="168"/>
      <c r="ED16" s="167"/>
    </row>
    <row r="17" spans="1:134" x14ac:dyDescent="0.3">
      <c r="A17" s="38">
        <v>34</v>
      </c>
      <c r="B17" s="48"/>
      <c r="C17" s="38">
        <v>51</v>
      </c>
      <c r="D17" s="38"/>
      <c r="E17" s="38">
        <v>0.2</v>
      </c>
      <c r="F17" s="38"/>
      <c r="G17" s="38">
        <v>20</v>
      </c>
      <c r="H17" s="38">
        <v>18</v>
      </c>
      <c r="I17" s="38">
        <v>5.5999999999999999E-3</v>
      </c>
      <c r="J17" s="38">
        <v>5.6</v>
      </c>
      <c r="K17" s="38"/>
      <c r="L17" s="38">
        <v>8.9999999999999998E-4</v>
      </c>
      <c r="M17" s="38">
        <v>0.9</v>
      </c>
      <c r="N17" s="38" t="s">
        <v>30</v>
      </c>
      <c r="O17" s="38">
        <v>3.5000000000000001E-3</v>
      </c>
      <c r="P17" s="38" t="s">
        <v>31</v>
      </c>
      <c r="Q17" s="38">
        <v>2.3E-3</v>
      </c>
      <c r="R17" s="38" t="s">
        <v>32</v>
      </c>
      <c r="S17" s="38">
        <v>1.1999999999999999E-3</v>
      </c>
      <c r="T17" s="38" t="s">
        <v>31</v>
      </c>
      <c r="U17" s="38">
        <v>4.3999999999999997E-2</v>
      </c>
      <c r="V17" s="38"/>
      <c r="W17" s="38">
        <v>0.95</v>
      </c>
      <c r="X17" s="38"/>
      <c r="Y17" s="38">
        <v>4.7</v>
      </c>
      <c r="Z17" s="38"/>
      <c r="AA17" s="38">
        <v>1</v>
      </c>
      <c r="AB17" s="38" t="s">
        <v>35</v>
      </c>
      <c r="AC17" s="38">
        <v>0.14000000000000001</v>
      </c>
      <c r="AD17" s="38" t="s">
        <v>33</v>
      </c>
      <c r="AE17" s="48"/>
      <c r="AF17" s="49">
        <v>0.02</v>
      </c>
      <c r="AG17" s="50"/>
      <c r="AH17" s="51"/>
      <c r="AI17" s="38">
        <v>7.68</v>
      </c>
      <c r="AJ17" s="38">
        <v>98</v>
      </c>
      <c r="AK17" s="38"/>
      <c r="AL17" s="38">
        <v>200000</v>
      </c>
      <c r="AM17" s="38">
        <f>AL17/10000</f>
        <v>20</v>
      </c>
      <c r="AN17" s="38">
        <v>0.02</v>
      </c>
      <c r="AO17" s="38">
        <v>390000</v>
      </c>
      <c r="AP17" s="38">
        <f t="shared" si="14"/>
        <v>390</v>
      </c>
      <c r="AQ17" s="38">
        <v>38000</v>
      </c>
      <c r="AR17" s="38">
        <f t="shared" si="15"/>
        <v>38</v>
      </c>
      <c r="AS17" s="38"/>
      <c r="AT17" s="38">
        <v>560</v>
      </c>
      <c r="AU17" s="38"/>
      <c r="AV17" s="38">
        <v>540</v>
      </c>
      <c r="AW17" s="38">
        <f t="shared" si="11"/>
        <v>0.54</v>
      </c>
      <c r="AX17" s="38"/>
      <c r="AY17" s="38">
        <v>84</v>
      </c>
      <c r="AZ17" s="38"/>
      <c r="BA17" s="38">
        <v>6.1</v>
      </c>
      <c r="BB17" s="38"/>
      <c r="BC17" s="2"/>
      <c r="BD17" s="38">
        <v>7.75</v>
      </c>
      <c r="BE17" s="38">
        <v>87</v>
      </c>
      <c r="BF17" s="38">
        <v>350000</v>
      </c>
      <c r="BG17" s="38">
        <f t="shared" si="0"/>
        <v>35</v>
      </c>
      <c r="BH17" s="38">
        <f t="shared" si="1"/>
        <v>65</v>
      </c>
      <c r="BI17" s="38">
        <v>0.15</v>
      </c>
      <c r="BJ17" s="38">
        <v>380000</v>
      </c>
      <c r="BK17" s="38">
        <f t="shared" si="2"/>
        <v>380</v>
      </c>
      <c r="BL17" s="38"/>
      <c r="BM17" s="38">
        <v>30000</v>
      </c>
      <c r="BN17" s="38">
        <f t="shared" si="3"/>
        <v>30</v>
      </c>
      <c r="BO17" s="38"/>
      <c r="BP17" s="38">
        <v>430</v>
      </c>
      <c r="BQ17" s="38"/>
      <c r="BR17" s="38">
        <v>150</v>
      </c>
      <c r="BS17" s="38"/>
      <c r="BT17" s="38">
        <v>0.67</v>
      </c>
      <c r="BU17" s="38"/>
      <c r="BV17" s="41"/>
      <c r="BW17" s="36"/>
      <c r="BX17" s="47"/>
      <c r="BY17" s="36"/>
      <c r="BZ17" s="55"/>
      <c r="CA17" s="36"/>
      <c r="CB17" s="52"/>
      <c r="CC17" s="36"/>
      <c r="CK17" s="41"/>
      <c r="CN17" s="36"/>
      <c r="CO17" s="47"/>
      <c r="CR17" s="47"/>
      <c r="CU17" s="55"/>
      <c r="CZ17" s="23"/>
      <c r="DB17" s="22"/>
      <c r="DF17" s="12"/>
      <c r="DG17" s="53">
        <v>8.11</v>
      </c>
      <c r="DH17" s="53">
        <v>96</v>
      </c>
      <c r="DJ17" s="53">
        <v>490000</v>
      </c>
      <c r="DK17" s="21">
        <f t="shared" si="7"/>
        <v>49</v>
      </c>
      <c r="DL17" s="53">
        <v>0.04</v>
      </c>
      <c r="DM17" s="53">
        <v>270000</v>
      </c>
      <c r="DN17" s="43">
        <f t="shared" si="18"/>
        <v>270</v>
      </c>
      <c r="DP17" s="53">
        <v>15000</v>
      </c>
      <c r="DQ17" s="22">
        <f t="shared" si="19"/>
        <v>15</v>
      </c>
      <c r="DS17" s="53">
        <v>150</v>
      </c>
      <c r="DU17" s="53">
        <v>610</v>
      </c>
      <c r="DV17" s="21">
        <f t="shared" si="20"/>
        <v>0.61</v>
      </c>
      <c r="DX17" s="53">
        <v>19</v>
      </c>
      <c r="DZ17" s="53">
        <v>2.5</v>
      </c>
      <c r="EC17" s="166">
        <v>22</v>
      </c>
      <c r="ED17" s="167"/>
    </row>
    <row r="18" spans="1:134" x14ac:dyDescent="0.3">
      <c r="A18" s="38">
        <v>35</v>
      </c>
      <c r="B18" s="48"/>
      <c r="C18" s="38">
        <v>50</v>
      </c>
      <c r="D18" s="38" t="s">
        <v>38</v>
      </c>
      <c r="E18" s="38">
        <v>3.3000000000000002E-2</v>
      </c>
      <c r="F18" s="38" t="s">
        <v>34</v>
      </c>
      <c r="G18" s="38">
        <v>12</v>
      </c>
      <c r="H18" s="38">
        <v>13</v>
      </c>
      <c r="I18" s="38">
        <v>5.1999999999999998E-3</v>
      </c>
      <c r="J18" s="38">
        <v>5.2</v>
      </c>
      <c r="K18" s="38"/>
      <c r="L18" s="38">
        <v>8.9999999999999998E-4</v>
      </c>
      <c r="M18" s="38">
        <v>0.9</v>
      </c>
      <c r="N18" s="38" t="s">
        <v>30</v>
      </c>
      <c r="O18" s="38">
        <v>7.6E-3</v>
      </c>
      <c r="P18" s="38" t="s">
        <v>31</v>
      </c>
      <c r="Q18" s="38">
        <v>6.7999999999999996E-3</v>
      </c>
      <c r="R18" s="38" t="s">
        <v>32</v>
      </c>
      <c r="S18" s="38">
        <v>8.0000000000000004E-4</v>
      </c>
      <c r="T18" s="38" t="s">
        <v>31</v>
      </c>
      <c r="U18" s="38">
        <v>9.6000000000000002E-2</v>
      </c>
      <c r="V18" s="38"/>
      <c r="W18" s="38">
        <v>0.52</v>
      </c>
      <c r="X18" s="38"/>
      <c r="Y18" s="38">
        <v>1.4</v>
      </c>
      <c r="Z18" s="38"/>
      <c r="AA18" s="38">
        <v>1.3</v>
      </c>
      <c r="AB18" s="38" t="s">
        <v>33</v>
      </c>
      <c r="AC18" s="38">
        <v>0.11</v>
      </c>
      <c r="AD18" s="38" t="s">
        <v>33</v>
      </c>
      <c r="AE18" s="48"/>
      <c r="AF18" s="49">
        <v>8.9999999999999993E-3</v>
      </c>
      <c r="AG18" s="50" t="s">
        <v>52</v>
      </c>
      <c r="AH18" s="51"/>
      <c r="AI18" s="38"/>
      <c r="AJ18" s="38"/>
      <c r="AK18" s="38"/>
      <c r="AL18" s="38"/>
      <c r="AM18" s="38"/>
      <c r="AN18" s="38"/>
      <c r="AO18" s="38"/>
      <c r="AP18" s="38"/>
      <c r="AQ18" s="38"/>
      <c r="AR18" s="38"/>
      <c r="AS18" s="38"/>
      <c r="AT18" s="38"/>
      <c r="AU18" s="38"/>
      <c r="AV18" s="38"/>
      <c r="AW18" s="38"/>
      <c r="AX18" s="38"/>
      <c r="AY18" s="38"/>
      <c r="AZ18" s="38"/>
      <c r="BA18" s="38"/>
      <c r="BB18" s="38"/>
      <c r="BC18" s="2"/>
      <c r="BD18" s="38">
        <v>7.94</v>
      </c>
      <c r="BE18" s="38">
        <v>70</v>
      </c>
      <c r="BF18" s="38">
        <v>660000</v>
      </c>
      <c r="BG18" s="38">
        <f t="shared" si="0"/>
        <v>66</v>
      </c>
      <c r="BH18" s="38">
        <f t="shared" si="1"/>
        <v>34</v>
      </c>
      <c r="BI18" s="38">
        <v>0.23</v>
      </c>
      <c r="BJ18" s="38">
        <v>160000</v>
      </c>
      <c r="BK18" s="38">
        <f t="shared" si="2"/>
        <v>160</v>
      </c>
      <c r="BL18" s="38"/>
      <c r="BM18" s="38">
        <v>15000</v>
      </c>
      <c r="BN18" s="38">
        <f t="shared" si="3"/>
        <v>15</v>
      </c>
      <c r="BO18" s="38"/>
      <c r="BP18" s="38">
        <v>360</v>
      </c>
      <c r="BQ18" s="38" t="s">
        <v>39</v>
      </c>
      <c r="BR18" s="38">
        <v>160</v>
      </c>
      <c r="BS18" s="38" t="s">
        <v>93</v>
      </c>
      <c r="BT18" s="38">
        <v>0.99</v>
      </c>
      <c r="BU18" s="38"/>
      <c r="BV18" s="41"/>
      <c r="BW18" s="36"/>
      <c r="BX18" s="47"/>
      <c r="BY18" s="36"/>
      <c r="BZ18" s="55"/>
      <c r="CA18" s="36"/>
      <c r="CB18" s="52"/>
      <c r="CC18" s="36"/>
      <c r="CK18" s="41"/>
      <c r="CL18" s="53">
        <v>8.07</v>
      </c>
      <c r="CM18" s="53">
        <v>81</v>
      </c>
      <c r="CN18" s="54">
        <v>660000</v>
      </c>
      <c r="CO18" s="47">
        <f>CN18/10000</f>
        <v>66</v>
      </c>
      <c r="CP18" s="53">
        <v>0.25</v>
      </c>
      <c r="CQ18" s="53">
        <v>220000</v>
      </c>
      <c r="CR18" s="47">
        <f t="shared" si="4"/>
        <v>220</v>
      </c>
      <c r="CS18" s="21" t="s">
        <v>96</v>
      </c>
      <c r="CT18" s="53">
        <v>12000</v>
      </c>
      <c r="CU18" s="55">
        <f t="shared" si="5"/>
        <v>12</v>
      </c>
      <c r="CV18" s="21" t="s">
        <v>96</v>
      </c>
      <c r="CW18" s="53">
        <v>160</v>
      </c>
      <c r="CY18" s="53">
        <v>120</v>
      </c>
      <c r="CZ18" s="23">
        <f>CY18/1000</f>
        <v>0.12</v>
      </c>
      <c r="DB18" s="53">
        <v>46</v>
      </c>
      <c r="DD18" s="53">
        <v>0.53</v>
      </c>
      <c r="DF18" s="12"/>
      <c r="DN18" s="43"/>
      <c r="DQ18" s="22"/>
      <c r="DS18" s="42"/>
      <c r="DX18" s="42"/>
      <c r="DZ18" s="44"/>
      <c r="EC18" s="166">
        <v>31</v>
      </c>
      <c r="ED18" s="167"/>
    </row>
    <row r="19" spans="1:134" x14ac:dyDescent="0.3">
      <c r="A19" s="38">
        <v>36</v>
      </c>
      <c r="B19" s="48"/>
      <c r="C19" s="38">
        <v>30</v>
      </c>
      <c r="D19" s="38"/>
      <c r="E19" s="38">
        <v>0.12</v>
      </c>
      <c r="F19" s="38"/>
      <c r="G19" s="38">
        <v>15</v>
      </c>
      <c r="H19" s="38">
        <v>13</v>
      </c>
      <c r="I19" s="38">
        <v>6.6E-3</v>
      </c>
      <c r="J19" s="38">
        <v>6.6</v>
      </c>
      <c r="K19" s="38"/>
      <c r="L19" s="38">
        <v>1.6000000000000001E-3</v>
      </c>
      <c r="M19" s="38">
        <v>1.6</v>
      </c>
      <c r="N19" s="38" t="s">
        <v>31</v>
      </c>
      <c r="O19" s="38">
        <v>1.7999999999999999E-2</v>
      </c>
      <c r="P19" s="38"/>
      <c r="Q19" s="38">
        <v>1.7000000000000001E-2</v>
      </c>
      <c r="R19" s="38" t="s">
        <v>32</v>
      </c>
      <c r="S19" s="38">
        <v>8.0000000000000004E-4</v>
      </c>
      <c r="T19" s="38" t="s">
        <v>31</v>
      </c>
      <c r="U19" s="38">
        <v>9.9000000000000008E-3</v>
      </c>
      <c r="V19" s="38" t="s">
        <v>31</v>
      </c>
      <c r="W19" s="38">
        <v>0.56999999999999995</v>
      </c>
      <c r="X19" s="38"/>
      <c r="Y19" s="38">
        <v>3.4</v>
      </c>
      <c r="Z19" s="38"/>
      <c r="AA19" s="38">
        <v>1.4</v>
      </c>
      <c r="AB19" s="38" t="s">
        <v>35</v>
      </c>
      <c r="AC19" s="38">
        <v>0.25</v>
      </c>
      <c r="AD19" s="38"/>
      <c r="AE19" s="48"/>
      <c r="AF19" s="49">
        <v>4.9000000000000002E-2</v>
      </c>
      <c r="AG19" s="50"/>
      <c r="AH19" s="51"/>
      <c r="AI19" s="38"/>
      <c r="AJ19" s="38"/>
      <c r="AK19" s="38"/>
      <c r="AL19" s="38"/>
      <c r="AM19" s="38"/>
      <c r="AN19" s="38"/>
      <c r="AO19" s="38"/>
      <c r="AP19" s="38"/>
      <c r="AQ19" s="38"/>
      <c r="AR19" s="38"/>
      <c r="AS19" s="38"/>
      <c r="AT19" s="38"/>
      <c r="AU19" s="38"/>
      <c r="AV19" s="38"/>
      <c r="AW19" s="38"/>
      <c r="AX19" s="38"/>
      <c r="AY19" s="38">
        <v>130</v>
      </c>
      <c r="AZ19" s="38"/>
      <c r="BA19" s="38">
        <v>10</v>
      </c>
      <c r="BB19" s="38"/>
      <c r="BC19" s="2"/>
      <c r="BD19" s="38">
        <v>6.96</v>
      </c>
      <c r="BE19" s="38">
        <v>93</v>
      </c>
      <c r="BF19" s="38">
        <v>92000</v>
      </c>
      <c r="BG19" s="38">
        <f t="shared" si="0"/>
        <v>9.1999999999999993</v>
      </c>
      <c r="BH19" s="38">
        <f t="shared" si="1"/>
        <v>90.8</v>
      </c>
      <c r="BI19" s="38">
        <v>7.0000000000000007E-2</v>
      </c>
      <c r="BJ19" s="38">
        <v>450000</v>
      </c>
      <c r="BK19" s="38">
        <f t="shared" si="2"/>
        <v>450</v>
      </c>
      <c r="BL19" s="38"/>
      <c r="BM19" s="38">
        <v>28000</v>
      </c>
      <c r="BN19" s="38">
        <f t="shared" si="3"/>
        <v>28</v>
      </c>
      <c r="BO19" s="38"/>
      <c r="BP19" s="38">
        <v>590</v>
      </c>
      <c r="BQ19" s="38"/>
      <c r="BR19" s="38">
        <v>160</v>
      </c>
      <c r="BS19" s="38"/>
      <c r="BT19" s="38">
        <v>1.7</v>
      </c>
      <c r="BU19" s="38"/>
      <c r="BV19" s="41"/>
      <c r="BW19" s="54">
        <v>460000</v>
      </c>
      <c r="BX19" s="47">
        <f>BW19/1000</f>
        <v>460</v>
      </c>
      <c r="BY19" s="54">
        <v>9000</v>
      </c>
      <c r="BZ19" s="55">
        <f t="shared" si="6"/>
        <v>9</v>
      </c>
      <c r="CA19" s="36"/>
      <c r="CB19" s="54">
        <v>300</v>
      </c>
      <c r="CC19" s="36"/>
      <c r="CK19" s="41"/>
      <c r="CN19" s="36"/>
      <c r="CO19" s="47"/>
      <c r="CR19" s="47"/>
      <c r="CU19" s="55"/>
      <c r="CZ19" s="23"/>
      <c r="DB19" s="22"/>
      <c r="DF19" s="12"/>
      <c r="DN19" s="43"/>
      <c r="DQ19" s="22"/>
      <c r="DS19" s="42"/>
      <c r="DX19" s="42"/>
      <c r="DZ19" s="44"/>
      <c r="EC19" s="168"/>
      <c r="ED19" s="167"/>
    </row>
    <row r="20" spans="1:134" x14ac:dyDescent="0.3">
      <c r="A20" s="38">
        <v>37</v>
      </c>
      <c r="B20" s="48"/>
      <c r="C20" s="38">
        <v>79</v>
      </c>
      <c r="D20" s="38"/>
      <c r="E20" s="38">
        <v>4.8</v>
      </c>
      <c r="F20" s="38"/>
      <c r="G20" s="38">
        <v>31</v>
      </c>
      <c r="H20" s="38">
        <v>27</v>
      </c>
      <c r="I20" s="38">
        <v>7.0000000000000001E-3</v>
      </c>
      <c r="J20" s="38">
        <v>7</v>
      </c>
      <c r="K20" s="38"/>
      <c r="L20" s="38">
        <v>8.9999999999999998E-4</v>
      </c>
      <c r="M20" s="38">
        <v>0.9</v>
      </c>
      <c r="N20" s="38" t="s">
        <v>30</v>
      </c>
      <c r="O20" s="38">
        <v>3.3999999999999998E-3</v>
      </c>
      <c r="P20" s="38" t="s">
        <v>31</v>
      </c>
      <c r="Q20" s="38">
        <v>1.1999999999999999E-3</v>
      </c>
      <c r="R20" s="38" t="s">
        <v>32</v>
      </c>
      <c r="S20" s="38">
        <v>2.2000000000000001E-3</v>
      </c>
      <c r="T20" s="38" t="s">
        <v>31</v>
      </c>
      <c r="U20" s="38">
        <v>2.1999999999999999E-2</v>
      </c>
      <c r="V20" s="38"/>
      <c r="W20" s="38">
        <v>1.1000000000000001</v>
      </c>
      <c r="X20" s="38"/>
      <c r="Y20" s="38">
        <v>2.2000000000000002</v>
      </c>
      <c r="Z20" s="38"/>
      <c r="AA20" s="38">
        <v>1.5</v>
      </c>
      <c r="AB20" s="38" t="s">
        <v>33</v>
      </c>
      <c r="AC20" s="38">
        <v>0.4</v>
      </c>
      <c r="AD20" s="38"/>
      <c r="AE20" s="48"/>
      <c r="AF20" s="49">
        <v>1.2E-2</v>
      </c>
      <c r="AG20" s="50"/>
      <c r="AH20" s="51"/>
      <c r="AI20" s="38">
        <v>7.53</v>
      </c>
      <c r="AJ20" s="38">
        <v>97</v>
      </c>
      <c r="AK20" s="38"/>
      <c r="AL20" s="38">
        <v>130000</v>
      </c>
      <c r="AM20" s="38">
        <f>AL20/10000</f>
        <v>13</v>
      </c>
      <c r="AN20" s="38">
        <v>0.03</v>
      </c>
      <c r="AO20" s="38">
        <v>420000</v>
      </c>
      <c r="AP20" s="38">
        <f t="shared" si="14"/>
        <v>420</v>
      </c>
      <c r="AQ20" s="38">
        <v>31000</v>
      </c>
      <c r="AR20" s="38">
        <f t="shared" si="15"/>
        <v>31</v>
      </c>
      <c r="AS20" s="38"/>
      <c r="AT20" s="38">
        <v>490</v>
      </c>
      <c r="AU20" s="38"/>
      <c r="AV20" s="38">
        <v>160</v>
      </c>
      <c r="AW20" s="38">
        <f t="shared" si="11"/>
        <v>0.16</v>
      </c>
      <c r="AX20" s="38"/>
      <c r="AY20" s="38">
        <v>160</v>
      </c>
      <c r="AZ20" s="38"/>
      <c r="BA20" s="38">
        <v>9.6</v>
      </c>
      <c r="BB20" s="38"/>
      <c r="BC20" s="2"/>
      <c r="BD20" s="38">
        <v>7.3</v>
      </c>
      <c r="BE20" s="38">
        <v>91</v>
      </c>
      <c r="BF20" s="38">
        <v>130000</v>
      </c>
      <c r="BG20" s="38">
        <f t="shared" si="0"/>
        <v>13</v>
      </c>
      <c r="BH20" s="38">
        <f t="shared" si="1"/>
        <v>87</v>
      </c>
      <c r="BI20" s="38">
        <v>7.0000000000000007E-2</v>
      </c>
      <c r="BJ20" s="38">
        <v>440000</v>
      </c>
      <c r="BK20" s="38">
        <f t="shared" si="2"/>
        <v>440</v>
      </c>
      <c r="BL20" s="38"/>
      <c r="BM20" s="38">
        <v>30000</v>
      </c>
      <c r="BN20" s="38">
        <f t="shared" si="3"/>
        <v>30</v>
      </c>
      <c r="BO20" s="38"/>
      <c r="BP20" s="38">
        <v>530</v>
      </c>
      <c r="BQ20" s="38"/>
      <c r="BR20" s="38">
        <v>200</v>
      </c>
      <c r="BS20" s="38"/>
      <c r="BT20" s="38">
        <v>1.4</v>
      </c>
      <c r="BU20" s="38"/>
      <c r="BV20" s="41"/>
      <c r="BW20" s="36"/>
      <c r="BX20" s="47"/>
      <c r="BY20" s="36"/>
      <c r="BZ20" s="55"/>
      <c r="CA20" s="36"/>
      <c r="CB20" s="52"/>
      <c r="CC20" s="36"/>
      <c r="CK20" s="41"/>
      <c r="CN20" s="36"/>
      <c r="CO20" s="47"/>
      <c r="CR20" s="47"/>
      <c r="CU20" s="55"/>
      <c r="CZ20" s="23"/>
      <c r="DB20" s="22"/>
      <c r="DF20" s="12"/>
      <c r="DG20" s="53">
        <v>7.87</v>
      </c>
      <c r="DH20" s="53">
        <v>95</v>
      </c>
      <c r="DJ20" s="53">
        <v>490000</v>
      </c>
      <c r="DK20" s="21">
        <f t="shared" si="7"/>
        <v>49</v>
      </c>
      <c r="DL20" s="53">
        <v>0.05</v>
      </c>
      <c r="DM20" s="53">
        <v>270000</v>
      </c>
      <c r="DN20" s="43">
        <f t="shared" ref="DN20:DN25" si="21">DM20/1000</f>
        <v>270</v>
      </c>
      <c r="DP20" s="53">
        <v>12000</v>
      </c>
      <c r="DQ20" s="22">
        <f t="shared" ref="DQ20:DQ25" si="22">DP20/1000</f>
        <v>12</v>
      </c>
      <c r="DS20" s="53">
        <v>120</v>
      </c>
      <c r="DU20" s="53">
        <v>630</v>
      </c>
      <c r="DV20" s="21">
        <f t="shared" ref="DV20:DV25" si="23">DU20/1000</f>
        <v>0.63</v>
      </c>
      <c r="DW20" s="21" t="s">
        <v>39</v>
      </c>
      <c r="DX20" s="53">
        <v>17</v>
      </c>
      <c r="DZ20" s="53">
        <v>3</v>
      </c>
      <c r="EC20" s="166">
        <v>190</v>
      </c>
      <c r="ED20" s="167"/>
    </row>
    <row r="21" spans="1:134" x14ac:dyDescent="0.3">
      <c r="A21" s="38">
        <v>38</v>
      </c>
      <c r="B21" s="48"/>
      <c r="C21" s="38">
        <v>43</v>
      </c>
      <c r="D21" s="38"/>
      <c r="E21" s="38">
        <v>0.39</v>
      </c>
      <c r="F21" s="38"/>
      <c r="G21" s="38">
        <v>21</v>
      </c>
      <c r="H21" s="38">
        <v>19</v>
      </c>
      <c r="I21" s="38">
        <v>1.2E-2</v>
      </c>
      <c r="J21" s="38">
        <v>12</v>
      </c>
      <c r="K21" s="38"/>
      <c r="L21" s="38">
        <v>1.6999999999999999E-3</v>
      </c>
      <c r="M21" s="38">
        <v>1.7</v>
      </c>
      <c r="N21" s="38" t="s">
        <v>31</v>
      </c>
      <c r="O21" s="38">
        <v>1.5E-3</v>
      </c>
      <c r="P21" s="38" t="s">
        <v>31</v>
      </c>
      <c r="Q21" s="38">
        <v>5.0000000000000001E-4</v>
      </c>
      <c r="R21" s="38" t="s">
        <v>32</v>
      </c>
      <c r="S21" s="38">
        <v>1E-3</v>
      </c>
      <c r="T21" s="38" t="s">
        <v>31</v>
      </c>
      <c r="U21" s="38">
        <v>4.5999999999999999E-2</v>
      </c>
      <c r="V21" s="38"/>
      <c r="W21" s="38">
        <v>0.83</v>
      </c>
      <c r="X21" s="38"/>
      <c r="Y21" s="38">
        <v>24</v>
      </c>
      <c r="Z21" s="38"/>
      <c r="AA21" s="38">
        <v>2.4</v>
      </c>
      <c r="AB21" s="38"/>
      <c r="AC21" s="38">
        <v>0.48</v>
      </c>
      <c r="AD21" s="38"/>
      <c r="AE21" s="48"/>
      <c r="AF21" s="49">
        <v>6.9000000000000006E-2</v>
      </c>
      <c r="AG21" s="50"/>
      <c r="AH21" s="51"/>
      <c r="AI21" s="38">
        <v>7.09</v>
      </c>
      <c r="AJ21" s="38">
        <v>96</v>
      </c>
      <c r="AK21" s="38"/>
      <c r="AL21" s="38">
        <v>180000</v>
      </c>
      <c r="AM21" s="38">
        <f>AL21/10000</f>
        <v>18</v>
      </c>
      <c r="AN21" s="38">
        <v>0.04</v>
      </c>
      <c r="AO21" s="38">
        <v>370000</v>
      </c>
      <c r="AP21" s="38">
        <f t="shared" si="14"/>
        <v>370</v>
      </c>
      <c r="AQ21" s="38">
        <v>32000</v>
      </c>
      <c r="AR21" s="38">
        <f t="shared" si="15"/>
        <v>32</v>
      </c>
      <c r="AS21" s="38"/>
      <c r="AT21" s="38">
        <v>1000</v>
      </c>
      <c r="AU21" s="38"/>
      <c r="AV21" s="38">
        <v>240</v>
      </c>
      <c r="AW21" s="38">
        <f t="shared" si="11"/>
        <v>0.24</v>
      </c>
      <c r="AX21" s="38"/>
      <c r="AY21" s="38">
        <v>190</v>
      </c>
      <c r="AZ21" s="38"/>
      <c r="BA21" s="38">
        <v>4.5999999999999996</v>
      </c>
      <c r="BB21" s="38"/>
      <c r="BC21" s="2"/>
      <c r="BD21" s="38">
        <v>7.34</v>
      </c>
      <c r="BE21" s="38">
        <v>86</v>
      </c>
      <c r="BF21" s="38">
        <v>330000</v>
      </c>
      <c r="BG21" s="38">
        <f t="shared" si="0"/>
        <v>33</v>
      </c>
      <c r="BH21" s="38">
        <f t="shared" si="1"/>
        <v>67</v>
      </c>
      <c r="BI21" s="38">
        <v>0.14000000000000001</v>
      </c>
      <c r="BJ21" s="38">
        <v>360000</v>
      </c>
      <c r="BK21" s="38">
        <f t="shared" si="2"/>
        <v>360</v>
      </c>
      <c r="BL21" s="38"/>
      <c r="BM21" s="38">
        <v>25000</v>
      </c>
      <c r="BN21" s="38">
        <f t="shared" si="3"/>
        <v>25</v>
      </c>
      <c r="BO21" s="38"/>
      <c r="BP21" s="38">
        <v>350</v>
      </c>
      <c r="BQ21" s="38"/>
      <c r="BR21" s="38">
        <v>140</v>
      </c>
      <c r="BS21" s="38"/>
      <c r="BT21" s="38">
        <v>1.5</v>
      </c>
      <c r="BU21" s="38"/>
      <c r="BV21" s="41"/>
      <c r="BW21" s="54">
        <v>460000</v>
      </c>
      <c r="BX21" s="47">
        <f>BW21/1000</f>
        <v>460</v>
      </c>
      <c r="BY21" s="54">
        <v>8800</v>
      </c>
      <c r="BZ21" s="55">
        <f t="shared" si="6"/>
        <v>8.8000000000000007</v>
      </c>
      <c r="CA21" s="36" t="s">
        <v>96</v>
      </c>
      <c r="CB21" s="54">
        <v>270</v>
      </c>
      <c r="CC21" s="36"/>
      <c r="CD21" s="53">
        <v>5.7</v>
      </c>
      <c r="CE21" s="80" t="s">
        <v>31</v>
      </c>
      <c r="CF21" s="82">
        <v>5.5</v>
      </c>
      <c r="CG21" s="80" t="s">
        <v>31</v>
      </c>
      <c r="CH21" s="53">
        <v>0.12</v>
      </c>
      <c r="CI21" s="21" t="s">
        <v>37</v>
      </c>
      <c r="CJ21" s="53">
        <v>0.39</v>
      </c>
      <c r="CK21" s="41"/>
      <c r="CN21" s="36"/>
      <c r="CO21" s="47"/>
      <c r="CR21" s="47"/>
      <c r="CU21" s="55"/>
      <c r="CZ21" s="23"/>
      <c r="DB21" s="22"/>
      <c r="DF21" s="12"/>
      <c r="DG21" s="53">
        <v>7.63</v>
      </c>
      <c r="DH21" s="53">
        <v>96</v>
      </c>
      <c r="DJ21" s="53">
        <v>310000</v>
      </c>
      <c r="DK21" s="21">
        <f t="shared" si="7"/>
        <v>31</v>
      </c>
      <c r="DL21" s="53">
        <v>0.04</v>
      </c>
      <c r="DM21" s="53">
        <v>320000</v>
      </c>
      <c r="DN21" s="43">
        <f t="shared" si="21"/>
        <v>320</v>
      </c>
      <c r="DP21" s="53">
        <v>17000</v>
      </c>
      <c r="DQ21" s="22">
        <f t="shared" si="22"/>
        <v>17</v>
      </c>
      <c r="DS21" s="53">
        <v>280</v>
      </c>
      <c r="DU21" s="53">
        <v>670</v>
      </c>
      <c r="DV21" s="21">
        <f t="shared" si="23"/>
        <v>0.67</v>
      </c>
      <c r="DX21" s="53">
        <v>22</v>
      </c>
      <c r="DZ21" s="53">
        <v>2.1</v>
      </c>
      <c r="EC21" s="166">
        <v>19</v>
      </c>
      <c r="ED21" s="167"/>
    </row>
    <row r="22" spans="1:134" x14ac:dyDescent="0.3">
      <c r="A22" s="38">
        <v>40</v>
      </c>
      <c r="B22" s="48"/>
      <c r="C22" s="38">
        <v>14</v>
      </c>
      <c r="D22" s="38"/>
      <c r="E22" s="38">
        <v>5.7000000000000002E-2</v>
      </c>
      <c r="F22" s="38" t="s">
        <v>31</v>
      </c>
      <c r="G22" s="38">
        <v>12</v>
      </c>
      <c r="H22" s="38">
        <v>12</v>
      </c>
      <c r="I22" s="38">
        <v>5.8999999999999999E-3</v>
      </c>
      <c r="J22" s="38">
        <v>5.8999999999999995</v>
      </c>
      <c r="K22" s="38"/>
      <c r="L22" s="38">
        <v>8.9999999999999998E-4</v>
      </c>
      <c r="M22" s="38">
        <v>0.9</v>
      </c>
      <c r="N22" s="38" t="s">
        <v>30</v>
      </c>
      <c r="O22" s="38">
        <v>6.6E-3</v>
      </c>
      <c r="P22" s="38" t="s">
        <v>31</v>
      </c>
      <c r="Q22" s="38">
        <v>5.8999999999999999E-3</v>
      </c>
      <c r="R22" s="38" t="s">
        <v>32</v>
      </c>
      <c r="S22" s="38">
        <v>6.9999999999999999E-4</v>
      </c>
      <c r="T22" s="38" t="s">
        <v>31</v>
      </c>
      <c r="U22" s="38">
        <v>8.6E-3</v>
      </c>
      <c r="V22" s="38" t="s">
        <v>31</v>
      </c>
      <c r="W22" s="38">
        <v>0.51</v>
      </c>
      <c r="X22" s="38"/>
      <c r="Y22" s="38">
        <v>0.7</v>
      </c>
      <c r="Z22" s="38"/>
      <c r="AA22" s="38">
        <v>0.63</v>
      </c>
      <c r="AB22" s="38" t="s">
        <v>33</v>
      </c>
      <c r="AC22" s="38">
        <v>0.12</v>
      </c>
      <c r="AD22" s="38" t="s">
        <v>33</v>
      </c>
      <c r="AE22" s="48"/>
      <c r="AF22" s="49">
        <v>8.9999999999999993E-3</v>
      </c>
      <c r="AG22" s="50" t="s">
        <v>52</v>
      </c>
      <c r="AH22" s="51"/>
      <c r="AI22" s="38"/>
      <c r="AJ22" s="38"/>
      <c r="AK22" s="38"/>
      <c r="AL22" s="38"/>
      <c r="AM22" s="38"/>
      <c r="AN22" s="38"/>
      <c r="AO22" s="38"/>
      <c r="AP22" s="38"/>
      <c r="AQ22" s="38"/>
      <c r="AR22" s="38"/>
      <c r="AS22" s="38"/>
      <c r="AT22" s="38"/>
      <c r="AU22" s="38"/>
      <c r="AV22" s="38"/>
      <c r="AW22" s="38"/>
      <c r="AX22" s="38"/>
      <c r="AY22" s="38"/>
      <c r="AZ22" s="38"/>
      <c r="BA22" s="38"/>
      <c r="BB22" s="38"/>
      <c r="BC22" s="2"/>
      <c r="BD22" s="38">
        <v>8.06</v>
      </c>
      <c r="BE22" s="38">
        <v>56</v>
      </c>
      <c r="BF22" s="38">
        <v>930000</v>
      </c>
      <c r="BG22" s="38">
        <f t="shared" si="0"/>
        <v>93</v>
      </c>
      <c r="BH22" s="38">
        <f t="shared" si="1"/>
        <v>7</v>
      </c>
      <c r="BI22" s="38">
        <v>0.59</v>
      </c>
      <c r="BJ22" s="38">
        <v>79000</v>
      </c>
      <c r="BK22" s="38">
        <f t="shared" si="2"/>
        <v>79</v>
      </c>
      <c r="BL22" s="38"/>
      <c r="BM22" s="38">
        <v>6600</v>
      </c>
      <c r="BN22" s="38">
        <f t="shared" si="3"/>
        <v>6.6</v>
      </c>
      <c r="BO22" s="38"/>
      <c r="BP22" s="38">
        <v>170</v>
      </c>
      <c r="BQ22" s="38"/>
      <c r="BR22" s="38">
        <v>38</v>
      </c>
      <c r="BS22" s="38"/>
      <c r="BT22" s="38">
        <v>0.47</v>
      </c>
      <c r="BU22" s="38"/>
      <c r="BV22" s="41"/>
      <c r="BW22" s="54">
        <v>460000</v>
      </c>
      <c r="BX22" s="47">
        <f>BW22/1000</f>
        <v>460</v>
      </c>
      <c r="BY22" s="54">
        <v>9000</v>
      </c>
      <c r="BZ22" s="55">
        <f t="shared" si="6"/>
        <v>9</v>
      </c>
      <c r="CA22" s="36"/>
      <c r="CB22" s="54">
        <v>230</v>
      </c>
      <c r="CC22" s="36"/>
      <c r="CD22" s="53">
        <v>9.8000000000000007</v>
      </c>
      <c r="CF22" s="82">
        <v>10</v>
      </c>
      <c r="CH22" s="53">
        <v>0.12</v>
      </c>
      <c r="CI22" s="21" t="s">
        <v>37</v>
      </c>
      <c r="CJ22" s="53">
        <v>0.42</v>
      </c>
      <c r="CK22" s="41"/>
      <c r="CL22" s="53">
        <v>8.0299999999999994</v>
      </c>
      <c r="CM22" s="53">
        <v>77</v>
      </c>
      <c r="CN22" s="54">
        <v>790000</v>
      </c>
      <c r="CO22" s="47">
        <f t="shared" ref="CO22:CO24" si="24">CN22/10000</f>
        <v>79</v>
      </c>
      <c r="CP22" s="53">
        <v>0.25</v>
      </c>
      <c r="CQ22" s="53">
        <v>190000</v>
      </c>
      <c r="CR22" s="47">
        <f t="shared" si="4"/>
        <v>190</v>
      </c>
      <c r="CT22" s="53">
        <v>9100</v>
      </c>
      <c r="CU22" s="55">
        <f t="shared" si="5"/>
        <v>9.1</v>
      </c>
      <c r="CW22" s="53">
        <v>130</v>
      </c>
      <c r="CX22" s="21" t="s">
        <v>39</v>
      </c>
      <c r="CY22" s="53">
        <v>18</v>
      </c>
      <c r="CZ22" s="23">
        <f>CY22/1000</f>
        <v>1.7999999999999999E-2</v>
      </c>
      <c r="DA22" s="21" t="s">
        <v>39</v>
      </c>
      <c r="DB22" s="53">
        <v>27</v>
      </c>
      <c r="DC22" s="21" t="s">
        <v>93</v>
      </c>
      <c r="DD22" s="53">
        <v>0.28999999999999998</v>
      </c>
      <c r="DF22" s="12"/>
      <c r="DG22" s="53">
        <v>7.94</v>
      </c>
      <c r="DH22" s="53">
        <v>88</v>
      </c>
      <c r="DJ22" s="53">
        <v>700000</v>
      </c>
      <c r="DK22" s="21">
        <f t="shared" si="7"/>
        <v>70</v>
      </c>
      <c r="DL22" s="53">
        <v>0.14000000000000001</v>
      </c>
      <c r="DM22" s="53">
        <v>190000</v>
      </c>
      <c r="DN22" s="43">
        <f t="shared" si="21"/>
        <v>190</v>
      </c>
      <c r="DP22" s="53">
        <v>7500</v>
      </c>
      <c r="DQ22" s="22">
        <f t="shared" si="22"/>
        <v>7.5</v>
      </c>
      <c r="DS22" s="53">
        <v>61</v>
      </c>
      <c r="DU22" s="53">
        <v>390</v>
      </c>
      <c r="DV22" s="21">
        <f t="shared" si="23"/>
        <v>0.39</v>
      </c>
      <c r="DX22" s="53">
        <v>6.6</v>
      </c>
      <c r="DY22" s="21" t="s">
        <v>31</v>
      </c>
      <c r="DZ22" s="53">
        <v>0.14000000000000001</v>
      </c>
      <c r="EC22" s="166">
        <v>23</v>
      </c>
      <c r="ED22" s="167"/>
    </row>
    <row r="23" spans="1:134" x14ac:dyDescent="0.3">
      <c r="A23" s="38">
        <v>41</v>
      </c>
      <c r="B23" s="48"/>
      <c r="C23" s="38">
        <v>59</v>
      </c>
      <c r="D23" s="38"/>
      <c r="E23" s="38">
        <v>9.5000000000000001E-2</v>
      </c>
      <c r="F23" s="38" t="s">
        <v>31</v>
      </c>
      <c r="G23" s="38">
        <v>22</v>
      </c>
      <c r="H23" s="38">
        <v>21</v>
      </c>
      <c r="I23" s="38">
        <v>4.5999999999999999E-3</v>
      </c>
      <c r="J23" s="38">
        <v>4.5999999999999996</v>
      </c>
      <c r="K23" s="38" t="s">
        <v>39</v>
      </c>
      <c r="L23" s="38">
        <v>1.6999999999999999E-3</v>
      </c>
      <c r="M23" s="38">
        <v>1.7</v>
      </c>
      <c r="N23" s="38" t="s">
        <v>40</v>
      </c>
      <c r="O23" s="38">
        <v>1.2999999999999999E-3</v>
      </c>
      <c r="P23" s="38" t="s">
        <v>40</v>
      </c>
      <c r="Q23" s="38">
        <v>6.9999999999999999E-4</v>
      </c>
      <c r="R23" s="38" t="s">
        <v>32</v>
      </c>
      <c r="S23" s="38">
        <v>5.0000000000000001E-4</v>
      </c>
      <c r="T23" s="38" t="s">
        <v>40</v>
      </c>
      <c r="U23" s="38">
        <v>1.7999999999999999E-2</v>
      </c>
      <c r="V23" s="38" t="s">
        <v>39</v>
      </c>
      <c r="W23" s="38">
        <v>0.93</v>
      </c>
      <c r="X23" s="38"/>
      <c r="Y23" s="38">
        <v>1.5</v>
      </c>
      <c r="Z23" s="38"/>
      <c r="AA23" s="38">
        <v>1</v>
      </c>
      <c r="AB23" s="38" t="s">
        <v>35</v>
      </c>
      <c r="AC23" s="38">
        <v>0.15</v>
      </c>
      <c r="AD23" s="38" t="s">
        <v>33</v>
      </c>
      <c r="AE23" s="48"/>
      <c r="AF23" s="49">
        <v>0.01</v>
      </c>
      <c r="AG23" s="50" t="s">
        <v>37</v>
      </c>
      <c r="AH23" s="51"/>
      <c r="AI23" s="38">
        <v>7.72</v>
      </c>
      <c r="AJ23" s="38">
        <v>95</v>
      </c>
      <c r="AK23" s="38"/>
      <c r="AL23" s="38">
        <v>630000</v>
      </c>
      <c r="AM23" s="38">
        <f>AL23/10000</f>
        <v>63</v>
      </c>
      <c r="AN23" s="38">
        <v>0.05</v>
      </c>
      <c r="AO23" s="38">
        <v>230000</v>
      </c>
      <c r="AP23" s="38">
        <f t="shared" si="14"/>
        <v>230</v>
      </c>
      <c r="AQ23" s="38">
        <v>15000</v>
      </c>
      <c r="AR23" s="38">
        <f t="shared" si="15"/>
        <v>15</v>
      </c>
      <c r="AS23" s="38"/>
      <c r="AT23" s="38">
        <v>200</v>
      </c>
      <c r="AU23" s="38" t="s">
        <v>39</v>
      </c>
      <c r="AV23" s="38">
        <v>150</v>
      </c>
      <c r="AW23" s="38">
        <f t="shared" si="11"/>
        <v>0.15</v>
      </c>
      <c r="AX23" s="38"/>
      <c r="AY23" s="38">
        <v>39</v>
      </c>
      <c r="AZ23" s="38"/>
      <c r="BA23" s="38">
        <v>2.2000000000000002</v>
      </c>
      <c r="BB23" s="38"/>
      <c r="BC23" s="2"/>
      <c r="BD23" s="38">
        <v>7.87</v>
      </c>
      <c r="BE23" s="38">
        <v>77</v>
      </c>
      <c r="BF23" s="38">
        <v>570000</v>
      </c>
      <c r="BG23" s="38">
        <f t="shared" si="0"/>
        <v>57</v>
      </c>
      <c r="BH23" s="38">
        <f t="shared" si="1"/>
        <v>43</v>
      </c>
      <c r="BI23" s="38">
        <v>0.21</v>
      </c>
      <c r="BJ23" s="38">
        <v>240000</v>
      </c>
      <c r="BK23" s="38">
        <f t="shared" si="2"/>
        <v>240</v>
      </c>
      <c r="BL23" s="38"/>
      <c r="BM23" s="38">
        <v>18000</v>
      </c>
      <c r="BN23" s="38">
        <f t="shared" si="3"/>
        <v>18</v>
      </c>
      <c r="BO23" s="38"/>
      <c r="BP23" s="38">
        <v>370</v>
      </c>
      <c r="BQ23" s="38"/>
      <c r="BR23" s="38">
        <v>160</v>
      </c>
      <c r="BS23" s="38" t="s">
        <v>93</v>
      </c>
      <c r="BT23" s="38">
        <v>0.39</v>
      </c>
      <c r="BU23" s="38"/>
      <c r="BV23" s="41"/>
      <c r="BW23" s="36"/>
      <c r="BX23" s="47"/>
      <c r="BY23" s="36"/>
      <c r="BZ23" s="55"/>
      <c r="CA23" s="36"/>
      <c r="CB23" s="52"/>
      <c r="CC23" s="36"/>
      <c r="CK23" s="41"/>
      <c r="CL23" s="53">
        <v>8.5399999999999991</v>
      </c>
      <c r="CM23" s="53">
        <v>96</v>
      </c>
      <c r="CN23" s="54">
        <v>590000</v>
      </c>
      <c r="CO23" s="47">
        <f t="shared" si="24"/>
        <v>59</v>
      </c>
      <c r="CP23" s="53">
        <v>0.04</v>
      </c>
      <c r="CQ23" s="53">
        <v>230000</v>
      </c>
      <c r="CR23" s="47">
        <f t="shared" si="4"/>
        <v>230</v>
      </c>
      <c r="CT23" s="53">
        <v>11000</v>
      </c>
      <c r="CU23" s="55">
        <f t="shared" si="5"/>
        <v>11</v>
      </c>
      <c r="CW23" s="53">
        <v>81</v>
      </c>
      <c r="CY23" s="53">
        <v>420</v>
      </c>
      <c r="CZ23" s="23">
        <f t="shared" ref="CZ23:CZ24" si="25">CY23/1000</f>
        <v>0.42</v>
      </c>
      <c r="DB23" s="53">
        <v>12</v>
      </c>
      <c r="DD23" s="53">
        <v>0.68</v>
      </c>
      <c r="DF23" s="12"/>
      <c r="DG23" s="53">
        <v>8.39</v>
      </c>
      <c r="DH23" s="53">
        <v>95</v>
      </c>
      <c r="DJ23" s="53">
        <v>610000</v>
      </c>
      <c r="DK23" s="21">
        <f t="shared" si="7"/>
        <v>61</v>
      </c>
      <c r="DL23" s="53">
        <v>0.06</v>
      </c>
      <c r="DM23" s="53">
        <v>230000</v>
      </c>
      <c r="DN23" s="43">
        <f t="shared" si="21"/>
        <v>230</v>
      </c>
      <c r="DP23" s="53">
        <v>11000</v>
      </c>
      <c r="DQ23" s="22">
        <f t="shared" si="22"/>
        <v>11</v>
      </c>
      <c r="DS23" s="53">
        <v>91</v>
      </c>
      <c r="DU23" s="53">
        <v>250</v>
      </c>
      <c r="DV23" s="21">
        <f t="shared" si="23"/>
        <v>0.25</v>
      </c>
      <c r="DX23" s="53">
        <v>13</v>
      </c>
      <c r="DZ23" s="53">
        <v>1</v>
      </c>
      <c r="EC23" s="166">
        <v>55</v>
      </c>
      <c r="ED23" s="167"/>
    </row>
    <row r="24" spans="1:134" x14ac:dyDescent="0.3">
      <c r="A24" s="38">
        <v>42</v>
      </c>
      <c r="B24" s="48"/>
      <c r="C24" s="38">
        <v>40</v>
      </c>
      <c r="D24" s="38"/>
      <c r="E24" s="38">
        <v>2.4E-2</v>
      </c>
      <c r="F24" s="38" t="s">
        <v>31</v>
      </c>
      <c r="G24" s="38">
        <v>11</v>
      </c>
      <c r="H24" s="38">
        <v>11</v>
      </c>
      <c r="I24" s="38">
        <v>5.0000000000000001E-3</v>
      </c>
      <c r="J24" s="38">
        <v>5</v>
      </c>
      <c r="K24" s="38"/>
      <c r="L24" s="38">
        <v>8.9999999999999998E-4</v>
      </c>
      <c r="M24" s="38">
        <v>0.9</v>
      </c>
      <c r="N24" s="38" t="s">
        <v>30</v>
      </c>
      <c r="O24" s="38">
        <v>7.4000000000000003E-3</v>
      </c>
      <c r="P24" s="38" t="s">
        <v>31</v>
      </c>
      <c r="Q24" s="38">
        <v>6.7999999999999996E-3</v>
      </c>
      <c r="R24" s="38" t="s">
        <v>32</v>
      </c>
      <c r="S24" s="38">
        <v>5.9999999999999995E-4</v>
      </c>
      <c r="T24" s="38" t="s">
        <v>31</v>
      </c>
      <c r="U24" s="38">
        <v>1.2999999999999999E-2</v>
      </c>
      <c r="V24" s="38" t="s">
        <v>31</v>
      </c>
      <c r="W24" s="38">
        <v>0.47</v>
      </c>
      <c r="X24" s="38"/>
      <c r="Y24" s="38">
        <v>1.5</v>
      </c>
      <c r="Z24" s="38"/>
      <c r="AA24" s="38">
        <v>0.65</v>
      </c>
      <c r="AB24" s="38" t="s">
        <v>35</v>
      </c>
      <c r="AC24" s="38">
        <v>9.4E-2</v>
      </c>
      <c r="AD24" s="38" t="s">
        <v>33</v>
      </c>
      <c r="AE24" s="48"/>
      <c r="AF24" s="49">
        <v>8.0000000000000002E-3</v>
      </c>
      <c r="AG24" s="50" t="s">
        <v>52</v>
      </c>
      <c r="AH24" s="51"/>
      <c r="AI24" s="38"/>
      <c r="AJ24" s="38"/>
      <c r="AK24" s="38"/>
      <c r="AL24" s="38"/>
      <c r="AM24" s="38"/>
      <c r="AN24" s="38"/>
      <c r="AO24" s="38"/>
      <c r="AP24" s="38"/>
      <c r="AQ24" s="38"/>
      <c r="AR24" s="38"/>
      <c r="AS24" s="38"/>
      <c r="AT24" s="38"/>
      <c r="AU24" s="38"/>
      <c r="AV24" s="38"/>
      <c r="AW24" s="38"/>
      <c r="AX24" s="38"/>
      <c r="AY24" s="38"/>
      <c r="AZ24" s="38"/>
      <c r="BA24" s="38"/>
      <c r="BB24" s="38"/>
      <c r="BC24" s="2"/>
      <c r="BD24" s="38">
        <v>7.73</v>
      </c>
      <c r="BE24" s="38">
        <v>62</v>
      </c>
      <c r="BF24" s="38">
        <v>820000</v>
      </c>
      <c r="BG24" s="38">
        <f t="shared" si="0"/>
        <v>82</v>
      </c>
      <c r="BH24" s="38">
        <f t="shared" si="1"/>
        <v>18</v>
      </c>
      <c r="BI24" s="38">
        <v>0.42</v>
      </c>
      <c r="BJ24" s="38">
        <v>170000</v>
      </c>
      <c r="BK24" s="38">
        <f t="shared" si="2"/>
        <v>170</v>
      </c>
      <c r="BL24" s="38"/>
      <c r="BM24" s="38">
        <v>10000</v>
      </c>
      <c r="BN24" s="38">
        <f t="shared" si="3"/>
        <v>10</v>
      </c>
      <c r="BO24" s="38"/>
      <c r="BP24" s="38">
        <v>280</v>
      </c>
      <c r="BQ24" s="38"/>
      <c r="BR24" s="38">
        <v>75</v>
      </c>
      <c r="BS24" s="38"/>
      <c r="BT24" s="38">
        <v>0.3</v>
      </c>
      <c r="BU24" s="38"/>
      <c r="BV24" s="41"/>
      <c r="BW24" s="36"/>
      <c r="BX24" s="47"/>
      <c r="BY24" s="36"/>
      <c r="BZ24" s="55"/>
      <c r="CA24" s="36"/>
      <c r="CB24" s="52"/>
      <c r="CC24" s="36"/>
      <c r="CK24" s="41"/>
      <c r="CL24" s="53">
        <v>7.82</v>
      </c>
      <c r="CM24" s="53">
        <v>79</v>
      </c>
      <c r="CN24" s="54">
        <v>750000</v>
      </c>
      <c r="CO24" s="47">
        <f t="shared" si="24"/>
        <v>75</v>
      </c>
      <c r="CP24" s="53">
        <v>0.22</v>
      </c>
      <c r="CQ24" s="53">
        <v>190000</v>
      </c>
      <c r="CR24" s="47">
        <f t="shared" si="4"/>
        <v>190</v>
      </c>
      <c r="CT24" s="53">
        <v>10000</v>
      </c>
      <c r="CU24" s="55">
        <f t="shared" si="5"/>
        <v>10</v>
      </c>
      <c r="CW24" s="53">
        <v>150</v>
      </c>
      <c r="CY24" s="53">
        <v>32</v>
      </c>
      <c r="CZ24" s="23">
        <f t="shared" si="25"/>
        <v>3.2000000000000001E-2</v>
      </c>
      <c r="DB24" s="53">
        <v>20</v>
      </c>
      <c r="DD24" s="53">
        <v>0.89</v>
      </c>
      <c r="DF24" s="12"/>
      <c r="DG24" s="53">
        <v>7.79</v>
      </c>
      <c r="DH24" s="53">
        <v>92</v>
      </c>
      <c r="DJ24" s="53">
        <v>650000</v>
      </c>
      <c r="DK24" s="21">
        <f t="shared" si="7"/>
        <v>65</v>
      </c>
      <c r="DL24" s="53">
        <v>0.09</v>
      </c>
      <c r="DM24" s="53">
        <v>230000</v>
      </c>
      <c r="DN24" s="43">
        <f t="shared" si="21"/>
        <v>230</v>
      </c>
      <c r="DP24" s="53">
        <v>11000</v>
      </c>
      <c r="DQ24" s="22">
        <f t="shared" si="22"/>
        <v>11</v>
      </c>
      <c r="DS24" s="53">
        <v>75</v>
      </c>
      <c r="DT24" s="21" t="s">
        <v>39</v>
      </c>
      <c r="DU24" s="53">
        <v>210</v>
      </c>
      <c r="DV24" s="21">
        <f t="shared" si="23"/>
        <v>0.21</v>
      </c>
      <c r="DW24" s="21" t="s">
        <v>39</v>
      </c>
      <c r="DX24" s="53">
        <v>8.6</v>
      </c>
      <c r="DZ24" s="53">
        <v>0.31</v>
      </c>
      <c r="EC24" s="166">
        <v>14</v>
      </c>
      <c r="ED24" s="167"/>
    </row>
    <row r="25" spans="1:134" x14ac:dyDescent="0.3">
      <c r="A25" s="56">
        <v>92</v>
      </c>
      <c r="B25" s="48"/>
      <c r="C25" s="38">
        <v>19</v>
      </c>
      <c r="D25" s="38"/>
      <c r="E25" s="38">
        <v>2.1999999999999999E-2</v>
      </c>
      <c r="F25" s="38" t="s">
        <v>36</v>
      </c>
      <c r="G25" s="38">
        <v>15</v>
      </c>
      <c r="H25" s="38">
        <v>16</v>
      </c>
      <c r="I25" s="38">
        <v>5.7000000000000002E-3</v>
      </c>
      <c r="J25" s="38">
        <v>5.7</v>
      </c>
      <c r="K25" s="38"/>
      <c r="L25" s="38">
        <v>7.1000000000000004E-3</v>
      </c>
      <c r="M25" s="38">
        <v>7.1000000000000005</v>
      </c>
      <c r="N25" s="38" t="s">
        <v>31</v>
      </c>
      <c r="O25" s="38">
        <v>2.5000000000000001E-3</v>
      </c>
      <c r="P25" s="38" t="s">
        <v>31</v>
      </c>
      <c r="Q25" s="38">
        <v>1.2999999999999999E-3</v>
      </c>
      <c r="R25" s="38" t="s">
        <v>32</v>
      </c>
      <c r="S25" s="38">
        <v>1.1999999999999999E-3</v>
      </c>
      <c r="T25" s="38" t="s">
        <v>31</v>
      </c>
      <c r="U25" s="38">
        <v>1.6E-2</v>
      </c>
      <c r="V25" s="38"/>
      <c r="W25" s="38">
        <v>0.56000000000000005</v>
      </c>
      <c r="X25" s="38"/>
      <c r="Y25" s="38">
        <v>3</v>
      </c>
      <c r="Z25" s="38"/>
      <c r="AA25" s="38">
        <v>1.3</v>
      </c>
      <c r="AB25" s="38"/>
      <c r="AC25" s="38">
        <v>0.06</v>
      </c>
      <c r="AD25" s="38" t="s">
        <v>37</v>
      </c>
      <c r="AE25" s="48"/>
      <c r="AF25" s="57">
        <v>8.0000000000000002E-3</v>
      </c>
      <c r="AG25" s="58" t="s">
        <v>52</v>
      </c>
      <c r="AH25" s="51"/>
      <c r="AI25" s="38"/>
      <c r="AJ25" s="38"/>
      <c r="AK25" s="38"/>
      <c r="AL25" s="38"/>
      <c r="AM25" s="38"/>
      <c r="AN25" s="38"/>
      <c r="AO25" s="38"/>
      <c r="AP25" s="38"/>
      <c r="AQ25" s="38"/>
      <c r="AR25" s="38"/>
      <c r="AS25" s="38"/>
      <c r="AT25" s="38"/>
      <c r="AU25" s="38"/>
      <c r="AV25" s="38"/>
      <c r="AW25" s="38"/>
      <c r="AX25" s="38"/>
      <c r="AY25" s="38">
        <v>120</v>
      </c>
      <c r="AZ25" s="38"/>
      <c r="BA25" s="38">
        <v>1.2</v>
      </c>
      <c r="BB25" s="38"/>
      <c r="BC25" s="2"/>
      <c r="BD25" s="38">
        <v>7.37</v>
      </c>
      <c r="BE25" s="38">
        <v>92</v>
      </c>
      <c r="BF25" s="38">
        <v>100000</v>
      </c>
      <c r="BG25" s="38">
        <f t="shared" si="0"/>
        <v>10</v>
      </c>
      <c r="BH25" s="38">
        <f t="shared" si="1"/>
        <v>90</v>
      </c>
      <c r="BI25" s="38">
        <v>0.08</v>
      </c>
      <c r="BJ25" s="38">
        <v>470000</v>
      </c>
      <c r="BK25" s="38">
        <f t="shared" si="2"/>
        <v>470</v>
      </c>
      <c r="BL25" s="38"/>
      <c r="BM25" s="38">
        <v>35000</v>
      </c>
      <c r="BN25" s="38">
        <f t="shared" si="3"/>
        <v>35</v>
      </c>
      <c r="BO25" s="38"/>
      <c r="BP25" s="38">
        <v>490</v>
      </c>
      <c r="BQ25" s="38" t="s">
        <v>39</v>
      </c>
      <c r="BR25" s="38">
        <v>210</v>
      </c>
      <c r="BS25" s="38"/>
      <c r="BT25" s="38">
        <v>1.8</v>
      </c>
      <c r="BU25" s="38"/>
      <c r="BV25" s="41"/>
      <c r="BW25" s="36"/>
      <c r="BX25" s="47"/>
      <c r="BY25" s="36"/>
      <c r="BZ25" s="55"/>
      <c r="CA25" s="36"/>
      <c r="CB25" s="47"/>
      <c r="CC25" s="36"/>
      <c r="CD25" s="36"/>
      <c r="CE25" s="67"/>
      <c r="CF25" s="67"/>
      <c r="CG25" s="67"/>
      <c r="CH25" s="36"/>
      <c r="CI25" s="36"/>
      <c r="CJ25" s="36"/>
      <c r="CK25" s="41"/>
      <c r="CL25" s="36"/>
      <c r="CM25" s="36"/>
      <c r="CN25" s="36"/>
      <c r="CO25" s="47"/>
      <c r="CP25" s="36"/>
      <c r="CQ25" s="36"/>
      <c r="CR25" s="47"/>
      <c r="CS25" s="36"/>
      <c r="CT25" s="36"/>
      <c r="CU25" s="55"/>
      <c r="CV25" s="36"/>
      <c r="CW25" s="36"/>
      <c r="CX25" s="36"/>
      <c r="CY25" s="36"/>
      <c r="CZ25" s="59"/>
      <c r="DA25" s="36"/>
      <c r="DB25" s="54">
        <v>100</v>
      </c>
      <c r="DC25" s="36"/>
      <c r="DD25" s="54">
        <v>1</v>
      </c>
      <c r="DE25" s="36"/>
      <c r="DF25" s="37"/>
      <c r="DG25" s="60">
        <v>7.31</v>
      </c>
      <c r="DH25" s="54">
        <v>97</v>
      </c>
      <c r="DI25" s="36"/>
      <c r="DJ25" s="54">
        <v>120000</v>
      </c>
      <c r="DK25" s="21">
        <f t="shared" si="7"/>
        <v>12</v>
      </c>
      <c r="DL25" s="54">
        <v>0.03</v>
      </c>
      <c r="DM25" s="61">
        <v>410000</v>
      </c>
      <c r="DN25" s="62">
        <f t="shared" si="21"/>
        <v>410</v>
      </c>
      <c r="DO25" s="63"/>
      <c r="DP25" s="61">
        <v>27000</v>
      </c>
      <c r="DQ25" s="64">
        <f t="shared" si="22"/>
        <v>27</v>
      </c>
      <c r="DR25" s="36"/>
      <c r="DS25" s="54">
        <v>400</v>
      </c>
      <c r="DT25" s="36"/>
      <c r="DU25" s="54">
        <v>980</v>
      </c>
      <c r="DV25" s="21">
        <f t="shared" si="23"/>
        <v>0.98</v>
      </c>
      <c r="DW25" s="36"/>
      <c r="DX25" s="60">
        <v>45</v>
      </c>
      <c r="DY25" s="36"/>
      <c r="DZ25" s="54">
        <v>2.6</v>
      </c>
      <c r="EA25" s="36"/>
      <c r="EC25" s="166">
        <v>11</v>
      </c>
      <c r="ED25" s="167"/>
    </row>
    <row r="26" spans="1:134" x14ac:dyDescent="0.3">
      <c r="A26" s="38">
        <v>93</v>
      </c>
      <c r="B26" s="48"/>
      <c r="C26" s="38">
        <v>34</v>
      </c>
      <c r="D26" s="38"/>
      <c r="E26" s="38">
        <v>0.39</v>
      </c>
      <c r="F26" s="38"/>
      <c r="G26" s="38">
        <v>15</v>
      </c>
      <c r="H26" s="38">
        <v>15</v>
      </c>
      <c r="I26" s="38">
        <v>0.01</v>
      </c>
      <c r="J26" s="38">
        <v>10</v>
      </c>
      <c r="K26" s="38"/>
      <c r="L26" s="38">
        <v>8.9999999999999998E-4</v>
      </c>
      <c r="M26" s="38">
        <v>0.9</v>
      </c>
      <c r="N26" s="38" t="s">
        <v>30</v>
      </c>
      <c r="O26" s="38">
        <v>2.2000000000000001E-3</v>
      </c>
      <c r="P26" s="38" t="s">
        <v>31</v>
      </c>
      <c r="Q26" s="38">
        <v>1.2999999999999999E-3</v>
      </c>
      <c r="R26" s="38" t="s">
        <v>32</v>
      </c>
      <c r="S26" s="38">
        <v>1E-3</v>
      </c>
      <c r="T26" s="38" t="s">
        <v>31</v>
      </c>
      <c r="U26" s="38">
        <v>8.0000000000000002E-3</v>
      </c>
      <c r="V26" s="38" t="s">
        <v>31</v>
      </c>
      <c r="W26" s="38">
        <v>0.48</v>
      </c>
      <c r="X26" s="38"/>
      <c r="Y26" s="38">
        <v>5.8</v>
      </c>
      <c r="Z26" s="38"/>
      <c r="AA26" s="38">
        <v>1.5</v>
      </c>
      <c r="AB26" s="38"/>
      <c r="AC26" s="38">
        <v>0.06</v>
      </c>
      <c r="AD26" s="38" t="s">
        <v>37</v>
      </c>
      <c r="AE26" s="48"/>
      <c r="AF26" s="49">
        <v>8.0000000000000002E-3</v>
      </c>
      <c r="AG26" s="50" t="s">
        <v>52</v>
      </c>
      <c r="AH26" s="51"/>
      <c r="AI26" s="38"/>
      <c r="AJ26" s="38"/>
      <c r="AK26" s="38"/>
      <c r="AL26" s="38"/>
      <c r="AM26" s="38"/>
      <c r="AN26" s="38"/>
      <c r="AO26" s="38"/>
      <c r="AP26" s="38"/>
      <c r="AQ26" s="38"/>
      <c r="AR26" s="38"/>
      <c r="AS26" s="38"/>
      <c r="AT26" s="38"/>
      <c r="AU26" s="38"/>
      <c r="AV26" s="38"/>
      <c r="AW26" s="38"/>
      <c r="AX26" s="38"/>
      <c r="AY26" s="38">
        <v>140</v>
      </c>
      <c r="AZ26" s="38"/>
      <c r="BA26" s="38">
        <v>13</v>
      </c>
      <c r="BB26" s="38"/>
      <c r="BC26" s="2"/>
      <c r="BD26" s="38">
        <v>7.67</v>
      </c>
      <c r="BE26" s="38">
        <v>88</v>
      </c>
      <c r="BF26" s="38">
        <v>250000</v>
      </c>
      <c r="BG26" s="38">
        <f t="shared" si="0"/>
        <v>25</v>
      </c>
      <c r="BH26" s="38">
        <f t="shared" si="1"/>
        <v>75</v>
      </c>
      <c r="BI26" s="38">
        <v>0.09</v>
      </c>
      <c r="BJ26" s="38">
        <v>420000</v>
      </c>
      <c r="BK26" s="38">
        <f t="shared" si="2"/>
        <v>420</v>
      </c>
      <c r="BL26" s="38"/>
      <c r="BM26" s="38">
        <v>31000</v>
      </c>
      <c r="BN26" s="38">
        <f t="shared" si="3"/>
        <v>31</v>
      </c>
      <c r="BO26" s="38"/>
      <c r="BP26" s="38">
        <v>520</v>
      </c>
      <c r="BQ26" s="38"/>
      <c r="BR26" s="38">
        <v>120</v>
      </c>
      <c r="BS26" s="38"/>
      <c r="BT26" s="38">
        <v>3.4</v>
      </c>
      <c r="BU26" s="38"/>
      <c r="BV26" s="41"/>
      <c r="BW26" s="54">
        <v>470000</v>
      </c>
      <c r="BX26" s="47">
        <f>BW26/1000</f>
        <v>470</v>
      </c>
      <c r="BY26" s="54">
        <v>8400</v>
      </c>
      <c r="BZ26" s="55">
        <f t="shared" si="6"/>
        <v>8.4</v>
      </c>
      <c r="CA26" s="36"/>
      <c r="CB26" s="54">
        <v>350</v>
      </c>
      <c r="CC26" s="36"/>
      <c r="CK26" s="41"/>
      <c r="CN26" s="36"/>
      <c r="CO26" s="47"/>
      <c r="CR26" s="47"/>
      <c r="CU26" s="55"/>
      <c r="CZ26" s="23"/>
      <c r="DB26" s="22"/>
      <c r="DF26" s="12"/>
      <c r="DN26" s="43"/>
      <c r="DQ26" s="22"/>
      <c r="DS26" s="42"/>
      <c r="DX26" s="42"/>
      <c r="DZ26" s="44"/>
      <c r="EC26" s="166">
        <v>42</v>
      </c>
      <c r="ED26" s="167"/>
    </row>
    <row r="27" spans="1:134" x14ac:dyDescent="0.3">
      <c r="A27" s="38">
        <v>94</v>
      </c>
      <c r="B27" s="48"/>
      <c r="C27" s="38">
        <v>18</v>
      </c>
      <c r="D27" s="38"/>
      <c r="E27" s="38">
        <v>2.1999999999999999E-2</v>
      </c>
      <c r="F27" s="38" t="s">
        <v>36</v>
      </c>
      <c r="G27" s="38">
        <v>16</v>
      </c>
      <c r="H27" s="38">
        <v>17</v>
      </c>
      <c r="I27" s="38">
        <v>4.5999999999999999E-3</v>
      </c>
      <c r="J27" s="38">
        <v>4.5999999999999996</v>
      </c>
      <c r="K27" s="38"/>
      <c r="L27" s="38">
        <v>8.9999999999999998E-4</v>
      </c>
      <c r="M27" s="38">
        <v>0.9</v>
      </c>
      <c r="N27" s="38" t="s">
        <v>30</v>
      </c>
      <c r="O27" s="38">
        <v>1.4E-3</v>
      </c>
      <c r="P27" s="38" t="s">
        <v>31</v>
      </c>
      <c r="Q27" s="38">
        <v>4.0000000000000002E-4</v>
      </c>
      <c r="R27" s="38" t="s">
        <v>32</v>
      </c>
      <c r="S27" s="38">
        <v>1E-3</v>
      </c>
      <c r="T27" s="38" t="s">
        <v>31</v>
      </c>
      <c r="U27" s="38">
        <v>7.4000000000000003E-3</v>
      </c>
      <c r="V27" s="38" t="s">
        <v>31</v>
      </c>
      <c r="W27" s="38">
        <v>0.57999999999999996</v>
      </c>
      <c r="X27" s="38"/>
      <c r="Y27" s="38">
        <v>3.3</v>
      </c>
      <c r="Z27" s="38"/>
      <c r="AA27" s="38">
        <v>1.8</v>
      </c>
      <c r="AB27" s="38" t="s">
        <v>33</v>
      </c>
      <c r="AC27" s="38">
        <v>0.18</v>
      </c>
      <c r="AD27" s="38"/>
      <c r="AE27" s="48"/>
      <c r="AF27" s="49">
        <v>8.9999999999999993E-3</v>
      </c>
      <c r="AG27" s="50" t="s">
        <v>52</v>
      </c>
      <c r="AH27" s="51"/>
      <c r="AI27" s="38">
        <v>7.31</v>
      </c>
      <c r="AJ27" s="38">
        <v>98</v>
      </c>
      <c r="AK27" s="38"/>
      <c r="AL27" s="38">
        <v>130000</v>
      </c>
      <c r="AM27" s="38">
        <f>AL27/10000</f>
        <v>13</v>
      </c>
      <c r="AN27" s="38">
        <v>0.02</v>
      </c>
      <c r="AO27" s="38">
        <v>410000</v>
      </c>
      <c r="AP27" s="38">
        <f t="shared" si="14"/>
        <v>410</v>
      </c>
      <c r="AQ27" s="38">
        <v>30000</v>
      </c>
      <c r="AR27" s="38">
        <f t="shared" si="15"/>
        <v>30</v>
      </c>
      <c r="AS27" s="38"/>
      <c r="AT27" s="38">
        <v>770</v>
      </c>
      <c r="AU27" s="38"/>
      <c r="AV27" s="38">
        <v>200</v>
      </c>
      <c r="AW27" s="38">
        <f t="shared" si="11"/>
        <v>0.2</v>
      </c>
      <c r="AX27" s="38"/>
      <c r="AY27" s="38">
        <v>160</v>
      </c>
      <c r="AZ27" s="38" t="s">
        <v>93</v>
      </c>
      <c r="BA27" s="38">
        <v>2.2999999999999998</v>
      </c>
      <c r="BB27" s="38"/>
      <c r="BC27" s="2"/>
      <c r="BD27" s="38">
        <v>7.17</v>
      </c>
      <c r="BE27" s="38">
        <v>90</v>
      </c>
      <c r="BF27" s="38">
        <v>120000</v>
      </c>
      <c r="BG27" s="38">
        <f t="shared" si="0"/>
        <v>12</v>
      </c>
      <c r="BH27" s="38">
        <f t="shared" si="1"/>
        <v>88</v>
      </c>
      <c r="BI27" s="38">
        <v>0.1</v>
      </c>
      <c r="BJ27" s="38">
        <v>450000</v>
      </c>
      <c r="BK27" s="38">
        <f t="shared" si="2"/>
        <v>450</v>
      </c>
      <c r="BL27" s="38"/>
      <c r="BM27" s="38">
        <v>27000</v>
      </c>
      <c r="BN27" s="38">
        <f t="shared" si="3"/>
        <v>27</v>
      </c>
      <c r="BO27" s="38"/>
      <c r="BP27" s="38">
        <v>520</v>
      </c>
      <c r="BQ27" s="38"/>
      <c r="BR27" s="38">
        <v>180</v>
      </c>
      <c r="BS27" s="38"/>
      <c r="BT27" s="38">
        <v>3.4</v>
      </c>
      <c r="BU27" s="38"/>
      <c r="BV27" s="41"/>
      <c r="BW27" s="36"/>
      <c r="BX27" s="47"/>
      <c r="BY27" s="36"/>
      <c r="BZ27" s="55"/>
      <c r="CA27" s="36"/>
      <c r="CB27" s="52"/>
      <c r="CC27" s="36"/>
      <c r="CK27" s="41"/>
      <c r="CN27" s="36"/>
      <c r="CO27" s="47"/>
      <c r="CR27" s="47"/>
      <c r="CU27" s="55"/>
      <c r="CZ27" s="23"/>
      <c r="DB27" s="22"/>
      <c r="DF27" s="12"/>
      <c r="DN27" s="43"/>
      <c r="DQ27" s="22"/>
      <c r="DS27" s="42"/>
      <c r="DX27" s="42"/>
      <c r="DZ27" s="44"/>
      <c r="EC27" s="166">
        <v>60</v>
      </c>
      <c r="ED27" s="167"/>
    </row>
    <row r="28" spans="1:134" x14ac:dyDescent="0.3">
      <c r="A28" s="38">
        <v>95</v>
      </c>
      <c r="B28" s="48"/>
      <c r="C28" s="38">
        <v>69</v>
      </c>
      <c r="D28" s="38"/>
      <c r="E28" s="38">
        <v>8.3000000000000007</v>
      </c>
      <c r="F28" s="38"/>
      <c r="G28" s="38">
        <v>25</v>
      </c>
      <c r="H28" s="38">
        <v>26</v>
      </c>
      <c r="I28" s="38">
        <v>6.6E-3</v>
      </c>
      <c r="J28" s="38">
        <v>6.6</v>
      </c>
      <c r="K28" s="38"/>
      <c r="L28" s="38">
        <v>1.7999999999999999E-2</v>
      </c>
      <c r="M28" s="38">
        <v>18</v>
      </c>
      <c r="N28" s="38"/>
      <c r="O28" s="38">
        <v>2.3999999999999998E-3</v>
      </c>
      <c r="P28" s="38" t="s">
        <v>31</v>
      </c>
      <c r="Q28" s="38">
        <v>4.0000000000000002E-4</v>
      </c>
      <c r="R28" s="38" t="s">
        <v>32</v>
      </c>
      <c r="S28" s="38">
        <v>2E-3</v>
      </c>
      <c r="T28" s="38" t="s">
        <v>31</v>
      </c>
      <c r="U28" s="38">
        <v>1.4999999999999999E-2</v>
      </c>
      <c r="V28" s="38"/>
      <c r="W28" s="38">
        <v>0.73</v>
      </c>
      <c r="X28" s="38"/>
      <c r="Y28" s="38">
        <v>5.7</v>
      </c>
      <c r="Z28" s="38"/>
      <c r="AA28" s="38">
        <v>2.8</v>
      </c>
      <c r="AB28" s="38"/>
      <c r="AC28" s="38">
        <v>0.08</v>
      </c>
      <c r="AD28" s="38" t="s">
        <v>33</v>
      </c>
      <c r="AE28" s="48"/>
      <c r="AF28" s="49">
        <v>1.0999999999999999E-2</v>
      </c>
      <c r="AG28" s="50"/>
      <c r="AH28" s="51"/>
      <c r="AI28" s="38">
        <v>7.66</v>
      </c>
      <c r="AJ28" s="38">
        <v>98</v>
      </c>
      <c r="AK28" s="38"/>
      <c r="AL28" s="38">
        <v>150000</v>
      </c>
      <c r="AM28" s="38">
        <f>AL28/10000</f>
        <v>15</v>
      </c>
      <c r="AN28" s="38">
        <v>0.03</v>
      </c>
      <c r="AO28" s="38">
        <v>410000</v>
      </c>
      <c r="AP28" s="38">
        <f t="shared" si="14"/>
        <v>410</v>
      </c>
      <c r="AQ28" s="38">
        <v>27000</v>
      </c>
      <c r="AR28" s="38">
        <f t="shared" si="15"/>
        <v>27</v>
      </c>
      <c r="AS28" s="38"/>
      <c r="AT28" s="38">
        <v>720</v>
      </c>
      <c r="AU28" s="38"/>
      <c r="AV28" s="38">
        <v>310</v>
      </c>
      <c r="AW28" s="38">
        <f t="shared" si="11"/>
        <v>0.31</v>
      </c>
      <c r="AX28" s="38"/>
      <c r="AY28" s="38">
        <v>110</v>
      </c>
      <c r="AZ28" s="38"/>
      <c r="BA28" s="38">
        <v>6.9</v>
      </c>
      <c r="BB28" s="38"/>
      <c r="BC28" s="2"/>
      <c r="BD28" s="38">
        <v>7.3</v>
      </c>
      <c r="BE28" s="38">
        <v>99</v>
      </c>
      <c r="BF28" s="38">
        <v>120000</v>
      </c>
      <c r="BG28" s="38">
        <f t="shared" si="0"/>
        <v>12</v>
      </c>
      <c r="BH28" s="38">
        <f t="shared" si="1"/>
        <v>88</v>
      </c>
      <c r="BI28" s="38">
        <v>0.05</v>
      </c>
      <c r="BJ28" s="38">
        <v>470000</v>
      </c>
      <c r="BK28" s="38">
        <f t="shared" si="2"/>
        <v>470</v>
      </c>
      <c r="BL28" s="38"/>
      <c r="BM28" s="38">
        <v>25000</v>
      </c>
      <c r="BN28" s="38">
        <f t="shared" si="3"/>
        <v>25</v>
      </c>
      <c r="BO28" s="38"/>
      <c r="BP28" s="38">
        <v>520</v>
      </c>
      <c r="BQ28" s="38"/>
      <c r="BR28" s="38">
        <v>160</v>
      </c>
      <c r="BS28" s="38"/>
      <c r="BT28" s="38">
        <v>1.4</v>
      </c>
      <c r="BU28" s="38"/>
      <c r="BV28" s="41"/>
      <c r="BW28" s="36"/>
      <c r="BX28" s="47"/>
      <c r="BY28" s="36"/>
      <c r="BZ28" s="55"/>
      <c r="CA28" s="36"/>
      <c r="CB28" s="52"/>
      <c r="CC28" s="36"/>
      <c r="CK28" s="41"/>
      <c r="CN28" s="36"/>
      <c r="CO28" s="47"/>
      <c r="CR28" s="47"/>
      <c r="CU28" s="55"/>
      <c r="CZ28" s="23"/>
      <c r="DB28" s="22"/>
      <c r="DF28" s="12"/>
      <c r="DN28" s="43"/>
      <c r="DQ28" s="22"/>
      <c r="DS28" s="42"/>
      <c r="DX28" s="42"/>
      <c r="DZ28" s="44"/>
      <c r="EC28" s="166">
        <v>59</v>
      </c>
      <c r="ED28" s="167"/>
    </row>
    <row r="29" spans="1:134" x14ac:dyDescent="0.3">
      <c r="A29" s="38">
        <v>96</v>
      </c>
      <c r="B29" s="48"/>
      <c r="C29" s="38">
        <v>13</v>
      </c>
      <c r="D29" s="38"/>
      <c r="E29" s="38">
        <v>2.1999999999999999E-2</v>
      </c>
      <c r="F29" s="38" t="s">
        <v>36</v>
      </c>
      <c r="G29" s="38">
        <v>17</v>
      </c>
      <c r="H29" s="38">
        <v>17</v>
      </c>
      <c r="I29" s="38">
        <v>6.0000000000000001E-3</v>
      </c>
      <c r="J29" s="38">
        <v>6</v>
      </c>
      <c r="K29" s="38"/>
      <c r="L29" s="38">
        <v>8.9999999999999998E-4</v>
      </c>
      <c r="M29" s="38">
        <v>0.9</v>
      </c>
      <c r="N29" s="38" t="s">
        <v>30</v>
      </c>
      <c r="O29" s="38">
        <v>4.1999999999999997E-3</v>
      </c>
      <c r="P29" s="38" t="s">
        <v>31</v>
      </c>
      <c r="Q29" s="38">
        <v>2.8999999999999998E-3</v>
      </c>
      <c r="R29" s="38" t="s">
        <v>32</v>
      </c>
      <c r="S29" s="38">
        <v>1.2999999999999999E-3</v>
      </c>
      <c r="T29" s="38" t="s">
        <v>31</v>
      </c>
      <c r="U29" s="38">
        <v>1.9E-2</v>
      </c>
      <c r="V29" s="38"/>
      <c r="W29" s="38">
        <v>0.66</v>
      </c>
      <c r="X29" s="38"/>
      <c r="Y29" s="38">
        <v>2.8</v>
      </c>
      <c r="Z29" s="38"/>
      <c r="AA29" s="38">
        <v>1.2</v>
      </c>
      <c r="AB29" s="38" t="s">
        <v>33</v>
      </c>
      <c r="AC29" s="38">
        <v>0.18</v>
      </c>
      <c r="AD29" s="38" t="s">
        <v>33</v>
      </c>
      <c r="AE29" s="48"/>
      <c r="AF29" s="49">
        <v>0.01</v>
      </c>
      <c r="AG29" s="50" t="s">
        <v>37</v>
      </c>
      <c r="AH29" s="51"/>
      <c r="AI29" s="38">
        <v>6.88</v>
      </c>
      <c r="AJ29" s="38">
        <v>97</v>
      </c>
      <c r="AK29" s="38"/>
      <c r="AL29" s="38">
        <v>98000</v>
      </c>
      <c r="AM29" s="38">
        <f>AL29/10000</f>
        <v>9.8000000000000007</v>
      </c>
      <c r="AN29" s="38">
        <v>0.03</v>
      </c>
      <c r="AO29" s="38">
        <v>450000</v>
      </c>
      <c r="AP29" s="38">
        <f t="shared" si="14"/>
        <v>450</v>
      </c>
      <c r="AQ29" s="38">
        <v>40000</v>
      </c>
      <c r="AR29" s="38">
        <f t="shared" si="15"/>
        <v>40</v>
      </c>
      <c r="AS29" s="38"/>
      <c r="AT29" s="38">
        <v>710</v>
      </c>
      <c r="AU29" s="38"/>
      <c r="AV29" s="38">
        <v>240</v>
      </c>
      <c r="AW29" s="38">
        <f t="shared" si="11"/>
        <v>0.24</v>
      </c>
      <c r="AX29" s="38"/>
      <c r="AY29" s="38">
        <v>160</v>
      </c>
      <c r="AZ29" s="38"/>
      <c r="BA29" s="38">
        <v>6</v>
      </c>
      <c r="BB29" s="38"/>
      <c r="BC29" s="2"/>
      <c r="BD29" s="38">
        <v>6.95</v>
      </c>
      <c r="BE29" s="38">
        <v>91</v>
      </c>
      <c r="BF29" s="38">
        <v>100000</v>
      </c>
      <c r="BG29" s="38">
        <f t="shared" si="0"/>
        <v>10</v>
      </c>
      <c r="BH29" s="38">
        <f t="shared" si="1"/>
        <v>90</v>
      </c>
      <c r="BI29" s="38">
        <v>0.08</v>
      </c>
      <c r="BJ29" s="38">
        <v>450000</v>
      </c>
      <c r="BK29" s="38">
        <f t="shared" si="2"/>
        <v>450</v>
      </c>
      <c r="BL29" s="38"/>
      <c r="BM29" s="38">
        <v>36000</v>
      </c>
      <c r="BN29" s="38">
        <f t="shared" si="3"/>
        <v>36</v>
      </c>
      <c r="BO29" s="38"/>
      <c r="BP29" s="38">
        <v>460</v>
      </c>
      <c r="BQ29" s="38"/>
      <c r="BR29" s="38">
        <v>200</v>
      </c>
      <c r="BS29" s="38"/>
      <c r="BT29" s="38">
        <v>2.2000000000000002</v>
      </c>
      <c r="BU29" s="38"/>
      <c r="BV29" s="41"/>
      <c r="BW29" s="36"/>
      <c r="BX29" s="47"/>
      <c r="BY29" s="36"/>
      <c r="BZ29" s="55"/>
      <c r="CA29" s="36"/>
      <c r="CB29" s="52"/>
      <c r="CC29" s="36"/>
      <c r="CK29" s="41"/>
      <c r="CN29" s="36"/>
      <c r="CO29" s="47"/>
      <c r="CR29" s="47"/>
      <c r="CU29" s="55"/>
      <c r="CZ29" s="23"/>
      <c r="DB29" s="22"/>
      <c r="DF29" s="12"/>
      <c r="DG29" s="53">
        <v>7.52</v>
      </c>
      <c r="DH29" s="53">
        <v>95</v>
      </c>
      <c r="DJ29" s="53">
        <v>120000</v>
      </c>
      <c r="DK29" s="21">
        <f t="shared" si="7"/>
        <v>12</v>
      </c>
      <c r="DL29" s="53">
        <v>0.04</v>
      </c>
      <c r="DM29" s="53">
        <v>390000</v>
      </c>
      <c r="DN29" s="43">
        <f>DM29/1000</f>
        <v>390</v>
      </c>
      <c r="DP29" s="53">
        <v>26000</v>
      </c>
      <c r="DQ29" s="22">
        <f>DP29/1000</f>
        <v>26</v>
      </c>
      <c r="DS29" s="53">
        <v>340</v>
      </c>
      <c r="DU29" s="53">
        <v>900</v>
      </c>
      <c r="DV29" s="21">
        <f>DU29/1000</f>
        <v>0.9</v>
      </c>
      <c r="DX29" s="53">
        <v>24</v>
      </c>
      <c r="DZ29" s="53">
        <v>2</v>
      </c>
      <c r="EC29" s="166">
        <v>23</v>
      </c>
      <c r="ED29" s="167"/>
    </row>
    <row r="30" spans="1:134" x14ac:dyDescent="0.3">
      <c r="A30" s="38">
        <v>97</v>
      </c>
      <c r="B30" s="48"/>
      <c r="C30" s="38">
        <v>40</v>
      </c>
      <c r="D30" s="38"/>
      <c r="E30" s="38">
        <v>0.75</v>
      </c>
      <c r="F30" s="38" t="s">
        <v>38</v>
      </c>
      <c r="G30" s="38">
        <v>20</v>
      </c>
      <c r="H30" s="38">
        <v>18</v>
      </c>
      <c r="I30" s="38">
        <v>7.4999999999999997E-3</v>
      </c>
      <c r="J30" s="38">
        <v>7.5</v>
      </c>
      <c r="K30" s="38"/>
      <c r="L30" s="38">
        <v>8.9999999999999998E-4</v>
      </c>
      <c r="M30" s="38">
        <v>0.9</v>
      </c>
      <c r="N30" s="38" t="s">
        <v>30</v>
      </c>
      <c r="O30" s="38">
        <v>3.0999999999999999E-3</v>
      </c>
      <c r="P30" s="38" t="s">
        <v>31</v>
      </c>
      <c r="Q30" s="38">
        <v>1.4E-3</v>
      </c>
      <c r="R30" s="38" t="s">
        <v>32</v>
      </c>
      <c r="S30" s="38">
        <v>1.8E-3</v>
      </c>
      <c r="T30" s="38" t="s">
        <v>31</v>
      </c>
      <c r="U30" s="38">
        <v>1.6E-2</v>
      </c>
      <c r="V30" s="38"/>
      <c r="W30" s="38">
        <v>0.73</v>
      </c>
      <c r="X30" s="38"/>
      <c r="Y30" s="38">
        <v>4.7</v>
      </c>
      <c r="Z30" s="38"/>
      <c r="AA30" s="38">
        <v>0.96</v>
      </c>
      <c r="AB30" s="38" t="s">
        <v>33</v>
      </c>
      <c r="AC30" s="38">
        <v>0.17</v>
      </c>
      <c r="AD30" s="38" t="s">
        <v>33</v>
      </c>
      <c r="AE30" s="48"/>
      <c r="AF30" s="49">
        <v>6.7000000000000004E-2</v>
      </c>
      <c r="AG30" s="50"/>
      <c r="AH30" s="51"/>
      <c r="AI30" s="38">
        <v>7.54</v>
      </c>
      <c r="AJ30" s="38">
        <v>99</v>
      </c>
      <c r="AK30" s="38"/>
      <c r="AL30" s="38">
        <v>120000</v>
      </c>
      <c r="AM30" s="38">
        <f>AL30/10000</f>
        <v>12</v>
      </c>
      <c r="AN30" s="38">
        <v>0.01</v>
      </c>
      <c r="AO30" s="38">
        <v>430000</v>
      </c>
      <c r="AP30" s="38">
        <f t="shared" si="14"/>
        <v>430</v>
      </c>
      <c r="AQ30" s="38">
        <v>30000</v>
      </c>
      <c r="AR30" s="38">
        <f t="shared" si="15"/>
        <v>30</v>
      </c>
      <c r="AS30" s="38"/>
      <c r="AT30" s="38">
        <v>690</v>
      </c>
      <c r="AU30" s="38"/>
      <c r="AV30" s="38">
        <v>2400</v>
      </c>
      <c r="AW30" s="38">
        <f t="shared" si="11"/>
        <v>2.4</v>
      </c>
      <c r="AX30" s="38"/>
      <c r="AY30" s="38">
        <v>78</v>
      </c>
      <c r="AZ30" s="38"/>
      <c r="BA30" s="38">
        <v>1.6</v>
      </c>
      <c r="BB30" s="38"/>
      <c r="BC30" s="2"/>
      <c r="BD30" s="38">
        <v>7.42</v>
      </c>
      <c r="BE30" s="38">
        <v>94</v>
      </c>
      <c r="BF30" s="38">
        <v>100000</v>
      </c>
      <c r="BG30" s="38">
        <f t="shared" si="0"/>
        <v>10</v>
      </c>
      <c r="BH30" s="38">
        <f t="shared" si="1"/>
        <v>90</v>
      </c>
      <c r="BI30" s="38">
        <v>0.06</v>
      </c>
      <c r="BJ30" s="38">
        <v>470000</v>
      </c>
      <c r="BK30" s="38">
        <f t="shared" si="2"/>
        <v>470</v>
      </c>
      <c r="BL30" s="38"/>
      <c r="BM30" s="38">
        <v>33000</v>
      </c>
      <c r="BN30" s="38">
        <f t="shared" si="3"/>
        <v>33</v>
      </c>
      <c r="BO30" s="38"/>
      <c r="BP30" s="38">
        <v>590</v>
      </c>
      <c r="BQ30" s="38"/>
      <c r="BR30" s="38">
        <v>140</v>
      </c>
      <c r="BS30" s="38"/>
      <c r="BT30" s="38">
        <v>2.6</v>
      </c>
      <c r="BU30" s="38"/>
      <c r="BV30" s="41"/>
      <c r="BW30" s="36"/>
      <c r="BX30" s="47"/>
      <c r="BY30" s="36"/>
      <c r="BZ30" s="55"/>
      <c r="CA30" s="36"/>
      <c r="CB30" s="52"/>
      <c r="CC30" s="36"/>
      <c r="CK30" s="41"/>
      <c r="CN30" s="36"/>
      <c r="CO30" s="47"/>
      <c r="CR30" s="47"/>
      <c r="CU30" s="55"/>
      <c r="CZ30" s="23"/>
      <c r="DB30" s="22"/>
      <c r="DF30" s="12"/>
      <c r="DN30" s="43"/>
      <c r="DQ30" s="22"/>
      <c r="DS30" s="42"/>
      <c r="DX30" s="42"/>
      <c r="DZ30" s="44"/>
      <c r="EC30" s="166">
        <v>22</v>
      </c>
      <c r="ED30" s="167"/>
    </row>
    <row r="31" spans="1:134" x14ac:dyDescent="0.3">
      <c r="A31" s="38">
        <v>98</v>
      </c>
      <c r="B31" s="48"/>
      <c r="C31" s="38">
        <v>34</v>
      </c>
      <c r="D31" s="38"/>
      <c r="E31" s="38">
        <v>5.7</v>
      </c>
      <c r="F31" s="38"/>
      <c r="G31" s="38">
        <v>15</v>
      </c>
      <c r="H31" s="38">
        <v>16</v>
      </c>
      <c r="I31" s="38">
        <v>1.0999999999999999E-2</v>
      </c>
      <c r="J31" s="38">
        <v>11</v>
      </c>
      <c r="K31" s="38"/>
      <c r="L31" s="38">
        <v>8.9999999999999998E-4</v>
      </c>
      <c r="M31" s="38">
        <v>0.9</v>
      </c>
      <c r="N31" s="38" t="s">
        <v>30</v>
      </c>
      <c r="O31" s="38">
        <v>2.3999999999999998E-3</v>
      </c>
      <c r="P31" s="38" t="s">
        <v>31</v>
      </c>
      <c r="Q31" s="38">
        <v>1.2999999999999999E-3</v>
      </c>
      <c r="R31" s="38" t="s">
        <v>32</v>
      </c>
      <c r="S31" s="38">
        <v>1.1000000000000001E-3</v>
      </c>
      <c r="T31" s="38" t="s">
        <v>31</v>
      </c>
      <c r="U31" s="38">
        <v>8.6999999999999994E-3</v>
      </c>
      <c r="V31" s="38" t="s">
        <v>31</v>
      </c>
      <c r="W31" s="38">
        <v>0.5</v>
      </c>
      <c r="X31" s="38"/>
      <c r="Y31" s="38">
        <v>3.3</v>
      </c>
      <c r="Z31" s="38"/>
      <c r="AA31" s="38">
        <v>2</v>
      </c>
      <c r="AB31" s="38"/>
      <c r="AC31" s="38">
        <v>0.08</v>
      </c>
      <c r="AD31" s="38" t="s">
        <v>33</v>
      </c>
      <c r="AE31" s="48"/>
      <c r="AF31" s="49">
        <v>1.4E-2</v>
      </c>
      <c r="AG31" s="50"/>
      <c r="AH31" s="51"/>
      <c r="AI31" s="38">
        <v>7.64</v>
      </c>
      <c r="AJ31" s="38">
        <v>98</v>
      </c>
      <c r="AK31" s="38"/>
      <c r="AL31" s="38">
        <v>160000</v>
      </c>
      <c r="AM31" s="38">
        <f>AL31/10000</f>
        <v>16</v>
      </c>
      <c r="AN31" s="38">
        <v>0.02</v>
      </c>
      <c r="AO31" s="38">
        <v>420000</v>
      </c>
      <c r="AP31" s="38">
        <f t="shared" si="14"/>
        <v>420</v>
      </c>
      <c r="AQ31" s="38">
        <v>31000</v>
      </c>
      <c r="AR31" s="38">
        <f t="shared" si="15"/>
        <v>31</v>
      </c>
      <c r="AS31" s="38"/>
      <c r="AT31" s="38">
        <v>880</v>
      </c>
      <c r="AU31" s="38"/>
      <c r="AV31" s="38">
        <v>510</v>
      </c>
      <c r="AW31" s="38">
        <f t="shared" si="11"/>
        <v>0.51</v>
      </c>
      <c r="AX31" s="38"/>
      <c r="AY31" s="38">
        <v>120</v>
      </c>
      <c r="AZ31" s="38"/>
      <c r="BA31" s="38">
        <v>1.1000000000000001</v>
      </c>
      <c r="BB31" s="38"/>
      <c r="BC31" s="2"/>
      <c r="BD31" s="38">
        <v>7.65</v>
      </c>
      <c r="BE31" s="38">
        <v>89</v>
      </c>
      <c r="BF31" s="38">
        <v>190000</v>
      </c>
      <c r="BG31" s="38">
        <f t="shared" si="0"/>
        <v>19</v>
      </c>
      <c r="BH31" s="38">
        <f t="shared" si="1"/>
        <v>81</v>
      </c>
      <c r="BI31" s="38">
        <v>0.09</v>
      </c>
      <c r="BJ31" s="38">
        <v>390000</v>
      </c>
      <c r="BK31" s="38">
        <f t="shared" si="2"/>
        <v>390</v>
      </c>
      <c r="BL31" s="38"/>
      <c r="BM31" s="38">
        <v>28000</v>
      </c>
      <c r="BN31" s="38">
        <f t="shared" si="3"/>
        <v>28</v>
      </c>
      <c r="BO31" s="38"/>
      <c r="BP31" s="38">
        <v>690</v>
      </c>
      <c r="BQ31" s="38"/>
      <c r="BR31" s="38">
        <v>290</v>
      </c>
      <c r="BS31" s="38"/>
      <c r="BT31" s="38">
        <v>7.9</v>
      </c>
      <c r="BU31" s="38"/>
      <c r="BV31" s="41"/>
      <c r="BW31" s="36"/>
      <c r="BX31" s="47"/>
      <c r="BY31" s="36"/>
      <c r="BZ31" s="55"/>
      <c r="CA31" s="36"/>
      <c r="CB31" s="52"/>
      <c r="CC31" s="36"/>
      <c r="CK31" s="41"/>
      <c r="CN31" s="36"/>
      <c r="CO31" s="47"/>
      <c r="CR31" s="47"/>
      <c r="CU31" s="55"/>
      <c r="CZ31" s="23"/>
      <c r="DB31" s="22"/>
      <c r="DF31" s="12"/>
      <c r="DN31" s="43"/>
      <c r="DQ31" s="22"/>
      <c r="DS31" s="42"/>
      <c r="DX31" s="42"/>
      <c r="DZ31" s="44"/>
      <c r="EC31" s="168"/>
      <c r="ED31" s="167"/>
    </row>
    <row r="32" spans="1:134" x14ac:dyDescent="0.3">
      <c r="A32" s="38">
        <v>99</v>
      </c>
      <c r="B32" s="48"/>
      <c r="C32" s="38">
        <v>25</v>
      </c>
      <c r="D32" s="38"/>
      <c r="E32" s="38">
        <v>0.55000000000000004</v>
      </c>
      <c r="F32" s="38"/>
      <c r="G32" s="38">
        <v>17</v>
      </c>
      <c r="H32" s="38">
        <v>17</v>
      </c>
      <c r="I32" s="38">
        <v>9.2999999999999992E-3</v>
      </c>
      <c r="J32" s="38">
        <v>9.2999999999999989</v>
      </c>
      <c r="K32" s="38"/>
      <c r="L32" s="38">
        <v>5.4000000000000003E-3</v>
      </c>
      <c r="M32" s="38">
        <v>5.4</v>
      </c>
      <c r="N32" s="38" t="s">
        <v>31</v>
      </c>
      <c r="O32" s="38">
        <v>1.6999999999999999E-3</v>
      </c>
      <c r="P32" s="38" t="s">
        <v>31</v>
      </c>
      <c r="Q32" s="38">
        <v>5.9999999999999995E-4</v>
      </c>
      <c r="R32" s="38" t="s">
        <v>32</v>
      </c>
      <c r="S32" s="38">
        <v>1.1000000000000001E-3</v>
      </c>
      <c r="T32" s="38" t="s">
        <v>31</v>
      </c>
      <c r="U32" s="38">
        <v>7.3000000000000001E-3</v>
      </c>
      <c r="V32" s="38" t="s">
        <v>31</v>
      </c>
      <c r="W32" s="38">
        <v>0.47</v>
      </c>
      <c r="X32" s="38"/>
      <c r="Y32" s="38">
        <v>1.6</v>
      </c>
      <c r="Z32" s="38"/>
      <c r="AA32" s="38">
        <v>1.8</v>
      </c>
      <c r="AB32" s="38"/>
      <c r="AC32" s="38">
        <v>0.13</v>
      </c>
      <c r="AD32" s="38" t="s">
        <v>33</v>
      </c>
      <c r="AE32" s="48"/>
      <c r="AF32" s="49">
        <v>0.01</v>
      </c>
      <c r="AG32" s="50"/>
      <c r="AH32" s="51"/>
      <c r="AI32" s="38"/>
      <c r="AJ32" s="38"/>
      <c r="AK32" s="38"/>
      <c r="AL32" s="38"/>
      <c r="AM32" s="38"/>
      <c r="AN32" s="38"/>
      <c r="AO32" s="38"/>
      <c r="AP32" s="38"/>
      <c r="AQ32" s="38"/>
      <c r="AR32" s="38"/>
      <c r="AS32" s="38"/>
      <c r="AT32" s="38"/>
      <c r="AU32" s="38"/>
      <c r="AV32" s="38"/>
      <c r="AW32" s="38"/>
      <c r="AX32" s="38"/>
      <c r="AY32" s="38">
        <v>140</v>
      </c>
      <c r="AZ32" s="38"/>
      <c r="BA32" s="38">
        <v>11</v>
      </c>
      <c r="BB32" s="38"/>
      <c r="BC32" s="2"/>
      <c r="BD32" s="38">
        <v>6.45</v>
      </c>
      <c r="BE32" s="38">
        <v>91</v>
      </c>
      <c r="BF32" s="38">
        <v>130000</v>
      </c>
      <c r="BG32" s="38">
        <f t="shared" si="0"/>
        <v>13</v>
      </c>
      <c r="BH32" s="38">
        <f t="shared" si="1"/>
        <v>87</v>
      </c>
      <c r="BI32" s="38">
        <v>7.0000000000000007E-2</v>
      </c>
      <c r="BJ32" s="38">
        <v>460000</v>
      </c>
      <c r="BK32" s="38">
        <f t="shared" si="2"/>
        <v>460</v>
      </c>
      <c r="BL32" s="38"/>
      <c r="BM32" s="38">
        <v>30000</v>
      </c>
      <c r="BN32" s="38">
        <f t="shared" si="3"/>
        <v>30</v>
      </c>
      <c r="BO32" s="38"/>
      <c r="BP32" s="38">
        <v>880</v>
      </c>
      <c r="BQ32" s="38"/>
      <c r="BR32" s="38">
        <v>170</v>
      </c>
      <c r="BS32" s="38"/>
      <c r="BT32" s="38">
        <v>6.5</v>
      </c>
      <c r="BU32" s="38"/>
      <c r="BV32" s="41"/>
      <c r="BW32" s="54">
        <v>480000</v>
      </c>
      <c r="BX32" s="47">
        <f>BW32/1000</f>
        <v>480</v>
      </c>
      <c r="BY32" s="54">
        <v>6000</v>
      </c>
      <c r="BZ32" s="55">
        <f t="shared" si="6"/>
        <v>6</v>
      </c>
      <c r="CA32" s="36"/>
      <c r="CB32" s="54">
        <v>320</v>
      </c>
      <c r="CC32" s="36"/>
      <c r="CD32" s="53">
        <v>4.7</v>
      </c>
      <c r="CE32" s="80" t="s">
        <v>31</v>
      </c>
      <c r="CF32" s="82">
        <v>23</v>
      </c>
      <c r="CH32" s="53">
        <v>0.14000000000000001</v>
      </c>
      <c r="CJ32" s="53">
        <v>1.9</v>
      </c>
      <c r="CK32" s="41"/>
      <c r="CN32" s="36"/>
      <c r="CO32" s="47"/>
      <c r="CR32" s="47"/>
      <c r="CU32" s="55"/>
      <c r="CZ32" s="23"/>
      <c r="DB32" s="22"/>
      <c r="DF32" s="12"/>
      <c r="DN32" s="43"/>
      <c r="DQ32" s="22"/>
      <c r="DS32" s="42"/>
      <c r="DX32" s="42"/>
      <c r="DZ32" s="44"/>
      <c r="EC32" s="166">
        <v>84</v>
      </c>
      <c r="ED32" s="167"/>
    </row>
    <row r="33" spans="1:134" x14ac:dyDescent="0.3">
      <c r="A33" s="38">
        <v>100</v>
      </c>
      <c r="B33" s="48"/>
      <c r="C33" s="38">
        <v>40</v>
      </c>
      <c r="D33" s="38"/>
      <c r="E33" s="38">
        <v>2.5999999999999999E-2</v>
      </c>
      <c r="F33" s="38" t="s">
        <v>31</v>
      </c>
      <c r="G33" s="38">
        <v>16</v>
      </c>
      <c r="H33" s="38">
        <v>17</v>
      </c>
      <c r="I33" s="38">
        <v>6.1999999999999998E-3</v>
      </c>
      <c r="J33" s="38">
        <v>6.2</v>
      </c>
      <c r="K33" s="38"/>
      <c r="L33" s="38">
        <v>8.9999999999999998E-4</v>
      </c>
      <c r="M33" s="38">
        <v>0.9</v>
      </c>
      <c r="N33" s="38" t="s">
        <v>30</v>
      </c>
      <c r="O33" s="38">
        <v>1.9E-3</v>
      </c>
      <c r="P33" s="38" t="s">
        <v>31</v>
      </c>
      <c r="Q33" s="38">
        <v>6.9999999999999999E-4</v>
      </c>
      <c r="R33" s="38" t="s">
        <v>32</v>
      </c>
      <c r="S33" s="38">
        <v>1.1999999999999999E-3</v>
      </c>
      <c r="T33" s="38" t="s">
        <v>31</v>
      </c>
      <c r="U33" s="38">
        <v>0.1</v>
      </c>
      <c r="V33" s="38"/>
      <c r="W33" s="38">
        <v>0.72</v>
      </c>
      <c r="X33" s="38"/>
      <c r="Y33" s="38">
        <v>35</v>
      </c>
      <c r="Z33" s="38"/>
      <c r="AA33" s="38">
        <v>1.2</v>
      </c>
      <c r="AB33" s="38" t="s">
        <v>33</v>
      </c>
      <c r="AC33" s="38">
        <v>0.1</v>
      </c>
      <c r="AD33" s="38" t="s">
        <v>33</v>
      </c>
      <c r="AE33" s="48"/>
      <c r="AF33" s="49">
        <v>1.0999999999999999E-2</v>
      </c>
      <c r="AG33" s="50"/>
      <c r="AH33" s="51"/>
      <c r="AI33" s="38">
        <v>7.15</v>
      </c>
      <c r="AJ33" s="38">
        <v>95</v>
      </c>
      <c r="AK33" s="38"/>
      <c r="AL33" s="38">
        <v>700000</v>
      </c>
      <c r="AM33" s="38">
        <f>AL33/10000</f>
        <v>70</v>
      </c>
      <c r="AN33" s="38">
        <v>0.05</v>
      </c>
      <c r="AO33" s="38">
        <v>220000</v>
      </c>
      <c r="AP33" s="38">
        <f t="shared" si="14"/>
        <v>220</v>
      </c>
      <c r="AQ33" s="38">
        <v>16000</v>
      </c>
      <c r="AR33" s="38">
        <f t="shared" si="15"/>
        <v>16</v>
      </c>
      <c r="AS33" s="38"/>
      <c r="AT33" s="38">
        <v>270</v>
      </c>
      <c r="AU33" s="38"/>
      <c r="AV33" s="38">
        <v>110</v>
      </c>
      <c r="AW33" s="38">
        <f t="shared" si="11"/>
        <v>0.11</v>
      </c>
      <c r="AX33" s="38"/>
      <c r="AY33" s="38">
        <v>52</v>
      </c>
      <c r="AZ33" s="38"/>
      <c r="BA33" s="38">
        <v>2.2000000000000002</v>
      </c>
      <c r="BB33" s="38"/>
      <c r="BC33" s="2"/>
      <c r="BD33" s="38">
        <v>7.37</v>
      </c>
      <c r="BE33" s="38">
        <v>84</v>
      </c>
      <c r="BF33" s="38">
        <v>650000</v>
      </c>
      <c r="BG33" s="38">
        <f t="shared" si="0"/>
        <v>65</v>
      </c>
      <c r="BH33" s="38">
        <f t="shared" si="1"/>
        <v>35</v>
      </c>
      <c r="BI33" s="38">
        <v>0.11</v>
      </c>
      <c r="BJ33" s="38">
        <v>250000</v>
      </c>
      <c r="BK33" s="38">
        <f t="shared" si="2"/>
        <v>250</v>
      </c>
      <c r="BL33" s="38"/>
      <c r="BM33" s="38">
        <v>16000</v>
      </c>
      <c r="BN33" s="38">
        <f t="shared" si="3"/>
        <v>16</v>
      </c>
      <c r="BO33" s="38"/>
      <c r="BP33" s="38">
        <v>210</v>
      </c>
      <c r="BQ33" s="38"/>
      <c r="BR33" s="38">
        <v>92</v>
      </c>
      <c r="BS33" s="38"/>
      <c r="BT33" s="38">
        <v>0.68</v>
      </c>
      <c r="BU33" s="38"/>
      <c r="BV33" s="41"/>
      <c r="BW33" s="54">
        <v>470000</v>
      </c>
      <c r="BX33" s="47">
        <f>BW33/1000</f>
        <v>470</v>
      </c>
      <c r="BY33" s="54">
        <v>12000</v>
      </c>
      <c r="BZ33" s="55">
        <f t="shared" si="6"/>
        <v>12</v>
      </c>
      <c r="CA33" s="36"/>
      <c r="CB33" s="54">
        <v>290</v>
      </c>
      <c r="CC33" s="36"/>
      <c r="CK33" s="41"/>
      <c r="CN33" s="36"/>
      <c r="CO33" s="47"/>
      <c r="CR33" s="47"/>
      <c r="CU33" s="55"/>
      <c r="CZ33" s="23"/>
      <c r="DB33" s="22"/>
      <c r="DF33" s="12"/>
      <c r="DG33" s="53">
        <v>7.59</v>
      </c>
      <c r="DH33" s="53">
        <v>96</v>
      </c>
      <c r="DJ33" s="53">
        <v>560000</v>
      </c>
      <c r="DK33" s="21">
        <f t="shared" si="7"/>
        <v>56</v>
      </c>
      <c r="DL33" s="53">
        <v>0.04</v>
      </c>
      <c r="DM33" s="53">
        <v>240000</v>
      </c>
      <c r="DN33" s="43">
        <f>DM33/1000</f>
        <v>240</v>
      </c>
      <c r="DP33" s="53">
        <v>17000</v>
      </c>
      <c r="DQ33" s="22">
        <f>DP33/1000</f>
        <v>17</v>
      </c>
      <c r="DS33" s="53">
        <v>210</v>
      </c>
      <c r="DU33" s="53">
        <v>500</v>
      </c>
      <c r="DV33" s="21">
        <f>DU33/1000</f>
        <v>0.5</v>
      </c>
      <c r="DW33" s="79"/>
      <c r="DX33" s="53">
        <v>34</v>
      </c>
      <c r="DZ33" s="53">
        <v>2.8</v>
      </c>
      <c r="EC33" s="166">
        <v>39</v>
      </c>
      <c r="ED33" s="167"/>
    </row>
    <row r="34" spans="1:134" x14ac:dyDescent="0.3">
      <c r="A34" s="38">
        <v>102</v>
      </c>
      <c r="B34" s="48"/>
      <c r="C34" s="38">
        <v>37</v>
      </c>
      <c r="D34" s="38"/>
      <c r="E34" s="38">
        <v>6.1</v>
      </c>
      <c r="F34" s="38"/>
      <c r="G34" s="38">
        <v>17</v>
      </c>
      <c r="H34" s="38">
        <v>19</v>
      </c>
      <c r="I34" s="38">
        <v>8.2000000000000007E-3</v>
      </c>
      <c r="J34" s="38">
        <v>8.2000000000000011</v>
      </c>
      <c r="K34" s="38"/>
      <c r="L34" s="38">
        <v>8.9999999999999998E-4</v>
      </c>
      <c r="M34" s="38">
        <v>0.9</v>
      </c>
      <c r="N34" s="38" t="s">
        <v>30</v>
      </c>
      <c r="O34" s="38">
        <v>2.2000000000000001E-3</v>
      </c>
      <c r="P34" s="38" t="s">
        <v>31</v>
      </c>
      <c r="Q34" s="38">
        <v>1.1000000000000001E-3</v>
      </c>
      <c r="R34" s="38" t="s">
        <v>32</v>
      </c>
      <c r="S34" s="38">
        <v>1.1000000000000001E-3</v>
      </c>
      <c r="T34" s="38" t="s">
        <v>31</v>
      </c>
      <c r="U34" s="38">
        <v>1.0999999999999999E-2</v>
      </c>
      <c r="V34" s="38" t="s">
        <v>31</v>
      </c>
      <c r="W34" s="38">
        <v>0.56000000000000005</v>
      </c>
      <c r="X34" s="38"/>
      <c r="Y34" s="38">
        <v>5</v>
      </c>
      <c r="Z34" s="38"/>
      <c r="AA34" s="38">
        <v>1.7</v>
      </c>
      <c r="AB34" s="38"/>
      <c r="AC34" s="38">
        <v>0.4</v>
      </c>
      <c r="AD34" s="38"/>
      <c r="AE34" s="48"/>
      <c r="AF34" s="49">
        <v>5.8999999999999997E-2</v>
      </c>
      <c r="AG34" s="50"/>
      <c r="AH34" s="51"/>
      <c r="AI34" s="38"/>
      <c r="AJ34" s="38"/>
      <c r="AK34" s="38"/>
      <c r="AL34" s="38"/>
      <c r="AM34" s="38"/>
      <c r="AN34" s="38"/>
      <c r="AO34" s="38"/>
      <c r="AP34" s="38"/>
      <c r="AQ34" s="38"/>
      <c r="AR34" s="38"/>
      <c r="AS34" s="38"/>
      <c r="AT34" s="38"/>
      <c r="AU34" s="38"/>
      <c r="AV34" s="38"/>
      <c r="AW34" s="38"/>
      <c r="AX34" s="38"/>
      <c r="AY34" s="38">
        <v>130</v>
      </c>
      <c r="AZ34" s="38"/>
      <c r="BA34" s="38">
        <v>8.6999999999999993</v>
      </c>
      <c r="BB34" s="38"/>
      <c r="BC34" s="2"/>
      <c r="BD34" s="38">
        <v>7.89</v>
      </c>
      <c r="BE34" s="38">
        <v>80</v>
      </c>
      <c r="BF34" s="38">
        <v>770000</v>
      </c>
      <c r="BG34" s="38">
        <f t="shared" si="0"/>
        <v>77</v>
      </c>
      <c r="BH34" s="38">
        <f t="shared" si="1"/>
        <v>23</v>
      </c>
      <c r="BI34" s="38">
        <v>0.15</v>
      </c>
      <c r="BJ34" s="38">
        <v>140000</v>
      </c>
      <c r="BK34" s="38">
        <f t="shared" si="2"/>
        <v>140</v>
      </c>
      <c r="BL34" s="38"/>
      <c r="BM34" s="38">
        <v>8600</v>
      </c>
      <c r="BN34" s="38">
        <f t="shared" si="3"/>
        <v>8.6</v>
      </c>
      <c r="BO34" s="38"/>
      <c r="BP34" s="38">
        <v>390</v>
      </c>
      <c r="BQ34" s="38" t="s">
        <v>39</v>
      </c>
      <c r="BR34" s="38">
        <v>37</v>
      </c>
      <c r="BS34" s="38"/>
      <c r="BT34" s="38">
        <v>1.8</v>
      </c>
      <c r="BU34" s="38"/>
      <c r="BV34" s="41"/>
      <c r="BW34" s="36"/>
      <c r="BX34" s="47"/>
      <c r="BY34" s="36"/>
      <c r="BZ34" s="55"/>
      <c r="CA34" s="36"/>
      <c r="CB34" s="52"/>
      <c r="CC34" s="36"/>
      <c r="CK34" s="41"/>
      <c r="CN34" s="36"/>
      <c r="CO34" s="47"/>
      <c r="CR34" s="47"/>
      <c r="CU34" s="55"/>
      <c r="CZ34" s="23"/>
      <c r="DB34" s="22"/>
      <c r="DF34" s="12"/>
      <c r="DN34" s="43"/>
      <c r="DQ34" s="22"/>
      <c r="DS34" s="42"/>
      <c r="DW34" s="79"/>
      <c r="DX34" s="42"/>
      <c r="DZ34" s="44"/>
      <c r="EC34" s="166">
        <v>36</v>
      </c>
      <c r="ED34" s="167"/>
    </row>
    <row r="35" spans="1:134" x14ac:dyDescent="0.3">
      <c r="A35" s="38">
        <v>103</v>
      </c>
      <c r="B35" s="48"/>
      <c r="C35" s="38">
        <v>33</v>
      </c>
      <c r="D35" s="38"/>
      <c r="E35" s="38">
        <v>1.3</v>
      </c>
      <c r="F35" s="38"/>
      <c r="G35" s="38">
        <v>14</v>
      </c>
      <c r="H35" s="38">
        <v>14</v>
      </c>
      <c r="I35" s="38">
        <v>7.7999999999999996E-3</v>
      </c>
      <c r="J35" s="38">
        <v>7.8</v>
      </c>
      <c r="K35" s="38"/>
      <c r="L35" s="38">
        <v>8.9999999999999998E-4</v>
      </c>
      <c r="M35" s="38">
        <v>0.9</v>
      </c>
      <c r="N35" s="38" t="s">
        <v>30</v>
      </c>
      <c r="O35" s="38">
        <v>1.5E-3</v>
      </c>
      <c r="P35" s="38" t="s">
        <v>31</v>
      </c>
      <c r="Q35" s="38">
        <v>5.9999999999999995E-4</v>
      </c>
      <c r="R35" s="38" t="s">
        <v>32</v>
      </c>
      <c r="S35" s="38">
        <v>1E-3</v>
      </c>
      <c r="T35" s="38" t="s">
        <v>31</v>
      </c>
      <c r="U35" s="38">
        <v>7.6E-3</v>
      </c>
      <c r="V35" s="38" t="s">
        <v>31</v>
      </c>
      <c r="W35" s="38">
        <v>0.49</v>
      </c>
      <c r="X35" s="38"/>
      <c r="Y35" s="38">
        <v>2.1</v>
      </c>
      <c r="Z35" s="38"/>
      <c r="AA35" s="38">
        <v>2.6</v>
      </c>
      <c r="AB35" s="38"/>
      <c r="AC35" s="38">
        <v>7.2999999999999995E-2</v>
      </c>
      <c r="AD35" s="38" t="s">
        <v>33</v>
      </c>
      <c r="AE35" s="48"/>
      <c r="AF35" s="49">
        <v>0.01</v>
      </c>
      <c r="AG35" s="50"/>
      <c r="AH35" s="51"/>
      <c r="AI35" s="38"/>
      <c r="AJ35" s="38"/>
      <c r="AK35" s="38"/>
      <c r="AL35" s="38"/>
      <c r="AM35" s="38"/>
      <c r="AN35" s="38"/>
      <c r="AO35" s="38"/>
      <c r="AP35" s="38"/>
      <c r="AQ35" s="38"/>
      <c r="AR35" s="38"/>
      <c r="AS35" s="38"/>
      <c r="AT35" s="38"/>
      <c r="AU35" s="38"/>
      <c r="AV35" s="38"/>
      <c r="AW35" s="38"/>
      <c r="AX35" s="38"/>
      <c r="AY35" s="38">
        <v>97</v>
      </c>
      <c r="AZ35" s="38"/>
      <c r="BA35" s="38">
        <v>6.9</v>
      </c>
      <c r="BB35" s="38"/>
      <c r="BC35" s="2"/>
      <c r="BD35" s="38">
        <v>7.66</v>
      </c>
      <c r="BE35" s="38">
        <v>87</v>
      </c>
      <c r="BF35" s="38">
        <v>200000</v>
      </c>
      <c r="BG35" s="38">
        <f t="shared" si="0"/>
        <v>20</v>
      </c>
      <c r="BH35" s="38">
        <f t="shared" si="1"/>
        <v>80</v>
      </c>
      <c r="BI35" s="38">
        <v>0.1</v>
      </c>
      <c r="BJ35" s="38">
        <v>440000</v>
      </c>
      <c r="BK35" s="38">
        <f t="shared" si="2"/>
        <v>440</v>
      </c>
      <c r="BL35" s="38"/>
      <c r="BM35" s="38">
        <v>31000</v>
      </c>
      <c r="BN35" s="38">
        <f t="shared" si="3"/>
        <v>31</v>
      </c>
      <c r="BO35" s="38"/>
      <c r="BP35" s="38">
        <v>480</v>
      </c>
      <c r="BQ35" s="38"/>
      <c r="BR35" s="38">
        <v>120</v>
      </c>
      <c r="BS35" s="38"/>
      <c r="BT35" s="38">
        <v>3.5</v>
      </c>
      <c r="BU35" s="38"/>
      <c r="BV35" s="41"/>
      <c r="BW35" s="36"/>
      <c r="BX35" s="47"/>
      <c r="BY35" s="36"/>
      <c r="BZ35" s="55"/>
      <c r="CA35" s="36"/>
      <c r="CB35" s="52"/>
      <c r="CC35" s="36"/>
      <c r="CK35" s="41"/>
      <c r="CN35" s="36"/>
      <c r="CO35" s="47"/>
      <c r="CR35" s="47"/>
      <c r="CU35" s="55"/>
      <c r="CZ35" s="23"/>
      <c r="DB35" s="22"/>
      <c r="DF35" s="12"/>
      <c r="DN35" s="43"/>
      <c r="DQ35" s="22"/>
      <c r="DS35" s="42"/>
      <c r="DW35" s="79"/>
      <c r="DX35" s="42"/>
      <c r="DZ35" s="44"/>
      <c r="EC35" s="166">
        <v>45</v>
      </c>
      <c r="ED35" s="167"/>
    </row>
    <row r="36" spans="1:134" x14ac:dyDescent="0.3">
      <c r="A36" s="38">
        <v>104</v>
      </c>
      <c r="B36" s="48"/>
      <c r="C36" s="38">
        <v>20</v>
      </c>
      <c r="D36" s="38"/>
      <c r="E36" s="38">
        <v>2.1999999999999999E-2</v>
      </c>
      <c r="F36" s="38" t="s">
        <v>36</v>
      </c>
      <c r="G36" s="38">
        <v>17</v>
      </c>
      <c r="H36" s="38">
        <v>17</v>
      </c>
      <c r="I36" s="38">
        <v>4.1000000000000003E-3</v>
      </c>
      <c r="J36" s="38">
        <v>4.1000000000000005</v>
      </c>
      <c r="K36" s="38"/>
      <c r="L36" s="38">
        <v>1.8E-3</v>
      </c>
      <c r="M36" s="38">
        <v>1.8</v>
      </c>
      <c r="N36" s="38" t="s">
        <v>31</v>
      </c>
      <c r="O36" s="38">
        <v>1.2999999999999999E-3</v>
      </c>
      <c r="P36" s="38" t="s">
        <v>31</v>
      </c>
      <c r="Q36" s="38">
        <v>4.0000000000000002E-4</v>
      </c>
      <c r="R36" s="38" t="s">
        <v>32</v>
      </c>
      <c r="S36" s="38">
        <v>8.9999999999999998E-4</v>
      </c>
      <c r="T36" s="38" t="s">
        <v>31</v>
      </c>
      <c r="U36" s="38">
        <v>1.4E-2</v>
      </c>
      <c r="V36" s="38" t="s">
        <v>31</v>
      </c>
      <c r="W36" s="38">
        <v>0.73</v>
      </c>
      <c r="X36" s="38"/>
      <c r="Y36" s="38">
        <v>1.8</v>
      </c>
      <c r="Z36" s="38"/>
      <c r="AA36" s="38">
        <v>1</v>
      </c>
      <c r="AB36" s="38" t="s">
        <v>33</v>
      </c>
      <c r="AC36" s="38">
        <v>0.06</v>
      </c>
      <c r="AD36" s="38" t="s">
        <v>37</v>
      </c>
      <c r="AE36" s="48"/>
      <c r="AF36" s="49">
        <v>3.2000000000000001E-2</v>
      </c>
      <c r="AG36" s="50"/>
      <c r="AH36" s="51"/>
      <c r="AI36" s="38">
        <v>7.1</v>
      </c>
      <c r="AJ36" s="38">
        <v>99</v>
      </c>
      <c r="AK36" s="38"/>
      <c r="AL36" s="38">
        <v>77000</v>
      </c>
      <c r="AM36" s="38">
        <f>AL36/10000</f>
        <v>7.7</v>
      </c>
      <c r="AN36" s="38">
        <v>0.01</v>
      </c>
      <c r="AO36" s="38">
        <v>450000</v>
      </c>
      <c r="AP36" s="38">
        <f t="shared" si="14"/>
        <v>450</v>
      </c>
      <c r="AQ36" s="38">
        <v>42000</v>
      </c>
      <c r="AR36" s="38">
        <f t="shared" si="15"/>
        <v>42</v>
      </c>
      <c r="AS36" s="38"/>
      <c r="AT36" s="38">
        <v>440</v>
      </c>
      <c r="AU36" s="38"/>
      <c r="AV36" s="38">
        <v>450</v>
      </c>
      <c r="AW36" s="38">
        <f t="shared" si="11"/>
        <v>0.45</v>
      </c>
      <c r="AX36" s="38"/>
      <c r="AY36" s="38">
        <v>85</v>
      </c>
      <c r="AZ36" s="38"/>
      <c r="BA36" s="38">
        <v>2.9</v>
      </c>
      <c r="BB36" s="38"/>
      <c r="BC36" s="2"/>
      <c r="BD36" s="38">
        <v>7.08</v>
      </c>
      <c r="BE36" s="38">
        <v>89</v>
      </c>
      <c r="BF36" s="38">
        <v>110000</v>
      </c>
      <c r="BG36" s="38">
        <f t="shared" si="0"/>
        <v>11</v>
      </c>
      <c r="BH36" s="38">
        <f t="shared" si="1"/>
        <v>89</v>
      </c>
      <c r="BI36" s="38">
        <v>0.1</v>
      </c>
      <c r="BJ36" s="38">
        <v>460000</v>
      </c>
      <c r="BK36" s="38">
        <f t="shared" si="2"/>
        <v>460</v>
      </c>
      <c r="BL36" s="38"/>
      <c r="BM36" s="38">
        <v>37000</v>
      </c>
      <c r="BN36" s="38">
        <f t="shared" si="3"/>
        <v>37</v>
      </c>
      <c r="BO36" s="38"/>
      <c r="BP36" s="38">
        <v>350</v>
      </c>
      <c r="BQ36" s="38" t="s">
        <v>39</v>
      </c>
      <c r="BR36" s="38">
        <v>250</v>
      </c>
      <c r="BS36" s="38"/>
      <c r="BT36" s="38">
        <v>0.76</v>
      </c>
      <c r="BU36" s="38"/>
      <c r="BV36" s="41"/>
      <c r="BW36" s="54">
        <v>470000</v>
      </c>
      <c r="BX36" s="47">
        <f>BW36/1000</f>
        <v>470</v>
      </c>
      <c r="BY36" s="54">
        <v>12000</v>
      </c>
      <c r="BZ36" s="55">
        <f t="shared" si="6"/>
        <v>12</v>
      </c>
      <c r="CA36" s="36"/>
      <c r="CB36" s="54">
        <v>260</v>
      </c>
      <c r="CC36" s="36"/>
      <c r="CK36" s="41"/>
      <c r="CN36" s="36"/>
      <c r="CO36" s="47"/>
      <c r="CR36" s="47"/>
      <c r="CU36" s="55"/>
      <c r="CZ36" s="23"/>
      <c r="DB36" s="22"/>
      <c r="DF36" s="37"/>
      <c r="DG36" s="53">
        <v>7.21</v>
      </c>
      <c r="DH36" s="53">
        <v>98</v>
      </c>
      <c r="DJ36" s="53">
        <v>160000</v>
      </c>
      <c r="DK36" s="21">
        <f t="shared" si="7"/>
        <v>16</v>
      </c>
      <c r="DL36" s="53">
        <v>0.03</v>
      </c>
      <c r="DM36" s="53">
        <v>360000</v>
      </c>
      <c r="DN36" s="43">
        <f t="shared" ref="DN36:DN37" si="26">DM36/1000</f>
        <v>360</v>
      </c>
      <c r="DP36" s="53">
        <v>24000</v>
      </c>
      <c r="DQ36" s="22">
        <f t="shared" ref="DQ36:DQ37" si="27">DP36/1000</f>
        <v>24</v>
      </c>
      <c r="DS36" s="53">
        <v>320</v>
      </c>
      <c r="DU36" s="53">
        <v>700</v>
      </c>
      <c r="DV36" s="21">
        <f t="shared" ref="DV36:DV37" si="28">DU36/1000</f>
        <v>0.7</v>
      </c>
      <c r="DW36" s="79"/>
      <c r="DX36" s="53">
        <v>47</v>
      </c>
      <c r="DZ36" s="53">
        <v>1.5</v>
      </c>
      <c r="EC36" s="166">
        <v>19</v>
      </c>
      <c r="ED36" s="167"/>
    </row>
    <row r="37" spans="1:134" x14ac:dyDescent="0.3">
      <c r="A37" s="38">
        <v>105</v>
      </c>
      <c r="B37" s="48"/>
      <c r="C37" s="38">
        <v>23</v>
      </c>
      <c r="D37" s="38"/>
      <c r="E37" s="38">
        <v>0.82</v>
      </c>
      <c r="F37" s="38"/>
      <c r="G37" s="38">
        <v>21</v>
      </c>
      <c r="H37" s="38">
        <v>21</v>
      </c>
      <c r="I37" s="38">
        <v>1.7999999999999999E-2</v>
      </c>
      <c r="J37" s="38">
        <v>18</v>
      </c>
      <c r="K37" s="38"/>
      <c r="L37" s="38">
        <v>1.5E-3</v>
      </c>
      <c r="M37" s="38">
        <v>1.5</v>
      </c>
      <c r="N37" s="38" t="s">
        <v>31</v>
      </c>
      <c r="O37" s="38">
        <v>5.5999999999999999E-3</v>
      </c>
      <c r="P37" s="38" t="s">
        <v>31</v>
      </c>
      <c r="Q37" s="38">
        <v>4.1999999999999997E-3</v>
      </c>
      <c r="R37" s="38" t="s">
        <v>32</v>
      </c>
      <c r="S37" s="38">
        <v>1.4E-3</v>
      </c>
      <c r="T37" s="38" t="s">
        <v>31</v>
      </c>
      <c r="U37" s="38">
        <v>2.4E-2</v>
      </c>
      <c r="V37" s="38"/>
      <c r="W37" s="38">
        <v>0.85</v>
      </c>
      <c r="X37" s="38"/>
      <c r="Y37" s="38">
        <v>11</v>
      </c>
      <c r="Z37" s="38"/>
      <c r="AA37" s="38">
        <v>2.2000000000000002</v>
      </c>
      <c r="AB37" s="38"/>
      <c r="AC37" s="38">
        <v>0.11</v>
      </c>
      <c r="AD37" s="38" t="s">
        <v>33</v>
      </c>
      <c r="AE37" s="48"/>
      <c r="AF37" s="49">
        <v>8.0000000000000002E-3</v>
      </c>
      <c r="AG37" s="50" t="s">
        <v>52</v>
      </c>
      <c r="AH37" s="51"/>
      <c r="AI37" s="38"/>
      <c r="AJ37" s="38"/>
      <c r="AK37" s="38"/>
      <c r="AL37" s="38"/>
      <c r="AM37" s="38"/>
      <c r="AN37" s="38"/>
      <c r="AO37" s="38"/>
      <c r="AP37" s="38"/>
      <c r="AQ37" s="38"/>
      <c r="AR37" s="38"/>
      <c r="AS37" s="38"/>
      <c r="AT37" s="38"/>
      <c r="AU37" s="38"/>
      <c r="AV37" s="38"/>
      <c r="AW37" s="38"/>
      <c r="AX37" s="38"/>
      <c r="AY37" s="38">
        <v>110</v>
      </c>
      <c r="AZ37" s="38"/>
      <c r="BA37" s="38">
        <v>7.8</v>
      </c>
      <c r="BB37" s="38"/>
      <c r="BC37" s="2"/>
      <c r="BD37" s="38">
        <v>7.14</v>
      </c>
      <c r="BE37" s="38">
        <v>85</v>
      </c>
      <c r="BF37" s="38">
        <v>160000</v>
      </c>
      <c r="BG37" s="38">
        <f t="shared" si="0"/>
        <v>16</v>
      </c>
      <c r="BH37" s="38">
        <f t="shared" si="1"/>
        <v>84</v>
      </c>
      <c r="BI37" s="38">
        <v>0.19</v>
      </c>
      <c r="BJ37" s="38">
        <v>450000</v>
      </c>
      <c r="BK37" s="38">
        <f t="shared" si="2"/>
        <v>450</v>
      </c>
      <c r="BL37" s="38"/>
      <c r="BM37" s="38">
        <v>36000</v>
      </c>
      <c r="BN37" s="38">
        <f t="shared" si="3"/>
        <v>36</v>
      </c>
      <c r="BO37" s="38"/>
      <c r="BP37" s="38">
        <v>710</v>
      </c>
      <c r="BQ37" s="38" t="s">
        <v>39</v>
      </c>
      <c r="BR37" s="38">
        <v>120</v>
      </c>
      <c r="BS37" s="38"/>
      <c r="BT37" s="38">
        <v>2.1</v>
      </c>
      <c r="BU37" s="38"/>
      <c r="BV37" s="41"/>
      <c r="BW37" s="36"/>
      <c r="BX37" s="47"/>
      <c r="BY37" s="36"/>
      <c r="BZ37" s="55"/>
      <c r="CA37" s="36"/>
      <c r="CB37" s="52"/>
      <c r="CC37" s="36"/>
      <c r="CK37" s="41"/>
      <c r="CN37" s="36"/>
      <c r="CO37" s="47"/>
      <c r="CR37" s="47"/>
      <c r="CU37" s="55"/>
      <c r="CZ37" s="23"/>
      <c r="DB37" s="22"/>
      <c r="DF37" s="12"/>
      <c r="DG37" s="53">
        <v>7.33</v>
      </c>
      <c r="DH37" s="53">
        <v>95</v>
      </c>
      <c r="DJ37" s="53">
        <v>190000</v>
      </c>
      <c r="DK37" s="21">
        <f t="shared" si="7"/>
        <v>19</v>
      </c>
      <c r="DL37" s="53">
        <v>0.05</v>
      </c>
      <c r="DM37" s="53">
        <v>410000</v>
      </c>
      <c r="DN37" s="43">
        <f t="shared" si="26"/>
        <v>410</v>
      </c>
      <c r="DP37" s="53">
        <v>31000</v>
      </c>
      <c r="DQ37" s="22">
        <f t="shared" si="27"/>
        <v>31</v>
      </c>
      <c r="DS37" s="53">
        <v>1000</v>
      </c>
      <c r="DU37" s="53">
        <v>1600</v>
      </c>
      <c r="DV37" s="21">
        <f t="shared" si="28"/>
        <v>1.6</v>
      </c>
      <c r="DW37" s="80" t="s">
        <v>262</v>
      </c>
      <c r="DX37" s="53">
        <v>20</v>
      </c>
      <c r="DY37" s="21" t="s">
        <v>93</v>
      </c>
      <c r="DZ37" s="53">
        <v>16</v>
      </c>
      <c r="EC37" s="166">
        <v>24</v>
      </c>
      <c r="ED37" s="167"/>
    </row>
    <row r="38" spans="1:134" x14ac:dyDescent="0.3">
      <c r="A38" s="38">
        <v>106</v>
      </c>
      <c r="B38" s="48"/>
      <c r="C38" s="38">
        <v>23</v>
      </c>
      <c r="D38" s="38"/>
      <c r="E38" s="38">
        <v>0.23</v>
      </c>
      <c r="F38" s="38"/>
      <c r="G38" s="38">
        <v>21</v>
      </c>
      <c r="H38" s="38">
        <v>21</v>
      </c>
      <c r="I38" s="38">
        <v>1.2E-2</v>
      </c>
      <c r="J38" s="38">
        <v>12</v>
      </c>
      <c r="K38" s="38"/>
      <c r="L38" s="38">
        <v>6.8999999999999999E-3</v>
      </c>
      <c r="M38" s="38">
        <v>6.8999999999999995</v>
      </c>
      <c r="N38" s="38" t="s">
        <v>31</v>
      </c>
      <c r="O38" s="38">
        <v>1.6000000000000001E-3</v>
      </c>
      <c r="P38" s="38" t="s">
        <v>31</v>
      </c>
      <c r="Q38" s="38">
        <v>5.0000000000000001E-4</v>
      </c>
      <c r="R38" s="38" t="s">
        <v>32</v>
      </c>
      <c r="S38" s="38">
        <v>1.1000000000000001E-3</v>
      </c>
      <c r="T38" s="38" t="s">
        <v>31</v>
      </c>
      <c r="U38" s="38">
        <v>1.2E-2</v>
      </c>
      <c r="V38" s="38" t="s">
        <v>31</v>
      </c>
      <c r="W38" s="38">
        <v>0.61</v>
      </c>
      <c r="X38" s="38"/>
      <c r="Y38" s="38">
        <v>4.3</v>
      </c>
      <c r="Z38" s="38"/>
      <c r="AA38" s="38">
        <v>2.6</v>
      </c>
      <c r="AB38" s="38"/>
      <c r="AC38" s="38">
        <v>0.06</v>
      </c>
      <c r="AD38" s="38" t="s">
        <v>37</v>
      </c>
      <c r="AE38" s="48"/>
      <c r="AF38" s="49">
        <v>0.01</v>
      </c>
      <c r="AG38" s="50"/>
      <c r="AH38" s="51"/>
      <c r="AI38" s="38"/>
      <c r="AJ38" s="38"/>
      <c r="AK38" s="38"/>
      <c r="AL38" s="38"/>
      <c r="AM38" s="38"/>
      <c r="AN38" s="38"/>
      <c r="AO38" s="38"/>
      <c r="AP38" s="38"/>
      <c r="AQ38" s="38"/>
      <c r="AR38" s="38"/>
      <c r="AS38" s="38"/>
      <c r="AT38" s="38"/>
      <c r="AU38" s="38"/>
      <c r="AV38" s="38"/>
      <c r="AW38" s="38"/>
      <c r="AX38" s="38"/>
      <c r="AY38" s="38">
        <v>150</v>
      </c>
      <c r="AZ38" s="38"/>
      <c r="BA38" s="38">
        <v>3.7</v>
      </c>
      <c r="BB38" s="38"/>
      <c r="BC38" s="2"/>
      <c r="BD38" s="38">
        <v>6.91</v>
      </c>
      <c r="BE38" s="38">
        <v>91</v>
      </c>
      <c r="BF38" s="38">
        <v>160000</v>
      </c>
      <c r="BG38" s="38">
        <f t="shared" si="0"/>
        <v>16</v>
      </c>
      <c r="BH38" s="38">
        <f t="shared" si="1"/>
        <v>84</v>
      </c>
      <c r="BI38" s="38">
        <v>0.08</v>
      </c>
      <c r="BJ38" s="38">
        <v>450000</v>
      </c>
      <c r="BK38" s="38">
        <f t="shared" si="2"/>
        <v>450</v>
      </c>
      <c r="BL38" s="38"/>
      <c r="BM38" s="38">
        <v>32000</v>
      </c>
      <c r="BN38" s="38">
        <f t="shared" si="3"/>
        <v>32</v>
      </c>
      <c r="BO38" s="38"/>
      <c r="BP38" s="38">
        <v>660</v>
      </c>
      <c r="BQ38" s="38"/>
      <c r="BR38" s="38">
        <v>230</v>
      </c>
      <c r="BS38" s="38"/>
      <c r="BT38" s="38">
        <v>4.4000000000000004</v>
      </c>
      <c r="BU38" s="38"/>
      <c r="BV38" s="41"/>
      <c r="BW38" s="54">
        <v>470000</v>
      </c>
      <c r="BX38" s="47">
        <f>BW38/1000</f>
        <v>470</v>
      </c>
      <c r="BY38" s="54">
        <v>7800</v>
      </c>
      <c r="BZ38" s="55">
        <f t="shared" si="6"/>
        <v>7.8</v>
      </c>
      <c r="CA38" s="36"/>
      <c r="CB38" s="54">
        <v>290</v>
      </c>
      <c r="CC38" s="36"/>
      <c r="CD38" s="53">
        <v>4.3</v>
      </c>
      <c r="CE38" s="80" t="s">
        <v>31</v>
      </c>
      <c r="CF38" s="82">
        <v>11</v>
      </c>
      <c r="CH38" s="53">
        <v>0.28999999999999998</v>
      </c>
      <c r="CJ38" s="53">
        <v>1.8</v>
      </c>
      <c r="CK38" s="41"/>
      <c r="CN38" s="36"/>
      <c r="CO38" s="47"/>
      <c r="CR38" s="47"/>
      <c r="CU38" s="55"/>
      <c r="CZ38" s="23"/>
      <c r="DB38" s="22"/>
      <c r="DF38" s="12"/>
      <c r="DN38" s="43"/>
      <c r="DQ38" s="22"/>
      <c r="DS38" s="42"/>
      <c r="DW38" s="79"/>
      <c r="DX38" s="42"/>
      <c r="DZ38" s="44"/>
      <c r="EC38" s="166">
        <v>26</v>
      </c>
      <c r="ED38" s="167"/>
    </row>
    <row r="39" spans="1:134" x14ac:dyDescent="0.3">
      <c r="A39" s="38">
        <v>107</v>
      </c>
      <c r="B39" s="48"/>
      <c r="C39" s="38">
        <v>55</v>
      </c>
      <c r="D39" s="38"/>
      <c r="E39" s="38">
        <v>9.6999999999999993</v>
      </c>
      <c r="F39" s="38"/>
      <c r="G39" s="38">
        <v>20</v>
      </c>
      <c r="H39" s="38">
        <v>21</v>
      </c>
      <c r="I39" s="38">
        <v>8.8000000000000005E-3</v>
      </c>
      <c r="J39" s="38">
        <v>8.8000000000000007</v>
      </c>
      <c r="K39" s="38"/>
      <c r="L39" s="38">
        <v>1.2999999999999999E-2</v>
      </c>
      <c r="M39" s="38">
        <v>13</v>
      </c>
      <c r="N39" s="38"/>
      <c r="O39" s="38">
        <v>1.6E-2</v>
      </c>
      <c r="P39" s="38"/>
      <c r="Q39" s="38">
        <v>1.4E-2</v>
      </c>
      <c r="R39" s="38" t="s">
        <v>32</v>
      </c>
      <c r="S39" s="38">
        <v>2.3E-3</v>
      </c>
      <c r="T39" s="38"/>
      <c r="U39" s="38">
        <v>0.02</v>
      </c>
      <c r="V39" s="38"/>
      <c r="W39" s="38">
        <v>0.76</v>
      </c>
      <c r="X39" s="38"/>
      <c r="Y39" s="38">
        <v>3</v>
      </c>
      <c r="Z39" s="38"/>
      <c r="AA39" s="38">
        <v>2.4</v>
      </c>
      <c r="AB39" s="38" t="s">
        <v>41</v>
      </c>
      <c r="AC39" s="38">
        <v>0.18</v>
      </c>
      <c r="AD39" s="38"/>
      <c r="AE39" s="48"/>
      <c r="AF39" s="49">
        <v>0.6</v>
      </c>
      <c r="AG39" s="50"/>
      <c r="AH39" s="51"/>
      <c r="AI39" s="38"/>
      <c r="AJ39" s="38"/>
      <c r="AK39" s="38"/>
      <c r="AL39" s="38"/>
      <c r="AM39" s="38"/>
      <c r="AN39" s="38"/>
      <c r="AO39" s="38"/>
      <c r="AP39" s="38"/>
      <c r="AQ39" s="38"/>
      <c r="AR39" s="38"/>
      <c r="AS39" s="38"/>
      <c r="AT39" s="38"/>
      <c r="AU39" s="38"/>
      <c r="AV39" s="38"/>
      <c r="AW39" s="38"/>
      <c r="AX39" s="38"/>
      <c r="AY39" s="38">
        <v>100</v>
      </c>
      <c r="AZ39" s="38"/>
      <c r="BA39" s="38">
        <v>3.1</v>
      </c>
      <c r="BB39" s="38"/>
      <c r="BC39" s="2"/>
      <c r="BD39" s="38">
        <v>7.5</v>
      </c>
      <c r="BE39" s="38">
        <v>89</v>
      </c>
      <c r="BF39" s="38">
        <v>130000</v>
      </c>
      <c r="BG39" s="38">
        <f t="shared" si="0"/>
        <v>13</v>
      </c>
      <c r="BH39" s="38">
        <f t="shared" si="1"/>
        <v>87</v>
      </c>
      <c r="BI39" s="38">
        <v>0.11</v>
      </c>
      <c r="BJ39" s="38">
        <v>460000</v>
      </c>
      <c r="BK39" s="38">
        <f t="shared" si="2"/>
        <v>460</v>
      </c>
      <c r="BL39" s="38"/>
      <c r="BM39" s="38">
        <v>28000</v>
      </c>
      <c r="BN39" s="38">
        <f t="shared" si="3"/>
        <v>28</v>
      </c>
      <c r="BO39" s="38"/>
      <c r="BP39" s="38">
        <v>860</v>
      </c>
      <c r="BQ39" s="38"/>
      <c r="BR39" s="38">
        <v>85</v>
      </c>
      <c r="BS39" s="38"/>
      <c r="BT39" s="38">
        <v>2.4</v>
      </c>
      <c r="BU39" s="38"/>
      <c r="BV39" s="41"/>
      <c r="BW39" s="36"/>
      <c r="BX39" s="47"/>
      <c r="BY39" s="36"/>
      <c r="BZ39" s="55"/>
      <c r="CA39" s="36"/>
      <c r="CB39" s="52"/>
      <c r="CC39" s="36"/>
      <c r="CK39" s="41"/>
      <c r="CN39" s="36"/>
      <c r="CO39" s="47"/>
      <c r="CR39" s="47"/>
      <c r="CU39" s="55"/>
      <c r="CZ39" s="23"/>
      <c r="DB39" s="22"/>
      <c r="DF39" s="12"/>
      <c r="DN39" s="43"/>
      <c r="DQ39" s="22"/>
      <c r="DS39" s="42"/>
      <c r="DW39" s="79"/>
      <c r="DX39" s="42"/>
      <c r="DZ39" s="44"/>
      <c r="EC39" s="166">
        <v>54</v>
      </c>
      <c r="ED39" s="167"/>
    </row>
    <row r="40" spans="1:134" x14ac:dyDescent="0.3">
      <c r="A40" s="38">
        <v>108</v>
      </c>
      <c r="B40" s="48"/>
      <c r="C40" s="38">
        <v>18</v>
      </c>
      <c r="D40" s="38"/>
      <c r="E40" s="38">
        <v>2.1999999999999999E-2</v>
      </c>
      <c r="F40" s="38" t="s">
        <v>36</v>
      </c>
      <c r="G40" s="38">
        <v>14</v>
      </c>
      <c r="H40" s="38">
        <v>13</v>
      </c>
      <c r="I40" s="38">
        <v>4.7999999999999996E-3</v>
      </c>
      <c r="J40" s="38">
        <v>4.8</v>
      </c>
      <c r="K40" s="38"/>
      <c r="L40" s="38">
        <v>1E-3</v>
      </c>
      <c r="M40" s="38">
        <v>1</v>
      </c>
      <c r="N40" s="38" t="s">
        <v>31</v>
      </c>
      <c r="O40" s="38">
        <v>3.3E-3</v>
      </c>
      <c r="P40" s="38" t="s">
        <v>31</v>
      </c>
      <c r="Q40" s="38">
        <v>2.0999999999999999E-3</v>
      </c>
      <c r="R40" s="38" t="s">
        <v>32</v>
      </c>
      <c r="S40" s="38">
        <v>1.1999999999999999E-3</v>
      </c>
      <c r="T40" s="38" t="s">
        <v>31</v>
      </c>
      <c r="U40" s="38">
        <v>1.2E-2</v>
      </c>
      <c r="V40" s="38" t="s">
        <v>31</v>
      </c>
      <c r="W40" s="38">
        <v>0.51</v>
      </c>
      <c r="X40" s="38"/>
      <c r="Y40" s="38">
        <v>3.4</v>
      </c>
      <c r="Z40" s="38"/>
      <c r="AA40" s="38">
        <v>1.2</v>
      </c>
      <c r="AB40" s="38" t="s">
        <v>33</v>
      </c>
      <c r="AC40" s="38">
        <v>0.17</v>
      </c>
      <c r="AD40" s="38" t="s">
        <v>33</v>
      </c>
      <c r="AE40" s="48"/>
      <c r="AF40" s="49">
        <v>3.4000000000000002E-2</v>
      </c>
      <c r="AG40" s="50"/>
      <c r="AH40" s="51"/>
      <c r="AI40" s="38">
        <v>7.51</v>
      </c>
      <c r="AJ40" s="38">
        <v>99</v>
      </c>
      <c r="AK40" s="38"/>
      <c r="AL40" s="38">
        <v>110000</v>
      </c>
      <c r="AM40" s="38">
        <f>AL40/10000</f>
        <v>11</v>
      </c>
      <c r="AN40" s="38">
        <v>0.01</v>
      </c>
      <c r="AO40" s="38">
        <v>400000</v>
      </c>
      <c r="AP40" s="38">
        <f t="shared" si="14"/>
        <v>400</v>
      </c>
      <c r="AQ40" s="38">
        <v>38000</v>
      </c>
      <c r="AR40" s="38">
        <f t="shared" si="15"/>
        <v>38</v>
      </c>
      <c r="AS40" s="38"/>
      <c r="AT40" s="38">
        <v>530</v>
      </c>
      <c r="AU40" s="38"/>
      <c r="AV40" s="38">
        <v>980</v>
      </c>
      <c r="AW40" s="38">
        <f t="shared" si="11"/>
        <v>0.98</v>
      </c>
      <c r="AX40" s="38"/>
      <c r="AY40" s="38">
        <v>140</v>
      </c>
      <c r="AZ40" s="38"/>
      <c r="BA40" s="38">
        <v>1.9</v>
      </c>
      <c r="BB40" s="38"/>
      <c r="BC40" s="2"/>
      <c r="BD40" s="38">
        <v>7.38</v>
      </c>
      <c r="BE40" s="38">
        <v>90</v>
      </c>
      <c r="BF40" s="38">
        <v>120000</v>
      </c>
      <c r="BG40" s="38">
        <f t="shared" si="0"/>
        <v>12</v>
      </c>
      <c r="BH40" s="38">
        <f t="shared" si="1"/>
        <v>88</v>
      </c>
      <c r="BI40" s="38">
        <v>0.11</v>
      </c>
      <c r="BJ40" s="38">
        <v>460000</v>
      </c>
      <c r="BK40" s="38">
        <f t="shared" si="2"/>
        <v>460</v>
      </c>
      <c r="BL40" s="38"/>
      <c r="BM40" s="38">
        <v>36000</v>
      </c>
      <c r="BN40" s="38">
        <f t="shared" si="3"/>
        <v>36</v>
      </c>
      <c r="BO40" s="38"/>
      <c r="BP40" s="38">
        <v>340</v>
      </c>
      <c r="BQ40" s="38"/>
      <c r="BR40" s="38">
        <v>180</v>
      </c>
      <c r="BS40" s="38"/>
      <c r="BT40" s="38">
        <v>1</v>
      </c>
      <c r="BU40" s="38"/>
      <c r="BV40" s="41"/>
      <c r="BW40" s="54">
        <v>460000</v>
      </c>
      <c r="BX40" s="47">
        <f>BW40/1000</f>
        <v>460</v>
      </c>
      <c r="BY40" s="54">
        <v>9200</v>
      </c>
      <c r="BZ40" s="55">
        <f t="shared" si="6"/>
        <v>9.1999999999999993</v>
      </c>
      <c r="CA40" s="36"/>
      <c r="CB40" s="54">
        <v>280</v>
      </c>
      <c r="CC40" s="36"/>
      <c r="CK40" s="41"/>
      <c r="CN40" s="36"/>
      <c r="CO40" s="47"/>
      <c r="CR40" s="47"/>
      <c r="CU40" s="55"/>
      <c r="CZ40" s="23"/>
      <c r="DB40" s="22"/>
      <c r="DF40" s="12"/>
      <c r="DG40" s="53">
        <v>7.76</v>
      </c>
      <c r="DH40" s="53">
        <v>98</v>
      </c>
      <c r="DJ40" s="53">
        <v>230000</v>
      </c>
      <c r="DK40" s="21">
        <f t="shared" si="7"/>
        <v>23</v>
      </c>
      <c r="DL40" s="53">
        <v>0.03</v>
      </c>
      <c r="DM40" s="53">
        <v>340000</v>
      </c>
      <c r="DN40" s="43">
        <f>DM40/1000</f>
        <v>340</v>
      </c>
      <c r="DP40" s="53">
        <v>21000</v>
      </c>
      <c r="DQ40" s="22">
        <f>DP40/1000</f>
        <v>21</v>
      </c>
      <c r="DS40" s="53">
        <v>240</v>
      </c>
      <c r="DT40" s="21" t="s">
        <v>39</v>
      </c>
      <c r="DU40" s="53">
        <v>1400</v>
      </c>
      <c r="DV40" s="21">
        <f t="shared" ref="DV40:DV45" si="29">DU40/1000</f>
        <v>1.4</v>
      </c>
      <c r="DW40" s="79"/>
      <c r="DX40" s="53">
        <v>21</v>
      </c>
      <c r="DZ40" s="53">
        <v>3.2</v>
      </c>
      <c r="EC40" s="166">
        <v>18</v>
      </c>
      <c r="ED40" s="167"/>
    </row>
    <row r="41" spans="1:134" x14ac:dyDescent="0.3">
      <c r="A41" s="38">
        <v>109</v>
      </c>
      <c r="B41" s="48"/>
      <c r="C41" s="38">
        <v>31</v>
      </c>
      <c r="D41" s="38"/>
      <c r="E41" s="38">
        <v>0.12</v>
      </c>
      <c r="F41" s="38"/>
      <c r="G41" s="38">
        <v>19</v>
      </c>
      <c r="H41" s="38">
        <v>20</v>
      </c>
      <c r="I41" s="38">
        <v>3.4000000000000002E-2</v>
      </c>
      <c r="J41" s="38">
        <v>34</v>
      </c>
      <c r="K41" s="38"/>
      <c r="L41" s="38">
        <v>2E-3</v>
      </c>
      <c r="M41" s="38">
        <v>2</v>
      </c>
      <c r="N41" s="38" t="s">
        <v>31</v>
      </c>
      <c r="O41" s="38">
        <v>1.6999999999999999E-3</v>
      </c>
      <c r="P41" s="38" t="s">
        <v>31</v>
      </c>
      <c r="Q41" s="38">
        <v>2.0000000000000001E-4</v>
      </c>
      <c r="R41" s="38" t="s">
        <v>32</v>
      </c>
      <c r="S41" s="38">
        <v>1.5E-3</v>
      </c>
      <c r="T41" s="38" t="s">
        <v>31</v>
      </c>
      <c r="U41" s="38">
        <v>9.7000000000000003E-3</v>
      </c>
      <c r="V41" s="38" t="s">
        <v>31</v>
      </c>
      <c r="W41" s="38">
        <v>0.64</v>
      </c>
      <c r="X41" s="38" t="s">
        <v>42</v>
      </c>
      <c r="Y41" s="38">
        <v>15</v>
      </c>
      <c r="Z41" s="38" t="s">
        <v>43</v>
      </c>
      <c r="AA41" s="38">
        <v>1.6</v>
      </c>
      <c r="AB41" s="38"/>
      <c r="AC41" s="38">
        <v>0.06</v>
      </c>
      <c r="AD41" s="38" t="s">
        <v>37</v>
      </c>
      <c r="AE41" s="48"/>
      <c r="AF41" s="49">
        <v>5.1999999999999998E-2</v>
      </c>
      <c r="AG41" s="50"/>
      <c r="AH41" s="51"/>
      <c r="AI41" s="38"/>
      <c r="AJ41" s="38"/>
      <c r="AK41" s="38"/>
      <c r="AL41" s="38"/>
      <c r="AM41" s="38"/>
      <c r="AN41" s="38"/>
      <c r="AO41" s="38"/>
      <c r="AP41" s="38"/>
      <c r="AQ41" s="38"/>
      <c r="AR41" s="38"/>
      <c r="AS41" s="38"/>
      <c r="AT41" s="38"/>
      <c r="AU41" s="38"/>
      <c r="AV41" s="38"/>
      <c r="AW41" s="38"/>
      <c r="AX41" s="38"/>
      <c r="AY41" s="38">
        <v>100</v>
      </c>
      <c r="AZ41" s="38"/>
      <c r="BA41" s="38">
        <v>8.9</v>
      </c>
      <c r="BB41" s="38"/>
      <c r="BC41" s="2"/>
      <c r="BD41" s="38">
        <v>7.67</v>
      </c>
      <c r="BE41" s="38">
        <v>56</v>
      </c>
      <c r="BF41" s="38">
        <v>870000</v>
      </c>
      <c r="BG41" s="38">
        <f t="shared" si="0"/>
        <v>87</v>
      </c>
      <c r="BH41" s="38">
        <f t="shared" si="1"/>
        <v>13</v>
      </c>
      <c r="BI41" s="38">
        <v>0.6</v>
      </c>
      <c r="BJ41" s="38">
        <v>78000</v>
      </c>
      <c r="BK41" s="38">
        <f t="shared" si="2"/>
        <v>78</v>
      </c>
      <c r="BL41" s="38"/>
      <c r="BM41" s="38">
        <v>6100</v>
      </c>
      <c r="BN41" s="38">
        <f t="shared" si="3"/>
        <v>6.1</v>
      </c>
      <c r="BO41" s="38"/>
      <c r="BP41" s="38">
        <v>280</v>
      </c>
      <c r="BQ41" s="38"/>
      <c r="BR41" s="38">
        <v>41</v>
      </c>
      <c r="BS41" s="38"/>
      <c r="BT41" s="38">
        <v>0.32</v>
      </c>
      <c r="BU41" s="38"/>
      <c r="BV41" s="41"/>
      <c r="BW41" s="54">
        <v>460000</v>
      </c>
      <c r="BX41" s="47">
        <f>BW41/1000</f>
        <v>460</v>
      </c>
      <c r="BY41" s="54">
        <v>10000</v>
      </c>
      <c r="BZ41" s="55">
        <f t="shared" si="6"/>
        <v>10</v>
      </c>
      <c r="CA41" s="36"/>
      <c r="CB41" s="54">
        <v>500</v>
      </c>
      <c r="CC41" s="36"/>
      <c r="CK41" s="41"/>
      <c r="CN41" s="36"/>
      <c r="CO41" s="47"/>
      <c r="CR41" s="47"/>
      <c r="CU41" s="55"/>
      <c r="CZ41" s="23"/>
      <c r="DB41" s="22"/>
      <c r="DF41" s="12"/>
      <c r="DG41" s="53">
        <v>7.84</v>
      </c>
      <c r="DH41" s="53">
        <v>96</v>
      </c>
      <c r="DJ41" s="53">
        <v>88000</v>
      </c>
      <c r="DK41" s="21">
        <f t="shared" si="7"/>
        <v>8.8000000000000007</v>
      </c>
      <c r="DL41" s="53">
        <v>0.05</v>
      </c>
      <c r="DM41" s="53">
        <v>460000</v>
      </c>
      <c r="DN41" s="43">
        <f t="shared" ref="DN41:DN45" si="30">DM41/1000</f>
        <v>460</v>
      </c>
      <c r="DP41" s="53">
        <v>29000</v>
      </c>
      <c r="DQ41" s="22">
        <f t="shared" ref="DQ41:DQ45" si="31">DP41/1000</f>
        <v>29</v>
      </c>
      <c r="DS41" s="53">
        <v>2100</v>
      </c>
      <c r="DU41" s="53">
        <v>1200</v>
      </c>
      <c r="DV41" s="21">
        <f t="shared" si="29"/>
        <v>1.2</v>
      </c>
      <c r="DW41" s="79"/>
      <c r="DX41" s="53">
        <v>40</v>
      </c>
      <c r="DY41" s="21" t="s">
        <v>93</v>
      </c>
      <c r="DZ41" s="53">
        <v>7.3</v>
      </c>
      <c r="EC41" s="166">
        <v>41</v>
      </c>
      <c r="ED41" s="167"/>
    </row>
    <row r="42" spans="1:134" x14ac:dyDescent="0.3">
      <c r="A42" s="38">
        <v>110</v>
      </c>
      <c r="B42" s="48"/>
      <c r="C42" s="38">
        <v>30</v>
      </c>
      <c r="D42" s="38"/>
      <c r="E42" s="38">
        <v>0.25</v>
      </c>
      <c r="F42" s="38"/>
      <c r="G42" s="38">
        <v>19</v>
      </c>
      <c r="H42" s="38">
        <v>18</v>
      </c>
      <c r="I42" s="38">
        <v>4.8999999999999998E-3</v>
      </c>
      <c r="J42" s="38">
        <v>4.8999999999999995</v>
      </c>
      <c r="K42" s="38"/>
      <c r="L42" s="38">
        <v>1.0999999999999999E-2</v>
      </c>
      <c r="M42" s="38">
        <v>11</v>
      </c>
      <c r="N42" s="38" t="s">
        <v>31</v>
      </c>
      <c r="O42" s="38">
        <v>1.5E-3</v>
      </c>
      <c r="P42" s="38" t="s">
        <v>31</v>
      </c>
      <c r="Q42" s="38">
        <v>1E-4</v>
      </c>
      <c r="R42" s="38" t="s">
        <v>32</v>
      </c>
      <c r="S42" s="38">
        <v>1.2999999999999999E-3</v>
      </c>
      <c r="T42" s="38" t="s">
        <v>31</v>
      </c>
      <c r="U42" s="38">
        <v>1.7000000000000001E-2</v>
      </c>
      <c r="V42" s="38"/>
      <c r="W42" s="38">
        <v>0.63</v>
      </c>
      <c r="X42" s="38"/>
      <c r="Y42" s="38">
        <v>5.9</v>
      </c>
      <c r="Z42" s="38"/>
      <c r="AA42" s="38">
        <v>1.3</v>
      </c>
      <c r="AB42" s="38" t="s">
        <v>41</v>
      </c>
      <c r="AC42" s="38">
        <v>9.0999999999999998E-2</v>
      </c>
      <c r="AD42" s="38" t="s">
        <v>33</v>
      </c>
      <c r="AE42" s="48"/>
      <c r="AF42" s="49">
        <v>1.9E-2</v>
      </c>
      <c r="AG42" s="50"/>
      <c r="AH42" s="51"/>
      <c r="AI42" s="38">
        <v>7.6</v>
      </c>
      <c r="AJ42" s="38">
        <v>99</v>
      </c>
      <c r="AK42" s="38"/>
      <c r="AL42" s="38">
        <v>88000</v>
      </c>
      <c r="AM42" s="38">
        <f>AL42/10000</f>
        <v>8.8000000000000007</v>
      </c>
      <c r="AN42" s="38">
        <v>0.01</v>
      </c>
      <c r="AO42" s="38">
        <v>440000</v>
      </c>
      <c r="AP42" s="38">
        <f t="shared" si="14"/>
        <v>440</v>
      </c>
      <c r="AQ42" s="38">
        <v>39000</v>
      </c>
      <c r="AR42" s="38">
        <f t="shared" si="15"/>
        <v>39</v>
      </c>
      <c r="AS42" s="38"/>
      <c r="AT42" s="38">
        <v>440</v>
      </c>
      <c r="AU42" s="38"/>
      <c r="AV42" s="38">
        <v>1100</v>
      </c>
      <c r="AW42" s="38">
        <f t="shared" si="11"/>
        <v>1.1000000000000001</v>
      </c>
      <c r="AX42" s="38" t="s">
        <v>39</v>
      </c>
      <c r="AY42" s="38">
        <v>65</v>
      </c>
      <c r="AZ42" s="38"/>
      <c r="BA42" s="38">
        <v>2.9</v>
      </c>
      <c r="BB42" s="38"/>
      <c r="BC42" s="2"/>
      <c r="BD42" s="38">
        <v>7.2</v>
      </c>
      <c r="BE42" s="38">
        <v>92</v>
      </c>
      <c r="BF42" s="38">
        <v>100000</v>
      </c>
      <c r="BG42" s="38">
        <f t="shared" si="0"/>
        <v>10</v>
      </c>
      <c r="BH42" s="38">
        <f t="shared" si="1"/>
        <v>90</v>
      </c>
      <c r="BI42" s="38">
        <v>0.06</v>
      </c>
      <c r="BJ42" s="38">
        <v>480000</v>
      </c>
      <c r="BK42" s="38">
        <f t="shared" si="2"/>
        <v>480</v>
      </c>
      <c r="BL42" s="38"/>
      <c r="BM42" s="38">
        <v>33000</v>
      </c>
      <c r="BN42" s="38">
        <f t="shared" si="3"/>
        <v>33</v>
      </c>
      <c r="BO42" s="38"/>
      <c r="BP42" s="38">
        <v>440</v>
      </c>
      <c r="BQ42" s="38"/>
      <c r="BR42" s="38">
        <v>160</v>
      </c>
      <c r="BS42" s="38"/>
      <c r="BT42" s="38">
        <v>5.3</v>
      </c>
      <c r="BU42" s="38"/>
      <c r="BV42" s="41"/>
      <c r="BW42" s="36"/>
      <c r="BX42" s="47"/>
      <c r="BY42" s="36"/>
      <c r="BZ42" s="55"/>
      <c r="CA42" s="36"/>
      <c r="CB42" s="52"/>
      <c r="CC42" s="36"/>
      <c r="CK42" s="41"/>
      <c r="CL42" s="53">
        <v>7.57</v>
      </c>
      <c r="CM42" s="53">
        <v>97</v>
      </c>
      <c r="CN42" s="54">
        <v>84000</v>
      </c>
      <c r="CO42" s="47">
        <f>CN42/10000</f>
        <v>8.4</v>
      </c>
      <c r="CP42" s="53">
        <v>0.05</v>
      </c>
      <c r="CQ42" s="53">
        <v>440000</v>
      </c>
      <c r="CR42" s="47">
        <f t="shared" si="4"/>
        <v>440</v>
      </c>
      <c r="CT42" s="53">
        <v>37000</v>
      </c>
      <c r="CU42" s="55">
        <f t="shared" si="5"/>
        <v>37</v>
      </c>
      <c r="CW42" s="53">
        <v>550</v>
      </c>
      <c r="CY42" s="53">
        <v>1000</v>
      </c>
      <c r="CZ42" s="23">
        <f>CY42/1000</f>
        <v>1</v>
      </c>
      <c r="DB42" s="53">
        <v>70</v>
      </c>
      <c r="DD42" s="53">
        <v>1.1000000000000001</v>
      </c>
      <c r="DF42" s="12"/>
      <c r="DG42" s="53">
        <v>7.59</v>
      </c>
      <c r="DH42" s="53">
        <v>98</v>
      </c>
      <c r="DJ42" s="53">
        <v>130000</v>
      </c>
      <c r="DK42" s="21">
        <f t="shared" si="7"/>
        <v>13</v>
      </c>
      <c r="DL42" s="53">
        <v>0.03</v>
      </c>
      <c r="DM42" s="53">
        <v>410000</v>
      </c>
      <c r="DN42" s="43">
        <f t="shared" si="30"/>
        <v>410</v>
      </c>
      <c r="DP42" s="53">
        <v>31000</v>
      </c>
      <c r="DQ42" s="22">
        <f t="shared" si="31"/>
        <v>31</v>
      </c>
      <c r="DS42" s="53">
        <v>310</v>
      </c>
      <c r="DU42" s="53">
        <v>1600</v>
      </c>
      <c r="DV42" s="21">
        <f t="shared" si="29"/>
        <v>1.6</v>
      </c>
      <c r="DW42" s="79"/>
      <c r="DX42" s="53">
        <v>22</v>
      </c>
      <c r="DZ42" s="53">
        <v>1.5</v>
      </c>
      <c r="EC42" s="166">
        <v>93</v>
      </c>
      <c r="ED42" s="167"/>
    </row>
    <row r="43" spans="1:134" x14ac:dyDescent="0.3">
      <c r="A43" s="38">
        <v>111</v>
      </c>
      <c r="B43" s="48"/>
      <c r="C43" s="38">
        <v>50</v>
      </c>
      <c r="D43" s="38"/>
      <c r="E43" s="38">
        <v>0.55000000000000004</v>
      </c>
      <c r="F43" s="38" t="s">
        <v>38</v>
      </c>
      <c r="G43" s="38">
        <v>21</v>
      </c>
      <c r="H43" s="38">
        <v>21</v>
      </c>
      <c r="I43" s="38">
        <v>4.7999999999999996E-3</v>
      </c>
      <c r="J43" s="38">
        <v>4.8</v>
      </c>
      <c r="K43" s="38"/>
      <c r="L43" s="38">
        <v>1.9E-2</v>
      </c>
      <c r="M43" s="38">
        <v>19</v>
      </c>
      <c r="N43" s="38"/>
      <c r="O43" s="38">
        <v>1.9E-3</v>
      </c>
      <c r="P43" s="38" t="s">
        <v>31</v>
      </c>
      <c r="Q43" s="38">
        <v>5.0000000000000001E-4</v>
      </c>
      <c r="R43" s="38" t="s">
        <v>32</v>
      </c>
      <c r="S43" s="38">
        <v>1.4E-3</v>
      </c>
      <c r="T43" s="38" t="s">
        <v>31</v>
      </c>
      <c r="U43" s="38">
        <v>0.01</v>
      </c>
      <c r="V43" s="38" t="s">
        <v>31</v>
      </c>
      <c r="W43" s="38">
        <v>0.55000000000000004</v>
      </c>
      <c r="X43" s="38"/>
      <c r="Y43" s="38">
        <v>1.5</v>
      </c>
      <c r="Z43" s="38"/>
      <c r="AA43" s="38">
        <v>1.9</v>
      </c>
      <c r="AB43" s="38" t="s">
        <v>41</v>
      </c>
      <c r="AC43" s="38">
        <v>7.3999999999999996E-2</v>
      </c>
      <c r="AD43" s="38" t="s">
        <v>33</v>
      </c>
      <c r="AE43" s="48"/>
      <c r="AF43" s="49">
        <v>4.3999999999999997E-2</v>
      </c>
      <c r="AG43" s="50"/>
      <c r="AH43" s="51"/>
      <c r="AI43" s="38">
        <v>7.75</v>
      </c>
      <c r="AJ43" s="38">
        <v>97</v>
      </c>
      <c r="AK43" s="38"/>
      <c r="AL43" s="38">
        <v>200000</v>
      </c>
      <c r="AM43" s="38">
        <f>AL43/10000</f>
        <v>20</v>
      </c>
      <c r="AN43" s="38">
        <v>0.02</v>
      </c>
      <c r="AO43" s="38">
        <v>390000</v>
      </c>
      <c r="AP43" s="38">
        <f t="shared" si="14"/>
        <v>390</v>
      </c>
      <c r="AQ43" s="38">
        <v>31000</v>
      </c>
      <c r="AR43" s="38">
        <f t="shared" si="15"/>
        <v>31</v>
      </c>
      <c r="AS43" s="38"/>
      <c r="AT43" s="38">
        <v>590</v>
      </c>
      <c r="AU43" s="38"/>
      <c r="AV43" s="38">
        <v>180</v>
      </c>
      <c r="AW43" s="38">
        <f t="shared" si="11"/>
        <v>0.18</v>
      </c>
      <c r="AX43" s="38"/>
      <c r="AY43" s="38">
        <v>200</v>
      </c>
      <c r="AZ43" s="38"/>
      <c r="BA43" s="38">
        <v>6.4</v>
      </c>
      <c r="BB43" s="38"/>
      <c r="BC43" s="2"/>
      <c r="BD43" s="38">
        <v>7.36</v>
      </c>
      <c r="BE43" s="38">
        <v>89</v>
      </c>
      <c r="BF43" s="38">
        <v>200000</v>
      </c>
      <c r="BG43" s="38">
        <f t="shared" si="0"/>
        <v>20</v>
      </c>
      <c r="BH43" s="38">
        <f t="shared" si="1"/>
        <v>80</v>
      </c>
      <c r="BI43" s="38">
        <v>0.09</v>
      </c>
      <c r="BJ43" s="38">
        <v>470000</v>
      </c>
      <c r="BK43" s="38">
        <f t="shared" si="2"/>
        <v>470</v>
      </c>
      <c r="BL43" s="38"/>
      <c r="BM43" s="38">
        <v>29000</v>
      </c>
      <c r="BN43" s="38">
        <f t="shared" si="3"/>
        <v>29</v>
      </c>
      <c r="BO43" s="38"/>
      <c r="BP43" s="38">
        <v>260</v>
      </c>
      <c r="BQ43" s="38"/>
      <c r="BR43" s="38">
        <v>130</v>
      </c>
      <c r="BS43" s="38"/>
      <c r="BT43" s="38">
        <v>0.34</v>
      </c>
      <c r="BU43" s="38"/>
      <c r="BV43" s="41"/>
      <c r="BW43" s="54">
        <v>500000</v>
      </c>
      <c r="BX43" s="47">
        <f>BW43/1000</f>
        <v>500</v>
      </c>
      <c r="BY43" s="54">
        <v>8500</v>
      </c>
      <c r="BZ43" s="55">
        <f t="shared" si="6"/>
        <v>8.5</v>
      </c>
      <c r="CA43" s="36"/>
      <c r="CB43" s="54">
        <v>250</v>
      </c>
      <c r="CC43" s="36"/>
      <c r="CK43" s="41"/>
      <c r="CN43" s="36"/>
      <c r="CO43" s="47"/>
      <c r="CR43" s="47"/>
      <c r="CU43" s="55"/>
      <c r="CZ43" s="23"/>
      <c r="DB43" s="22"/>
      <c r="DF43" s="12"/>
      <c r="DG43" s="53">
        <v>7.94</v>
      </c>
      <c r="DH43" s="53">
        <v>88</v>
      </c>
      <c r="DJ43" s="53">
        <v>410000</v>
      </c>
      <c r="DK43" s="21">
        <f t="shared" si="7"/>
        <v>41</v>
      </c>
      <c r="DL43" s="53">
        <v>0.1</v>
      </c>
      <c r="DM43" s="53">
        <v>260000</v>
      </c>
      <c r="DN43" s="43">
        <f t="shared" si="30"/>
        <v>260</v>
      </c>
      <c r="DP43" s="53">
        <v>9200</v>
      </c>
      <c r="DQ43" s="22">
        <f t="shared" si="31"/>
        <v>9.1999999999999993</v>
      </c>
      <c r="DS43" s="53">
        <v>88</v>
      </c>
      <c r="DU43" s="53">
        <v>760</v>
      </c>
      <c r="DV43" s="21">
        <f t="shared" si="29"/>
        <v>0.76</v>
      </c>
      <c r="DW43" s="80" t="s">
        <v>262</v>
      </c>
      <c r="DX43" s="53">
        <v>14</v>
      </c>
      <c r="DZ43" s="53">
        <v>0.12</v>
      </c>
      <c r="EA43" s="21" t="s">
        <v>37</v>
      </c>
      <c r="EC43" s="166">
        <v>120</v>
      </c>
      <c r="ED43" s="167"/>
    </row>
    <row r="44" spans="1:134" x14ac:dyDescent="0.3">
      <c r="A44" s="38">
        <v>112</v>
      </c>
      <c r="B44" s="48"/>
      <c r="C44" s="38">
        <v>14</v>
      </c>
      <c r="D44" s="38"/>
      <c r="E44" s="38">
        <v>2.1999999999999999E-2</v>
      </c>
      <c r="F44" s="38" t="s">
        <v>36</v>
      </c>
      <c r="G44" s="38">
        <v>18</v>
      </c>
      <c r="H44" s="38">
        <v>18</v>
      </c>
      <c r="I44" s="38">
        <v>5.1000000000000004E-3</v>
      </c>
      <c r="J44" s="38">
        <v>5.1000000000000005</v>
      </c>
      <c r="K44" s="38"/>
      <c r="L44" s="38">
        <v>8.9999999999999998E-4</v>
      </c>
      <c r="M44" s="38">
        <v>0.9</v>
      </c>
      <c r="N44" s="38" t="s">
        <v>30</v>
      </c>
      <c r="O44" s="38">
        <v>1.1000000000000001E-3</v>
      </c>
      <c r="P44" s="38" t="s">
        <v>31</v>
      </c>
      <c r="Q44" s="38">
        <v>1.2999999999999999E-2</v>
      </c>
      <c r="R44" s="38" t="s">
        <v>44</v>
      </c>
      <c r="S44" s="38">
        <v>1.1000000000000001E-3</v>
      </c>
      <c r="T44" s="38" t="s">
        <v>31</v>
      </c>
      <c r="U44" s="38">
        <v>1.2999999999999999E-2</v>
      </c>
      <c r="V44" s="38" t="s">
        <v>31</v>
      </c>
      <c r="W44" s="38">
        <v>0.72</v>
      </c>
      <c r="X44" s="38"/>
      <c r="Y44" s="38">
        <v>1.3</v>
      </c>
      <c r="Z44" s="38"/>
      <c r="AA44" s="38">
        <v>1.3</v>
      </c>
      <c r="AB44" s="38" t="s">
        <v>33</v>
      </c>
      <c r="AC44" s="38">
        <v>9.7000000000000003E-2</v>
      </c>
      <c r="AD44" s="38" t="s">
        <v>33</v>
      </c>
      <c r="AE44" s="48"/>
      <c r="AF44" s="49">
        <v>1.9E-2</v>
      </c>
      <c r="AG44" s="50"/>
      <c r="AH44" s="51"/>
      <c r="AI44" s="38">
        <v>7.2</v>
      </c>
      <c r="AJ44" s="38">
        <v>99</v>
      </c>
      <c r="AK44" s="38"/>
      <c r="AL44" s="38">
        <v>78000</v>
      </c>
      <c r="AM44" s="38">
        <f>AL44/10000</f>
        <v>7.8</v>
      </c>
      <c r="AN44" s="38">
        <v>0.01</v>
      </c>
      <c r="AO44" s="38">
        <v>460000</v>
      </c>
      <c r="AP44" s="38">
        <f t="shared" si="14"/>
        <v>460</v>
      </c>
      <c r="AQ44" s="38">
        <v>44000</v>
      </c>
      <c r="AR44" s="38">
        <f t="shared" si="15"/>
        <v>44</v>
      </c>
      <c r="AS44" s="38"/>
      <c r="AT44" s="38">
        <v>570</v>
      </c>
      <c r="AU44" s="38"/>
      <c r="AV44" s="38">
        <v>290</v>
      </c>
      <c r="AW44" s="38">
        <f t="shared" si="11"/>
        <v>0.28999999999999998</v>
      </c>
      <c r="AX44" s="38"/>
      <c r="AY44" s="38">
        <v>110</v>
      </c>
      <c r="AZ44" s="38"/>
      <c r="BA44" s="38">
        <v>2.2999999999999998</v>
      </c>
      <c r="BB44" s="38"/>
      <c r="BC44" s="2"/>
      <c r="BD44" s="38">
        <v>7.02</v>
      </c>
      <c r="BE44" s="38">
        <v>88</v>
      </c>
      <c r="BF44" s="38">
        <v>150000</v>
      </c>
      <c r="BG44" s="38">
        <f t="shared" si="0"/>
        <v>15</v>
      </c>
      <c r="BH44" s="38">
        <f t="shared" si="1"/>
        <v>85</v>
      </c>
      <c r="BI44" s="38">
        <v>0.12</v>
      </c>
      <c r="BJ44" s="38">
        <v>440000</v>
      </c>
      <c r="BK44" s="38">
        <f t="shared" si="2"/>
        <v>440</v>
      </c>
      <c r="BL44" s="38"/>
      <c r="BM44" s="38">
        <v>41000</v>
      </c>
      <c r="BN44" s="38">
        <f t="shared" si="3"/>
        <v>41</v>
      </c>
      <c r="BO44" s="38"/>
      <c r="BP44" s="38">
        <v>350</v>
      </c>
      <c r="BQ44" s="38"/>
      <c r="BR44" s="38">
        <v>200</v>
      </c>
      <c r="BS44" s="38"/>
      <c r="BT44" s="38">
        <v>0.78</v>
      </c>
      <c r="BU44" s="38"/>
      <c r="BV44" s="41"/>
      <c r="BW44" s="36"/>
      <c r="BX44" s="47"/>
      <c r="BY44" s="36"/>
      <c r="BZ44" s="55"/>
      <c r="CA44" s="36"/>
      <c r="CB44" s="52"/>
      <c r="CC44" s="36"/>
      <c r="CK44" s="41"/>
      <c r="CN44" s="36"/>
      <c r="CO44" s="47"/>
      <c r="CR44" s="47"/>
      <c r="CU44" s="55"/>
      <c r="CZ44" s="23"/>
      <c r="DB44" s="22"/>
      <c r="DF44" s="12"/>
      <c r="DG44" s="53">
        <v>7.51</v>
      </c>
      <c r="DH44" s="53">
        <v>97</v>
      </c>
      <c r="DJ44" s="53">
        <v>130000</v>
      </c>
      <c r="DK44" s="21">
        <f t="shared" si="7"/>
        <v>13</v>
      </c>
      <c r="DL44" s="53">
        <v>0.03</v>
      </c>
      <c r="DM44" s="53">
        <v>400000</v>
      </c>
      <c r="DN44" s="43">
        <f t="shared" si="30"/>
        <v>400</v>
      </c>
      <c r="DP44" s="53">
        <v>35000</v>
      </c>
      <c r="DQ44" s="22">
        <f t="shared" si="31"/>
        <v>35</v>
      </c>
      <c r="DS44" s="53">
        <v>440</v>
      </c>
      <c r="DU44" s="53">
        <v>1400</v>
      </c>
      <c r="DV44" s="21">
        <f t="shared" si="29"/>
        <v>1.4</v>
      </c>
      <c r="DW44" s="79"/>
      <c r="DX44" s="53">
        <v>63</v>
      </c>
      <c r="DZ44" s="53">
        <v>0.96</v>
      </c>
      <c r="EC44" s="166">
        <v>22</v>
      </c>
      <c r="ED44" s="167"/>
    </row>
    <row r="45" spans="1:134" x14ac:dyDescent="0.3">
      <c r="A45" s="38">
        <v>113</v>
      </c>
      <c r="B45" s="48"/>
      <c r="C45" s="38">
        <v>62</v>
      </c>
      <c r="D45" s="38"/>
      <c r="E45" s="38">
        <v>0.86</v>
      </c>
      <c r="F45" s="38"/>
      <c r="G45" s="38">
        <v>23</v>
      </c>
      <c r="H45" s="38">
        <v>23</v>
      </c>
      <c r="I45" s="38">
        <v>5.1999999999999998E-3</v>
      </c>
      <c r="J45" s="38">
        <v>5.2</v>
      </c>
      <c r="K45" s="38"/>
      <c r="L45" s="38">
        <v>1.2999999999999999E-3</v>
      </c>
      <c r="M45" s="38">
        <v>1.3</v>
      </c>
      <c r="N45" s="38" t="s">
        <v>31</v>
      </c>
      <c r="O45" s="38">
        <v>3.8999999999999998E-3</v>
      </c>
      <c r="P45" s="38" t="s">
        <v>31</v>
      </c>
      <c r="Q45" s="38">
        <v>2.3999999999999998E-3</v>
      </c>
      <c r="R45" s="38" t="s">
        <v>32</v>
      </c>
      <c r="S45" s="38">
        <v>1.5E-3</v>
      </c>
      <c r="T45" s="38" t="s">
        <v>31</v>
      </c>
      <c r="U45" s="38">
        <v>2.7E-2</v>
      </c>
      <c r="V45" s="38"/>
      <c r="W45" s="38">
        <v>0.7</v>
      </c>
      <c r="X45" s="38"/>
      <c r="Y45" s="38">
        <v>2.4</v>
      </c>
      <c r="Z45" s="38"/>
      <c r="AA45" s="38">
        <v>1.3</v>
      </c>
      <c r="AB45" s="38" t="s">
        <v>33</v>
      </c>
      <c r="AC45" s="38">
        <v>0.24</v>
      </c>
      <c r="AD45" s="38"/>
      <c r="AE45" s="48"/>
      <c r="AF45" s="49">
        <v>7.0000000000000001E-3</v>
      </c>
      <c r="AG45" s="50" t="s">
        <v>52</v>
      </c>
      <c r="AH45" s="51"/>
      <c r="AI45" s="38">
        <v>7.58</v>
      </c>
      <c r="AJ45" s="38">
        <v>93</v>
      </c>
      <c r="AK45" s="38"/>
      <c r="AL45" s="38">
        <v>710000</v>
      </c>
      <c r="AM45" s="38">
        <f>AL45/10000</f>
        <v>71</v>
      </c>
      <c r="AN45" s="38">
        <v>0.06</v>
      </c>
      <c r="AO45" s="38">
        <v>220000</v>
      </c>
      <c r="AP45" s="38">
        <f t="shared" si="14"/>
        <v>220</v>
      </c>
      <c r="AQ45" s="38">
        <v>12000</v>
      </c>
      <c r="AR45" s="38">
        <f t="shared" si="15"/>
        <v>12</v>
      </c>
      <c r="AS45" s="38"/>
      <c r="AT45" s="38">
        <v>150</v>
      </c>
      <c r="AU45" s="38"/>
      <c r="AV45" s="38">
        <v>100</v>
      </c>
      <c r="AW45" s="38">
        <f t="shared" si="11"/>
        <v>0.1</v>
      </c>
      <c r="AX45" s="38"/>
      <c r="AY45" s="38">
        <v>27</v>
      </c>
      <c r="AZ45" s="38"/>
      <c r="BA45" s="38">
        <v>1.2</v>
      </c>
      <c r="BB45" s="38"/>
      <c r="BC45" s="2"/>
      <c r="BD45" s="38">
        <v>7.74</v>
      </c>
      <c r="BE45" s="38">
        <v>83</v>
      </c>
      <c r="BF45" s="38">
        <v>610000</v>
      </c>
      <c r="BG45" s="38">
        <f t="shared" si="0"/>
        <v>61</v>
      </c>
      <c r="BH45" s="38">
        <f t="shared" si="1"/>
        <v>39</v>
      </c>
      <c r="BI45" s="38">
        <v>0.19</v>
      </c>
      <c r="BJ45" s="38">
        <v>260000</v>
      </c>
      <c r="BK45" s="38">
        <f t="shared" si="2"/>
        <v>260</v>
      </c>
      <c r="BL45" s="38"/>
      <c r="BM45" s="38">
        <v>16000</v>
      </c>
      <c r="BN45" s="38">
        <f t="shared" si="3"/>
        <v>16</v>
      </c>
      <c r="BO45" s="38"/>
      <c r="BP45" s="38">
        <v>170</v>
      </c>
      <c r="BQ45" s="38" t="s">
        <v>39</v>
      </c>
      <c r="BR45" s="38">
        <v>87</v>
      </c>
      <c r="BS45" s="38"/>
      <c r="BT45" s="38">
        <v>0.27</v>
      </c>
      <c r="BU45" s="38"/>
      <c r="BV45" s="41"/>
      <c r="BW45" s="54">
        <v>440000</v>
      </c>
      <c r="BX45" s="47">
        <f>BW45/1000</f>
        <v>440</v>
      </c>
      <c r="BY45" s="54">
        <v>12000</v>
      </c>
      <c r="BZ45" s="55">
        <f t="shared" si="6"/>
        <v>12</v>
      </c>
      <c r="CA45" s="36"/>
      <c r="CB45" s="54">
        <v>340</v>
      </c>
      <c r="CC45" s="36"/>
      <c r="CK45" s="41"/>
      <c r="CL45" s="53">
        <v>7.92</v>
      </c>
      <c r="CM45" s="53">
        <v>94</v>
      </c>
      <c r="CN45" s="54">
        <v>300000</v>
      </c>
      <c r="CO45" s="47">
        <f>CN45/10000</f>
        <v>30</v>
      </c>
      <c r="CP45" s="53">
        <v>0.08</v>
      </c>
      <c r="CQ45" s="53">
        <v>210000</v>
      </c>
      <c r="CR45" s="47">
        <f t="shared" si="4"/>
        <v>210</v>
      </c>
      <c r="CT45" s="53">
        <v>9400</v>
      </c>
      <c r="CU45" s="55">
        <f t="shared" si="5"/>
        <v>9.4</v>
      </c>
      <c r="CW45" s="53">
        <v>84</v>
      </c>
      <c r="CY45" s="53">
        <v>370</v>
      </c>
      <c r="CZ45" s="23">
        <f>CY45/1000</f>
        <v>0.37</v>
      </c>
      <c r="DB45" s="53">
        <v>4.2</v>
      </c>
      <c r="DC45" s="21" t="s">
        <v>31</v>
      </c>
      <c r="DD45" s="53">
        <v>0.39</v>
      </c>
      <c r="DF45" s="12"/>
      <c r="DG45" s="53">
        <v>7.94</v>
      </c>
      <c r="DH45" s="53">
        <v>90</v>
      </c>
      <c r="DJ45" s="53">
        <v>800000</v>
      </c>
      <c r="DK45" s="21">
        <f t="shared" si="7"/>
        <v>80</v>
      </c>
      <c r="DL45" s="53">
        <v>0.09</v>
      </c>
      <c r="DM45" s="53">
        <v>280000</v>
      </c>
      <c r="DN45" s="43">
        <f t="shared" si="30"/>
        <v>280</v>
      </c>
      <c r="DP45" s="53">
        <v>11000</v>
      </c>
      <c r="DQ45" s="22">
        <f t="shared" si="31"/>
        <v>11</v>
      </c>
      <c r="DS45" s="53">
        <v>110</v>
      </c>
      <c r="DU45" s="53">
        <v>260</v>
      </c>
      <c r="DV45" s="21">
        <f t="shared" si="29"/>
        <v>0.26</v>
      </c>
      <c r="DW45" s="79"/>
      <c r="DX45" s="53">
        <v>16</v>
      </c>
      <c r="DZ45" s="53">
        <v>0.74</v>
      </c>
      <c r="EC45" s="166">
        <v>69</v>
      </c>
      <c r="ED45" s="167"/>
    </row>
    <row r="46" spans="1:134" x14ac:dyDescent="0.3">
      <c r="A46" s="38">
        <v>114</v>
      </c>
      <c r="B46" s="48"/>
      <c r="C46" s="38">
        <v>31</v>
      </c>
      <c r="D46" s="38"/>
      <c r="E46" s="38">
        <v>6.6</v>
      </c>
      <c r="F46" s="38"/>
      <c r="G46" s="38">
        <v>17</v>
      </c>
      <c r="H46" s="38">
        <v>16</v>
      </c>
      <c r="I46" s="38">
        <v>1.2999999999999999E-2</v>
      </c>
      <c r="J46" s="38">
        <v>13</v>
      </c>
      <c r="K46" s="38"/>
      <c r="L46" s="38">
        <v>8.9999999999999998E-4</v>
      </c>
      <c r="M46" s="38">
        <v>0.9</v>
      </c>
      <c r="N46" s="38" t="s">
        <v>30</v>
      </c>
      <c r="O46" s="38">
        <v>1.4E-3</v>
      </c>
      <c r="P46" s="38" t="s">
        <v>31</v>
      </c>
      <c r="Q46" s="38">
        <v>2.0000000000000001E-4</v>
      </c>
      <c r="R46" s="38" t="s">
        <v>32</v>
      </c>
      <c r="S46" s="38">
        <v>1.2999999999999999E-3</v>
      </c>
      <c r="T46" s="38" t="s">
        <v>31</v>
      </c>
      <c r="U46" s="38">
        <v>6.6E-3</v>
      </c>
      <c r="V46" s="38" t="s">
        <v>31</v>
      </c>
      <c r="W46" s="38">
        <v>0.47</v>
      </c>
      <c r="X46" s="38"/>
      <c r="Y46" s="38">
        <v>29</v>
      </c>
      <c r="Z46" s="38"/>
      <c r="AA46" s="38">
        <v>2.1</v>
      </c>
      <c r="AB46" s="38"/>
      <c r="AC46" s="38">
        <v>0.06</v>
      </c>
      <c r="AD46" s="38" t="s">
        <v>37</v>
      </c>
      <c r="AE46" s="48"/>
      <c r="AF46" s="49">
        <v>1.2999999999999999E-2</v>
      </c>
      <c r="AG46" s="50"/>
      <c r="AH46" s="51"/>
      <c r="AI46" s="38"/>
      <c r="AJ46" s="38"/>
      <c r="AK46" s="38"/>
      <c r="AL46" s="38"/>
      <c r="AM46" s="38"/>
      <c r="AN46" s="38"/>
      <c r="AO46" s="38"/>
      <c r="AP46" s="38"/>
      <c r="AQ46" s="38"/>
      <c r="AR46" s="38"/>
      <c r="AS46" s="38"/>
      <c r="AT46" s="38"/>
      <c r="AU46" s="38"/>
      <c r="AV46" s="38"/>
      <c r="AW46" s="38"/>
      <c r="AX46" s="38"/>
      <c r="AY46" s="38">
        <v>180</v>
      </c>
      <c r="AZ46" s="38"/>
      <c r="BA46" s="38">
        <v>20</v>
      </c>
      <c r="BB46" s="38"/>
      <c r="BC46" s="2"/>
      <c r="BD46" s="38">
        <v>7.77</v>
      </c>
      <c r="BE46" s="38">
        <v>88</v>
      </c>
      <c r="BF46" s="38">
        <v>300000</v>
      </c>
      <c r="BG46" s="38">
        <f t="shared" si="0"/>
        <v>30</v>
      </c>
      <c r="BH46" s="38">
        <f t="shared" si="1"/>
        <v>70</v>
      </c>
      <c r="BI46" s="38">
        <v>0.09</v>
      </c>
      <c r="BJ46" s="38">
        <v>420000</v>
      </c>
      <c r="BK46" s="38">
        <f t="shared" si="2"/>
        <v>420</v>
      </c>
      <c r="BL46" s="38"/>
      <c r="BM46" s="38">
        <v>29000</v>
      </c>
      <c r="BN46" s="38">
        <f t="shared" si="3"/>
        <v>29</v>
      </c>
      <c r="BO46" s="38"/>
      <c r="BP46" s="38">
        <v>610</v>
      </c>
      <c r="BQ46" s="38"/>
      <c r="BR46" s="38">
        <v>170</v>
      </c>
      <c r="BS46" s="38"/>
      <c r="BT46" s="38">
        <v>0.65</v>
      </c>
      <c r="BU46" s="38"/>
      <c r="BV46" s="41"/>
      <c r="BW46" s="54">
        <v>480000</v>
      </c>
      <c r="BX46" s="47">
        <f>BW46/1000</f>
        <v>480</v>
      </c>
      <c r="BY46" s="54">
        <v>7700</v>
      </c>
      <c r="BZ46" s="55">
        <f t="shared" si="6"/>
        <v>7.7</v>
      </c>
      <c r="CA46" s="36"/>
      <c r="CB46" s="54">
        <v>310</v>
      </c>
      <c r="CC46" s="36"/>
      <c r="CK46" s="41"/>
      <c r="CN46" s="36"/>
      <c r="CO46" s="47"/>
      <c r="CR46" s="47"/>
      <c r="CU46" s="55"/>
      <c r="CZ46" s="23"/>
      <c r="DB46" s="22"/>
      <c r="DF46" s="12"/>
      <c r="DN46" s="43"/>
      <c r="DQ46" s="22"/>
      <c r="DS46" s="42"/>
      <c r="DX46" s="42"/>
      <c r="DZ46" s="44"/>
      <c r="EC46" s="166">
        <v>19</v>
      </c>
      <c r="ED46" s="167"/>
    </row>
    <row r="47" spans="1:134" x14ac:dyDescent="0.3">
      <c r="A47" s="38">
        <v>115</v>
      </c>
      <c r="B47" s="48"/>
      <c r="C47" s="38">
        <v>87</v>
      </c>
      <c r="D47" s="38"/>
      <c r="E47" s="38">
        <v>14</v>
      </c>
      <c r="F47" s="38"/>
      <c r="G47" s="38">
        <v>30</v>
      </c>
      <c r="H47" s="38">
        <v>32</v>
      </c>
      <c r="I47" s="38">
        <v>1.4999999999999999E-2</v>
      </c>
      <c r="J47" s="38">
        <v>15</v>
      </c>
      <c r="K47" s="38"/>
      <c r="L47" s="38">
        <v>1.0999999999999999E-2</v>
      </c>
      <c r="M47" s="38">
        <v>11</v>
      </c>
      <c r="N47" s="38" t="s">
        <v>31</v>
      </c>
      <c r="O47" s="38">
        <v>2.8999999999999998E-3</v>
      </c>
      <c r="P47" s="38" t="s">
        <v>31</v>
      </c>
      <c r="Q47" s="38">
        <v>1.1999999999999999E-3</v>
      </c>
      <c r="R47" s="38" t="s">
        <v>32</v>
      </c>
      <c r="S47" s="38">
        <v>1.6999999999999999E-3</v>
      </c>
      <c r="T47" s="38" t="s">
        <v>31</v>
      </c>
      <c r="U47" s="38">
        <v>1.2999999999999999E-2</v>
      </c>
      <c r="V47" s="38" t="s">
        <v>31</v>
      </c>
      <c r="W47" s="38">
        <v>1.1000000000000001</v>
      </c>
      <c r="X47" s="38"/>
      <c r="Y47" s="38">
        <v>3.6</v>
      </c>
      <c r="Z47" s="38"/>
      <c r="AA47" s="38">
        <v>1.8</v>
      </c>
      <c r="AB47" s="38"/>
      <c r="AC47" s="38">
        <v>7.8E-2</v>
      </c>
      <c r="AD47" s="38" t="s">
        <v>33</v>
      </c>
      <c r="AE47" s="48"/>
      <c r="AF47" s="49">
        <v>6.2E-2</v>
      </c>
      <c r="AG47" s="50"/>
      <c r="AH47" s="51"/>
      <c r="AI47" s="38">
        <v>7.4</v>
      </c>
      <c r="AJ47" s="38">
        <v>98</v>
      </c>
      <c r="AK47" s="38"/>
      <c r="AL47" s="38">
        <v>140000</v>
      </c>
      <c r="AM47" s="38">
        <f>AL47/10000</f>
        <v>14</v>
      </c>
      <c r="AN47" s="38">
        <v>0.02</v>
      </c>
      <c r="AO47" s="38">
        <v>450000</v>
      </c>
      <c r="AP47" s="38">
        <f t="shared" si="14"/>
        <v>450</v>
      </c>
      <c r="AQ47" s="38">
        <v>33000</v>
      </c>
      <c r="AR47" s="38">
        <f t="shared" si="15"/>
        <v>33</v>
      </c>
      <c r="AS47" s="38"/>
      <c r="AT47" s="38">
        <v>710</v>
      </c>
      <c r="AU47" s="38"/>
      <c r="AV47" s="38">
        <v>99</v>
      </c>
      <c r="AW47" s="38">
        <f t="shared" si="11"/>
        <v>9.9000000000000005E-2</v>
      </c>
      <c r="AX47" s="38"/>
      <c r="AY47" s="38">
        <v>160</v>
      </c>
      <c r="AZ47" s="38"/>
      <c r="BA47" s="38">
        <v>2.4</v>
      </c>
      <c r="BB47" s="38"/>
      <c r="BC47" s="2"/>
      <c r="BD47" s="38">
        <v>7.08</v>
      </c>
      <c r="BE47" s="38">
        <v>91</v>
      </c>
      <c r="BF47" s="38">
        <v>200000</v>
      </c>
      <c r="BG47" s="38">
        <f t="shared" si="0"/>
        <v>20</v>
      </c>
      <c r="BH47" s="38">
        <f t="shared" si="1"/>
        <v>80</v>
      </c>
      <c r="BI47" s="38">
        <v>0.08</v>
      </c>
      <c r="BJ47" s="38">
        <v>440000</v>
      </c>
      <c r="BK47" s="38">
        <f t="shared" si="2"/>
        <v>440</v>
      </c>
      <c r="BL47" s="38"/>
      <c r="BM47" s="38">
        <v>25000</v>
      </c>
      <c r="BN47" s="38">
        <f t="shared" si="3"/>
        <v>25</v>
      </c>
      <c r="BO47" s="38"/>
      <c r="BP47" s="38">
        <v>490</v>
      </c>
      <c r="BQ47" s="38"/>
      <c r="BR47" s="38">
        <v>160</v>
      </c>
      <c r="BS47" s="38"/>
      <c r="BT47" s="38">
        <v>3.3</v>
      </c>
      <c r="BU47" s="38"/>
      <c r="BV47" s="41"/>
      <c r="BW47" s="54">
        <v>480000</v>
      </c>
      <c r="BX47" s="47">
        <f>BW47/1000</f>
        <v>480</v>
      </c>
      <c r="BY47" s="54">
        <v>7400</v>
      </c>
      <c r="BZ47" s="55">
        <f t="shared" si="6"/>
        <v>7.4</v>
      </c>
      <c r="CA47" s="36"/>
      <c r="CB47" s="54">
        <v>270</v>
      </c>
      <c r="CC47" s="36"/>
      <c r="CK47" s="41"/>
      <c r="CN47" s="36"/>
      <c r="CO47" s="47"/>
      <c r="CR47" s="47"/>
      <c r="CU47" s="55"/>
      <c r="CZ47" s="23"/>
      <c r="DB47" s="22"/>
      <c r="DF47" s="12"/>
      <c r="DN47" s="43"/>
      <c r="DQ47" s="22"/>
      <c r="DS47" s="42"/>
      <c r="DX47" s="42"/>
      <c r="DZ47" s="44"/>
      <c r="EC47" s="166">
        <v>36</v>
      </c>
      <c r="ED47" s="167"/>
    </row>
    <row r="48" spans="1:134" x14ac:dyDescent="0.3">
      <c r="A48" s="38">
        <v>116</v>
      </c>
      <c r="B48" s="48"/>
      <c r="C48" s="38">
        <v>27</v>
      </c>
      <c r="D48" s="38"/>
      <c r="E48" s="38">
        <v>2.1999999999999999E-2</v>
      </c>
      <c r="F48" s="38" t="s">
        <v>36</v>
      </c>
      <c r="G48" s="38">
        <v>16</v>
      </c>
      <c r="H48" s="38">
        <v>15</v>
      </c>
      <c r="I48" s="38">
        <v>5.7999999999999996E-3</v>
      </c>
      <c r="J48" s="38">
        <v>5.8</v>
      </c>
      <c r="K48" s="38"/>
      <c r="L48" s="38">
        <v>1E-3</v>
      </c>
      <c r="M48" s="38">
        <v>1</v>
      </c>
      <c r="N48" s="38" t="s">
        <v>31</v>
      </c>
      <c r="O48" s="38">
        <v>8.0000000000000004E-4</v>
      </c>
      <c r="P48" s="38" t="s">
        <v>36</v>
      </c>
      <c r="Q48" s="38">
        <v>1.2999999999999999E-2</v>
      </c>
      <c r="R48" s="38" t="s">
        <v>44</v>
      </c>
      <c r="S48" s="38">
        <v>8.9999999999999998E-4</v>
      </c>
      <c r="T48" s="38" t="s">
        <v>31</v>
      </c>
      <c r="U48" s="38">
        <v>8.5000000000000006E-3</v>
      </c>
      <c r="V48" s="38" t="s">
        <v>31</v>
      </c>
      <c r="W48" s="38">
        <v>0.56999999999999995</v>
      </c>
      <c r="X48" s="38"/>
      <c r="Y48" s="38">
        <v>2.2999999999999998</v>
      </c>
      <c r="Z48" s="38"/>
      <c r="AA48" s="38">
        <v>0.91</v>
      </c>
      <c r="AB48" s="38" t="s">
        <v>33</v>
      </c>
      <c r="AC48" s="38">
        <v>0.06</v>
      </c>
      <c r="AD48" s="38" t="s">
        <v>37</v>
      </c>
      <c r="AE48" s="48"/>
      <c r="AF48" s="49">
        <v>9.1999999999999998E-2</v>
      </c>
      <c r="AG48" s="50"/>
      <c r="AH48" s="51"/>
      <c r="AI48" s="38">
        <v>6.99</v>
      </c>
      <c r="AJ48" s="38">
        <v>99</v>
      </c>
      <c r="AK48" s="38"/>
      <c r="AL48" s="38">
        <v>110000</v>
      </c>
      <c r="AM48" s="38">
        <f>AL48/10000</f>
        <v>11</v>
      </c>
      <c r="AN48" s="38">
        <v>0.01</v>
      </c>
      <c r="AO48" s="38">
        <v>440000</v>
      </c>
      <c r="AP48" s="38">
        <f t="shared" si="14"/>
        <v>440</v>
      </c>
      <c r="AQ48" s="38">
        <v>44000</v>
      </c>
      <c r="AR48" s="38">
        <f t="shared" si="15"/>
        <v>44</v>
      </c>
      <c r="AS48" s="38"/>
      <c r="AT48" s="38">
        <v>630</v>
      </c>
      <c r="AU48" s="38"/>
      <c r="AV48" s="38">
        <v>400</v>
      </c>
      <c r="AW48" s="38">
        <f t="shared" si="11"/>
        <v>0.4</v>
      </c>
      <c r="AX48" s="38" t="s">
        <v>39</v>
      </c>
      <c r="AY48" s="38">
        <v>150</v>
      </c>
      <c r="AZ48" s="38"/>
      <c r="BA48" s="38">
        <v>0.92</v>
      </c>
      <c r="BB48" s="38"/>
      <c r="BC48" s="2"/>
      <c r="BD48" s="38">
        <v>6.91</v>
      </c>
      <c r="BE48" s="38">
        <v>89</v>
      </c>
      <c r="BF48" s="38">
        <v>110000</v>
      </c>
      <c r="BG48" s="38">
        <f t="shared" si="0"/>
        <v>11</v>
      </c>
      <c r="BH48" s="38">
        <f t="shared" si="1"/>
        <v>89</v>
      </c>
      <c r="BI48" s="38">
        <v>0.11</v>
      </c>
      <c r="BJ48" s="38">
        <v>460000</v>
      </c>
      <c r="BK48" s="38">
        <f t="shared" si="2"/>
        <v>460</v>
      </c>
      <c r="BL48" s="38"/>
      <c r="BM48" s="38">
        <v>42000</v>
      </c>
      <c r="BN48" s="38">
        <f t="shared" si="3"/>
        <v>42</v>
      </c>
      <c r="BO48" s="38"/>
      <c r="BP48" s="38">
        <v>310</v>
      </c>
      <c r="BQ48" s="38"/>
      <c r="BR48" s="38">
        <v>170</v>
      </c>
      <c r="BS48" s="38"/>
      <c r="BT48" s="38">
        <v>1.4</v>
      </c>
      <c r="BU48" s="38"/>
      <c r="BV48" s="41"/>
      <c r="BW48" s="54">
        <v>470000</v>
      </c>
      <c r="BX48" s="47">
        <f>BW48/1000</f>
        <v>470</v>
      </c>
      <c r="BY48" s="54">
        <v>11000</v>
      </c>
      <c r="BZ48" s="55">
        <f t="shared" si="6"/>
        <v>11</v>
      </c>
      <c r="CA48" s="36"/>
      <c r="CB48" s="54">
        <v>230</v>
      </c>
      <c r="CC48" s="36"/>
      <c r="CD48" s="53">
        <v>6.2</v>
      </c>
      <c r="CE48" s="80" t="s">
        <v>31</v>
      </c>
      <c r="CF48" s="82">
        <v>12</v>
      </c>
      <c r="CG48" s="80" t="s">
        <v>41</v>
      </c>
      <c r="CH48" s="53">
        <v>0.18</v>
      </c>
      <c r="CJ48" s="53">
        <v>0.28999999999999998</v>
      </c>
      <c r="CK48" s="41"/>
      <c r="CN48" s="36"/>
      <c r="CO48" s="47"/>
      <c r="CR48" s="47"/>
      <c r="CU48" s="55"/>
      <c r="CZ48" s="23"/>
      <c r="DB48" s="22"/>
      <c r="DF48" s="12"/>
      <c r="DN48" s="43"/>
      <c r="DQ48" s="22"/>
      <c r="DS48" s="42"/>
      <c r="DX48" s="42"/>
      <c r="DZ48" s="44"/>
      <c r="EC48" s="166">
        <v>20</v>
      </c>
      <c r="ED48" s="167"/>
    </row>
    <row r="49" spans="1:134" x14ac:dyDescent="0.3">
      <c r="A49" s="38">
        <v>118</v>
      </c>
      <c r="B49" s="48"/>
      <c r="C49" s="38">
        <v>14</v>
      </c>
      <c r="D49" s="38"/>
      <c r="E49" s="38">
        <v>0.23</v>
      </c>
      <c r="F49" s="38"/>
      <c r="G49" s="38">
        <v>18</v>
      </c>
      <c r="H49" s="38">
        <v>19</v>
      </c>
      <c r="I49" s="38">
        <v>0.01</v>
      </c>
      <c r="J49" s="38">
        <v>10</v>
      </c>
      <c r="K49" s="38"/>
      <c r="L49" s="38">
        <v>1.2999999999999999E-3</v>
      </c>
      <c r="M49" s="38">
        <v>1.3</v>
      </c>
      <c r="N49" s="38" t="s">
        <v>31</v>
      </c>
      <c r="O49" s="38">
        <v>4.8999999999999998E-3</v>
      </c>
      <c r="P49" s="38" t="s">
        <v>31</v>
      </c>
      <c r="Q49" s="38">
        <v>3.3E-3</v>
      </c>
      <c r="R49" s="38" t="s">
        <v>32</v>
      </c>
      <c r="S49" s="38">
        <v>1.6000000000000001E-3</v>
      </c>
      <c r="T49" s="38" t="s">
        <v>31</v>
      </c>
      <c r="U49" s="38">
        <v>2.3E-2</v>
      </c>
      <c r="V49" s="38"/>
      <c r="W49" s="38">
        <v>0.65</v>
      </c>
      <c r="X49" s="38"/>
      <c r="Y49" s="38">
        <v>1.3</v>
      </c>
      <c r="Z49" s="38"/>
      <c r="AA49" s="38">
        <v>2.1</v>
      </c>
      <c r="AB49" s="38"/>
      <c r="AC49" s="38">
        <v>0.06</v>
      </c>
      <c r="AD49" s="38" t="s">
        <v>37</v>
      </c>
      <c r="AE49" s="48"/>
      <c r="AF49" s="49">
        <v>8.9999999999999993E-3</v>
      </c>
      <c r="AG49" s="50" t="s">
        <v>52</v>
      </c>
      <c r="AH49" s="51"/>
      <c r="AI49" s="38"/>
      <c r="AJ49" s="38"/>
      <c r="AK49" s="38"/>
      <c r="AL49" s="38"/>
      <c r="AM49" s="38"/>
      <c r="AN49" s="38"/>
      <c r="AO49" s="38"/>
      <c r="AP49" s="38"/>
      <c r="AQ49" s="38"/>
      <c r="AR49" s="38"/>
      <c r="AS49" s="38"/>
      <c r="AT49" s="38"/>
      <c r="AU49" s="38"/>
      <c r="AV49" s="38"/>
      <c r="AW49" s="38"/>
      <c r="AX49" s="38"/>
      <c r="AY49" s="38"/>
      <c r="AZ49" s="38"/>
      <c r="BA49" s="38"/>
      <c r="BB49" s="38"/>
      <c r="BC49" s="2"/>
      <c r="BD49" s="38">
        <v>7.87</v>
      </c>
      <c r="BE49" s="38">
        <v>91</v>
      </c>
      <c r="BF49" s="38">
        <v>120000</v>
      </c>
      <c r="BG49" s="38">
        <f t="shared" si="0"/>
        <v>12</v>
      </c>
      <c r="BH49" s="38">
        <f t="shared" si="1"/>
        <v>88</v>
      </c>
      <c r="BI49" s="38">
        <v>0.09</v>
      </c>
      <c r="BJ49" s="38">
        <v>470000</v>
      </c>
      <c r="BK49" s="38">
        <f t="shared" si="2"/>
        <v>470</v>
      </c>
      <c r="BL49" s="38"/>
      <c r="BM49" s="38">
        <v>43000</v>
      </c>
      <c r="BN49" s="38">
        <f t="shared" si="3"/>
        <v>43</v>
      </c>
      <c r="BO49" s="38"/>
      <c r="BP49" s="38">
        <v>450</v>
      </c>
      <c r="BQ49" s="38"/>
      <c r="BR49" s="38">
        <v>200</v>
      </c>
      <c r="BS49" s="38"/>
      <c r="BT49" s="38">
        <v>0.92</v>
      </c>
      <c r="BU49" s="38"/>
      <c r="BV49" s="41"/>
      <c r="BW49" s="36"/>
      <c r="BX49" s="47"/>
      <c r="BY49" s="36"/>
      <c r="BZ49" s="55"/>
      <c r="CA49" s="36"/>
      <c r="CB49" s="52"/>
      <c r="CC49" s="36"/>
      <c r="CK49" s="41"/>
      <c r="CL49" s="53">
        <v>8.1</v>
      </c>
      <c r="CM49" s="53">
        <v>94</v>
      </c>
      <c r="CN49" s="54">
        <v>400000</v>
      </c>
      <c r="CO49" s="47">
        <f>CN49/10000</f>
        <v>40</v>
      </c>
      <c r="CP49" s="53">
        <v>0.05</v>
      </c>
      <c r="CQ49" s="53">
        <v>290000</v>
      </c>
      <c r="CR49" s="47">
        <f t="shared" si="4"/>
        <v>290</v>
      </c>
      <c r="CT49" s="53">
        <v>18000</v>
      </c>
      <c r="CU49" s="55">
        <f t="shared" si="5"/>
        <v>18</v>
      </c>
      <c r="CW49" s="53">
        <v>160</v>
      </c>
      <c r="CY49" s="53">
        <v>600</v>
      </c>
      <c r="CZ49" s="23">
        <f>CY49/1000</f>
        <v>0.6</v>
      </c>
      <c r="DA49" s="21" t="s">
        <v>39</v>
      </c>
      <c r="DB49" s="53">
        <v>26</v>
      </c>
      <c r="DD49" s="53">
        <v>0.22</v>
      </c>
      <c r="DE49" s="21" t="s">
        <v>33</v>
      </c>
      <c r="DF49" s="12"/>
      <c r="DG49" s="53">
        <v>7.94</v>
      </c>
      <c r="DH49" s="53">
        <v>95</v>
      </c>
      <c r="DJ49" s="53">
        <v>190000</v>
      </c>
      <c r="DK49" s="21">
        <f t="shared" si="7"/>
        <v>19</v>
      </c>
      <c r="DL49" s="53">
        <v>0.05</v>
      </c>
      <c r="DM49" s="53">
        <v>400000</v>
      </c>
      <c r="DN49" s="43">
        <f>DM49/1000</f>
        <v>400</v>
      </c>
      <c r="DP49" s="53">
        <v>33000</v>
      </c>
      <c r="DQ49" s="22">
        <f>DP49/1000</f>
        <v>33</v>
      </c>
      <c r="DS49" s="53">
        <v>350</v>
      </c>
      <c r="DU49" s="53">
        <v>1100</v>
      </c>
      <c r="DV49" s="21">
        <f>DU49/1000</f>
        <v>1.1000000000000001</v>
      </c>
      <c r="DX49" s="53">
        <v>96</v>
      </c>
      <c r="DY49" s="21" t="s">
        <v>93</v>
      </c>
      <c r="DZ49" s="53">
        <v>7.7</v>
      </c>
      <c r="EC49" s="166">
        <v>35</v>
      </c>
      <c r="ED49" s="167"/>
    </row>
    <row r="50" spans="1:134" x14ac:dyDescent="0.3">
      <c r="A50" s="38">
        <v>119</v>
      </c>
      <c r="B50" s="48"/>
      <c r="C50" s="38">
        <v>33</v>
      </c>
      <c r="D50" s="38"/>
      <c r="E50" s="38">
        <v>1.9</v>
      </c>
      <c r="F50" s="38"/>
      <c r="G50" s="38">
        <v>18</v>
      </c>
      <c r="H50" s="38">
        <v>17</v>
      </c>
      <c r="I50" s="38">
        <v>8.5000000000000006E-3</v>
      </c>
      <c r="J50" s="38">
        <v>8.5</v>
      </c>
      <c r="K50" s="38"/>
      <c r="L50" s="38">
        <v>4.4999999999999997E-3</v>
      </c>
      <c r="M50" s="38">
        <v>4.5</v>
      </c>
      <c r="N50" s="38" t="s">
        <v>31</v>
      </c>
      <c r="O50" s="38">
        <v>1.6000000000000001E-3</v>
      </c>
      <c r="P50" s="38" t="s">
        <v>31</v>
      </c>
      <c r="Q50" s="38">
        <v>2.9999999999999997E-4</v>
      </c>
      <c r="R50" s="38" t="s">
        <v>32</v>
      </c>
      <c r="S50" s="38">
        <v>1.1999999999999999E-3</v>
      </c>
      <c r="T50" s="38" t="s">
        <v>31</v>
      </c>
      <c r="U50" s="38">
        <v>0.01</v>
      </c>
      <c r="V50" s="38" t="s">
        <v>31</v>
      </c>
      <c r="W50" s="38">
        <v>0.53</v>
      </c>
      <c r="X50" s="38"/>
      <c r="Y50" s="38">
        <v>1.3</v>
      </c>
      <c r="Z50" s="38"/>
      <c r="AA50" s="38">
        <v>1.7</v>
      </c>
      <c r="AB50" s="38"/>
      <c r="AC50" s="38">
        <v>6.0999999999999999E-2</v>
      </c>
      <c r="AD50" s="38" t="s">
        <v>33</v>
      </c>
      <c r="AE50" s="48"/>
      <c r="AF50" s="49">
        <v>1.4E-2</v>
      </c>
      <c r="AG50" s="50"/>
      <c r="AH50" s="51"/>
      <c r="AI50" s="38"/>
      <c r="AJ50" s="38"/>
      <c r="AK50" s="38"/>
      <c r="AL50" s="38"/>
      <c r="AM50" s="38"/>
      <c r="AN50" s="38"/>
      <c r="AO50" s="38"/>
      <c r="AP50" s="38"/>
      <c r="AQ50" s="38"/>
      <c r="AR50" s="38"/>
      <c r="AS50" s="38"/>
      <c r="AT50" s="38"/>
      <c r="AU50" s="38"/>
      <c r="AV50" s="38"/>
      <c r="AW50" s="38"/>
      <c r="AX50" s="38"/>
      <c r="AY50" s="38">
        <v>80</v>
      </c>
      <c r="AZ50" s="38"/>
      <c r="BA50" s="38">
        <v>1.6</v>
      </c>
      <c r="BB50" s="38"/>
      <c r="BC50" s="2"/>
      <c r="BD50" s="38">
        <v>7.09</v>
      </c>
      <c r="BE50" s="38">
        <v>92</v>
      </c>
      <c r="BF50" s="38">
        <v>110000</v>
      </c>
      <c r="BG50" s="38">
        <f t="shared" si="0"/>
        <v>11</v>
      </c>
      <c r="BH50" s="38">
        <f t="shared" si="1"/>
        <v>89</v>
      </c>
      <c r="BI50" s="38">
        <v>7.0000000000000007E-2</v>
      </c>
      <c r="BJ50" s="38">
        <v>480000</v>
      </c>
      <c r="BK50" s="38">
        <f t="shared" si="2"/>
        <v>480</v>
      </c>
      <c r="BL50" s="38"/>
      <c r="BM50" s="38">
        <v>35000</v>
      </c>
      <c r="BN50" s="38">
        <f t="shared" si="3"/>
        <v>35</v>
      </c>
      <c r="BO50" s="38"/>
      <c r="BP50" s="38">
        <v>470</v>
      </c>
      <c r="BQ50" s="38"/>
      <c r="BR50" s="38">
        <v>130</v>
      </c>
      <c r="BS50" s="38"/>
      <c r="BT50" s="38">
        <v>3.2</v>
      </c>
      <c r="BU50" s="38"/>
      <c r="BV50" s="41"/>
      <c r="BW50" s="54">
        <v>470000</v>
      </c>
      <c r="BX50" s="47">
        <f>BW50/1000</f>
        <v>470</v>
      </c>
      <c r="BY50" s="54">
        <v>7400</v>
      </c>
      <c r="BZ50" s="55">
        <f t="shared" si="6"/>
        <v>7.4</v>
      </c>
      <c r="CA50" s="36"/>
      <c r="CB50" s="54">
        <v>330</v>
      </c>
      <c r="CC50" s="36"/>
      <c r="CK50" s="41"/>
      <c r="CN50" s="36"/>
      <c r="CO50" s="47"/>
      <c r="CR50" s="47"/>
      <c r="CU50" s="55"/>
      <c r="CZ50" s="23"/>
      <c r="DB50" s="22"/>
      <c r="DF50" s="12"/>
      <c r="DN50" s="43"/>
      <c r="DQ50" s="22"/>
      <c r="DS50" s="42"/>
      <c r="DX50" s="42"/>
      <c r="DZ50" s="44"/>
      <c r="EC50" s="166">
        <v>53</v>
      </c>
      <c r="ED50" s="167"/>
    </row>
    <row r="51" spans="1:134" x14ac:dyDescent="0.3">
      <c r="A51" s="38">
        <v>155</v>
      </c>
      <c r="B51" s="48"/>
      <c r="C51" s="38">
        <v>96</v>
      </c>
      <c r="D51" s="38"/>
      <c r="E51" s="38">
        <v>46</v>
      </c>
      <c r="F51" s="38"/>
      <c r="G51" s="38">
        <v>32</v>
      </c>
      <c r="H51" s="38">
        <v>30</v>
      </c>
      <c r="I51" s="38">
        <v>7.7000000000000002E-3</v>
      </c>
      <c r="J51" s="38">
        <v>7.7</v>
      </c>
      <c r="K51" s="38"/>
      <c r="L51" s="38">
        <v>1.2999999999999999E-3</v>
      </c>
      <c r="M51" s="38">
        <v>1.3</v>
      </c>
      <c r="N51" s="38" t="s">
        <v>31</v>
      </c>
      <c r="O51" s="38">
        <v>2.0999999999999999E-3</v>
      </c>
      <c r="P51" s="38" t="s">
        <v>31</v>
      </c>
      <c r="Q51" s="38">
        <v>5.9999999999999995E-4</v>
      </c>
      <c r="R51" s="38" t="s">
        <v>32</v>
      </c>
      <c r="S51" s="38">
        <v>1.6000000000000001E-3</v>
      </c>
      <c r="T51" s="38" t="s">
        <v>31</v>
      </c>
      <c r="U51" s="38">
        <v>1.7000000000000001E-2</v>
      </c>
      <c r="V51" s="38"/>
      <c r="W51" s="38">
        <v>1.2</v>
      </c>
      <c r="X51" s="38"/>
      <c r="Y51" s="38">
        <v>2.8</v>
      </c>
      <c r="Z51" s="38"/>
      <c r="AA51" s="38">
        <v>1.9</v>
      </c>
      <c r="AB51" s="38"/>
      <c r="AC51" s="38">
        <v>0.18</v>
      </c>
      <c r="AD51" s="38"/>
      <c r="AE51" s="48"/>
      <c r="AF51" s="49">
        <v>0.01</v>
      </c>
      <c r="AG51" s="50"/>
      <c r="AH51" s="51"/>
      <c r="AI51" s="38">
        <v>7.63</v>
      </c>
      <c r="AJ51" s="38">
        <v>97</v>
      </c>
      <c r="AK51" s="38"/>
      <c r="AL51" s="38">
        <v>210000</v>
      </c>
      <c r="AM51" s="38">
        <f>AL51/10000</f>
        <v>21</v>
      </c>
      <c r="AN51" s="38">
        <v>0.03</v>
      </c>
      <c r="AO51" s="38">
        <v>400000</v>
      </c>
      <c r="AP51" s="38">
        <f t="shared" si="14"/>
        <v>400</v>
      </c>
      <c r="AQ51" s="38">
        <v>30000</v>
      </c>
      <c r="AR51" s="38">
        <f t="shared" si="15"/>
        <v>30</v>
      </c>
      <c r="AS51" s="38"/>
      <c r="AT51" s="38">
        <v>550</v>
      </c>
      <c r="AU51" s="38"/>
      <c r="AV51" s="38">
        <v>270</v>
      </c>
      <c r="AW51" s="38">
        <f t="shared" si="11"/>
        <v>0.27</v>
      </c>
      <c r="AX51" s="38"/>
      <c r="AY51" s="38">
        <v>140</v>
      </c>
      <c r="AZ51" s="38"/>
      <c r="BA51" s="38">
        <v>0.04</v>
      </c>
      <c r="BB51" s="38" t="s">
        <v>30</v>
      </c>
      <c r="BC51" s="2"/>
      <c r="BD51" s="38">
        <v>7.54</v>
      </c>
      <c r="BE51" s="38">
        <v>91</v>
      </c>
      <c r="BF51" s="38">
        <v>150000</v>
      </c>
      <c r="BG51" s="38">
        <f t="shared" si="0"/>
        <v>15</v>
      </c>
      <c r="BH51" s="38">
        <f t="shared" si="1"/>
        <v>85</v>
      </c>
      <c r="BI51" s="38">
        <v>0.08</v>
      </c>
      <c r="BJ51" s="38">
        <v>460000</v>
      </c>
      <c r="BK51" s="38">
        <f t="shared" si="2"/>
        <v>460</v>
      </c>
      <c r="BL51" s="38"/>
      <c r="BM51" s="38">
        <v>32000</v>
      </c>
      <c r="BN51" s="38">
        <f t="shared" si="3"/>
        <v>32</v>
      </c>
      <c r="BO51" s="38"/>
      <c r="BP51" s="38">
        <v>510</v>
      </c>
      <c r="BQ51" s="38"/>
      <c r="BR51" s="38">
        <v>220</v>
      </c>
      <c r="BS51" s="38"/>
      <c r="BT51" s="38">
        <v>0.46</v>
      </c>
      <c r="BU51" s="38"/>
      <c r="BV51" s="41"/>
      <c r="BW51" s="36"/>
      <c r="BX51" s="47"/>
      <c r="BY51" s="36"/>
      <c r="BZ51" s="55"/>
      <c r="CA51" s="36"/>
      <c r="CB51" s="52"/>
      <c r="CC51" s="36"/>
      <c r="CK51" s="41"/>
      <c r="CN51" s="36"/>
      <c r="CO51" s="47"/>
      <c r="CR51" s="47"/>
      <c r="CU51" s="55"/>
      <c r="CZ51" s="23"/>
      <c r="DB51" s="53">
        <v>13</v>
      </c>
      <c r="DD51" s="53">
        <v>1.2</v>
      </c>
      <c r="DF51" s="12"/>
      <c r="DG51" s="53">
        <v>7.89</v>
      </c>
      <c r="DH51" s="53">
        <v>90</v>
      </c>
      <c r="DJ51" s="53">
        <v>580000</v>
      </c>
      <c r="DK51" s="21">
        <f t="shared" si="7"/>
        <v>58</v>
      </c>
      <c r="DL51" s="53">
        <v>0.11</v>
      </c>
      <c r="DM51" s="53">
        <v>250000</v>
      </c>
      <c r="DN51" s="43">
        <f t="shared" ref="DN51:DN52" si="32">DM51/1000</f>
        <v>250</v>
      </c>
      <c r="DP51" s="53">
        <v>12000</v>
      </c>
      <c r="DQ51" s="22">
        <f t="shared" ref="DQ51:DQ52" si="33">DP51/1000</f>
        <v>12</v>
      </c>
      <c r="DS51" s="53">
        <v>140</v>
      </c>
      <c r="DU51" s="53">
        <v>290</v>
      </c>
      <c r="DV51" s="21">
        <f>DU51/1000</f>
        <v>0.28999999999999998</v>
      </c>
      <c r="DX51" s="53">
        <v>14</v>
      </c>
      <c r="DZ51" s="53">
        <v>1.6</v>
      </c>
      <c r="EC51" s="166">
        <v>25</v>
      </c>
      <c r="ED51" s="167"/>
    </row>
    <row r="52" spans="1:134" x14ac:dyDescent="0.3">
      <c r="A52" s="38">
        <v>156</v>
      </c>
      <c r="B52" s="48"/>
      <c r="C52" s="38">
        <v>98</v>
      </c>
      <c r="D52" s="38"/>
      <c r="E52" s="38">
        <v>40</v>
      </c>
      <c r="F52" s="38"/>
      <c r="G52" s="38">
        <v>25</v>
      </c>
      <c r="H52" s="38">
        <v>27</v>
      </c>
      <c r="I52" s="38">
        <v>7.4000000000000003E-3</v>
      </c>
      <c r="J52" s="38">
        <v>7.4</v>
      </c>
      <c r="K52" s="38"/>
      <c r="L52" s="38">
        <v>1.6000000000000001E-3</v>
      </c>
      <c r="M52" s="38">
        <v>1.6</v>
      </c>
      <c r="N52" s="38" t="s">
        <v>31</v>
      </c>
      <c r="O52" s="38">
        <v>2.8E-3</v>
      </c>
      <c r="P52" s="38" t="s">
        <v>31</v>
      </c>
      <c r="Q52" s="38">
        <v>1.2999999999999999E-3</v>
      </c>
      <c r="R52" s="38" t="s">
        <v>32</v>
      </c>
      <c r="S52" s="38">
        <v>1.5E-3</v>
      </c>
      <c r="T52" s="38" t="s">
        <v>31</v>
      </c>
      <c r="U52" s="38">
        <v>1.0999999999999999E-2</v>
      </c>
      <c r="V52" s="38" t="s">
        <v>31</v>
      </c>
      <c r="W52" s="38">
        <v>1</v>
      </c>
      <c r="X52" s="38" t="s">
        <v>42</v>
      </c>
      <c r="Y52" s="38">
        <v>0.3</v>
      </c>
      <c r="Z52" s="38"/>
      <c r="AA52" s="38">
        <v>1.6</v>
      </c>
      <c r="AB52" s="38" t="s">
        <v>33</v>
      </c>
      <c r="AC52" s="38">
        <v>0.09</v>
      </c>
      <c r="AD52" s="38"/>
      <c r="AE52" s="48"/>
      <c r="AF52" s="49">
        <v>8.9999999999999993E-3</v>
      </c>
      <c r="AG52" s="50" t="s">
        <v>52</v>
      </c>
      <c r="AH52" s="51"/>
      <c r="AI52" s="38"/>
      <c r="AJ52" s="38"/>
      <c r="AK52" s="38"/>
      <c r="AL52" s="38"/>
      <c r="AM52" s="38"/>
      <c r="AN52" s="38"/>
      <c r="AO52" s="38"/>
      <c r="AP52" s="38"/>
      <c r="AQ52" s="38"/>
      <c r="AR52" s="38"/>
      <c r="AS52" s="38"/>
      <c r="AT52" s="38"/>
      <c r="AU52" s="38"/>
      <c r="AV52" s="38"/>
      <c r="AW52" s="38"/>
      <c r="AX52" s="38"/>
      <c r="AY52" s="38">
        <v>170</v>
      </c>
      <c r="AZ52" s="38"/>
      <c r="BA52" s="38">
        <v>0.04</v>
      </c>
      <c r="BB52" s="38" t="s">
        <v>30</v>
      </c>
      <c r="BC52" s="2"/>
      <c r="BD52" s="38">
        <v>7.56</v>
      </c>
      <c r="BE52" s="38">
        <v>88</v>
      </c>
      <c r="BF52" s="38">
        <v>200000</v>
      </c>
      <c r="BG52" s="38">
        <f t="shared" si="0"/>
        <v>20</v>
      </c>
      <c r="BH52" s="38">
        <f t="shared" si="1"/>
        <v>80</v>
      </c>
      <c r="BI52" s="38">
        <v>0.12</v>
      </c>
      <c r="BJ52" s="38">
        <v>430000</v>
      </c>
      <c r="BK52" s="38">
        <f t="shared" si="2"/>
        <v>430</v>
      </c>
      <c r="BL52" s="38"/>
      <c r="BM52" s="38">
        <v>31000</v>
      </c>
      <c r="BN52" s="38">
        <f t="shared" si="3"/>
        <v>31</v>
      </c>
      <c r="BO52" s="38"/>
      <c r="BP52" s="38">
        <v>450</v>
      </c>
      <c r="BQ52" s="38"/>
      <c r="BR52" s="38">
        <v>200</v>
      </c>
      <c r="BS52" s="38"/>
      <c r="BT52" s="38">
        <v>0.22</v>
      </c>
      <c r="BU52" s="38" t="s">
        <v>33</v>
      </c>
      <c r="BV52" s="41"/>
      <c r="BW52" s="36"/>
      <c r="BX52" s="47"/>
      <c r="BY52" s="36"/>
      <c r="BZ52" s="55"/>
      <c r="CA52" s="36"/>
      <c r="CB52" s="52"/>
      <c r="CC52" s="36"/>
      <c r="CK52" s="41"/>
      <c r="CN52" s="36"/>
      <c r="CO52" s="47"/>
      <c r="CR52" s="47"/>
      <c r="CU52" s="55"/>
      <c r="CZ52" s="23"/>
      <c r="DB52" s="22"/>
      <c r="DF52" s="12"/>
      <c r="DG52" s="53">
        <v>7.84</v>
      </c>
      <c r="DH52" s="53">
        <v>94</v>
      </c>
      <c r="DJ52" s="53">
        <v>290000</v>
      </c>
      <c r="DK52" s="21">
        <f t="shared" si="7"/>
        <v>29</v>
      </c>
      <c r="DL52" s="53">
        <v>0.06</v>
      </c>
      <c r="DM52" s="53">
        <v>350000</v>
      </c>
      <c r="DN52" s="43">
        <f t="shared" si="32"/>
        <v>350</v>
      </c>
      <c r="DP52" s="53">
        <v>18000</v>
      </c>
      <c r="DQ52" s="22">
        <f t="shared" si="33"/>
        <v>18</v>
      </c>
      <c r="DS52" s="53">
        <v>150</v>
      </c>
      <c r="DU52" s="53">
        <v>560</v>
      </c>
      <c r="DV52" s="21">
        <f>DU52/1000</f>
        <v>0.56000000000000005</v>
      </c>
      <c r="DW52" s="21" t="s">
        <v>39</v>
      </c>
      <c r="DX52" s="53">
        <v>16</v>
      </c>
      <c r="DZ52" s="53">
        <v>1.7</v>
      </c>
      <c r="EC52" s="166">
        <v>100</v>
      </c>
      <c r="ED52" s="167"/>
    </row>
    <row r="53" spans="1:134" x14ac:dyDescent="0.3">
      <c r="A53" s="38">
        <v>157</v>
      </c>
      <c r="B53" s="48"/>
      <c r="C53" s="38">
        <v>70</v>
      </c>
      <c r="D53" s="38" t="s">
        <v>38</v>
      </c>
      <c r="E53" s="38">
        <v>17</v>
      </c>
      <c r="F53" s="38"/>
      <c r="G53" s="38">
        <v>20</v>
      </c>
      <c r="H53" s="38">
        <v>22</v>
      </c>
      <c r="I53" s="38">
        <v>9.2999999999999992E-3</v>
      </c>
      <c r="J53" s="38">
        <v>9.2999999999999989</v>
      </c>
      <c r="K53" s="38"/>
      <c r="L53" s="38">
        <v>1.2999999999999999E-3</v>
      </c>
      <c r="M53" s="38">
        <v>1.3</v>
      </c>
      <c r="N53" s="38" t="s">
        <v>31</v>
      </c>
      <c r="O53" s="38">
        <v>1.2999999999999999E-3</v>
      </c>
      <c r="P53" s="38" t="s">
        <v>31</v>
      </c>
      <c r="Q53" s="38">
        <v>2.9999999999999997E-4</v>
      </c>
      <c r="R53" s="38" t="s">
        <v>32</v>
      </c>
      <c r="S53" s="38">
        <v>1E-3</v>
      </c>
      <c r="T53" s="38" t="s">
        <v>31</v>
      </c>
      <c r="U53" s="38">
        <v>7.6E-3</v>
      </c>
      <c r="V53" s="38" t="s">
        <v>31</v>
      </c>
      <c r="W53" s="38">
        <v>0.76</v>
      </c>
      <c r="X53" s="38"/>
      <c r="Y53" s="38">
        <v>7.8</v>
      </c>
      <c r="Z53" s="38"/>
      <c r="AA53" s="38">
        <v>3.1</v>
      </c>
      <c r="AB53" s="38"/>
      <c r="AC53" s="38">
        <v>0.62</v>
      </c>
      <c r="AD53" s="38"/>
      <c r="AE53" s="48"/>
      <c r="AF53" s="49">
        <v>6.2E-2</v>
      </c>
      <c r="AG53" s="50"/>
      <c r="AH53" s="51"/>
      <c r="AI53" s="38"/>
      <c r="AJ53" s="38"/>
      <c r="AK53" s="38"/>
      <c r="AL53" s="38"/>
      <c r="AM53" s="38"/>
      <c r="AN53" s="38"/>
      <c r="AO53" s="38"/>
      <c r="AP53" s="38"/>
      <c r="AQ53" s="38"/>
      <c r="AR53" s="38"/>
      <c r="AS53" s="38"/>
      <c r="AT53" s="38"/>
      <c r="AU53" s="38"/>
      <c r="AV53" s="38"/>
      <c r="AW53" s="38"/>
      <c r="AX53" s="38"/>
      <c r="AY53" s="38">
        <v>210</v>
      </c>
      <c r="AZ53" s="38"/>
      <c r="BA53" s="38">
        <v>0.47</v>
      </c>
      <c r="BB53" s="38"/>
      <c r="BC53" s="2"/>
      <c r="BD53" s="38">
        <v>7.36</v>
      </c>
      <c r="BE53" s="38">
        <v>91</v>
      </c>
      <c r="BF53" s="38">
        <v>110000</v>
      </c>
      <c r="BG53" s="38">
        <f t="shared" si="0"/>
        <v>11</v>
      </c>
      <c r="BH53" s="38">
        <f t="shared" si="1"/>
        <v>89</v>
      </c>
      <c r="BI53" s="38">
        <v>0.09</v>
      </c>
      <c r="BJ53" s="38">
        <v>480000</v>
      </c>
      <c r="BK53" s="38">
        <f t="shared" si="2"/>
        <v>480</v>
      </c>
      <c r="BL53" s="38"/>
      <c r="BM53" s="38">
        <v>33000</v>
      </c>
      <c r="BN53" s="38">
        <f t="shared" si="3"/>
        <v>33</v>
      </c>
      <c r="BO53" s="38"/>
      <c r="BP53" s="38">
        <v>470</v>
      </c>
      <c r="BQ53" s="38"/>
      <c r="BR53" s="38">
        <v>220</v>
      </c>
      <c r="BS53" s="38"/>
      <c r="BT53" s="38">
        <v>1.6</v>
      </c>
      <c r="BU53" s="38"/>
      <c r="BV53" s="41"/>
      <c r="BW53" s="54">
        <v>460000</v>
      </c>
      <c r="BX53" s="47">
        <f>BW53/1000</f>
        <v>460</v>
      </c>
      <c r="BY53" s="54">
        <v>9500</v>
      </c>
      <c r="BZ53" s="55">
        <f t="shared" si="6"/>
        <v>9.5</v>
      </c>
      <c r="CA53" s="36"/>
      <c r="CB53" s="54">
        <v>280</v>
      </c>
      <c r="CC53" s="36"/>
      <c r="CK53" s="41"/>
      <c r="CN53" s="36"/>
      <c r="CO53" s="47"/>
      <c r="CR53" s="47"/>
      <c r="CU53" s="55"/>
      <c r="CZ53" s="23"/>
      <c r="DB53" s="22"/>
      <c r="DF53" s="12"/>
      <c r="DN53" s="43"/>
      <c r="DQ53" s="22"/>
      <c r="DS53" s="42"/>
      <c r="DX53" s="42"/>
      <c r="DZ53" s="44"/>
      <c r="EC53" s="166">
        <v>12</v>
      </c>
      <c r="ED53" s="167"/>
    </row>
    <row r="54" spans="1:134" x14ac:dyDescent="0.3">
      <c r="A54" s="38">
        <v>158</v>
      </c>
      <c r="B54" s="48"/>
      <c r="C54" s="38">
        <v>83</v>
      </c>
      <c r="D54" s="38"/>
      <c r="E54" s="38">
        <v>33</v>
      </c>
      <c r="F54" s="38"/>
      <c r="G54" s="38">
        <v>25</v>
      </c>
      <c r="H54" s="38">
        <v>25</v>
      </c>
      <c r="I54" s="38">
        <v>7.9000000000000008E-3</v>
      </c>
      <c r="J54" s="38">
        <v>7.9</v>
      </c>
      <c r="K54" s="38"/>
      <c r="L54" s="38">
        <v>1.6000000000000001E-3</v>
      </c>
      <c r="M54" s="38">
        <v>1.6</v>
      </c>
      <c r="N54" s="38" t="s">
        <v>31</v>
      </c>
      <c r="O54" s="38">
        <v>1.0999999999999999E-2</v>
      </c>
      <c r="P54" s="38" t="s">
        <v>31</v>
      </c>
      <c r="Q54" s="38">
        <v>8.9999999999999993E-3</v>
      </c>
      <c r="R54" s="38" t="s">
        <v>32</v>
      </c>
      <c r="S54" s="38">
        <v>1.6999999999999999E-3</v>
      </c>
      <c r="T54" s="38" t="s">
        <v>31</v>
      </c>
      <c r="U54" s="38">
        <v>1.6E-2</v>
      </c>
      <c r="V54" s="38"/>
      <c r="W54" s="38">
        <v>0.85</v>
      </c>
      <c r="X54" s="38"/>
      <c r="Y54" s="38">
        <v>1.1000000000000001</v>
      </c>
      <c r="Z54" s="38"/>
      <c r="AA54" s="38">
        <v>1.4</v>
      </c>
      <c r="AB54" s="38" t="s">
        <v>33</v>
      </c>
      <c r="AC54" s="38">
        <v>6.7000000000000004E-2</v>
      </c>
      <c r="AD54" s="38"/>
      <c r="AE54" s="48"/>
      <c r="AF54" s="49">
        <v>2.8000000000000001E-2</v>
      </c>
      <c r="AG54" s="50"/>
      <c r="AH54" s="51"/>
      <c r="AI54" s="38"/>
      <c r="AJ54" s="38"/>
      <c r="AK54" s="38"/>
      <c r="AL54" s="38"/>
      <c r="AM54" s="38"/>
      <c r="AN54" s="38"/>
      <c r="AO54" s="38"/>
      <c r="AP54" s="38"/>
      <c r="AQ54" s="38"/>
      <c r="AR54" s="38"/>
      <c r="AS54" s="38"/>
      <c r="AT54" s="38"/>
      <c r="AU54" s="38"/>
      <c r="AV54" s="38"/>
      <c r="AW54" s="38"/>
      <c r="AX54" s="38"/>
      <c r="AY54" s="38">
        <v>78</v>
      </c>
      <c r="AZ54" s="38"/>
      <c r="BA54" s="38">
        <v>0.25</v>
      </c>
      <c r="BB54" s="38"/>
      <c r="BC54" s="2"/>
      <c r="BD54" s="38">
        <v>7.54</v>
      </c>
      <c r="BE54" s="38">
        <v>91</v>
      </c>
      <c r="BF54" s="38">
        <v>140000</v>
      </c>
      <c r="BG54" s="38">
        <f t="shared" si="0"/>
        <v>14</v>
      </c>
      <c r="BH54" s="38">
        <f t="shared" si="1"/>
        <v>86</v>
      </c>
      <c r="BI54" s="38">
        <v>0.08</v>
      </c>
      <c r="BJ54" s="38">
        <v>460000</v>
      </c>
      <c r="BK54" s="38">
        <f t="shared" si="2"/>
        <v>460</v>
      </c>
      <c r="BL54" s="38"/>
      <c r="BM54" s="38">
        <v>31000</v>
      </c>
      <c r="BN54" s="38">
        <f t="shared" si="3"/>
        <v>31</v>
      </c>
      <c r="BO54" s="38"/>
      <c r="BP54" s="38">
        <v>570</v>
      </c>
      <c r="BQ54" s="38"/>
      <c r="BR54" s="38">
        <v>190</v>
      </c>
      <c r="BS54" s="38"/>
      <c r="BT54" s="38">
        <v>0.39</v>
      </c>
      <c r="BU54" s="38"/>
      <c r="BV54" s="41"/>
      <c r="BW54" s="36"/>
      <c r="BX54" s="47"/>
      <c r="BY54" s="36"/>
      <c r="BZ54" s="55"/>
      <c r="CA54" s="36"/>
      <c r="CB54" s="52"/>
      <c r="CC54" s="36"/>
      <c r="CK54" s="41"/>
      <c r="CN54" s="36"/>
      <c r="CO54" s="47"/>
      <c r="CR54" s="47"/>
      <c r="CU54" s="55"/>
      <c r="CZ54" s="23"/>
      <c r="DB54" s="22"/>
      <c r="DF54" s="12"/>
      <c r="DG54" s="53">
        <v>7.81</v>
      </c>
      <c r="DH54" s="53">
        <v>96</v>
      </c>
      <c r="DJ54" s="53">
        <v>420000</v>
      </c>
      <c r="DK54" s="21">
        <f t="shared" si="7"/>
        <v>42</v>
      </c>
      <c r="DL54" s="53">
        <v>0.04</v>
      </c>
      <c r="DM54" s="53">
        <v>310000</v>
      </c>
      <c r="DN54" s="43">
        <f t="shared" ref="DN54:DN57" si="34">DM54/1000</f>
        <v>310</v>
      </c>
      <c r="DP54" s="53">
        <v>16000</v>
      </c>
      <c r="DQ54" s="22">
        <f t="shared" ref="DQ54:DQ57" si="35">DP54/1000</f>
        <v>16</v>
      </c>
      <c r="DS54" s="53">
        <v>210</v>
      </c>
      <c r="DU54" s="53">
        <v>790</v>
      </c>
      <c r="DV54" s="21">
        <f t="shared" ref="DV54:DV57" si="36">DU54/1000</f>
        <v>0.79</v>
      </c>
      <c r="DX54" s="53">
        <v>22</v>
      </c>
      <c r="DZ54" s="53">
        <v>1.8</v>
      </c>
      <c r="EC54" s="166">
        <v>25</v>
      </c>
      <c r="ED54" s="167"/>
    </row>
    <row r="55" spans="1:134" x14ac:dyDescent="0.3">
      <c r="A55" s="38">
        <v>159</v>
      </c>
      <c r="B55" s="48"/>
      <c r="C55" s="38">
        <v>100</v>
      </c>
      <c r="D55" s="38"/>
      <c r="E55" s="38">
        <v>28</v>
      </c>
      <c r="F55" s="38"/>
      <c r="G55" s="38">
        <v>28</v>
      </c>
      <c r="H55" s="38">
        <v>30</v>
      </c>
      <c r="I55" s="38">
        <v>5.7999999999999996E-3</v>
      </c>
      <c r="J55" s="38">
        <v>5.8</v>
      </c>
      <c r="K55" s="38"/>
      <c r="L55" s="38">
        <v>1.4E-3</v>
      </c>
      <c r="M55" s="38">
        <v>1.4</v>
      </c>
      <c r="N55" s="38" t="s">
        <v>31</v>
      </c>
      <c r="O55" s="38">
        <v>5.1000000000000004E-3</v>
      </c>
      <c r="P55" s="38" t="s">
        <v>31</v>
      </c>
      <c r="Q55" s="38">
        <v>3.7000000000000002E-3</v>
      </c>
      <c r="R55" s="38" t="s">
        <v>32</v>
      </c>
      <c r="S55" s="38">
        <v>1.4E-3</v>
      </c>
      <c r="T55" s="38" t="s">
        <v>31</v>
      </c>
      <c r="U55" s="38">
        <v>2.5999999999999999E-2</v>
      </c>
      <c r="V55" s="38"/>
      <c r="W55" s="38">
        <v>1.2</v>
      </c>
      <c r="X55" s="38"/>
      <c r="Y55" s="38">
        <v>1.7</v>
      </c>
      <c r="Z55" s="38"/>
      <c r="AA55" s="38">
        <v>2.2999999999999998</v>
      </c>
      <c r="AB55" s="38"/>
      <c r="AC55" s="38">
        <v>0.32</v>
      </c>
      <c r="AD55" s="38"/>
      <c r="AE55" s="48"/>
      <c r="AF55" s="49">
        <v>0.23899999999999999</v>
      </c>
      <c r="AG55" s="50"/>
      <c r="AH55" s="51"/>
      <c r="AI55" s="38">
        <v>7.46</v>
      </c>
      <c r="AJ55" s="38">
        <v>92</v>
      </c>
      <c r="AK55" s="38"/>
      <c r="AL55" s="38">
        <v>630000</v>
      </c>
      <c r="AM55" s="38">
        <f>AL55/10000</f>
        <v>63</v>
      </c>
      <c r="AN55" s="38">
        <v>0.08</v>
      </c>
      <c r="AO55" s="38">
        <v>240000</v>
      </c>
      <c r="AP55" s="38">
        <f t="shared" si="14"/>
        <v>240</v>
      </c>
      <c r="AQ55" s="38">
        <v>16000</v>
      </c>
      <c r="AR55" s="38">
        <f t="shared" si="15"/>
        <v>16</v>
      </c>
      <c r="AS55" s="38"/>
      <c r="AT55" s="38">
        <v>290</v>
      </c>
      <c r="AU55" s="38"/>
      <c r="AV55" s="38">
        <v>330</v>
      </c>
      <c r="AW55" s="38">
        <f t="shared" si="11"/>
        <v>0.33</v>
      </c>
      <c r="AX55" s="38" t="s">
        <v>39</v>
      </c>
      <c r="AY55" s="38">
        <v>98</v>
      </c>
      <c r="AZ55" s="38"/>
      <c r="BA55" s="38">
        <v>0.25</v>
      </c>
      <c r="BB55" s="38"/>
      <c r="BC55" s="2"/>
      <c r="BD55" s="38">
        <v>7.71</v>
      </c>
      <c r="BE55" s="38">
        <v>90</v>
      </c>
      <c r="BF55" s="38">
        <v>270000</v>
      </c>
      <c r="BG55" s="38">
        <f t="shared" si="0"/>
        <v>27</v>
      </c>
      <c r="BH55" s="38">
        <f t="shared" si="1"/>
        <v>73</v>
      </c>
      <c r="BI55" s="38">
        <v>0.11</v>
      </c>
      <c r="BJ55" s="38">
        <v>400000</v>
      </c>
      <c r="BK55" s="38">
        <f t="shared" si="2"/>
        <v>400</v>
      </c>
      <c r="BL55" s="38"/>
      <c r="BM55" s="38">
        <v>31000</v>
      </c>
      <c r="BN55" s="38">
        <f t="shared" si="3"/>
        <v>31</v>
      </c>
      <c r="BO55" s="38"/>
      <c r="BP55" s="38">
        <v>240</v>
      </c>
      <c r="BQ55" s="38"/>
      <c r="BR55" s="38">
        <v>250</v>
      </c>
      <c r="BS55" s="38"/>
      <c r="BT55" s="38">
        <v>2.4</v>
      </c>
      <c r="BU55" s="38"/>
      <c r="BV55" s="41"/>
      <c r="BW55" s="54">
        <v>460000</v>
      </c>
      <c r="BX55" s="47">
        <f>BW55/1000</f>
        <v>460</v>
      </c>
      <c r="BY55" s="54">
        <v>11000</v>
      </c>
      <c r="BZ55" s="55">
        <f t="shared" si="6"/>
        <v>11</v>
      </c>
      <c r="CA55" s="36"/>
      <c r="CB55" s="54">
        <v>340</v>
      </c>
      <c r="CC55" s="36"/>
      <c r="CD55" s="53">
        <v>5.8</v>
      </c>
      <c r="CE55" s="80" t="s">
        <v>31</v>
      </c>
      <c r="CF55" s="82">
        <v>20</v>
      </c>
      <c r="CG55" s="80" t="s">
        <v>41</v>
      </c>
      <c r="CH55" s="53">
        <v>0.26</v>
      </c>
      <c r="CJ55" s="53">
        <v>0.52</v>
      </c>
      <c r="CK55" s="41"/>
      <c r="CN55" s="36"/>
      <c r="CO55" s="47"/>
      <c r="CR55" s="47"/>
      <c r="CU55" s="55"/>
      <c r="CZ55" s="23"/>
      <c r="DB55" s="22"/>
      <c r="DF55" s="12"/>
      <c r="DG55" s="53">
        <v>7.73</v>
      </c>
      <c r="DH55" s="53">
        <v>94</v>
      </c>
      <c r="DJ55" s="53">
        <v>630000</v>
      </c>
      <c r="DK55" s="21">
        <f t="shared" si="7"/>
        <v>63</v>
      </c>
      <c r="DL55" s="53">
        <v>0.06</v>
      </c>
      <c r="DM55" s="53">
        <v>230000</v>
      </c>
      <c r="DN55" s="43">
        <f t="shared" si="34"/>
        <v>230</v>
      </c>
      <c r="DP55" s="53">
        <v>15000</v>
      </c>
      <c r="DQ55" s="22">
        <f t="shared" si="35"/>
        <v>15</v>
      </c>
      <c r="DS55" s="53">
        <v>180</v>
      </c>
      <c r="DU55" s="53">
        <v>340</v>
      </c>
      <c r="DV55" s="21">
        <f t="shared" si="36"/>
        <v>0.34</v>
      </c>
      <c r="DX55" s="53">
        <v>17</v>
      </c>
      <c r="DZ55" s="53">
        <v>0.12</v>
      </c>
      <c r="EA55" s="21" t="s">
        <v>37</v>
      </c>
      <c r="EC55" s="168"/>
      <c r="ED55" s="167"/>
    </row>
    <row r="56" spans="1:134" x14ac:dyDescent="0.3">
      <c r="A56" s="38">
        <v>160</v>
      </c>
      <c r="B56" s="48"/>
      <c r="C56" s="38">
        <v>84</v>
      </c>
      <c r="D56" s="38"/>
      <c r="E56" s="38">
        <v>34</v>
      </c>
      <c r="F56" s="38"/>
      <c r="G56" s="38">
        <v>25</v>
      </c>
      <c r="H56" s="38">
        <v>26</v>
      </c>
      <c r="I56" s="38">
        <v>1.2E-2</v>
      </c>
      <c r="J56" s="38">
        <v>12</v>
      </c>
      <c r="K56" s="38"/>
      <c r="L56" s="38">
        <v>1.4E-3</v>
      </c>
      <c r="M56" s="38">
        <v>1.4</v>
      </c>
      <c r="N56" s="38" t="s">
        <v>31</v>
      </c>
      <c r="O56" s="38">
        <v>2E-3</v>
      </c>
      <c r="P56" s="38" t="s">
        <v>31</v>
      </c>
      <c r="Q56" s="38">
        <v>5.0000000000000001E-4</v>
      </c>
      <c r="R56" s="38" t="s">
        <v>32</v>
      </c>
      <c r="S56" s="38">
        <v>1.5E-3</v>
      </c>
      <c r="T56" s="38" t="s">
        <v>31</v>
      </c>
      <c r="U56" s="38">
        <v>7.0000000000000001E-3</v>
      </c>
      <c r="V56" s="38" t="s">
        <v>31</v>
      </c>
      <c r="W56" s="38">
        <v>0.93</v>
      </c>
      <c r="X56" s="38"/>
      <c r="Y56" s="38">
        <v>1.3</v>
      </c>
      <c r="Z56" s="38"/>
      <c r="AA56" s="38">
        <v>1.6</v>
      </c>
      <c r="AB56" s="38"/>
      <c r="AC56" s="38">
        <v>9.0999999999999998E-2</v>
      </c>
      <c r="AD56" s="38"/>
      <c r="AE56" s="48"/>
      <c r="AF56" s="49">
        <v>1.6E-2</v>
      </c>
      <c r="AG56" s="50"/>
      <c r="AH56" s="51"/>
      <c r="AI56" s="38"/>
      <c r="AJ56" s="38"/>
      <c r="AK56" s="38"/>
      <c r="AL56" s="38"/>
      <c r="AM56" s="38"/>
      <c r="AN56" s="38"/>
      <c r="AO56" s="38"/>
      <c r="AP56" s="38"/>
      <c r="AQ56" s="38"/>
      <c r="AR56" s="38"/>
      <c r="AS56" s="38"/>
      <c r="AT56" s="38"/>
      <c r="AU56" s="38"/>
      <c r="AV56" s="38"/>
      <c r="AW56" s="38"/>
      <c r="AX56" s="38"/>
      <c r="AY56" s="38"/>
      <c r="AZ56" s="38"/>
      <c r="BA56" s="38"/>
      <c r="BB56" s="38"/>
      <c r="BC56" s="2"/>
      <c r="BD56" s="38"/>
      <c r="BE56" s="38"/>
      <c r="BF56" s="38"/>
      <c r="BG56" s="56"/>
      <c r="BH56" s="56"/>
      <c r="BI56" s="38"/>
      <c r="BJ56" s="38"/>
      <c r="BK56" s="38"/>
      <c r="BL56" s="38"/>
      <c r="BM56" s="38"/>
      <c r="BN56" s="38"/>
      <c r="BO56" s="38"/>
      <c r="BP56" s="38"/>
      <c r="BQ56" s="38"/>
      <c r="BR56" s="38"/>
      <c r="BS56" s="38"/>
      <c r="BT56" s="38"/>
      <c r="BU56" s="38"/>
      <c r="BV56" s="41"/>
      <c r="BW56" s="36"/>
      <c r="BX56" s="47"/>
      <c r="BY56" s="36"/>
      <c r="BZ56" s="55"/>
      <c r="CA56" s="36"/>
      <c r="CB56" s="52"/>
      <c r="CC56" s="36"/>
      <c r="CK56" s="41"/>
      <c r="CN56" s="36"/>
      <c r="CO56" s="47"/>
      <c r="CR56" s="47"/>
      <c r="CU56" s="55"/>
      <c r="CZ56" s="23"/>
      <c r="DB56" s="22"/>
      <c r="DF56" s="12"/>
      <c r="DG56" s="53">
        <v>7.66</v>
      </c>
      <c r="DH56" s="53">
        <v>95</v>
      </c>
      <c r="DJ56" s="53">
        <v>140000</v>
      </c>
      <c r="DK56" s="21">
        <f t="shared" si="7"/>
        <v>14</v>
      </c>
      <c r="DL56" s="53">
        <v>0.05</v>
      </c>
      <c r="DM56" s="53">
        <v>420000</v>
      </c>
      <c r="DN56" s="43">
        <f t="shared" si="34"/>
        <v>420</v>
      </c>
      <c r="DO56" s="21" t="s">
        <v>96</v>
      </c>
      <c r="DP56" s="53">
        <v>21000</v>
      </c>
      <c r="DQ56" s="22">
        <f t="shared" si="35"/>
        <v>21</v>
      </c>
      <c r="DS56" s="53">
        <v>330</v>
      </c>
      <c r="DU56" s="53">
        <v>1000</v>
      </c>
      <c r="DV56" s="21">
        <f t="shared" si="36"/>
        <v>1</v>
      </c>
      <c r="DX56" s="53">
        <v>43</v>
      </c>
      <c r="DZ56" s="53">
        <v>2</v>
      </c>
      <c r="EC56" s="166">
        <v>120</v>
      </c>
      <c r="ED56" s="167"/>
    </row>
    <row r="57" spans="1:134" x14ac:dyDescent="0.3">
      <c r="A57" s="38">
        <v>161</v>
      </c>
      <c r="B57" s="48"/>
      <c r="C57" s="38">
        <v>46</v>
      </c>
      <c r="D57" s="38"/>
      <c r="E57" s="38">
        <v>5.0999999999999996</v>
      </c>
      <c r="F57" s="38"/>
      <c r="G57" s="38">
        <v>18</v>
      </c>
      <c r="H57" s="38">
        <v>18</v>
      </c>
      <c r="I57" s="38">
        <v>6.6E-3</v>
      </c>
      <c r="J57" s="38">
        <v>6.6</v>
      </c>
      <c r="K57" s="38"/>
      <c r="L57" s="38">
        <v>8.9999999999999998E-4</v>
      </c>
      <c r="M57" s="38">
        <v>0.9</v>
      </c>
      <c r="N57" s="38" t="s">
        <v>30</v>
      </c>
      <c r="O57" s="38">
        <v>3.8E-3</v>
      </c>
      <c r="P57" s="38" t="s">
        <v>31</v>
      </c>
      <c r="Q57" s="38">
        <v>2.8E-3</v>
      </c>
      <c r="R57" s="38" t="s">
        <v>32</v>
      </c>
      <c r="S57" s="38">
        <v>1E-3</v>
      </c>
      <c r="T57" s="38" t="s">
        <v>31</v>
      </c>
      <c r="U57" s="38">
        <v>2.5000000000000001E-2</v>
      </c>
      <c r="V57" s="38"/>
      <c r="W57" s="38">
        <v>0.84</v>
      </c>
      <c r="X57" s="38"/>
      <c r="Y57" s="38">
        <v>3.9</v>
      </c>
      <c r="Z57" s="38"/>
      <c r="AA57" s="38">
        <v>1.6</v>
      </c>
      <c r="AB57" s="38"/>
      <c r="AC57" s="38">
        <v>0.19</v>
      </c>
      <c r="AD57" s="38"/>
      <c r="AE57" s="48"/>
      <c r="AF57" s="49">
        <v>0.26700000000000002</v>
      </c>
      <c r="AG57" s="50"/>
      <c r="AH57" s="51"/>
      <c r="AI57" s="38">
        <v>7.56</v>
      </c>
      <c r="AJ57" s="38">
        <v>96</v>
      </c>
      <c r="AK57" s="38"/>
      <c r="AL57" s="38">
        <v>160000</v>
      </c>
      <c r="AM57" s="38">
        <f>AL57/10000</f>
        <v>16</v>
      </c>
      <c r="AN57" s="38">
        <v>0.04</v>
      </c>
      <c r="AO57" s="38">
        <v>410000</v>
      </c>
      <c r="AP57" s="38">
        <f t="shared" si="14"/>
        <v>410</v>
      </c>
      <c r="AQ57" s="38">
        <v>36000</v>
      </c>
      <c r="AR57" s="38">
        <f t="shared" si="15"/>
        <v>36</v>
      </c>
      <c r="AS57" s="38"/>
      <c r="AT57" s="38">
        <v>620</v>
      </c>
      <c r="AU57" s="38"/>
      <c r="AV57" s="38">
        <v>380</v>
      </c>
      <c r="AW57" s="38">
        <f t="shared" si="11"/>
        <v>0.38</v>
      </c>
      <c r="AX57" s="38"/>
      <c r="AY57" s="38">
        <v>120</v>
      </c>
      <c r="AZ57" s="38"/>
      <c r="BA57" s="38">
        <v>0.52</v>
      </c>
      <c r="BB57" s="38"/>
      <c r="BC57" s="2"/>
      <c r="BD57" s="38">
        <v>7.46</v>
      </c>
      <c r="BE57" s="38">
        <v>72</v>
      </c>
      <c r="BF57" s="38">
        <v>730000</v>
      </c>
      <c r="BG57" s="38">
        <f t="shared" si="0"/>
        <v>73</v>
      </c>
      <c r="BH57" s="38">
        <f t="shared" si="1"/>
        <v>27</v>
      </c>
      <c r="BI57" s="38">
        <v>0.33</v>
      </c>
      <c r="BJ57" s="38">
        <v>200000</v>
      </c>
      <c r="BK57" s="38">
        <f t="shared" si="2"/>
        <v>200</v>
      </c>
      <c r="BL57" s="38"/>
      <c r="BM57" s="38">
        <v>13000</v>
      </c>
      <c r="BN57" s="38">
        <f t="shared" si="3"/>
        <v>13</v>
      </c>
      <c r="BO57" s="38"/>
      <c r="BP57" s="38">
        <v>200</v>
      </c>
      <c r="BQ57" s="38"/>
      <c r="BR57" s="38">
        <v>200</v>
      </c>
      <c r="BS57" s="38"/>
      <c r="BT57" s="38">
        <v>0.28999999999999998</v>
      </c>
      <c r="BU57" s="38"/>
      <c r="BV57" s="41"/>
      <c r="BW57" s="54">
        <v>470000</v>
      </c>
      <c r="BX57" s="47">
        <f>BW57/1000</f>
        <v>470</v>
      </c>
      <c r="BY57" s="54">
        <v>9400</v>
      </c>
      <c r="BZ57" s="55">
        <f t="shared" si="6"/>
        <v>9.4</v>
      </c>
      <c r="CA57" s="36"/>
      <c r="CB57" s="54">
        <v>230</v>
      </c>
      <c r="CC57" s="36" t="s">
        <v>39</v>
      </c>
      <c r="CD57" s="53">
        <v>4.8</v>
      </c>
      <c r="CE57" s="80" t="s">
        <v>31</v>
      </c>
      <c r="CF57" s="82">
        <v>18</v>
      </c>
      <c r="CH57" s="53">
        <v>0.15</v>
      </c>
      <c r="CJ57" s="53">
        <v>0.24</v>
      </c>
      <c r="CK57" s="41"/>
      <c r="CN57" s="36"/>
      <c r="CO57" s="47"/>
      <c r="CR57" s="47"/>
      <c r="CU57" s="55"/>
      <c r="CZ57" s="23"/>
      <c r="DB57" s="22"/>
      <c r="DF57" s="12"/>
      <c r="DG57" s="53">
        <v>8.0500000000000007</v>
      </c>
      <c r="DH57" s="53">
        <v>96</v>
      </c>
      <c r="DJ57" s="53">
        <v>490000</v>
      </c>
      <c r="DK57" s="21">
        <f t="shared" si="7"/>
        <v>49</v>
      </c>
      <c r="DL57" s="53">
        <v>0.04</v>
      </c>
      <c r="DM57" s="53">
        <v>260000</v>
      </c>
      <c r="DN57" s="43">
        <f t="shared" si="34"/>
        <v>260</v>
      </c>
      <c r="DP57" s="53">
        <v>12000</v>
      </c>
      <c r="DQ57" s="22">
        <f t="shared" si="35"/>
        <v>12</v>
      </c>
      <c r="DS57" s="53">
        <v>100</v>
      </c>
      <c r="DU57" s="53">
        <v>360</v>
      </c>
      <c r="DV57" s="21">
        <f t="shared" si="36"/>
        <v>0.36</v>
      </c>
      <c r="DX57" s="53">
        <v>24</v>
      </c>
      <c r="DZ57" s="53">
        <v>3</v>
      </c>
      <c r="EC57" s="166">
        <v>14</v>
      </c>
      <c r="ED57" s="167"/>
    </row>
    <row r="58" spans="1:134" x14ac:dyDescent="0.3">
      <c r="A58" s="38">
        <v>176</v>
      </c>
      <c r="B58" s="48"/>
      <c r="C58" s="38">
        <v>20</v>
      </c>
      <c r="D58" s="38"/>
      <c r="E58" s="38">
        <v>2.1999999999999999E-2</v>
      </c>
      <c r="F58" s="38" t="s">
        <v>36</v>
      </c>
      <c r="G58" s="38">
        <v>24</v>
      </c>
      <c r="H58" s="38">
        <v>24</v>
      </c>
      <c r="I58" s="38">
        <v>7.9000000000000008E-3</v>
      </c>
      <c r="J58" s="38">
        <v>7.9</v>
      </c>
      <c r="K58" s="38"/>
      <c r="L58" s="38">
        <v>8.9999999999999998E-4</v>
      </c>
      <c r="M58" s="38">
        <v>0.9</v>
      </c>
      <c r="N58" s="38" t="s">
        <v>30</v>
      </c>
      <c r="O58" s="38">
        <v>1.4E-3</v>
      </c>
      <c r="P58" s="38" t="s">
        <v>31</v>
      </c>
      <c r="Q58" s="38">
        <v>1.2999999999999999E-2</v>
      </c>
      <c r="R58" s="38" t="s">
        <v>44</v>
      </c>
      <c r="S58" s="38">
        <v>1.4E-3</v>
      </c>
      <c r="T58" s="38" t="s">
        <v>31</v>
      </c>
      <c r="U58" s="38">
        <v>1.2999999999999999E-2</v>
      </c>
      <c r="V58" s="38" t="s">
        <v>31</v>
      </c>
      <c r="W58" s="38">
        <v>1</v>
      </c>
      <c r="X58" s="38"/>
      <c r="Y58" s="38">
        <v>13</v>
      </c>
      <c r="Z58" s="38"/>
      <c r="AA58" s="38">
        <v>2.9</v>
      </c>
      <c r="AB58" s="38"/>
      <c r="AC58" s="38">
        <v>0.16</v>
      </c>
      <c r="AD58" s="38"/>
      <c r="AE58" s="48"/>
      <c r="AF58" s="49">
        <v>0.01</v>
      </c>
      <c r="AG58" s="50"/>
      <c r="AH58" s="51"/>
      <c r="AI58" s="38">
        <v>6.61</v>
      </c>
      <c r="AJ58" s="38">
        <v>97</v>
      </c>
      <c r="AK58" s="38"/>
      <c r="AL58" s="38">
        <v>120000</v>
      </c>
      <c r="AM58" s="38">
        <f>AL58/10000</f>
        <v>12</v>
      </c>
      <c r="AN58" s="38">
        <v>0.03</v>
      </c>
      <c r="AO58" s="38">
        <v>450000</v>
      </c>
      <c r="AP58" s="38">
        <f t="shared" si="14"/>
        <v>450</v>
      </c>
      <c r="AQ58" s="38">
        <v>39000</v>
      </c>
      <c r="AR58" s="38">
        <f t="shared" si="15"/>
        <v>39</v>
      </c>
      <c r="AS58" s="38"/>
      <c r="AT58" s="38">
        <v>460</v>
      </c>
      <c r="AU58" s="38"/>
      <c r="AV58" s="38">
        <v>1200</v>
      </c>
      <c r="AW58" s="38">
        <f t="shared" si="11"/>
        <v>1.2</v>
      </c>
      <c r="AX58" s="38"/>
      <c r="AY58" s="38">
        <v>180</v>
      </c>
      <c r="AZ58" s="38" t="s">
        <v>93</v>
      </c>
      <c r="BA58" s="38">
        <v>5.3</v>
      </c>
      <c r="BB58" s="38"/>
      <c r="BC58" s="2"/>
      <c r="BD58" s="38">
        <v>6.72</v>
      </c>
      <c r="BE58" s="38">
        <v>92</v>
      </c>
      <c r="BF58" s="38">
        <v>71000</v>
      </c>
      <c r="BG58" s="38">
        <f t="shared" si="0"/>
        <v>7.1</v>
      </c>
      <c r="BH58" s="38">
        <f t="shared" si="1"/>
        <v>92.9</v>
      </c>
      <c r="BI58" s="38">
        <v>0.06</v>
      </c>
      <c r="BJ58" s="38">
        <v>500000</v>
      </c>
      <c r="BK58" s="38">
        <f t="shared" si="2"/>
        <v>500</v>
      </c>
      <c r="BL58" s="38"/>
      <c r="BM58" s="38">
        <v>36000</v>
      </c>
      <c r="BN58" s="38">
        <f t="shared" si="3"/>
        <v>36</v>
      </c>
      <c r="BO58" s="38"/>
      <c r="BP58" s="38">
        <v>270</v>
      </c>
      <c r="BQ58" s="38" t="s">
        <v>39</v>
      </c>
      <c r="BR58" s="38">
        <v>140</v>
      </c>
      <c r="BS58" s="38"/>
      <c r="BT58" s="38">
        <v>0.98</v>
      </c>
      <c r="BU58" s="38"/>
      <c r="BV58" s="41"/>
      <c r="BW58" s="54">
        <v>500000</v>
      </c>
      <c r="BX58" s="47">
        <f>BW58/1000</f>
        <v>500</v>
      </c>
      <c r="BY58" s="54">
        <v>10000</v>
      </c>
      <c r="BZ58" s="55">
        <f t="shared" si="6"/>
        <v>10</v>
      </c>
      <c r="CA58" s="36"/>
      <c r="CB58" s="54">
        <v>220</v>
      </c>
      <c r="CC58" s="36"/>
      <c r="CD58" s="53">
        <v>7.8</v>
      </c>
      <c r="CF58" s="82">
        <v>7.5</v>
      </c>
      <c r="CH58" s="53">
        <v>0.19</v>
      </c>
      <c r="CJ58" s="53">
        <v>0.45</v>
      </c>
      <c r="CK58" s="41"/>
      <c r="CN58" s="36"/>
      <c r="CO58" s="47"/>
      <c r="CR58" s="47"/>
      <c r="CU58" s="55"/>
      <c r="CZ58" s="23"/>
      <c r="DB58" s="22"/>
      <c r="DF58" s="12"/>
      <c r="DN58" s="43"/>
      <c r="DQ58" s="22"/>
      <c r="DS58" s="42"/>
      <c r="DX58" s="42"/>
      <c r="DZ58" s="44"/>
      <c r="EC58" s="166">
        <v>24</v>
      </c>
      <c r="ED58" s="167"/>
    </row>
    <row r="59" spans="1:134" x14ac:dyDescent="0.3">
      <c r="A59" s="38">
        <v>177</v>
      </c>
      <c r="B59" s="48"/>
      <c r="C59" s="38">
        <v>7</v>
      </c>
      <c r="D59" s="38"/>
      <c r="E59" s="38">
        <v>2.1999999999999999E-2</v>
      </c>
      <c r="F59" s="38" t="s">
        <v>36</v>
      </c>
      <c r="G59" s="38">
        <v>18</v>
      </c>
      <c r="H59" s="38">
        <v>19</v>
      </c>
      <c r="I59" s="38">
        <v>8.3999999999999995E-3</v>
      </c>
      <c r="J59" s="38">
        <v>8.4</v>
      </c>
      <c r="K59" s="38"/>
      <c r="L59" s="38">
        <v>8.9999999999999998E-4</v>
      </c>
      <c r="M59" s="38">
        <v>0.9</v>
      </c>
      <c r="N59" s="38" t="s">
        <v>30</v>
      </c>
      <c r="O59" s="38">
        <v>2.5000000000000001E-3</v>
      </c>
      <c r="P59" s="38" t="s">
        <v>31</v>
      </c>
      <c r="Q59" s="38">
        <v>1.2999999999999999E-2</v>
      </c>
      <c r="R59" s="38" t="s">
        <v>44</v>
      </c>
      <c r="S59" s="38">
        <v>2.5999999999999999E-3</v>
      </c>
      <c r="T59" s="38"/>
      <c r="U59" s="38">
        <v>1.0999999999999999E-2</v>
      </c>
      <c r="V59" s="38" t="s">
        <v>31</v>
      </c>
      <c r="W59" s="38">
        <v>0.43</v>
      </c>
      <c r="X59" s="38"/>
      <c r="Y59" s="38">
        <v>23</v>
      </c>
      <c r="Z59" s="38" t="s">
        <v>43</v>
      </c>
      <c r="AA59" s="38">
        <v>3.3</v>
      </c>
      <c r="AB59" s="38"/>
      <c r="AC59" s="38">
        <v>6.2E-2</v>
      </c>
      <c r="AD59" s="38"/>
      <c r="AE59" s="48"/>
      <c r="AF59" s="49">
        <v>1.6E-2</v>
      </c>
      <c r="AG59" s="50"/>
      <c r="AH59" s="51"/>
      <c r="AI59" s="38">
        <v>6.23</v>
      </c>
      <c r="AJ59" s="38">
        <v>99</v>
      </c>
      <c r="AK59" s="38"/>
      <c r="AL59" s="38">
        <v>58000</v>
      </c>
      <c r="AM59" s="38">
        <f>AL59/10000</f>
        <v>5.8</v>
      </c>
      <c r="AN59" s="38">
        <v>0.01</v>
      </c>
      <c r="AO59" s="38">
        <v>480000</v>
      </c>
      <c r="AP59" s="38">
        <f t="shared" si="14"/>
        <v>480</v>
      </c>
      <c r="AQ59" s="38">
        <v>38000</v>
      </c>
      <c r="AR59" s="38">
        <f t="shared" si="15"/>
        <v>38</v>
      </c>
      <c r="AS59" s="38"/>
      <c r="AT59" s="38">
        <v>750</v>
      </c>
      <c r="AU59" s="38" t="s">
        <v>39</v>
      </c>
      <c r="AV59" s="38">
        <v>560</v>
      </c>
      <c r="AW59" s="38">
        <f t="shared" si="11"/>
        <v>0.56000000000000005</v>
      </c>
      <c r="AX59" s="38"/>
      <c r="AY59" s="38">
        <v>110</v>
      </c>
      <c r="AZ59" s="38"/>
      <c r="BA59" s="38">
        <v>1.8</v>
      </c>
      <c r="BB59" s="38"/>
      <c r="BC59" s="2"/>
      <c r="BD59" s="38">
        <v>6.95</v>
      </c>
      <c r="BE59" s="38">
        <v>94</v>
      </c>
      <c r="BF59" s="38">
        <v>33000</v>
      </c>
      <c r="BG59" s="38">
        <f t="shared" si="0"/>
        <v>3.3</v>
      </c>
      <c r="BH59" s="38">
        <f t="shared" si="1"/>
        <v>96.7</v>
      </c>
      <c r="BI59" s="38">
        <v>0.06</v>
      </c>
      <c r="BJ59" s="38">
        <v>510000</v>
      </c>
      <c r="BK59" s="38">
        <f t="shared" si="2"/>
        <v>510</v>
      </c>
      <c r="BL59" s="38"/>
      <c r="BM59" s="38">
        <v>26000</v>
      </c>
      <c r="BN59" s="38">
        <f t="shared" si="3"/>
        <v>26</v>
      </c>
      <c r="BO59" s="38"/>
      <c r="BP59" s="38">
        <v>420</v>
      </c>
      <c r="BQ59" s="38"/>
      <c r="BR59" s="38">
        <v>150</v>
      </c>
      <c r="BS59" s="38"/>
      <c r="BT59" s="38">
        <v>4.4000000000000004</v>
      </c>
      <c r="BU59" s="38"/>
      <c r="BV59" s="41"/>
      <c r="BW59" s="54">
        <v>480000</v>
      </c>
      <c r="BX59" s="47">
        <f>BW59/1000</f>
        <v>480</v>
      </c>
      <c r="BY59" s="54">
        <v>10000</v>
      </c>
      <c r="BZ59" s="55">
        <f t="shared" si="6"/>
        <v>10</v>
      </c>
      <c r="CA59" s="36"/>
      <c r="CB59" s="54">
        <v>300</v>
      </c>
      <c r="CC59" s="36"/>
      <c r="CK59" s="41"/>
      <c r="CN59" s="36"/>
      <c r="CO59" s="47"/>
      <c r="CR59" s="47"/>
      <c r="CU59" s="55"/>
      <c r="CZ59" s="23"/>
      <c r="DB59" s="22"/>
      <c r="DF59" s="12"/>
      <c r="DN59" s="43"/>
      <c r="DQ59" s="22"/>
      <c r="DS59" s="42"/>
      <c r="DX59" s="42"/>
      <c r="DZ59" s="44"/>
      <c r="EC59" s="166">
        <v>54</v>
      </c>
      <c r="ED59" s="167"/>
    </row>
    <row r="60" spans="1:134" x14ac:dyDescent="0.3">
      <c r="A60" s="38">
        <v>178</v>
      </c>
      <c r="B60" s="48"/>
      <c r="C60" s="38">
        <v>13</v>
      </c>
      <c r="D60" s="38"/>
      <c r="E60" s="38">
        <v>2.1999999999999999E-2</v>
      </c>
      <c r="F60" s="38" t="s">
        <v>36</v>
      </c>
      <c r="G60" s="38">
        <v>12</v>
      </c>
      <c r="H60" s="38">
        <v>13</v>
      </c>
      <c r="I60" s="38">
        <v>7.1999999999999998E-3</v>
      </c>
      <c r="J60" s="38">
        <v>7.2</v>
      </c>
      <c r="K60" s="38"/>
      <c r="L60" s="38">
        <v>1.1000000000000001E-3</v>
      </c>
      <c r="M60" s="38">
        <v>1.1000000000000001</v>
      </c>
      <c r="N60" s="38" t="s">
        <v>31</v>
      </c>
      <c r="O60" s="38">
        <v>1.8E-3</v>
      </c>
      <c r="P60" s="38" t="s">
        <v>31</v>
      </c>
      <c r="Q60" s="38">
        <v>6.9999999999999999E-4</v>
      </c>
      <c r="R60" s="38" t="s">
        <v>32</v>
      </c>
      <c r="S60" s="38">
        <v>1.1000000000000001E-3</v>
      </c>
      <c r="T60" s="38" t="s">
        <v>31</v>
      </c>
      <c r="U60" s="38">
        <v>5.7000000000000002E-3</v>
      </c>
      <c r="V60" s="38" t="s">
        <v>31</v>
      </c>
      <c r="W60" s="38">
        <v>0.53</v>
      </c>
      <c r="X60" s="38"/>
      <c r="Y60" s="38">
        <v>9.1</v>
      </c>
      <c r="Z60" s="38"/>
      <c r="AA60" s="38">
        <v>1.9</v>
      </c>
      <c r="AB60" s="38"/>
      <c r="AC60" s="38">
        <v>6.2E-2</v>
      </c>
      <c r="AD60" s="38"/>
      <c r="AE60" s="48"/>
      <c r="AF60" s="49">
        <v>7.4999999999999997E-2</v>
      </c>
      <c r="AG60" s="50"/>
      <c r="AH60" s="51"/>
      <c r="AI60" s="38">
        <v>6.77</v>
      </c>
      <c r="AJ60" s="38">
        <v>98</v>
      </c>
      <c r="AK60" s="38"/>
      <c r="AL60" s="38">
        <v>92000</v>
      </c>
      <c r="AM60" s="38">
        <f>AL60/10000</f>
        <v>9.1999999999999993</v>
      </c>
      <c r="AN60" s="38">
        <v>0.01</v>
      </c>
      <c r="AO60" s="38">
        <v>440000</v>
      </c>
      <c r="AP60" s="38">
        <f t="shared" si="14"/>
        <v>440</v>
      </c>
      <c r="AQ60" s="38">
        <v>42000</v>
      </c>
      <c r="AR60" s="38">
        <f t="shared" si="15"/>
        <v>42</v>
      </c>
      <c r="AS60" s="38"/>
      <c r="AT60" s="38">
        <v>480</v>
      </c>
      <c r="AU60" s="38"/>
      <c r="AV60" s="38">
        <v>800</v>
      </c>
      <c r="AW60" s="38">
        <f t="shared" si="11"/>
        <v>0.8</v>
      </c>
      <c r="AX60" s="38"/>
      <c r="AY60" s="38">
        <v>290</v>
      </c>
      <c r="AZ60" s="38"/>
      <c r="BA60" s="38">
        <v>2.6</v>
      </c>
      <c r="BB60" s="38"/>
      <c r="BC60" s="2"/>
      <c r="BD60" s="38">
        <v>6.77</v>
      </c>
      <c r="BE60" s="38">
        <v>94</v>
      </c>
      <c r="BF60" s="38">
        <v>53000</v>
      </c>
      <c r="BG60" s="38">
        <f t="shared" si="0"/>
        <v>5.3</v>
      </c>
      <c r="BH60" s="38">
        <f t="shared" si="1"/>
        <v>94.7</v>
      </c>
      <c r="BI60" s="38">
        <v>0.08</v>
      </c>
      <c r="BJ60" s="38">
        <v>510000</v>
      </c>
      <c r="BK60" s="38">
        <f t="shared" si="2"/>
        <v>510</v>
      </c>
      <c r="BL60" s="38"/>
      <c r="BM60" s="38">
        <v>42000</v>
      </c>
      <c r="BN60" s="38">
        <f t="shared" si="3"/>
        <v>42</v>
      </c>
      <c r="BO60" s="38"/>
      <c r="BP60" s="38">
        <v>260</v>
      </c>
      <c r="BQ60" s="38"/>
      <c r="BR60" s="38">
        <v>240</v>
      </c>
      <c r="BS60" s="38"/>
      <c r="BT60" s="38">
        <v>4.2</v>
      </c>
      <c r="BU60" s="38"/>
      <c r="BV60" s="41"/>
      <c r="BW60" s="54">
        <v>470000</v>
      </c>
      <c r="BX60" s="47">
        <f>BW60/1000</f>
        <v>470</v>
      </c>
      <c r="BY60" s="54">
        <v>7600</v>
      </c>
      <c r="BZ60" s="55">
        <f t="shared" si="6"/>
        <v>7.6</v>
      </c>
      <c r="CA60" s="36" t="s">
        <v>96</v>
      </c>
      <c r="CB60" s="54">
        <v>290</v>
      </c>
      <c r="CC60" s="36"/>
      <c r="CD60" s="53">
        <v>7.6</v>
      </c>
      <c r="CF60" s="82">
        <v>9.4</v>
      </c>
      <c r="CG60" s="80" t="s">
        <v>41</v>
      </c>
      <c r="CH60" s="53">
        <v>0.35</v>
      </c>
      <c r="CJ60" s="53">
        <v>0.48</v>
      </c>
      <c r="CK60" s="41"/>
      <c r="CN60" s="36"/>
      <c r="CO60" s="47"/>
      <c r="CR60" s="47"/>
      <c r="CU60" s="55"/>
      <c r="CZ60" s="23"/>
      <c r="DB60" s="22"/>
      <c r="DF60" s="12"/>
      <c r="DG60" s="53">
        <v>6.71</v>
      </c>
      <c r="DH60" s="53">
        <v>97</v>
      </c>
      <c r="DJ60" s="53">
        <v>70000</v>
      </c>
      <c r="DK60" s="21">
        <f t="shared" si="7"/>
        <v>7</v>
      </c>
      <c r="DL60" s="53">
        <v>0.03</v>
      </c>
      <c r="DM60" s="53">
        <v>460000</v>
      </c>
      <c r="DN60" s="43">
        <f>DM60/1000</f>
        <v>460</v>
      </c>
      <c r="DP60" s="53">
        <v>42000</v>
      </c>
      <c r="DQ60" s="22">
        <f>DP60/1000</f>
        <v>42</v>
      </c>
      <c r="DR60" s="21" t="s">
        <v>96</v>
      </c>
      <c r="DS60" s="53">
        <v>430</v>
      </c>
      <c r="DU60" s="53">
        <v>1000</v>
      </c>
      <c r="DV60" s="21">
        <f>DU60/1000</f>
        <v>1</v>
      </c>
      <c r="DX60" s="53">
        <v>130</v>
      </c>
      <c r="DZ60" s="53">
        <v>2.6</v>
      </c>
      <c r="EC60" s="166">
        <v>54</v>
      </c>
      <c r="ED60" s="167"/>
    </row>
    <row r="61" spans="1:134" x14ac:dyDescent="0.3">
      <c r="A61" s="38">
        <v>179</v>
      </c>
      <c r="B61" s="48"/>
      <c r="C61" s="38">
        <v>84</v>
      </c>
      <c r="D61" s="38"/>
      <c r="E61" s="38">
        <v>48</v>
      </c>
      <c r="F61" s="38"/>
      <c r="G61" s="38">
        <v>26</v>
      </c>
      <c r="H61" s="38">
        <v>27</v>
      </c>
      <c r="I61" s="38">
        <v>1.4E-2</v>
      </c>
      <c r="J61" s="38">
        <v>14</v>
      </c>
      <c r="K61" s="38"/>
      <c r="L61" s="38">
        <v>1.1999999999999999E-3</v>
      </c>
      <c r="M61" s="38">
        <v>1.2</v>
      </c>
      <c r="N61" s="38" t="s">
        <v>31</v>
      </c>
      <c r="O61" s="38">
        <v>1.5E-3</v>
      </c>
      <c r="P61" s="38" t="s">
        <v>31</v>
      </c>
      <c r="Q61" s="38">
        <v>1.2999999999999999E-2</v>
      </c>
      <c r="R61" s="38" t="s">
        <v>44</v>
      </c>
      <c r="S61" s="38">
        <v>1.5E-3</v>
      </c>
      <c r="T61" s="38" t="s">
        <v>31</v>
      </c>
      <c r="U61" s="38">
        <v>9.5999999999999992E-3</v>
      </c>
      <c r="V61" s="38" t="s">
        <v>31</v>
      </c>
      <c r="W61" s="38">
        <v>1</v>
      </c>
      <c r="X61" s="38"/>
      <c r="Y61" s="38">
        <v>8.6999999999999993</v>
      </c>
      <c r="Z61" s="38"/>
      <c r="AA61" s="38">
        <v>1.3</v>
      </c>
      <c r="AB61" s="38" t="s">
        <v>33</v>
      </c>
      <c r="AC61" s="38">
        <v>0.06</v>
      </c>
      <c r="AD61" s="38" t="s">
        <v>37</v>
      </c>
      <c r="AE61" s="48"/>
      <c r="AF61" s="49">
        <v>0.56999999999999995</v>
      </c>
      <c r="AG61" s="50"/>
      <c r="AH61" s="51"/>
      <c r="AI61" s="38"/>
      <c r="AJ61" s="38"/>
      <c r="AK61" s="38"/>
      <c r="AL61" s="38"/>
      <c r="AM61" s="38"/>
      <c r="AN61" s="38"/>
      <c r="AO61" s="38"/>
      <c r="AP61" s="38"/>
      <c r="AQ61" s="38"/>
      <c r="AR61" s="38"/>
      <c r="AS61" s="38"/>
      <c r="AT61" s="38"/>
      <c r="AU61" s="38"/>
      <c r="AV61" s="38"/>
      <c r="AW61" s="38"/>
      <c r="AX61" s="38"/>
      <c r="AY61" s="38">
        <v>110</v>
      </c>
      <c r="AZ61" s="38"/>
      <c r="BA61" s="38">
        <v>0.55000000000000004</v>
      </c>
      <c r="BB61" s="38"/>
      <c r="BC61" s="2"/>
      <c r="BD61" s="38">
        <v>7.09</v>
      </c>
      <c r="BE61" s="38">
        <v>90</v>
      </c>
      <c r="BF61" s="38">
        <v>100000</v>
      </c>
      <c r="BG61" s="38">
        <f t="shared" si="0"/>
        <v>10</v>
      </c>
      <c r="BH61" s="38">
        <f t="shared" si="1"/>
        <v>90</v>
      </c>
      <c r="BI61" s="38">
        <v>0.09</v>
      </c>
      <c r="BJ61" s="38">
        <v>480000</v>
      </c>
      <c r="BK61" s="38">
        <f t="shared" si="2"/>
        <v>480</v>
      </c>
      <c r="BL61" s="38"/>
      <c r="BM61" s="38">
        <v>32000</v>
      </c>
      <c r="BN61" s="38">
        <f t="shared" si="3"/>
        <v>32</v>
      </c>
      <c r="BO61" s="38"/>
      <c r="BP61" s="38">
        <v>740</v>
      </c>
      <c r="BQ61" s="38"/>
      <c r="BR61" s="38">
        <v>150</v>
      </c>
      <c r="BS61" s="38"/>
      <c r="BT61" s="38">
        <v>0.36</v>
      </c>
      <c r="BU61" s="38"/>
      <c r="BV61" s="41"/>
      <c r="BW61" s="36"/>
      <c r="BX61" s="47"/>
      <c r="BY61" s="36"/>
      <c r="BZ61" s="55"/>
      <c r="CA61" s="36"/>
      <c r="CB61" s="52"/>
      <c r="CC61" s="36"/>
      <c r="CK61" s="41"/>
      <c r="CN61" s="36"/>
      <c r="CO61" s="47"/>
      <c r="CR61" s="47"/>
      <c r="CU61" s="55"/>
      <c r="CZ61" s="23"/>
      <c r="DB61" s="22"/>
      <c r="DF61" s="12"/>
      <c r="DN61" s="43"/>
      <c r="DQ61" s="22"/>
      <c r="DS61" s="42"/>
      <c r="DX61" s="42"/>
      <c r="DZ61" s="44"/>
      <c r="EC61" s="168"/>
      <c r="ED61" s="167"/>
    </row>
    <row r="62" spans="1:134" x14ac:dyDescent="0.3">
      <c r="A62" s="38">
        <v>180</v>
      </c>
      <c r="B62" s="48"/>
      <c r="C62" s="38">
        <v>20</v>
      </c>
      <c r="D62" s="38"/>
      <c r="E62" s="38">
        <v>2.1999999999999999E-2</v>
      </c>
      <c r="F62" s="38" t="s">
        <v>36</v>
      </c>
      <c r="G62" s="38">
        <v>20</v>
      </c>
      <c r="H62" s="38">
        <v>20</v>
      </c>
      <c r="I62" s="38">
        <v>8.0000000000000002E-3</v>
      </c>
      <c r="J62" s="38">
        <v>8</v>
      </c>
      <c r="K62" s="38"/>
      <c r="L62" s="38">
        <v>8.9999999999999998E-4</v>
      </c>
      <c r="M62" s="38">
        <v>0.9</v>
      </c>
      <c r="N62" s="38" t="s">
        <v>30</v>
      </c>
      <c r="O62" s="38">
        <v>2.3E-3</v>
      </c>
      <c r="P62" s="38" t="s">
        <v>31</v>
      </c>
      <c r="Q62" s="38">
        <v>5.9999999999999995E-4</v>
      </c>
      <c r="R62" s="38" t="s">
        <v>32</v>
      </c>
      <c r="S62" s="38">
        <v>1.6000000000000001E-3</v>
      </c>
      <c r="T62" s="38" t="s">
        <v>31</v>
      </c>
      <c r="U62" s="38">
        <v>1.9E-2</v>
      </c>
      <c r="V62" s="38"/>
      <c r="W62" s="38">
        <v>1.1000000000000001</v>
      </c>
      <c r="X62" s="38" t="s">
        <v>42</v>
      </c>
      <c r="Y62" s="38">
        <v>8.6</v>
      </c>
      <c r="Z62" s="38"/>
      <c r="AA62" s="38">
        <v>2.2999999999999998</v>
      </c>
      <c r="AB62" s="38"/>
      <c r="AC62" s="38">
        <v>0.18</v>
      </c>
      <c r="AD62" s="38"/>
      <c r="AE62" s="48"/>
      <c r="AF62" s="49">
        <v>1.4999999999999999E-2</v>
      </c>
      <c r="AG62" s="50"/>
      <c r="AH62" s="51"/>
      <c r="AI62" s="38"/>
      <c r="AJ62" s="38"/>
      <c r="AK62" s="38"/>
      <c r="AL62" s="38"/>
      <c r="AM62" s="38"/>
      <c r="AN62" s="38"/>
      <c r="AO62" s="38"/>
      <c r="AP62" s="38"/>
      <c r="AQ62" s="38"/>
      <c r="AR62" s="38"/>
      <c r="AS62" s="38"/>
      <c r="AT62" s="38"/>
      <c r="AU62" s="38"/>
      <c r="AV62" s="38"/>
      <c r="AW62" s="38"/>
      <c r="AX62" s="38"/>
      <c r="AY62" s="38">
        <v>170</v>
      </c>
      <c r="AZ62" s="38" t="s">
        <v>93</v>
      </c>
      <c r="BA62" s="38">
        <v>2.2999999999999998</v>
      </c>
      <c r="BB62" s="38"/>
      <c r="BC62" s="2"/>
      <c r="BD62" s="38">
        <v>6.67</v>
      </c>
      <c r="BE62" s="38">
        <v>93</v>
      </c>
      <c r="BF62" s="38">
        <v>76000</v>
      </c>
      <c r="BG62" s="38">
        <f t="shared" si="0"/>
        <v>7.6</v>
      </c>
      <c r="BH62" s="38">
        <f t="shared" si="1"/>
        <v>92.4</v>
      </c>
      <c r="BI62" s="38">
        <v>0.06</v>
      </c>
      <c r="BJ62" s="38">
        <v>400000</v>
      </c>
      <c r="BK62" s="38">
        <f t="shared" si="2"/>
        <v>400</v>
      </c>
      <c r="BL62" s="38"/>
      <c r="BM62" s="38">
        <v>27000</v>
      </c>
      <c r="BN62" s="38">
        <f t="shared" si="3"/>
        <v>27</v>
      </c>
      <c r="BO62" s="38"/>
      <c r="BP62" s="38">
        <v>270</v>
      </c>
      <c r="BQ62" s="38"/>
      <c r="BR62" s="38">
        <v>190</v>
      </c>
      <c r="BS62" s="38"/>
      <c r="BT62" s="38">
        <v>1.3</v>
      </c>
      <c r="BU62" s="38"/>
      <c r="BV62" s="41"/>
      <c r="BW62" s="54">
        <v>470000</v>
      </c>
      <c r="BX62" s="47">
        <f>BW62/1000</f>
        <v>470</v>
      </c>
      <c r="BY62" s="54">
        <v>9800</v>
      </c>
      <c r="BZ62" s="55">
        <f t="shared" si="6"/>
        <v>9.8000000000000007</v>
      </c>
      <c r="CA62" s="36"/>
      <c r="CB62" s="54">
        <v>220</v>
      </c>
      <c r="CC62" s="36"/>
      <c r="CK62" s="41"/>
      <c r="CN62" s="36"/>
      <c r="CO62" s="47"/>
      <c r="CR62" s="47"/>
      <c r="CU62" s="55"/>
      <c r="CZ62" s="23"/>
      <c r="DB62" s="22"/>
      <c r="DF62" s="12"/>
      <c r="DN62" s="43"/>
      <c r="DQ62" s="22"/>
      <c r="DS62" s="42"/>
      <c r="DX62" s="42"/>
      <c r="DZ62" s="44"/>
      <c r="EC62" s="166">
        <v>25</v>
      </c>
      <c r="ED62" s="167"/>
    </row>
    <row r="63" spans="1:134" x14ac:dyDescent="0.3">
      <c r="A63" s="38">
        <v>181</v>
      </c>
      <c r="B63" s="48"/>
      <c r="C63" s="38">
        <v>13</v>
      </c>
      <c r="D63" s="38"/>
      <c r="E63" s="38">
        <v>0.23</v>
      </c>
      <c r="F63" s="38"/>
      <c r="G63" s="38">
        <v>11</v>
      </c>
      <c r="H63" s="38">
        <v>11</v>
      </c>
      <c r="I63" s="38">
        <v>1.2E-2</v>
      </c>
      <c r="J63" s="38">
        <v>12</v>
      </c>
      <c r="K63" s="38"/>
      <c r="L63" s="38">
        <v>8.9999999999999998E-4</v>
      </c>
      <c r="M63" s="38">
        <v>0.9</v>
      </c>
      <c r="N63" s="38" t="s">
        <v>30</v>
      </c>
      <c r="O63" s="38">
        <v>1.1000000000000001E-3</v>
      </c>
      <c r="P63" s="38" t="s">
        <v>31</v>
      </c>
      <c r="Q63" s="38">
        <v>1.2999999999999999E-2</v>
      </c>
      <c r="R63" s="38" t="s">
        <v>44</v>
      </c>
      <c r="S63" s="38">
        <v>1.1000000000000001E-3</v>
      </c>
      <c r="T63" s="38" t="s">
        <v>31</v>
      </c>
      <c r="U63" s="38">
        <v>1.4E-2</v>
      </c>
      <c r="V63" s="38"/>
      <c r="W63" s="38">
        <v>0.43</v>
      </c>
      <c r="X63" s="38"/>
      <c r="Y63" s="38">
        <v>3.3</v>
      </c>
      <c r="Z63" s="38"/>
      <c r="AA63" s="38">
        <v>1.6</v>
      </c>
      <c r="AB63" s="38"/>
      <c r="AC63" s="38">
        <v>0.42</v>
      </c>
      <c r="AD63" s="38"/>
      <c r="AE63" s="48"/>
      <c r="AF63" s="49">
        <v>1.4E-2</v>
      </c>
      <c r="AG63" s="50"/>
      <c r="AH63" s="51"/>
      <c r="AI63" s="38">
        <v>6.91</v>
      </c>
      <c r="AJ63" s="38">
        <v>99</v>
      </c>
      <c r="AK63" s="38"/>
      <c r="AL63" s="38">
        <v>72000</v>
      </c>
      <c r="AM63" s="38">
        <f>AL63/10000</f>
        <v>7.2</v>
      </c>
      <c r="AN63" s="38">
        <v>0.01</v>
      </c>
      <c r="AO63" s="38">
        <v>480000</v>
      </c>
      <c r="AP63" s="38">
        <f t="shared" si="14"/>
        <v>480</v>
      </c>
      <c r="AQ63" s="38">
        <v>38000</v>
      </c>
      <c r="AR63" s="38">
        <f t="shared" si="15"/>
        <v>38</v>
      </c>
      <c r="AS63" s="38"/>
      <c r="AT63" s="38">
        <v>760</v>
      </c>
      <c r="AU63" s="38"/>
      <c r="AV63" s="38">
        <v>820</v>
      </c>
      <c r="AW63" s="38">
        <f t="shared" si="11"/>
        <v>0.82</v>
      </c>
      <c r="AX63" s="38" t="s">
        <v>39</v>
      </c>
      <c r="AY63" s="38">
        <v>170</v>
      </c>
      <c r="AZ63" s="38" t="s">
        <v>93</v>
      </c>
      <c r="BA63" s="38">
        <v>3.8</v>
      </c>
      <c r="BB63" s="38"/>
      <c r="BC63" s="2"/>
      <c r="BD63" s="38">
        <v>6.85</v>
      </c>
      <c r="BE63" s="38">
        <v>94</v>
      </c>
      <c r="BF63" s="38">
        <v>64000</v>
      </c>
      <c r="BG63" s="38">
        <f t="shared" si="0"/>
        <v>6.4</v>
      </c>
      <c r="BH63" s="38">
        <f t="shared" si="1"/>
        <v>93.6</v>
      </c>
      <c r="BI63" s="38">
        <v>0.06</v>
      </c>
      <c r="BJ63" s="38">
        <v>530000</v>
      </c>
      <c r="BK63" s="38">
        <f t="shared" si="2"/>
        <v>530</v>
      </c>
      <c r="BL63" s="38"/>
      <c r="BM63" s="38">
        <v>46000</v>
      </c>
      <c r="BN63" s="38">
        <f t="shared" si="3"/>
        <v>46</v>
      </c>
      <c r="BO63" s="38"/>
      <c r="BP63" s="38">
        <v>390</v>
      </c>
      <c r="BQ63" s="38"/>
      <c r="BR63" s="38">
        <v>210</v>
      </c>
      <c r="BS63" s="38"/>
      <c r="BT63" s="38">
        <v>0.69</v>
      </c>
      <c r="BU63" s="38"/>
      <c r="BV63" s="41"/>
      <c r="BW63" s="54">
        <v>470000</v>
      </c>
      <c r="BX63" s="47">
        <f>BW63/1000</f>
        <v>470</v>
      </c>
      <c r="BY63" s="54">
        <v>11000</v>
      </c>
      <c r="BZ63" s="55">
        <f t="shared" si="6"/>
        <v>11</v>
      </c>
      <c r="CA63" s="36" t="s">
        <v>96</v>
      </c>
      <c r="CB63" s="54">
        <v>410</v>
      </c>
      <c r="CC63" s="36"/>
      <c r="CD63" s="53">
        <v>7.2</v>
      </c>
      <c r="CE63" s="80" t="s">
        <v>31</v>
      </c>
      <c r="CF63" s="82">
        <v>12</v>
      </c>
      <c r="CG63" s="80" t="s">
        <v>41</v>
      </c>
      <c r="CH63" s="53">
        <v>0.18</v>
      </c>
      <c r="CJ63" s="53">
        <v>0.76</v>
      </c>
      <c r="CK63" s="41"/>
      <c r="CN63" s="36"/>
      <c r="CO63" s="47"/>
      <c r="CR63" s="47"/>
      <c r="CU63" s="55"/>
      <c r="CZ63" s="23"/>
      <c r="DB63" s="22"/>
      <c r="DF63" s="41"/>
      <c r="DG63" s="53"/>
      <c r="DH63" s="53"/>
      <c r="DJ63" s="53"/>
      <c r="DL63" s="53"/>
      <c r="DM63" s="53"/>
      <c r="DN63" s="43"/>
      <c r="DP63" s="53"/>
      <c r="DQ63" s="22"/>
      <c r="DS63" s="53"/>
      <c r="DU63" s="53"/>
      <c r="DX63" s="53"/>
      <c r="DZ63" s="53"/>
      <c r="EC63" s="166">
        <v>40</v>
      </c>
      <c r="ED63" s="167"/>
    </row>
    <row r="64" spans="1:134" x14ac:dyDescent="0.3">
      <c r="A64" s="38">
        <v>182</v>
      </c>
      <c r="B64" s="48"/>
      <c r="C64" s="38">
        <v>12</v>
      </c>
      <c r="D64" s="38"/>
      <c r="E64" s="38">
        <v>1.4</v>
      </c>
      <c r="F64" s="38"/>
      <c r="G64" s="38">
        <v>12</v>
      </c>
      <c r="H64" s="38">
        <v>12</v>
      </c>
      <c r="I64" s="38">
        <v>6.8999999999999999E-3</v>
      </c>
      <c r="J64" s="38">
        <v>6.8999999999999995</v>
      </c>
      <c r="K64" s="38"/>
      <c r="L64" s="38">
        <v>8.9999999999999998E-4</v>
      </c>
      <c r="M64" s="38">
        <v>0.9</v>
      </c>
      <c r="N64" s="38" t="s">
        <v>30</v>
      </c>
      <c r="O64" s="38">
        <v>3.3E-3</v>
      </c>
      <c r="P64" s="38" t="s">
        <v>31</v>
      </c>
      <c r="Q64" s="38">
        <v>2E-3</v>
      </c>
      <c r="R64" s="38" t="s">
        <v>32</v>
      </c>
      <c r="S64" s="38">
        <v>1.1999999999999999E-3</v>
      </c>
      <c r="T64" s="38" t="s">
        <v>31</v>
      </c>
      <c r="U64" s="38">
        <v>6.3E-3</v>
      </c>
      <c r="V64" s="38" t="s">
        <v>31</v>
      </c>
      <c r="W64" s="38">
        <v>0.42</v>
      </c>
      <c r="X64" s="38"/>
      <c r="Y64" s="38">
        <v>37</v>
      </c>
      <c r="Z64" s="38" t="s">
        <v>43</v>
      </c>
      <c r="AA64" s="38">
        <v>2.8</v>
      </c>
      <c r="AB64" s="38"/>
      <c r="AC64" s="38">
        <v>0.46</v>
      </c>
      <c r="AD64" s="38"/>
      <c r="AE64" s="48"/>
      <c r="AF64" s="49">
        <v>1.7000000000000001E-2</v>
      </c>
      <c r="AG64" s="50"/>
      <c r="AH64" s="51"/>
      <c r="AI64" s="38">
        <v>7.06</v>
      </c>
      <c r="AJ64" s="38">
        <v>98</v>
      </c>
      <c r="AK64" s="38"/>
      <c r="AL64" s="38">
        <v>89000</v>
      </c>
      <c r="AM64" s="38">
        <f>AL64/10000</f>
        <v>8.9</v>
      </c>
      <c r="AN64" s="38">
        <v>0.02</v>
      </c>
      <c r="AO64" s="38">
        <v>480000</v>
      </c>
      <c r="AP64" s="38">
        <f t="shared" si="14"/>
        <v>480</v>
      </c>
      <c r="AQ64" s="38">
        <v>33000</v>
      </c>
      <c r="AR64" s="38">
        <f t="shared" si="15"/>
        <v>33</v>
      </c>
      <c r="AS64" s="38"/>
      <c r="AT64" s="38">
        <v>1000</v>
      </c>
      <c r="AU64" s="38"/>
      <c r="AV64" s="38">
        <v>630</v>
      </c>
      <c r="AW64" s="38">
        <f t="shared" si="11"/>
        <v>0.63</v>
      </c>
      <c r="AX64" s="38" t="s">
        <v>39</v>
      </c>
      <c r="AY64" s="38">
        <v>160</v>
      </c>
      <c r="AZ64" s="38"/>
      <c r="BA64" s="38">
        <v>6.3</v>
      </c>
      <c r="BB64" s="38"/>
      <c r="BC64" s="2"/>
      <c r="BD64" s="38">
        <v>6.74</v>
      </c>
      <c r="BE64" s="38">
        <v>91</v>
      </c>
      <c r="BF64" s="38">
        <v>100000</v>
      </c>
      <c r="BG64" s="38">
        <f t="shared" si="0"/>
        <v>10</v>
      </c>
      <c r="BH64" s="38">
        <f t="shared" si="1"/>
        <v>90</v>
      </c>
      <c r="BI64" s="38">
        <v>7.0000000000000007E-2</v>
      </c>
      <c r="BJ64" s="38">
        <v>480000</v>
      </c>
      <c r="BK64" s="38">
        <f t="shared" si="2"/>
        <v>480</v>
      </c>
      <c r="BL64" s="38"/>
      <c r="BM64" s="38">
        <v>30000</v>
      </c>
      <c r="BN64" s="38">
        <f t="shared" si="3"/>
        <v>30</v>
      </c>
      <c r="BO64" s="38"/>
      <c r="BP64" s="38">
        <v>470</v>
      </c>
      <c r="BQ64" s="38"/>
      <c r="BR64" s="38">
        <v>220</v>
      </c>
      <c r="BS64" s="38"/>
      <c r="BT64" s="38">
        <v>0.63</v>
      </c>
      <c r="BU64" s="38"/>
      <c r="BV64" s="41"/>
      <c r="BW64" s="54">
        <v>210000</v>
      </c>
      <c r="BX64" s="47">
        <f>BW64/1000</f>
        <v>210</v>
      </c>
      <c r="BY64" s="54">
        <v>14000</v>
      </c>
      <c r="BZ64" s="55">
        <f t="shared" si="6"/>
        <v>14</v>
      </c>
      <c r="CA64" s="36"/>
      <c r="CB64" s="54">
        <v>350</v>
      </c>
      <c r="CC64" s="36" t="s">
        <v>39</v>
      </c>
      <c r="CK64" s="41"/>
      <c r="CN64" s="36"/>
      <c r="CO64" s="47"/>
      <c r="CR64" s="47"/>
      <c r="CU64" s="55"/>
      <c r="CZ64" s="23"/>
      <c r="DB64" s="22"/>
      <c r="DF64" s="41"/>
      <c r="DN64" s="43"/>
      <c r="DQ64" s="22"/>
      <c r="DS64" s="42"/>
      <c r="DX64" s="42"/>
      <c r="DZ64" s="44"/>
      <c r="EC64" s="166">
        <v>9.1999999999999993</v>
      </c>
      <c r="ED64" s="167" t="s">
        <v>31</v>
      </c>
    </row>
    <row r="65" spans="1:134" x14ac:dyDescent="0.3">
      <c r="A65" s="38">
        <v>201</v>
      </c>
      <c r="B65" s="48"/>
      <c r="C65" s="38">
        <v>66</v>
      </c>
      <c r="D65" s="38"/>
      <c r="E65" s="38">
        <v>0.44</v>
      </c>
      <c r="F65" s="38"/>
      <c r="G65" s="38">
        <v>8.8000000000000007</v>
      </c>
      <c r="H65" s="38">
        <v>9.6</v>
      </c>
      <c r="I65" s="38">
        <v>4.8999999999999998E-3</v>
      </c>
      <c r="J65" s="38">
        <v>4.8999999999999995</v>
      </c>
      <c r="K65" s="38"/>
      <c r="L65" s="38">
        <v>1.6999999999999999E-3</v>
      </c>
      <c r="M65" s="38">
        <v>1.7</v>
      </c>
      <c r="N65" s="38" t="s">
        <v>31</v>
      </c>
      <c r="O65" s="38">
        <v>4.7999999999999996E-3</v>
      </c>
      <c r="P65" s="38" t="s">
        <v>31</v>
      </c>
      <c r="Q65" s="38">
        <v>3.8E-3</v>
      </c>
      <c r="R65" s="38" t="s">
        <v>32</v>
      </c>
      <c r="S65" s="38">
        <v>1E-3</v>
      </c>
      <c r="T65" s="38" t="s">
        <v>31</v>
      </c>
      <c r="U65" s="38">
        <v>1.2999999999999999E-2</v>
      </c>
      <c r="V65" s="38" t="s">
        <v>31</v>
      </c>
      <c r="W65" s="38">
        <v>0.42</v>
      </c>
      <c r="X65" s="38"/>
      <c r="Y65" s="38">
        <v>2.2999999999999998</v>
      </c>
      <c r="Z65" s="38"/>
      <c r="AA65" s="38">
        <v>0.81</v>
      </c>
      <c r="AB65" s="38" t="s">
        <v>33</v>
      </c>
      <c r="AC65" s="38">
        <v>6.5000000000000002E-2</v>
      </c>
      <c r="AD65" s="38" t="s">
        <v>33</v>
      </c>
      <c r="AE65" s="48"/>
      <c r="AF65" s="49">
        <v>7.0000000000000001E-3</v>
      </c>
      <c r="AG65" s="50" t="s">
        <v>52</v>
      </c>
      <c r="AH65" s="51"/>
      <c r="AI65" s="38"/>
      <c r="AJ65" s="38"/>
      <c r="AK65" s="38"/>
      <c r="AL65" s="38"/>
      <c r="AM65" s="38"/>
      <c r="AN65" s="38"/>
      <c r="AO65" s="38"/>
      <c r="AP65" s="38"/>
      <c r="AQ65" s="38"/>
      <c r="AR65" s="38"/>
      <c r="AS65" s="38"/>
      <c r="AT65" s="38"/>
      <c r="AU65" s="38"/>
      <c r="AV65" s="38"/>
      <c r="AW65" s="38"/>
      <c r="AX65" s="38"/>
      <c r="AY65" s="38"/>
      <c r="AZ65" s="38"/>
      <c r="BA65" s="38"/>
      <c r="BB65" s="38"/>
      <c r="BC65" s="2"/>
      <c r="BD65" s="38">
        <v>7.45</v>
      </c>
      <c r="BE65" s="38">
        <v>77</v>
      </c>
      <c r="BF65" s="38">
        <v>880000</v>
      </c>
      <c r="BG65" s="38">
        <f t="shared" si="0"/>
        <v>88</v>
      </c>
      <c r="BH65" s="38">
        <f t="shared" si="1"/>
        <v>12</v>
      </c>
      <c r="BI65" s="38">
        <v>0.23</v>
      </c>
      <c r="BJ65" s="38">
        <v>160000</v>
      </c>
      <c r="BK65" s="38">
        <f t="shared" si="2"/>
        <v>160</v>
      </c>
      <c r="BL65" s="38"/>
      <c r="BM65" s="38">
        <v>6600</v>
      </c>
      <c r="BN65" s="38">
        <f t="shared" si="3"/>
        <v>6.6</v>
      </c>
      <c r="BO65" s="38"/>
      <c r="BP65" s="38">
        <v>120</v>
      </c>
      <c r="BQ65" s="38"/>
      <c r="BR65" s="38">
        <v>19</v>
      </c>
      <c r="BS65" s="38" t="s">
        <v>93</v>
      </c>
      <c r="BT65" s="38">
        <v>0.12</v>
      </c>
      <c r="BU65" s="38" t="s">
        <v>37</v>
      </c>
      <c r="BV65" s="41"/>
      <c r="BW65" s="54">
        <v>460000</v>
      </c>
      <c r="BX65" s="47">
        <f>BW65/1000</f>
        <v>460</v>
      </c>
      <c r="BY65" s="54">
        <v>9900</v>
      </c>
      <c r="BZ65" s="55">
        <f t="shared" si="6"/>
        <v>9.9</v>
      </c>
      <c r="CA65" s="36"/>
      <c r="CB65" s="54">
        <v>290</v>
      </c>
      <c r="CC65" s="36"/>
      <c r="CK65" s="41"/>
      <c r="CL65" s="53">
        <v>7.71</v>
      </c>
      <c r="CM65" s="53">
        <v>82</v>
      </c>
      <c r="CN65" s="54">
        <v>790000</v>
      </c>
      <c r="CO65" s="47">
        <f t="shared" ref="CO65:CO70" si="37">CN65/10000</f>
        <v>79</v>
      </c>
      <c r="CP65" s="53">
        <v>0.18</v>
      </c>
      <c r="CQ65" s="53">
        <v>190000</v>
      </c>
      <c r="CR65" s="47">
        <f t="shared" si="4"/>
        <v>190</v>
      </c>
      <c r="CT65" s="53">
        <v>8400</v>
      </c>
      <c r="CU65" s="55">
        <f t="shared" si="5"/>
        <v>8.4</v>
      </c>
      <c r="CW65" s="53">
        <v>130</v>
      </c>
      <c r="CY65" s="53">
        <v>88</v>
      </c>
      <c r="CZ65" s="23">
        <f t="shared" ref="CZ65:CZ70" si="38">CY65/1000</f>
        <v>8.7999999999999995E-2</v>
      </c>
      <c r="DB65" s="53">
        <v>6.3</v>
      </c>
      <c r="DC65" s="21" t="s">
        <v>31</v>
      </c>
      <c r="DD65" s="53">
        <v>0.24</v>
      </c>
      <c r="DF65" s="41"/>
      <c r="DG65" s="53">
        <v>7.64</v>
      </c>
      <c r="DH65" s="53">
        <v>94</v>
      </c>
      <c r="DJ65" s="53">
        <v>620000</v>
      </c>
      <c r="DK65" s="21">
        <f t="shared" si="7"/>
        <v>62</v>
      </c>
      <c r="DL65" s="53">
        <v>0.06</v>
      </c>
      <c r="DM65" s="53">
        <v>230000</v>
      </c>
      <c r="DN65" s="43">
        <f>DM65/1000</f>
        <v>230</v>
      </c>
      <c r="DP65" s="53">
        <v>10000</v>
      </c>
      <c r="DQ65" s="22">
        <f>DP65/1000</f>
        <v>10</v>
      </c>
      <c r="DS65" s="53">
        <v>84</v>
      </c>
      <c r="DU65" s="53">
        <v>210</v>
      </c>
      <c r="DV65" s="21">
        <f>DU65/1000</f>
        <v>0.21</v>
      </c>
      <c r="DX65" s="53">
        <v>10</v>
      </c>
      <c r="DZ65" s="53">
        <v>0.42</v>
      </c>
      <c r="EC65" s="166">
        <v>48</v>
      </c>
      <c r="ED65" s="167"/>
    </row>
    <row r="66" spans="1:134" x14ac:dyDescent="0.3">
      <c r="A66" s="38">
        <v>202</v>
      </c>
      <c r="B66" s="48"/>
      <c r="C66" s="38">
        <v>17</v>
      </c>
      <c r="D66" s="38"/>
      <c r="E66" s="38">
        <v>3.4000000000000002E-2</v>
      </c>
      <c r="F66" s="38" t="s">
        <v>31</v>
      </c>
      <c r="G66" s="38">
        <v>11</v>
      </c>
      <c r="H66" s="38">
        <v>11</v>
      </c>
      <c r="I66" s="38">
        <v>4.4999999999999997E-3</v>
      </c>
      <c r="J66" s="38">
        <v>4.5</v>
      </c>
      <c r="K66" s="38"/>
      <c r="L66" s="38">
        <v>1.5E-3</v>
      </c>
      <c r="M66" s="38">
        <v>1.5</v>
      </c>
      <c r="N66" s="38" t="s">
        <v>31</v>
      </c>
      <c r="O66" s="38">
        <v>6.4999999999999997E-3</v>
      </c>
      <c r="P66" s="38" t="s">
        <v>31</v>
      </c>
      <c r="Q66" s="38">
        <v>6.0000000000000001E-3</v>
      </c>
      <c r="R66" s="38" t="s">
        <v>32</v>
      </c>
      <c r="S66" s="38">
        <v>5.0000000000000001E-4</v>
      </c>
      <c r="T66" s="38" t="s">
        <v>31</v>
      </c>
      <c r="U66" s="38">
        <v>8.6E-3</v>
      </c>
      <c r="V66" s="38" t="s">
        <v>31</v>
      </c>
      <c r="W66" s="38">
        <v>0.36</v>
      </c>
      <c r="X66" s="38"/>
      <c r="Y66" s="38">
        <v>1</v>
      </c>
      <c r="Z66" s="38"/>
      <c r="AA66" s="38">
        <v>1.2</v>
      </c>
      <c r="AB66" s="38" t="s">
        <v>35</v>
      </c>
      <c r="AC66" s="38">
        <v>7.3999999999999996E-2</v>
      </c>
      <c r="AD66" s="38" t="s">
        <v>33</v>
      </c>
      <c r="AE66" s="48"/>
      <c r="AF66" s="49">
        <v>1.0999999999999999E-2</v>
      </c>
      <c r="AG66" s="50"/>
      <c r="AH66" s="51"/>
      <c r="AI66" s="38"/>
      <c r="AJ66" s="38"/>
      <c r="AK66" s="38"/>
      <c r="AL66" s="38"/>
      <c r="AM66" s="38"/>
      <c r="AN66" s="38"/>
      <c r="AO66" s="38"/>
      <c r="AP66" s="38"/>
      <c r="AQ66" s="38"/>
      <c r="AR66" s="38"/>
      <c r="AS66" s="38"/>
      <c r="AT66" s="38"/>
      <c r="AU66" s="38"/>
      <c r="AV66" s="38"/>
      <c r="AW66" s="38"/>
      <c r="AX66" s="38"/>
      <c r="AY66" s="38"/>
      <c r="AZ66" s="38"/>
      <c r="BA66" s="38"/>
      <c r="BB66" s="38"/>
      <c r="BC66" s="2"/>
      <c r="BD66" s="38">
        <v>7.86</v>
      </c>
      <c r="BE66" s="38">
        <v>66</v>
      </c>
      <c r="BF66" s="38">
        <v>850000</v>
      </c>
      <c r="BG66" s="38">
        <f t="shared" si="0"/>
        <v>85</v>
      </c>
      <c r="BH66" s="38">
        <f t="shared" si="1"/>
        <v>15</v>
      </c>
      <c r="BI66" s="38">
        <v>0.4</v>
      </c>
      <c r="BJ66" s="38">
        <v>160000</v>
      </c>
      <c r="BK66" s="38">
        <f t="shared" si="2"/>
        <v>160</v>
      </c>
      <c r="BL66" s="38"/>
      <c r="BM66" s="38">
        <v>8600</v>
      </c>
      <c r="BN66" s="38">
        <f t="shared" si="3"/>
        <v>8.6</v>
      </c>
      <c r="BO66" s="38"/>
      <c r="BP66" s="38">
        <v>200</v>
      </c>
      <c r="BQ66" s="38"/>
      <c r="BR66" s="38">
        <v>48</v>
      </c>
      <c r="BS66" s="38" t="s">
        <v>93</v>
      </c>
      <c r="BT66" s="38">
        <v>0.44</v>
      </c>
      <c r="BU66" s="38"/>
      <c r="BV66" s="41"/>
      <c r="BW66" s="36"/>
      <c r="BX66" s="47"/>
      <c r="BY66" s="36"/>
      <c r="BZ66" s="55"/>
      <c r="CA66" s="36"/>
      <c r="CB66" s="52"/>
      <c r="CC66" s="36"/>
      <c r="CK66" s="41"/>
      <c r="CL66" s="53">
        <v>8.15</v>
      </c>
      <c r="CM66" s="53">
        <v>84</v>
      </c>
      <c r="CN66" s="54">
        <v>740000</v>
      </c>
      <c r="CO66" s="47">
        <f t="shared" si="37"/>
        <v>74</v>
      </c>
      <c r="CP66" s="53">
        <v>0.26</v>
      </c>
      <c r="CQ66" s="53">
        <v>200000</v>
      </c>
      <c r="CR66" s="47">
        <f t="shared" si="4"/>
        <v>200</v>
      </c>
      <c r="CT66" s="53">
        <v>10000</v>
      </c>
      <c r="CU66" s="55">
        <f t="shared" si="5"/>
        <v>10</v>
      </c>
      <c r="CW66" s="53">
        <v>110</v>
      </c>
      <c r="CX66" s="21" t="s">
        <v>39</v>
      </c>
      <c r="CY66" s="53">
        <v>78</v>
      </c>
      <c r="CZ66" s="23">
        <f t="shared" si="38"/>
        <v>7.8E-2</v>
      </c>
      <c r="DB66" s="53">
        <v>15</v>
      </c>
      <c r="DD66" s="53">
        <v>1.2</v>
      </c>
      <c r="DF66" s="41"/>
      <c r="DN66" s="43"/>
      <c r="DQ66" s="22"/>
      <c r="DS66" s="42"/>
      <c r="DX66" s="42"/>
      <c r="DZ66" s="44"/>
      <c r="EC66" s="168"/>
      <c r="ED66" s="167"/>
    </row>
    <row r="67" spans="1:134" x14ac:dyDescent="0.3">
      <c r="A67" s="38">
        <v>203</v>
      </c>
      <c r="B67" s="48"/>
      <c r="C67" s="38">
        <v>61</v>
      </c>
      <c r="D67" s="38"/>
      <c r="E67" s="38">
        <v>0.11</v>
      </c>
      <c r="F67" s="38"/>
      <c r="G67" s="38">
        <v>21</v>
      </c>
      <c r="H67" s="38">
        <v>21</v>
      </c>
      <c r="I67" s="38">
        <v>5.4000000000000003E-3</v>
      </c>
      <c r="J67" s="38">
        <v>5.4</v>
      </c>
      <c r="K67" s="38"/>
      <c r="L67" s="38">
        <v>8.9999999999999998E-4</v>
      </c>
      <c r="M67" s="38">
        <v>0.9</v>
      </c>
      <c r="N67" s="38" t="s">
        <v>30</v>
      </c>
      <c r="O67" s="38">
        <v>3.0000000000000001E-3</v>
      </c>
      <c r="P67" s="38" t="s">
        <v>31</v>
      </c>
      <c r="Q67" s="38">
        <v>2.0999999999999999E-3</v>
      </c>
      <c r="R67" s="38" t="s">
        <v>32</v>
      </c>
      <c r="S67" s="38">
        <v>8.9999999999999998E-4</v>
      </c>
      <c r="T67" s="38" t="s">
        <v>31</v>
      </c>
      <c r="U67" s="38">
        <v>1.2999999999999999E-2</v>
      </c>
      <c r="V67" s="38" t="s">
        <v>31</v>
      </c>
      <c r="W67" s="38">
        <v>0.9</v>
      </c>
      <c r="X67" s="38"/>
      <c r="Y67" s="38">
        <v>1.6</v>
      </c>
      <c r="Z67" s="38"/>
      <c r="AA67" s="38">
        <v>1.7</v>
      </c>
      <c r="AB67" s="38" t="s">
        <v>33</v>
      </c>
      <c r="AC67" s="38">
        <v>0.12</v>
      </c>
      <c r="AD67" s="38" t="s">
        <v>33</v>
      </c>
      <c r="AE67" s="48"/>
      <c r="AF67" s="49">
        <v>8.9999999999999993E-3</v>
      </c>
      <c r="AG67" s="50" t="s">
        <v>52</v>
      </c>
      <c r="AH67" s="51"/>
      <c r="AI67" s="38">
        <v>7.63</v>
      </c>
      <c r="AJ67" s="38">
        <v>80</v>
      </c>
      <c r="AK67" s="38"/>
      <c r="AL67" s="38">
        <v>630000</v>
      </c>
      <c r="AM67" s="38">
        <f>AL67/10000</f>
        <v>63</v>
      </c>
      <c r="AN67" s="38">
        <v>0.19</v>
      </c>
      <c r="AO67" s="38">
        <v>220000</v>
      </c>
      <c r="AP67" s="38">
        <f t="shared" si="14"/>
        <v>220</v>
      </c>
      <c r="AQ67" s="38">
        <v>18000</v>
      </c>
      <c r="AR67" s="38">
        <f t="shared" si="15"/>
        <v>18</v>
      </c>
      <c r="AS67" s="38"/>
      <c r="AT67" s="38">
        <v>360</v>
      </c>
      <c r="AU67" s="38"/>
      <c r="AV67" s="38">
        <v>24</v>
      </c>
      <c r="AW67" s="38">
        <f t="shared" si="11"/>
        <v>2.4E-2</v>
      </c>
      <c r="AX67" s="38"/>
      <c r="AY67" s="38">
        <v>93</v>
      </c>
      <c r="AZ67" s="38"/>
      <c r="BA67" s="38">
        <v>2.4</v>
      </c>
      <c r="BB67" s="38"/>
      <c r="BC67" s="2"/>
      <c r="BD67" s="38">
        <v>7.8</v>
      </c>
      <c r="BE67" s="38">
        <v>66</v>
      </c>
      <c r="BF67" s="38">
        <v>790000</v>
      </c>
      <c r="BG67" s="38">
        <f t="shared" si="0"/>
        <v>79</v>
      </c>
      <c r="BH67" s="38">
        <f t="shared" si="1"/>
        <v>21</v>
      </c>
      <c r="BI67" s="38">
        <v>0.36</v>
      </c>
      <c r="BJ67" s="38">
        <v>150000</v>
      </c>
      <c r="BK67" s="38">
        <f t="shared" si="2"/>
        <v>150</v>
      </c>
      <c r="BL67" s="38"/>
      <c r="BM67" s="38">
        <v>11000</v>
      </c>
      <c r="BN67" s="38">
        <f t="shared" si="3"/>
        <v>11</v>
      </c>
      <c r="BO67" s="38"/>
      <c r="BP67" s="38">
        <v>260</v>
      </c>
      <c r="BQ67" s="38"/>
      <c r="BR67" s="38">
        <v>95</v>
      </c>
      <c r="BS67" s="38"/>
      <c r="BT67" s="38">
        <v>0.3</v>
      </c>
      <c r="BU67" s="38"/>
      <c r="BV67" s="41"/>
      <c r="BW67" s="54">
        <v>470000</v>
      </c>
      <c r="BX67" s="47">
        <f>BW67/1000</f>
        <v>470</v>
      </c>
      <c r="BY67" s="54">
        <v>11000</v>
      </c>
      <c r="BZ67" s="55">
        <f t="shared" si="6"/>
        <v>11</v>
      </c>
      <c r="CA67" s="36"/>
      <c r="CB67" s="54">
        <v>240</v>
      </c>
      <c r="CC67" s="36"/>
      <c r="CK67" s="41"/>
      <c r="CL67" s="53">
        <v>7.91</v>
      </c>
      <c r="CM67" s="53">
        <v>90</v>
      </c>
      <c r="CN67" s="54">
        <v>510000</v>
      </c>
      <c r="CO67" s="47">
        <f t="shared" si="37"/>
        <v>51</v>
      </c>
      <c r="CP67" s="53">
        <v>0.12</v>
      </c>
      <c r="CQ67" s="53">
        <v>240000</v>
      </c>
      <c r="CR67" s="47">
        <f t="shared" si="4"/>
        <v>240</v>
      </c>
      <c r="CT67" s="53">
        <v>19000</v>
      </c>
      <c r="CU67" s="55">
        <f t="shared" si="5"/>
        <v>19</v>
      </c>
      <c r="CW67" s="53">
        <v>330</v>
      </c>
      <c r="CY67" s="53">
        <v>50</v>
      </c>
      <c r="CZ67" s="23">
        <f t="shared" si="38"/>
        <v>0.05</v>
      </c>
      <c r="DB67" s="53">
        <v>34</v>
      </c>
      <c r="DC67" s="21" t="s">
        <v>93</v>
      </c>
      <c r="DD67" s="53">
        <v>0.46</v>
      </c>
      <c r="DF67" s="41"/>
      <c r="DG67" s="53">
        <v>8.15</v>
      </c>
      <c r="DH67" s="53">
        <v>96</v>
      </c>
      <c r="DJ67" s="53">
        <v>530000</v>
      </c>
      <c r="DK67" s="21">
        <f t="shared" si="7"/>
        <v>53</v>
      </c>
      <c r="DL67" s="53">
        <v>0.05</v>
      </c>
      <c r="DM67" s="53">
        <v>260000</v>
      </c>
      <c r="DN67" s="43">
        <f t="shared" ref="DN67:DN69" si="39">DM67/1000</f>
        <v>260</v>
      </c>
      <c r="DP67" s="53">
        <v>14000</v>
      </c>
      <c r="DQ67" s="22">
        <f t="shared" ref="DQ67:DQ69" si="40">DP67/1000</f>
        <v>14</v>
      </c>
      <c r="DS67" s="53">
        <v>110</v>
      </c>
      <c r="DT67" s="21" t="s">
        <v>39</v>
      </c>
      <c r="DU67" s="53">
        <v>870</v>
      </c>
      <c r="DV67" s="21">
        <f t="shared" ref="DV67:DV69" si="41">DU67/1000</f>
        <v>0.87</v>
      </c>
      <c r="DX67" s="53">
        <v>20</v>
      </c>
      <c r="DZ67" s="53">
        <v>1.2</v>
      </c>
      <c r="EC67" s="166">
        <v>32</v>
      </c>
      <c r="ED67" s="167"/>
    </row>
    <row r="68" spans="1:134" x14ac:dyDescent="0.3">
      <c r="A68" s="38">
        <v>204</v>
      </c>
      <c r="B68" s="48"/>
      <c r="C68" s="38">
        <v>37</v>
      </c>
      <c r="D68" s="38"/>
      <c r="E68" s="38">
        <v>0.05</v>
      </c>
      <c r="F68" s="38" t="s">
        <v>31</v>
      </c>
      <c r="G68" s="38">
        <v>11</v>
      </c>
      <c r="H68" s="38">
        <v>12</v>
      </c>
      <c r="I68" s="38">
        <v>6.4999999999999997E-3</v>
      </c>
      <c r="J68" s="38">
        <v>6.5</v>
      </c>
      <c r="K68" s="38"/>
      <c r="L68" s="38">
        <v>2.3E-3</v>
      </c>
      <c r="M68" s="38">
        <v>2.2999999999999998</v>
      </c>
      <c r="N68" s="38" t="s">
        <v>31</v>
      </c>
      <c r="O68" s="38">
        <v>1.2E-2</v>
      </c>
      <c r="P68" s="38" t="s">
        <v>31</v>
      </c>
      <c r="Q68" s="38">
        <v>1.0999999999999999E-2</v>
      </c>
      <c r="R68" s="38" t="s">
        <v>32</v>
      </c>
      <c r="S68" s="38">
        <v>1.2999999999999999E-3</v>
      </c>
      <c r="T68" s="38" t="s">
        <v>31</v>
      </c>
      <c r="U68" s="38">
        <v>1.2999999999999999E-2</v>
      </c>
      <c r="V68" s="38" t="s">
        <v>31</v>
      </c>
      <c r="W68" s="38">
        <v>0.56000000000000005</v>
      </c>
      <c r="X68" s="38"/>
      <c r="Y68" s="38">
        <v>0.3</v>
      </c>
      <c r="Z68" s="38"/>
      <c r="AA68" s="38">
        <v>0.96</v>
      </c>
      <c r="AB68" s="38" t="s">
        <v>33</v>
      </c>
      <c r="AC68" s="38">
        <v>0.06</v>
      </c>
      <c r="AD68" s="38" t="s">
        <v>37</v>
      </c>
      <c r="AE68" s="48"/>
      <c r="AF68" s="49">
        <v>7.0000000000000001E-3</v>
      </c>
      <c r="AG68" s="50" t="s">
        <v>52</v>
      </c>
      <c r="AH68" s="51"/>
      <c r="AI68" s="38"/>
      <c r="AJ68" s="38"/>
      <c r="AK68" s="38"/>
      <c r="AL68" s="38"/>
      <c r="AM68" s="38"/>
      <c r="AN68" s="38"/>
      <c r="AO68" s="38"/>
      <c r="AP68" s="38"/>
      <c r="AQ68" s="38"/>
      <c r="AR68" s="38"/>
      <c r="AS68" s="38"/>
      <c r="AT68" s="38"/>
      <c r="AU68" s="38"/>
      <c r="AV68" s="38"/>
      <c r="AW68" s="38"/>
      <c r="AX68" s="38"/>
      <c r="AY68" s="38"/>
      <c r="AZ68" s="38"/>
      <c r="BA68" s="38"/>
      <c r="BB68" s="38"/>
      <c r="BC68" s="2"/>
      <c r="BD68" s="38">
        <v>7.65</v>
      </c>
      <c r="BE68" s="38">
        <v>68</v>
      </c>
      <c r="BF68" s="38">
        <v>810000</v>
      </c>
      <c r="BG68" s="38">
        <f t="shared" si="0"/>
        <v>81</v>
      </c>
      <c r="BH68" s="38">
        <f t="shared" si="1"/>
        <v>19</v>
      </c>
      <c r="BI68" s="38">
        <v>0.32</v>
      </c>
      <c r="BJ68" s="38">
        <v>160000</v>
      </c>
      <c r="BK68" s="38">
        <f t="shared" si="2"/>
        <v>160</v>
      </c>
      <c r="BL68" s="38"/>
      <c r="BM68" s="38">
        <v>9100</v>
      </c>
      <c r="BN68" s="38">
        <f t="shared" si="3"/>
        <v>9.1</v>
      </c>
      <c r="BO68" s="38"/>
      <c r="BP68" s="38">
        <v>200</v>
      </c>
      <c r="BQ68" s="38"/>
      <c r="BR68" s="38">
        <v>53</v>
      </c>
      <c r="BS68" s="38" t="s">
        <v>93</v>
      </c>
      <c r="BT68" s="38">
        <v>0.25</v>
      </c>
      <c r="BU68" s="38"/>
      <c r="BV68" s="41"/>
      <c r="BW68" s="36"/>
      <c r="BX68" s="47"/>
      <c r="BY68" s="36"/>
      <c r="BZ68" s="55"/>
      <c r="CA68" s="36"/>
      <c r="CB68" s="52"/>
      <c r="CC68" s="36"/>
      <c r="CK68" s="41"/>
      <c r="CL68" s="53">
        <v>7.78</v>
      </c>
      <c r="CM68" s="53">
        <v>83</v>
      </c>
      <c r="CN68" s="54">
        <v>620000</v>
      </c>
      <c r="CO68" s="47">
        <f t="shared" si="37"/>
        <v>62</v>
      </c>
      <c r="CP68" s="53">
        <v>0.2</v>
      </c>
      <c r="CQ68" s="53">
        <v>240000</v>
      </c>
      <c r="CR68" s="47">
        <f t="shared" si="4"/>
        <v>240</v>
      </c>
      <c r="CT68" s="53">
        <v>15000</v>
      </c>
      <c r="CU68" s="55">
        <f t="shared" si="5"/>
        <v>15</v>
      </c>
      <c r="CW68" s="53">
        <v>170</v>
      </c>
      <c r="CX68" s="21" t="s">
        <v>39</v>
      </c>
      <c r="CY68" s="53">
        <v>74</v>
      </c>
      <c r="CZ68" s="23">
        <f t="shared" si="38"/>
        <v>7.3999999999999996E-2</v>
      </c>
      <c r="DB68" s="53">
        <v>46</v>
      </c>
      <c r="DD68" s="53">
        <v>2.2000000000000002</v>
      </c>
      <c r="DF68" s="41"/>
      <c r="DG68" s="53">
        <v>7.83</v>
      </c>
      <c r="DH68" s="53">
        <v>88</v>
      </c>
      <c r="DJ68" s="53">
        <v>680000</v>
      </c>
      <c r="DK68" s="21">
        <f t="shared" si="7"/>
        <v>68</v>
      </c>
      <c r="DL68" s="53">
        <v>0.13</v>
      </c>
      <c r="DM68" s="53">
        <v>230000</v>
      </c>
      <c r="DN68" s="43">
        <f t="shared" si="39"/>
        <v>230</v>
      </c>
      <c r="DP68" s="53">
        <v>10000</v>
      </c>
      <c r="DQ68" s="22">
        <f t="shared" si="40"/>
        <v>10</v>
      </c>
      <c r="DS68" s="53">
        <v>62</v>
      </c>
      <c r="DU68" s="53">
        <v>140</v>
      </c>
      <c r="DV68" s="21">
        <f t="shared" si="41"/>
        <v>0.14000000000000001</v>
      </c>
      <c r="DX68" s="53">
        <v>7.7</v>
      </c>
      <c r="DZ68" s="53">
        <v>0.42</v>
      </c>
      <c r="EC68" s="166">
        <v>25</v>
      </c>
      <c r="ED68" s="167"/>
    </row>
    <row r="69" spans="1:134" x14ac:dyDescent="0.3">
      <c r="A69" s="38">
        <v>205</v>
      </c>
      <c r="B69" s="48"/>
      <c r="C69" s="38">
        <v>19</v>
      </c>
      <c r="D69" s="38"/>
      <c r="E69" s="38">
        <v>2.4E-2</v>
      </c>
      <c r="F69" s="38" t="s">
        <v>31</v>
      </c>
      <c r="G69" s="38">
        <v>13</v>
      </c>
      <c r="H69" s="38">
        <v>13</v>
      </c>
      <c r="I69" s="38">
        <v>5.4999999999999997E-3</v>
      </c>
      <c r="J69" s="38">
        <v>5.5</v>
      </c>
      <c r="K69" s="38"/>
      <c r="L69" s="38">
        <v>1.2999999999999999E-3</v>
      </c>
      <c r="M69" s="38">
        <v>1.3</v>
      </c>
      <c r="N69" s="38" t="s">
        <v>31</v>
      </c>
      <c r="O69" s="38">
        <v>8.0000000000000004E-4</v>
      </c>
      <c r="P69" s="38" t="s">
        <v>36</v>
      </c>
      <c r="Q69" s="38">
        <v>2.0000000000000001E-4</v>
      </c>
      <c r="R69" s="38" t="s">
        <v>32</v>
      </c>
      <c r="S69" s="38">
        <v>4.0000000000000002E-4</v>
      </c>
      <c r="T69" s="38" t="s">
        <v>31</v>
      </c>
      <c r="U69" s="38">
        <v>8.3000000000000001E-3</v>
      </c>
      <c r="V69" s="38" t="s">
        <v>31</v>
      </c>
      <c r="W69" s="38">
        <v>0.4</v>
      </c>
      <c r="X69" s="38"/>
      <c r="Y69" s="38">
        <v>3.6</v>
      </c>
      <c r="Z69" s="38"/>
      <c r="AA69" s="38">
        <v>1.4</v>
      </c>
      <c r="AB69" s="38" t="s">
        <v>35</v>
      </c>
      <c r="AC69" s="38">
        <v>0.1</v>
      </c>
      <c r="AD69" s="38" t="s">
        <v>33</v>
      </c>
      <c r="AE69" s="48"/>
      <c r="AF69" s="49">
        <v>0.01</v>
      </c>
      <c r="AG69" s="50"/>
      <c r="AH69" s="51"/>
      <c r="AI69" s="38">
        <v>7.76</v>
      </c>
      <c r="AJ69" s="38">
        <v>86</v>
      </c>
      <c r="AK69" s="38"/>
      <c r="AL69" s="38">
        <v>790000</v>
      </c>
      <c r="AM69" s="38">
        <f>AL69/10000</f>
        <v>79</v>
      </c>
      <c r="AN69" s="38">
        <v>0.16</v>
      </c>
      <c r="AO69" s="38">
        <v>190000</v>
      </c>
      <c r="AP69" s="38">
        <f t="shared" si="14"/>
        <v>190</v>
      </c>
      <c r="AQ69" s="38">
        <v>10000</v>
      </c>
      <c r="AR69" s="38">
        <f t="shared" si="15"/>
        <v>10</v>
      </c>
      <c r="AS69" s="38"/>
      <c r="AT69" s="38">
        <v>130</v>
      </c>
      <c r="AU69" s="38"/>
      <c r="AV69" s="38">
        <v>69</v>
      </c>
      <c r="AW69" s="38">
        <f t="shared" si="11"/>
        <v>6.9000000000000006E-2</v>
      </c>
      <c r="AX69" s="38"/>
      <c r="AY69" s="38">
        <v>26</v>
      </c>
      <c r="AZ69" s="38"/>
      <c r="BA69" s="38">
        <v>0.73</v>
      </c>
      <c r="BB69" s="38"/>
      <c r="BC69" s="2"/>
      <c r="BD69" s="38">
        <v>7.9</v>
      </c>
      <c r="BE69" s="38">
        <v>66</v>
      </c>
      <c r="BF69" s="38">
        <v>850000</v>
      </c>
      <c r="BG69" s="38">
        <f t="shared" ref="BG69:BG122" si="42">BF69/10000</f>
        <v>85</v>
      </c>
      <c r="BH69" s="38">
        <f t="shared" si="1"/>
        <v>15</v>
      </c>
      <c r="BI69" s="38">
        <v>0.37</v>
      </c>
      <c r="BJ69" s="38">
        <v>170000</v>
      </c>
      <c r="BK69" s="38">
        <f t="shared" si="2"/>
        <v>170</v>
      </c>
      <c r="BL69" s="38"/>
      <c r="BM69" s="38">
        <v>9000</v>
      </c>
      <c r="BN69" s="38">
        <f t="shared" si="3"/>
        <v>9</v>
      </c>
      <c r="BO69" s="38"/>
      <c r="BP69" s="38">
        <v>180</v>
      </c>
      <c r="BQ69" s="38"/>
      <c r="BR69" s="38">
        <v>52</v>
      </c>
      <c r="BS69" s="38" t="s">
        <v>93</v>
      </c>
      <c r="BT69" s="38">
        <v>0.47</v>
      </c>
      <c r="BU69" s="38"/>
      <c r="BV69" s="41"/>
      <c r="BW69" s="36"/>
      <c r="BX69" s="47"/>
      <c r="BY69" s="36"/>
      <c r="BZ69" s="55"/>
      <c r="CA69" s="36"/>
      <c r="CB69" s="52"/>
      <c r="CC69" s="36"/>
      <c r="CK69" s="41"/>
      <c r="CL69" s="53">
        <v>8.08</v>
      </c>
      <c r="CM69" s="53">
        <v>89</v>
      </c>
      <c r="CN69" s="54">
        <v>720000</v>
      </c>
      <c r="CO69" s="47">
        <f t="shared" si="37"/>
        <v>72</v>
      </c>
      <c r="CP69" s="53">
        <v>0.1</v>
      </c>
      <c r="CQ69" s="53">
        <v>210000</v>
      </c>
      <c r="CR69" s="47">
        <f t="shared" si="4"/>
        <v>210</v>
      </c>
      <c r="CT69" s="53">
        <v>11000</v>
      </c>
      <c r="CU69" s="55">
        <f t="shared" si="5"/>
        <v>11</v>
      </c>
      <c r="CW69" s="53">
        <v>99</v>
      </c>
      <c r="CY69" s="53">
        <v>140</v>
      </c>
      <c r="CZ69" s="23">
        <f t="shared" si="38"/>
        <v>0.14000000000000001</v>
      </c>
      <c r="DB69" s="53">
        <v>13</v>
      </c>
      <c r="DD69" s="53">
        <v>0.39</v>
      </c>
      <c r="DF69" s="41"/>
      <c r="DG69" s="53">
        <v>8.15</v>
      </c>
      <c r="DH69" s="53">
        <v>91</v>
      </c>
      <c r="DJ69" s="53">
        <v>640000</v>
      </c>
      <c r="DK69" s="21">
        <f t="shared" si="7"/>
        <v>64</v>
      </c>
      <c r="DL69" s="53">
        <v>0.1</v>
      </c>
      <c r="DM69" s="53">
        <v>230000</v>
      </c>
      <c r="DN69" s="43">
        <f t="shared" si="39"/>
        <v>230</v>
      </c>
      <c r="DP69" s="53">
        <v>10000</v>
      </c>
      <c r="DQ69" s="22">
        <f t="shared" si="40"/>
        <v>10</v>
      </c>
      <c r="DS69" s="53">
        <v>94</v>
      </c>
      <c r="DU69" s="53">
        <v>360</v>
      </c>
      <c r="DV69" s="21">
        <f t="shared" si="41"/>
        <v>0.36</v>
      </c>
      <c r="DW69" s="21" t="s">
        <v>39</v>
      </c>
      <c r="DX69" s="53">
        <v>7.2</v>
      </c>
      <c r="DY69" s="21" t="s">
        <v>37</v>
      </c>
      <c r="DZ69" s="53">
        <v>0.66</v>
      </c>
      <c r="EC69" s="166">
        <v>24</v>
      </c>
      <c r="ED69" s="167"/>
    </row>
    <row r="70" spans="1:134" x14ac:dyDescent="0.3">
      <c r="A70" s="38">
        <v>206</v>
      </c>
      <c r="B70" s="48"/>
      <c r="C70" s="38">
        <v>64</v>
      </c>
      <c r="D70" s="38"/>
      <c r="E70" s="38">
        <v>13</v>
      </c>
      <c r="F70" s="38"/>
      <c r="G70" s="38">
        <v>23</v>
      </c>
      <c r="H70" s="38">
        <v>22</v>
      </c>
      <c r="I70" s="38">
        <v>8.0000000000000002E-3</v>
      </c>
      <c r="J70" s="38">
        <v>8</v>
      </c>
      <c r="K70" s="38"/>
      <c r="L70" s="38">
        <v>1E-3</v>
      </c>
      <c r="M70" s="38">
        <v>1</v>
      </c>
      <c r="N70" s="38" t="s">
        <v>31</v>
      </c>
      <c r="O70" s="38">
        <v>3.0999999999999999E-3</v>
      </c>
      <c r="P70" s="38" t="s">
        <v>31</v>
      </c>
      <c r="Q70" s="38">
        <v>2E-3</v>
      </c>
      <c r="R70" s="38" t="s">
        <v>32</v>
      </c>
      <c r="S70" s="38">
        <v>1.1999999999999999E-3</v>
      </c>
      <c r="T70" s="38" t="s">
        <v>31</v>
      </c>
      <c r="U70" s="38">
        <v>8.3000000000000001E-3</v>
      </c>
      <c r="V70" s="38" t="s">
        <v>31</v>
      </c>
      <c r="W70" s="38">
        <v>0.8</v>
      </c>
      <c r="X70" s="38"/>
      <c r="Y70" s="38">
        <v>2.5</v>
      </c>
      <c r="Z70" s="38"/>
      <c r="AA70" s="38">
        <v>1.2</v>
      </c>
      <c r="AB70" s="38" t="s">
        <v>33</v>
      </c>
      <c r="AC70" s="38">
        <v>0.2</v>
      </c>
      <c r="AD70" s="38"/>
      <c r="AE70" s="48"/>
      <c r="AF70" s="49">
        <v>2.9000000000000001E-2</v>
      </c>
      <c r="AG70" s="50"/>
      <c r="AH70" s="51"/>
      <c r="AI70" s="38"/>
      <c r="AJ70" s="38"/>
      <c r="AK70" s="38"/>
      <c r="AL70" s="38"/>
      <c r="AM70" s="38"/>
      <c r="AN70" s="38"/>
      <c r="AO70" s="38"/>
      <c r="AP70" s="38"/>
      <c r="AQ70" s="38"/>
      <c r="AR70" s="38"/>
      <c r="AS70" s="38"/>
      <c r="AT70" s="38"/>
      <c r="AU70" s="38"/>
      <c r="AV70" s="38"/>
      <c r="AW70" s="38"/>
      <c r="AX70" s="38"/>
      <c r="AY70" s="38">
        <v>95</v>
      </c>
      <c r="AZ70" s="38"/>
      <c r="BA70" s="38">
        <v>7.8</v>
      </c>
      <c r="BB70" s="38"/>
      <c r="BC70" s="2"/>
      <c r="BD70" s="38">
        <v>7.26</v>
      </c>
      <c r="BE70" s="38">
        <v>81</v>
      </c>
      <c r="BF70" s="38">
        <v>650000</v>
      </c>
      <c r="BG70" s="38">
        <f t="shared" si="42"/>
        <v>65</v>
      </c>
      <c r="BH70" s="38">
        <f t="shared" ref="BH70:BH122" si="43">100-BG70</f>
        <v>35</v>
      </c>
      <c r="BI70" s="38">
        <v>0.19</v>
      </c>
      <c r="BJ70" s="38">
        <v>150000</v>
      </c>
      <c r="BK70" s="38">
        <f t="shared" ref="BK70:BK122" si="44">BJ70/1000</f>
        <v>150</v>
      </c>
      <c r="BL70" s="38"/>
      <c r="BM70" s="38">
        <v>15000</v>
      </c>
      <c r="BN70" s="38">
        <f t="shared" ref="BN70:BN122" si="45">BM70/1000</f>
        <v>15</v>
      </c>
      <c r="BO70" s="38"/>
      <c r="BP70" s="38">
        <v>310</v>
      </c>
      <c r="BQ70" s="38"/>
      <c r="BR70" s="38">
        <v>93</v>
      </c>
      <c r="BS70" s="38"/>
      <c r="BT70" s="38">
        <v>0.46</v>
      </c>
      <c r="BU70" s="38"/>
      <c r="BV70" s="41"/>
      <c r="BW70" s="54">
        <v>470000</v>
      </c>
      <c r="BX70" s="47">
        <f>BW70/1000</f>
        <v>470</v>
      </c>
      <c r="BY70" s="54">
        <v>12000</v>
      </c>
      <c r="BZ70" s="55">
        <f t="shared" si="6"/>
        <v>12</v>
      </c>
      <c r="CA70" s="36"/>
      <c r="CB70" s="54">
        <v>310</v>
      </c>
      <c r="CC70" s="36" t="s">
        <v>39</v>
      </c>
      <c r="CK70" s="41"/>
      <c r="CL70" s="53">
        <v>7.61</v>
      </c>
      <c r="CM70" s="53">
        <v>76</v>
      </c>
      <c r="CN70" s="54">
        <v>190000</v>
      </c>
      <c r="CO70" s="47">
        <f t="shared" si="37"/>
        <v>19</v>
      </c>
      <c r="CP70" s="53">
        <v>0.22</v>
      </c>
      <c r="CQ70" s="53">
        <v>360000</v>
      </c>
      <c r="CR70" s="47">
        <f t="shared" ref="CR70:CR110" si="46">CQ70/1000</f>
        <v>360</v>
      </c>
      <c r="CT70" s="53">
        <v>27000</v>
      </c>
      <c r="CU70" s="55">
        <f t="shared" ref="CU70:CU110" si="47">CT70/1000</f>
        <v>27</v>
      </c>
      <c r="CW70" s="53">
        <v>520</v>
      </c>
      <c r="CY70" s="53">
        <v>140</v>
      </c>
      <c r="CZ70" s="23">
        <f t="shared" si="38"/>
        <v>0.14000000000000001</v>
      </c>
      <c r="DB70" s="53">
        <v>60</v>
      </c>
      <c r="DD70" s="53">
        <v>3</v>
      </c>
      <c r="DF70" s="41"/>
      <c r="DN70" s="43"/>
      <c r="DQ70" s="22"/>
      <c r="DS70" s="42"/>
      <c r="DX70" s="42"/>
      <c r="DZ70" s="44"/>
      <c r="EC70" s="166">
        <v>72</v>
      </c>
      <c r="ED70" s="167"/>
    </row>
    <row r="71" spans="1:134" x14ac:dyDescent="0.3">
      <c r="A71" s="38">
        <v>207</v>
      </c>
      <c r="B71" s="48"/>
      <c r="C71" s="38">
        <v>78</v>
      </c>
      <c r="D71" s="38"/>
      <c r="E71" s="38">
        <v>0.49</v>
      </c>
      <c r="F71" s="38"/>
      <c r="G71" s="38">
        <v>26</v>
      </c>
      <c r="H71" s="38">
        <v>24</v>
      </c>
      <c r="I71" s="38">
        <v>8.6E-3</v>
      </c>
      <c r="J71" s="38">
        <v>8.6</v>
      </c>
      <c r="K71" s="38"/>
      <c r="L71" s="38">
        <v>1.6999999999999999E-3</v>
      </c>
      <c r="M71" s="38">
        <v>1.7</v>
      </c>
      <c r="N71" s="38" t="s">
        <v>31</v>
      </c>
      <c r="O71" s="38">
        <v>1.4E-3</v>
      </c>
      <c r="P71" s="38" t="s">
        <v>31</v>
      </c>
      <c r="Q71" s="38">
        <v>4.0000000000000002E-4</v>
      </c>
      <c r="R71" s="38" t="s">
        <v>32</v>
      </c>
      <c r="S71" s="38">
        <v>1.1000000000000001E-3</v>
      </c>
      <c r="T71" s="38" t="s">
        <v>31</v>
      </c>
      <c r="U71" s="38">
        <v>1.6E-2</v>
      </c>
      <c r="V71" s="38"/>
      <c r="W71" s="38">
        <v>0.95</v>
      </c>
      <c r="X71" s="38"/>
      <c r="Y71" s="38">
        <v>6.1</v>
      </c>
      <c r="Z71" s="38"/>
      <c r="AA71" s="38">
        <v>1.3</v>
      </c>
      <c r="AB71" s="38" t="s">
        <v>33</v>
      </c>
      <c r="AC71" s="38">
        <v>0.45</v>
      </c>
      <c r="AD71" s="38"/>
      <c r="AE71" s="48"/>
      <c r="AF71" s="49">
        <v>1.9E-2</v>
      </c>
      <c r="AG71" s="50"/>
      <c r="AH71" s="51"/>
      <c r="AI71" s="38">
        <v>7.17</v>
      </c>
      <c r="AJ71" s="38">
        <v>95</v>
      </c>
      <c r="AK71" s="38"/>
      <c r="AL71" s="38">
        <v>230000</v>
      </c>
      <c r="AM71" s="38">
        <f>AL71/10000</f>
        <v>23</v>
      </c>
      <c r="AN71" s="38">
        <v>0.05</v>
      </c>
      <c r="AO71" s="38">
        <v>350000</v>
      </c>
      <c r="AP71" s="38">
        <f t="shared" si="14"/>
        <v>350</v>
      </c>
      <c r="AQ71" s="38">
        <v>31000</v>
      </c>
      <c r="AR71" s="38">
        <f t="shared" si="15"/>
        <v>31</v>
      </c>
      <c r="AS71" s="38"/>
      <c r="AT71" s="38">
        <v>780</v>
      </c>
      <c r="AU71" s="38"/>
      <c r="AV71" s="38">
        <v>56</v>
      </c>
      <c r="AW71" s="38">
        <f t="shared" si="11"/>
        <v>5.6000000000000001E-2</v>
      </c>
      <c r="AX71" s="38"/>
      <c r="AY71" s="38">
        <v>140</v>
      </c>
      <c r="AZ71" s="38"/>
      <c r="BA71" s="38">
        <v>2.5</v>
      </c>
      <c r="BB71" s="38"/>
      <c r="BC71" s="2"/>
      <c r="BD71" s="38">
        <v>7.29</v>
      </c>
      <c r="BE71" s="38">
        <v>71</v>
      </c>
      <c r="BF71" s="38">
        <v>810000</v>
      </c>
      <c r="BG71" s="38">
        <f t="shared" si="42"/>
        <v>81</v>
      </c>
      <c r="BH71" s="38">
        <f t="shared" si="43"/>
        <v>19</v>
      </c>
      <c r="BI71" s="38">
        <v>0.33</v>
      </c>
      <c r="BJ71" s="38">
        <v>190000</v>
      </c>
      <c r="BK71" s="38">
        <f t="shared" si="44"/>
        <v>190</v>
      </c>
      <c r="BL71" s="38"/>
      <c r="BM71" s="38">
        <v>9600</v>
      </c>
      <c r="BN71" s="38">
        <f t="shared" si="45"/>
        <v>9.6</v>
      </c>
      <c r="BO71" s="38"/>
      <c r="BP71" s="38">
        <v>260</v>
      </c>
      <c r="BQ71" s="38"/>
      <c r="BR71" s="38">
        <v>72</v>
      </c>
      <c r="BS71" s="38"/>
      <c r="BT71" s="38">
        <v>1.2</v>
      </c>
      <c r="BU71" s="38"/>
      <c r="BV71" s="41"/>
      <c r="BW71" s="54">
        <v>460000</v>
      </c>
      <c r="BX71" s="47">
        <f>BW71/1000</f>
        <v>460</v>
      </c>
      <c r="BY71" s="54">
        <v>8800</v>
      </c>
      <c r="BZ71" s="55">
        <f t="shared" ref="BZ71:BZ122" si="48">BY71/1000</f>
        <v>8.8000000000000007</v>
      </c>
      <c r="CA71" s="36"/>
      <c r="CB71" s="54">
        <v>300</v>
      </c>
      <c r="CC71" s="36"/>
      <c r="CD71" s="53">
        <v>6.7</v>
      </c>
      <c r="CE71" s="80" t="s">
        <v>31</v>
      </c>
      <c r="CF71" s="82">
        <v>5.5</v>
      </c>
      <c r="CG71" s="80" t="s">
        <v>31</v>
      </c>
      <c r="CH71" s="53">
        <v>0.17</v>
      </c>
      <c r="CJ71" s="53">
        <v>0.38</v>
      </c>
      <c r="CK71" s="41"/>
      <c r="CN71" s="36"/>
      <c r="CO71" s="47"/>
      <c r="CR71" s="47"/>
      <c r="CU71" s="55"/>
      <c r="CZ71" s="23"/>
      <c r="DB71" s="22"/>
      <c r="DF71" s="41"/>
      <c r="DG71" s="53">
        <v>7.45</v>
      </c>
      <c r="DH71" s="53">
        <v>96</v>
      </c>
      <c r="DJ71" s="53">
        <v>250000</v>
      </c>
      <c r="DK71" s="21">
        <f t="shared" ref="DK71:DK115" si="49">DJ71/10000</f>
        <v>25</v>
      </c>
      <c r="DL71" s="53">
        <v>0.05</v>
      </c>
      <c r="DM71" s="53">
        <v>360000</v>
      </c>
      <c r="DN71" s="43">
        <f t="shared" ref="DN71:DN73" si="50">DM71/1000</f>
        <v>360</v>
      </c>
      <c r="DP71" s="53">
        <v>21000</v>
      </c>
      <c r="DQ71" s="22">
        <f t="shared" ref="DQ71:DQ73" si="51">DP71/1000</f>
        <v>21</v>
      </c>
      <c r="DS71" s="53">
        <v>180</v>
      </c>
      <c r="DU71" s="53">
        <v>440</v>
      </c>
      <c r="DV71" s="21">
        <f t="shared" ref="DV71:DV73" si="52">DU71/1000</f>
        <v>0.44</v>
      </c>
      <c r="DX71" s="53">
        <v>17</v>
      </c>
      <c r="DZ71" s="53">
        <v>2.8</v>
      </c>
      <c r="EC71" s="166">
        <v>16</v>
      </c>
      <c r="ED71" s="167"/>
    </row>
    <row r="72" spans="1:134" x14ac:dyDescent="0.3">
      <c r="A72" s="38">
        <v>208</v>
      </c>
      <c r="B72" s="48"/>
      <c r="C72" s="38">
        <v>53</v>
      </c>
      <c r="D72" s="38"/>
      <c r="E72" s="38">
        <v>7.6999999999999999E-2</v>
      </c>
      <c r="F72" s="38" t="s">
        <v>31</v>
      </c>
      <c r="G72" s="38">
        <v>16</v>
      </c>
      <c r="H72" s="38">
        <v>17</v>
      </c>
      <c r="I72" s="38">
        <v>7.1000000000000004E-3</v>
      </c>
      <c r="J72" s="38">
        <v>7.1000000000000005</v>
      </c>
      <c r="K72" s="38"/>
      <c r="L72" s="38">
        <v>2E-3</v>
      </c>
      <c r="M72" s="38">
        <v>2</v>
      </c>
      <c r="N72" s="38" t="s">
        <v>31</v>
      </c>
      <c r="O72" s="38">
        <v>6.8999999999999999E-3</v>
      </c>
      <c r="P72" s="38" t="s">
        <v>31</v>
      </c>
      <c r="Q72" s="38">
        <v>6.1999999999999998E-3</v>
      </c>
      <c r="R72" s="38" t="s">
        <v>32</v>
      </c>
      <c r="S72" s="38">
        <v>6.9999999999999999E-4</v>
      </c>
      <c r="T72" s="38" t="s">
        <v>31</v>
      </c>
      <c r="U72" s="38">
        <v>3.5000000000000003E-2</v>
      </c>
      <c r="V72" s="38"/>
      <c r="W72" s="38">
        <v>0.53</v>
      </c>
      <c r="X72" s="38"/>
      <c r="Y72" s="38">
        <v>6.8</v>
      </c>
      <c r="Z72" s="38"/>
      <c r="AA72" s="38">
        <v>1.7</v>
      </c>
      <c r="AB72" s="38" t="s">
        <v>33</v>
      </c>
      <c r="AC72" s="38">
        <v>0.15</v>
      </c>
      <c r="AD72" s="38" t="s">
        <v>33</v>
      </c>
      <c r="AE72" s="48"/>
      <c r="AF72" s="49">
        <v>8.9999999999999993E-3</v>
      </c>
      <c r="AG72" s="50" t="s">
        <v>52</v>
      </c>
      <c r="AH72" s="51"/>
      <c r="AI72" s="38"/>
      <c r="AJ72" s="38"/>
      <c r="AK72" s="38"/>
      <c r="AL72" s="38"/>
      <c r="AM72" s="38"/>
      <c r="AN72" s="38"/>
      <c r="AO72" s="38"/>
      <c r="AP72" s="38"/>
      <c r="AQ72" s="38"/>
      <c r="AR72" s="38"/>
      <c r="AS72" s="38"/>
      <c r="AT72" s="38"/>
      <c r="AU72" s="38"/>
      <c r="AV72" s="38"/>
      <c r="AW72" s="38"/>
      <c r="AX72" s="38"/>
      <c r="AY72" s="38"/>
      <c r="AZ72" s="38"/>
      <c r="BA72" s="38"/>
      <c r="BB72" s="38"/>
      <c r="BC72" s="2"/>
      <c r="BD72" s="38">
        <v>8.1</v>
      </c>
      <c r="BE72" s="38">
        <v>57</v>
      </c>
      <c r="BF72" s="38">
        <v>810000</v>
      </c>
      <c r="BG72" s="38">
        <f t="shared" si="42"/>
        <v>81</v>
      </c>
      <c r="BH72" s="38">
        <f t="shared" si="43"/>
        <v>19</v>
      </c>
      <c r="BI72" s="38">
        <v>0.57999999999999996</v>
      </c>
      <c r="BJ72" s="38">
        <v>75000</v>
      </c>
      <c r="BK72" s="38">
        <f t="shared" si="44"/>
        <v>75</v>
      </c>
      <c r="BL72" s="38"/>
      <c r="BM72" s="38">
        <v>7400</v>
      </c>
      <c r="BN72" s="38">
        <f t="shared" si="45"/>
        <v>7.4</v>
      </c>
      <c r="BO72" s="38"/>
      <c r="BP72" s="38">
        <v>270</v>
      </c>
      <c r="BQ72" s="38"/>
      <c r="BR72" s="38">
        <v>68</v>
      </c>
      <c r="BS72" s="38"/>
      <c r="BT72" s="38">
        <v>0.27</v>
      </c>
      <c r="BU72" s="38"/>
      <c r="BV72" s="41"/>
      <c r="BW72" s="54">
        <v>460000</v>
      </c>
      <c r="BX72" s="47">
        <f>BW72/1000</f>
        <v>460</v>
      </c>
      <c r="BY72" s="54">
        <v>8800</v>
      </c>
      <c r="BZ72" s="55">
        <f t="shared" si="48"/>
        <v>8.8000000000000007</v>
      </c>
      <c r="CA72" s="36"/>
      <c r="CB72" s="54">
        <v>210</v>
      </c>
      <c r="CC72" s="36"/>
      <c r="CD72" s="53">
        <v>6.8</v>
      </c>
      <c r="CE72" s="80" t="s">
        <v>261</v>
      </c>
      <c r="CF72" s="82">
        <v>6.4</v>
      </c>
      <c r="CG72" s="80" t="s">
        <v>261</v>
      </c>
      <c r="CH72" s="53">
        <v>0.16</v>
      </c>
      <c r="CJ72" s="53">
        <v>0.64</v>
      </c>
      <c r="CK72" s="41"/>
      <c r="CL72" s="53">
        <v>8.2100000000000009</v>
      </c>
      <c r="CM72" s="53">
        <v>81</v>
      </c>
      <c r="CN72" s="54">
        <v>780000</v>
      </c>
      <c r="CO72" s="47">
        <f t="shared" ref="CO72:CO74" si="53">CN72/10000</f>
        <v>78</v>
      </c>
      <c r="CP72" s="53">
        <v>0.44</v>
      </c>
      <c r="CQ72" s="53">
        <v>180000</v>
      </c>
      <c r="CR72" s="47">
        <f t="shared" si="46"/>
        <v>180</v>
      </c>
      <c r="CT72" s="53">
        <v>8100</v>
      </c>
      <c r="CU72" s="55">
        <f t="shared" si="47"/>
        <v>8.1</v>
      </c>
      <c r="CW72" s="53">
        <v>76</v>
      </c>
      <c r="CY72" s="53">
        <v>89</v>
      </c>
      <c r="CZ72" s="23">
        <f t="shared" ref="CZ72:CZ74" si="54">CY72/1000</f>
        <v>8.8999999999999996E-2</v>
      </c>
      <c r="DB72" s="53">
        <v>4.4000000000000004</v>
      </c>
      <c r="DC72" s="21" t="s">
        <v>31</v>
      </c>
      <c r="DD72" s="53">
        <v>9.2999999999999999E-2</v>
      </c>
      <c r="DE72" s="21" t="s">
        <v>31</v>
      </c>
      <c r="DF72" s="41"/>
      <c r="DG72" s="53">
        <v>8.18</v>
      </c>
      <c r="DH72" s="53">
        <v>89</v>
      </c>
      <c r="DJ72" s="53">
        <v>720000</v>
      </c>
      <c r="DK72" s="21">
        <f t="shared" si="49"/>
        <v>72</v>
      </c>
      <c r="DL72" s="53">
        <v>0.16</v>
      </c>
      <c r="DM72" s="53">
        <v>210000</v>
      </c>
      <c r="DN72" s="43">
        <f t="shared" si="50"/>
        <v>210</v>
      </c>
      <c r="DP72" s="53">
        <v>7700</v>
      </c>
      <c r="DQ72" s="22">
        <f t="shared" si="51"/>
        <v>7.7</v>
      </c>
      <c r="DS72" s="53">
        <v>59</v>
      </c>
      <c r="DU72" s="53">
        <v>240</v>
      </c>
      <c r="DV72" s="21">
        <f t="shared" si="52"/>
        <v>0.24</v>
      </c>
      <c r="DX72" s="53">
        <v>7.2</v>
      </c>
      <c r="DY72" s="21" t="s">
        <v>37</v>
      </c>
      <c r="DZ72" s="53">
        <v>0.25</v>
      </c>
      <c r="EA72" s="21" t="s">
        <v>33</v>
      </c>
      <c r="EC72" s="166">
        <v>56</v>
      </c>
      <c r="ED72" s="167"/>
    </row>
    <row r="73" spans="1:134" x14ac:dyDescent="0.3">
      <c r="A73" s="38">
        <v>209</v>
      </c>
      <c r="B73" s="48"/>
      <c r="C73" s="38">
        <v>12</v>
      </c>
      <c r="D73" s="38"/>
      <c r="E73" s="38">
        <v>9.1999999999999998E-2</v>
      </c>
      <c r="F73" s="38" t="s">
        <v>31</v>
      </c>
      <c r="G73" s="38">
        <v>11</v>
      </c>
      <c r="H73" s="38">
        <v>11</v>
      </c>
      <c r="I73" s="38">
        <v>6.4000000000000003E-3</v>
      </c>
      <c r="J73" s="38">
        <v>6.4</v>
      </c>
      <c r="K73" s="38"/>
      <c r="L73" s="38">
        <v>8.9999999999999998E-4</v>
      </c>
      <c r="M73" s="38">
        <v>0.9</v>
      </c>
      <c r="N73" s="38" t="s">
        <v>30</v>
      </c>
      <c r="O73" s="38">
        <v>8.9999999999999998E-4</v>
      </c>
      <c r="P73" s="38" t="s">
        <v>31</v>
      </c>
      <c r="Q73" s="38">
        <v>2.9999999999999997E-4</v>
      </c>
      <c r="R73" s="38" t="s">
        <v>32</v>
      </c>
      <c r="S73" s="38">
        <v>5.9999999999999995E-4</v>
      </c>
      <c r="T73" s="38" t="s">
        <v>31</v>
      </c>
      <c r="U73" s="38">
        <v>9.4000000000000004E-3</v>
      </c>
      <c r="V73" s="38" t="s">
        <v>31</v>
      </c>
      <c r="W73" s="38">
        <v>0.47</v>
      </c>
      <c r="X73" s="38"/>
      <c r="Y73" s="38">
        <v>2.4</v>
      </c>
      <c r="Z73" s="38"/>
      <c r="AA73" s="38">
        <v>0.97</v>
      </c>
      <c r="AB73" s="38" t="s">
        <v>33</v>
      </c>
      <c r="AC73" s="38">
        <v>0.14000000000000001</v>
      </c>
      <c r="AD73" s="38" t="s">
        <v>33</v>
      </c>
      <c r="AE73" s="48"/>
      <c r="AF73" s="49">
        <v>8.9999999999999993E-3</v>
      </c>
      <c r="AG73" s="50"/>
      <c r="AH73" s="51"/>
      <c r="AI73" s="38">
        <v>7.44</v>
      </c>
      <c r="AJ73" s="38">
        <v>97</v>
      </c>
      <c r="AK73" s="38"/>
      <c r="AL73" s="38">
        <v>190000</v>
      </c>
      <c r="AM73" s="38">
        <f>AL73/10000</f>
        <v>19</v>
      </c>
      <c r="AN73" s="38">
        <v>0.03</v>
      </c>
      <c r="AO73" s="38">
        <v>370000</v>
      </c>
      <c r="AP73" s="38">
        <f t="shared" si="14"/>
        <v>370</v>
      </c>
      <c r="AQ73" s="38">
        <v>30000</v>
      </c>
      <c r="AR73" s="38">
        <f t="shared" si="15"/>
        <v>30</v>
      </c>
      <c r="AS73" s="38"/>
      <c r="AT73" s="38">
        <v>440</v>
      </c>
      <c r="AU73" s="38"/>
      <c r="AV73" s="38">
        <v>300</v>
      </c>
      <c r="AW73" s="38">
        <f t="shared" si="11"/>
        <v>0.3</v>
      </c>
      <c r="AX73" s="38"/>
      <c r="AY73" s="38">
        <v>93</v>
      </c>
      <c r="AZ73" s="38"/>
      <c r="BA73" s="38">
        <v>3.3</v>
      </c>
      <c r="BB73" s="38"/>
      <c r="BC73" s="2"/>
      <c r="BD73" s="38">
        <v>7.89</v>
      </c>
      <c r="BE73" s="38">
        <v>87</v>
      </c>
      <c r="BF73" s="38">
        <v>510000</v>
      </c>
      <c r="BG73" s="38">
        <f t="shared" si="42"/>
        <v>51</v>
      </c>
      <c r="BH73" s="38">
        <f t="shared" si="43"/>
        <v>49</v>
      </c>
      <c r="BI73" s="38">
        <v>0.11</v>
      </c>
      <c r="BJ73" s="38">
        <v>240000</v>
      </c>
      <c r="BK73" s="38">
        <f t="shared" si="44"/>
        <v>240</v>
      </c>
      <c r="BL73" s="38"/>
      <c r="BM73" s="38">
        <v>17000</v>
      </c>
      <c r="BN73" s="38">
        <f t="shared" si="45"/>
        <v>17</v>
      </c>
      <c r="BO73" s="38"/>
      <c r="BP73" s="38">
        <v>370</v>
      </c>
      <c r="BQ73" s="38"/>
      <c r="BR73" s="38">
        <v>120</v>
      </c>
      <c r="BS73" s="38"/>
      <c r="BT73" s="38">
        <v>1.7</v>
      </c>
      <c r="BU73" s="38"/>
      <c r="BV73" s="41"/>
      <c r="BW73" s="54">
        <v>460000</v>
      </c>
      <c r="BX73" s="47">
        <f>BW73/1000</f>
        <v>460</v>
      </c>
      <c r="BY73" s="54">
        <v>12000</v>
      </c>
      <c r="BZ73" s="55">
        <f t="shared" si="48"/>
        <v>12</v>
      </c>
      <c r="CA73" s="36"/>
      <c r="CB73" s="54">
        <v>340</v>
      </c>
      <c r="CC73" s="36"/>
      <c r="CD73" s="53">
        <v>6.8</v>
      </c>
      <c r="CE73" s="80" t="s">
        <v>31</v>
      </c>
      <c r="CF73" s="82">
        <v>6.4</v>
      </c>
      <c r="CG73" s="80" t="s">
        <v>31</v>
      </c>
      <c r="CH73" s="53">
        <v>0.26</v>
      </c>
      <c r="CJ73" s="53">
        <v>0.39</v>
      </c>
      <c r="CK73" s="41"/>
      <c r="CL73" s="53">
        <v>7.54</v>
      </c>
      <c r="CM73" s="53">
        <v>94</v>
      </c>
      <c r="CN73" s="54">
        <v>270000</v>
      </c>
      <c r="CO73" s="47">
        <f t="shared" si="53"/>
        <v>27</v>
      </c>
      <c r="CP73" s="53">
        <v>0.06</v>
      </c>
      <c r="CQ73" s="53">
        <v>350000</v>
      </c>
      <c r="CR73" s="47">
        <f t="shared" si="46"/>
        <v>350</v>
      </c>
      <c r="CT73" s="53">
        <v>29000</v>
      </c>
      <c r="CU73" s="55">
        <f t="shared" si="47"/>
        <v>29</v>
      </c>
      <c r="CW73" s="53">
        <v>410</v>
      </c>
      <c r="CY73" s="53">
        <v>250</v>
      </c>
      <c r="CZ73" s="23">
        <f t="shared" si="54"/>
        <v>0.25</v>
      </c>
      <c r="DB73" s="53">
        <v>59</v>
      </c>
      <c r="DC73" s="21" t="s">
        <v>93</v>
      </c>
      <c r="DD73" s="53">
        <v>1.2</v>
      </c>
      <c r="DF73" s="41"/>
      <c r="DG73" s="53">
        <v>7.69</v>
      </c>
      <c r="DH73" s="53">
        <v>94</v>
      </c>
      <c r="DJ73" s="53">
        <v>410000</v>
      </c>
      <c r="DK73" s="21">
        <f t="shared" si="49"/>
        <v>41</v>
      </c>
      <c r="DL73" s="53">
        <v>0.06</v>
      </c>
      <c r="DM73" s="53">
        <v>320000</v>
      </c>
      <c r="DN73" s="43">
        <f t="shared" si="50"/>
        <v>320</v>
      </c>
      <c r="DP73" s="53">
        <v>15000</v>
      </c>
      <c r="DQ73" s="22">
        <f t="shared" si="51"/>
        <v>15</v>
      </c>
      <c r="DS73" s="53">
        <v>200</v>
      </c>
      <c r="DU73" s="53">
        <v>310</v>
      </c>
      <c r="DV73" s="21">
        <f t="shared" si="52"/>
        <v>0.31</v>
      </c>
      <c r="DX73" s="53">
        <v>13</v>
      </c>
      <c r="DZ73" s="53">
        <v>1.1000000000000001</v>
      </c>
      <c r="EC73" s="166">
        <v>48</v>
      </c>
      <c r="ED73" s="167"/>
    </row>
    <row r="74" spans="1:134" x14ac:dyDescent="0.3">
      <c r="A74" s="38">
        <v>211</v>
      </c>
      <c r="B74" s="48"/>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48"/>
      <c r="AH74" s="41"/>
      <c r="AI74" s="38"/>
      <c r="AJ74" s="38"/>
      <c r="AK74" s="38"/>
      <c r="AL74" s="38"/>
      <c r="AM74" s="38"/>
      <c r="AN74" s="38"/>
      <c r="AO74" s="38"/>
      <c r="AP74" s="38"/>
      <c r="AQ74" s="38"/>
      <c r="AR74" s="38"/>
      <c r="AS74" s="38"/>
      <c r="AT74" s="38"/>
      <c r="AU74" s="38"/>
      <c r="AV74" s="38"/>
      <c r="AW74" s="38"/>
      <c r="AX74" s="38"/>
      <c r="AY74" s="38"/>
      <c r="AZ74" s="38"/>
      <c r="BA74" s="38"/>
      <c r="BB74" s="38"/>
      <c r="BC74" s="2"/>
      <c r="BD74" s="38">
        <v>8.6999999999999993</v>
      </c>
      <c r="BE74" s="38">
        <v>43</v>
      </c>
      <c r="BF74" s="38">
        <v>850000</v>
      </c>
      <c r="BG74" s="38">
        <f t="shared" si="42"/>
        <v>85</v>
      </c>
      <c r="BH74" s="38">
        <f t="shared" si="43"/>
        <v>15</v>
      </c>
      <c r="BI74" s="38">
        <v>0.56999999999999995</v>
      </c>
      <c r="BJ74" s="38">
        <v>150000</v>
      </c>
      <c r="BK74" s="38">
        <f t="shared" si="44"/>
        <v>150</v>
      </c>
      <c r="BL74" s="38"/>
      <c r="BM74" s="38">
        <v>9300</v>
      </c>
      <c r="BN74" s="38">
        <f t="shared" si="45"/>
        <v>9.3000000000000007</v>
      </c>
      <c r="BO74" s="38"/>
      <c r="BP74" s="38">
        <v>240</v>
      </c>
      <c r="BQ74" s="38"/>
      <c r="BR74" s="38">
        <v>64</v>
      </c>
      <c r="BS74" s="38"/>
      <c r="BT74" s="38">
        <v>0.46</v>
      </c>
      <c r="BU74" s="38"/>
      <c r="BV74" s="41"/>
      <c r="BW74" s="36"/>
      <c r="BX74" s="47"/>
      <c r="BY74" s="36"/>
      <c r="BZ74" s="55"/>
      <c r="CA74" s="36"/>
      <c r="CB74" s="52"/>
      <c r="CC74" s="36"/>
      <c r="CK74" s="41"/>
      <c r="CL74" s="53">
        <v>8.0299999999999994</v>
      </c>
      <c r="CM74" s="53">
        <v>55</v>
      </c>
      <c r="CN74" s="54">
        <v>580000</v>
      </c>
      <c r="CO74" s="47">
        <f t="shared" si="53"/>
        <v>58</v>
      </c>
      <c r="CP74" s="53">
        <v>0.38</v>
      </c>
      <c r="CQ74" s="53">
        <v>230000</v>
      </c>
      <c r="CR74" s="47">
        <f t="shared" si="46"/>
        <v>230</v>
      </c>
      <c r="CT74" s="53">
        <v>16000</v>
      </c>
      <c r="CU74" s="55">
        <f t="shared" si="47"/>
        <v>16</v>
      </c>
      <c r="CW74" s="53">
        <v>260</v>
      </c>
      <c r="CX74" s="21" t="s">
        <v>39</v>
      </c>
      <c r="CY74" s="53">
        <v>7.6</v>
      </c>
      <c r="CZ74" s="23">
        <f t="shared" si="54"/>
        <v>7.6E-3</v>
      </c>
      <c r="DB74" s="53">
        <v>38</v>
      </c>
      <c r="DD74" s="53">
        <v>6.5000000000000002E-2</v>
      </c>
      <c r="DE74" s="21" t="s">
        <v>31</v>
      </c>
      <c r="DF74" s="41"/>
      <c r="DN74" s="43"/>
      <c r="DQ74" s="22"/>
      <c r="DS74" s="42"/>
      <c r="DX74" s="42"/>
      <c r="DZ74" s="44"/>
      <c r="EC74" s="168"/>
      <c r="ED74" s="167"/>
    </row>
    <row r="75" spans="1:134" x14ac:dyDescent="0.3">
      <c r="A75" s="38">
        <v>213</v>
      </c>
      <c r="B75" s="48"/>
      <c r="C75" s="38">
        <v>36</v>
      </c>
      <c r="D75" s="38"/>
      <c r="E75" s="38">
        <v>0.3</v>
      </c>
      <c r="F75" s="38"/>
      <c r="G75" s="38">
        <v>18</v>
      </c>
      <c r="H75" s="38">
        <v>19</v>
      </c>
      <c r="I75" s="38">
        <v>7.1000000000000004E-3</v>
      </c>
      <c r="J75" s="38">
        <v>7.1000000000000005</v>
      </c>
      <c r="K75" s="38"/>
      <c r="L75" s="38">
        <v>8.9999999999999998E-4</v>
      </c>
      <c r="M75" s="38">
        <v>0.9</v>
      </c>
      <c r="N75" s="38" t="s">
        <v>30</v>
      </c>
      <c r="O75" s="38">
        <v>1.6999999999999999E-3</v>
      </c>
      <c r="P75" s="38" t="s">
        <v>31</v>
      </c>
      <c r="Q75" s="38">
        <v>6.9999999999999999E-4</v>
      </c>
      <c r="R75" s="38" t="s">
        <v>32</v>
      </c>
      <c r="S75" s="38">
        <v>1E-3</v>
      </c>
      <c r="T75" s="38" t="s">
        <v>31</v>
      </c>
      <c r="U75" s="38">
        <v>1.4E-2</v>
      </c>
      <c r="V75" s="38" t="s">
        <v>31</v>
      </c>
      <c r="W75" s="38">
        <v>0.71</v>
      </c>
      <c r="X75" s="38"/>
      <c r="Y75" s="38">
        <v>6.9</v>
      </c>
      <c r="Z75" s="38"/>
      <c r="AA75" s="38">
        <v>1.1000000000000001</v>
      </c>
      <c r="AB75" s="38" t="s">
        <v>33</v>
      </c>
      <c r="AC75" s="38">
        <v>0.16</v>
      </c>
      <c r="AD75" s="38" t="s">
        <v>33</v>
      </c>
      <c r="AE75" s="48"/>
      <c r="AF75" s="49">
        <v>1.0999999999999999E-2</v>
      </c>
      <c r="AG75" s="50"/>
      <c r="AH75" s="51"/>
      <c r="AI75" s="38">
        <v>7.36</v>
      </c>
      <c r="AJ75" s="38">
        <v>96</v>
      </c>
      <c r="AK75" s="38"/>
      <c r="AL75" s="38">
        <v>140000</v>
      </c>
      <c r="AM75" s="38">
        <f>AL75/10000</f>
        <v>14</v>
      </c>
      <c r="AN75" s="38">
        <v>0.04</v>
      </c>
      <c r="AO75" s="38">
        <v>400000</v>
      </c>
      <c r="AP75" s="38">
        <f t="shared" ref="AP75:AP122" si="55">AO75/1000</f>
        <v>400</v>
      </c>
      <c r="AQ75" s="38">
        <v>28000</v>
      </c>
      <c r="AR75" s="38">
        <f t="shared" ref="AR75:AR122" si="56">AQ75/1000</f>
        <v>28</v>
      </c>
      <c r="AS75" s="38"/>
      <c r="AT75" s="38">
        <v>530</v>
      </c>
      <c r="AU75" s="38" t="s">
        <v>39</v>
      </c>
      <c r="AV75" s="38">
        <v>170</v>
      </c>
      <c r="AW75" s="38">
        <f t="shared" si="11"/>
        <v>0.17</v>
      </c>
      <c r="AX75" s="38"/>
      <c r="AY75" s="38">
        <v>200</v>
      </c>
      <c r="AZ75" s="38"/>
      <c r="BA75" s="38">
        <v>3.2</v>
      </c>
      <c r="BB75" s="38"/>
      <c r="BC75" s="2"/>
      <c r="BD75" s="38">
        <v>7.02</v>
      </c>
      <c r="BE75" s="38">
        <v>89</v>
      </c>
      <c r="BF75" s="38">
        <v>130000</v>
      </c>
      <c r="BG75" s="38">
        <f t="shared" si="42"/>
        <v>13</v>
      </c>
      <c r="BH75" s="38">
        <f t="shared" si="43"/>
        <v>87</v>
      </c>
      <c r="BI75" s="38">
        <v>0.1</v>
      </c>
      <c r="BJ75" s="38">
        <v>460000</v>
      </c>
      <c r="BK75" s="38">
        <f t="shared" si="44"/>
        <v>460</v>
      </c>
      <c r="BL75" s="38"/>
      <c r="BM75" s="38">
        <v>34000</v>
      </c>
      <c r="BN75" s="38">
        <f t="shared" si="45"/>
        <v>34</v>
      </c>
      <c r="BO75" s="38"/>
      <c r="BP75" s="38">
        <v>450</v>
      </c>
      <c r="BQ75" s="38"/>
      <c r="BR75" s="38">
        <v>220</v>
      </c>
      <c r="BS75" s="38"/>
      <c r="BT75" s="38">
        <v>2</v>
      </c>
      <c r="BU75" s="38"/>
      <c r="BV75" s="41"/>
      <c r="BW75" s="54">
        <v>450000</v>
      </c>
      <c r="BX75" s="47">
        <f>BW75/1000</f>
        <v>450</v>
      </c>
      <c r="BY75" s="54">
        <v>9000</v>
      </c>
      <c r="BZ75" s="55">
        <f t="shared" si="48"/>
        <v>9</v>
      </c>
      <c r="CA75" s="36" t="s">
        <v>96</v>
      </c>
      <c r="CB75" s="54">
        <v>250</v>
      </c>
      <c r="CC75" s="36"/>
      <c r="CD75" s="53">
        <v>9</v>
      </c>
      <c r="CF75" s="82">
        <v>7.2</v>
      </c>
      <c r="CG75" s="80" t="s">
        <v>31</v>
      </c>
      <c r="CH75" s="53">
        <v>0.23</v>
      </c>
      <c r="CJ75" s="53">
        <v>0.49</v>
      </c>
      <c r="CK75" s="41"/>
      <c r="CN75" s="36"/>
      <c r="CO75" s="47"/>
      <c r="CR75" s="47"/>
      <c r="CU75" s="55"/>
      <c r="CZ75" s="23"/>
      <c r="DB75" s="22"/>
      <c r="DF75" s="41"/>
      <c r="DG75" s="53">
        <v>7.79</v>
      </c>
      <c r="DH75" s="53">
        <v>96</v>
      </c>
      <c r="DJ75" s="53">
        <v>110000</v>
      </c>
      <c r="DK75" s="21">
        <f t="shared" si="49"/>
        <v>11</v>
      </c>
      <c r="DL75" s="53">
        <v>0.06</v>
      </c>
      <c r="DM75" s="53">
        <v>400000</v>
      </c>
      <c r="DN75" s="43">
        <f t="shared" ref="DN75:DN76" si="57">DM75/1000</f>
        <v>400</v>
      </c>
      <c r="DP75" s="53">
        <v>19000</v>
      </c>
      <c r="DQ75" s="22">
        <f t="shared" ref="DQ75:DQ76" si="58">DP75/1000</f>
        <v>19</v>
      </c>
      <c r="DS75" s="53">
        <v>200</v>
      </c>
      <c r="DU75" s="53">
        <v>930</v>
      </c>
      <c r="DV75" s="21">
        <f t="shared" ref="DV75:DV76" si="59">DU75/1000</f>
        <v>0.93</v>
      </c>
      <c r="DX75" s="53">
        <v>36</v>
      </c>
      <c r="DZ75" s="53">
        <v>4.0999999999999996</v>
      </c>
      <c r="EC75" s="166">
        <v>14</v>
      </c>
      <c r="ED75" s="167"/>
    </row>
    <row r="76" spans="1:134" x14ac:dyDescent="0.3">
      <c r="A76" s="38">
        <v>214</v>
      </c>
      <c r="B76" s="48"/>
      <c r="C76" s="38">
        <v>89</v>
      </c>
      <c r="D76" s="38"/>
      <c r="E76" s="38">
        <v>7.3</v>
      </c>
      <c r="F76" s="38"/>
      <c r="G76" s="38">
        <v>29</v>
      </c>
      <c r="H76" s="38">
        <v>28</v>
      </c>
      <c r="I76" s="38">
        <v>7.3000000000000001E-3</v>
      </c>
      <c r="J76" s="38">
        <v>7.3</v>
      </c>
      <c r="K76" s="38"/>
      <c r="L76" s="38">
        <v>1E-3</v>
      </c>
      <c r="M76" s="38">
        <v>1</v>
      </c>
      <c r="N76" s="38" t="s">
        <v>31</v>
      </c>
      <c r="O76" s="38">
        <v>1.5E-3</v>
      </c>
      <c r="P76" s="38" t="s">
        <v>31</v>
      </c>
      <c r="Q76" s="38">
        <v>1E-4</v>
      </c>
      <c r="R76" s="38" t="s">
        <v>32</v>
      </c>
      <c r="S76" s="38">
        <v>1.4E-3</v>
      </c>
      <c r="T76" s="38" t="s">
        <v>31</v>
      </c>
      <c r="U76" s="38">
        <v>1.2999999999999999E-2</v>
      </c>
      <c r="V76" s="38" t="s">
        <v>31</v>
      </c>
      <c r="W76" s="38">
        <v>1.1000000000000001</v>
      </c>
      <c r="X76" s="38"/>
      <c r="Y76" s="38">
        <v>2.9</v>
      </c>
      <c r="Z76" s="38"/>
      <c r="AA76" s="38">
        <v>1.7</v>
      </c>
      <c r="AB76" s="38" t="s">
        <v>33</v>
      </c>
      <c r="AC76" s="38">
        <v>0.02</v>
      </c>
      <c r="AD76" s="38" t="s">
        <v>36</v>
      </c>
      <c r="AE76" s="48"/>
      <c r="AF76" s="49">
        <v>0.56000000000000005</v>
      </c>
      <c r="AG76" s="50"/>
      <c r="AH76" s="51"/>
      <c r="AI76" s="38">
        <v>7.57</v>
      </c>
      <c r="AJ76" s="38">
        <v>99</v>
      </c>
      <c r="AK76" s="38"/>
      <c r="AL76" s="38">
        <v>180000</v>
      </c>
      <c r="AM76" s="38">
        <f>AL76/10000</f>
        <v>18</v>
      </c>
      <c r="AN76" s="38">
        <v>0.01</v>
      </c>
      <c r="AO76" s="38">
        <v>380000</v>
      </c>
      <c r="AP76" s="38">
        <f t="shared" si="55"/>
        <v>380</v>
      </c>
      <c r="AQ76" s="38">
        <v>38000</v>
      </c>
      <c r="AR76" s="38">
        <f t="shared" si="56"/>
        <v>38</v>
      </c>
      <c r="AS76" s="38"/>
      <c r="AT76" s="38">
        <v>430</v>
      </c>
      <c r="AU76" s="38"/>
      <c r="AV76" s="38">
        <v>480</v>
      </c>
      <c r="AW76" s="38">
        <f t="shared" ref="AW76:AW122" si="60">AV76/1000</f>
        <v>0.48</v>
      </c>
      <c r="AX76" s="38"/>
      <c r="AY76" s="38">
        <v>68</v>
      </c>
      <c r="AZ76" s="38"/>
      <c r="BA76" s="38">
        <v>0.31</v>
      </c>
      <c r="BB76" s="38"/>
      <c r="BC76" s="2"/>
      <c r="BD76" s="38">
        <v>7.59</v>
      </c>
      <c r="BE76" s="38">
        <v>91</v>
      </c>
      <c r="BF76" s="38">
        <v>220000</v>
      </c>
      <c r="BG76" s="38">
        <f t="shared" si="42"/>
        <v>22</v>
      </c>
      <c r="BH76" s="38">
        <f t="shared" si="43"/>
        <v>78</v>
      </c>
      <c r="BI76" s="38">
        <v>0.08</v>
      </c>
      <c r="BJ76" s="38">
        <v>420000</v>
      </c>
      <c r="BK76" s="38">
        <f t="shared" si="44"/>
        <v>420</v>
      </c>
      <c r="BL76" s="38"/>
      <c r="BM76" s="38">
        <v>35000</v>
      </c>
      <c r="BN76" s="38">
        <f t="shared" si="45"/>
        <v>35</v>
      </c>
      <c r="BO76" s="38"/>
      <c r="BP76" s="38">
        <v>330</v>
      </c>
      <c r="BQ76" s="38"/>
      <c r="BR76" s="38">
        <v>220</v>
      </c>
      <c r="BS76" s="38"/>
      <c r="BT76" s="38">
        <v>5.2</v>
      </c>
      <c r="BU76" s="38"/>
      <c r="BV76" s="41"/>
      <c r="BW76" s="54">
        <v>460000</v>
      </c>
      <c r="BX76" s="47">
        <f>BW76/1000</f>
        <v>460</v>
      </c>
      <c r="BY76" s="54">
        <v>12000</v>
      </c>
      <c r="BZ76" s="55">
        <f t="shared" si="48"/>
        <v>12</v>
      </c>
      <c r="CA76" s="36"/>
      <c r="CB76" s="54">
        <v>250</v>
      </c>
      <c r="CC76" s="36"/>
      <c r="CD76" s="53">
        <v>7.1</v>
      </c>
      <c r="CE76" s="80" t="s">
        <v>31</v>
      </c>
      <c r="CF76" s="82">
        <v>5.7</v>
      </c>
      <c r="CG76" s="80" t="s">
        <v>31</v>
      </c>
      <c r="CH76" s="53">
        <v>0.17</v>
      </c>
      <c r="CJ76" s="53">
        <v>0.56000000000000005</v>
      </c>
      <c r="CK76" s="41"/>
      <c r="CN76" s="36"/>
      <c r="CO76" s="47"/>
      <c r="CR76" s="47"/>
      <c r="CU76" s="55"/>
      <c r="CZ76" s="23"/>
      <c r="DB76" s="22"/>
      <c r="DF76" s="41"/>
      <c r="DG76" s="53">
        <v>8.0500000000000007</v>
      </c>
      <c r="DH76" s="53">
        <v>95</v>
      </c>
      <c r="DJ76" s="53">
        <v>500000</v>
      </c>
      <c r="DK76" s="21">
        <f t="shared" si="49"/>
        <v>50</v>
      </c>
      <c r="DL76" s="53">
        <v>0.06</v>
      </c>
      <c r="DM76" s="53">
        <v>250000</v>
      </c>
      <c r="DN76" s="43">
        <f t="shared" si="57"/>
        <v>250</v>
      </c>
      <c r="DP76" s="53">
        <v>14000</v>
      </c>
      <c r="DQ76" s="22">
        <f t="shared" si="58"/>
        <v>14</v>
      </c>
      <c r="DS76" s="53">
        <v>140</v>
      </c>
      <c r="DU76" s="53">
        <v>720</v>
      </c>
      <c r="DV76" s="21">
        <f t="shared" si="59"/>
        <v>0.72</v>
      </c>
      <c r="DX76" s="53">
        <v>19</v>
      </c>
      <c r="DZ76" s="53">
        <v>3.1</v>
      </c>
      <c r="EC76" s="166">
        <v>45</v>
      </c>
      <c r="ED76" s="167"/>
    </row>
    <row r="77" spans="1:134" x14ac:dyDescent="0.3">
      <c r="A77" s="38">
        <v>215</v>
      </c>
      <c r="B77" s="48"/>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48"/>
      <c r="AH77" s="41"/>
      <c r="AI77" s="38"/>
      <c r="AJ77" s="38"/>
      <c r="AK77" s="38"/>
      <c r="AL77" s="38"/>
      <c r="AM77" s="38"/>
      <c r="AN77" s="38"/>
      <c r="AO77" s="38"/>
      <c r="AP77" s="38"/>
      <c r="AQ77" s="38"/>
      <c r="AR77" s="38"/>
      <c r="AS77" s="38"/>
      <c r="AT77" s="38"/>
      <c r="AU77" s="38"/>
      <c r="AV77" s="38"/>
      <c r="AW77" s="38"/>
      <c r="AX77" s="38"/>
      <c r="AY77" s="38"/>
      <c r="AZ77" s="38"/>
      <c r="BA77" s="38"/>
      <c r="BB77" s="38"/>
      <c r="BC77" s="2"/>
      <c r="BD77" s="38">
        <v>8.2100000000000009</v>
      </c>
      <c r="BE77" s="38">
        <v>92</v>
      </c>
      <c r="BF77" s="38">
        <v>750000</v>
      </c>
      <c r="BG77" s="38">
        <f t="shared" si="42"/>
        <v>75</v>
      </c>
      <c r="BH77" s="38">
        <f t="shared" si="43"/>
        <v>25</v>
      </c>
      <c r="BI77" s="38">
        <v>0.06</v>
      </c>
      <c r="BJ77" s="38">
        <v>130000</v>
      </c>
      <c r="BK77" s="38">
        <f t="shared" si="44"/>
        <v>130</v>
      </c>
      <c r="BL77" s="38"/>
      <c r="BM77" s="38">
        <v>12000</v>
      </c>
      <c r="BN77" s="38">
        <f t="shared" si="45"/>
        <v>12</v>
      </c>
      <c r="BO77" s="38"/>
      <c r="BP77" s="38">
        <v>420</v>
      </c>
      <c r="BQ77" s="38"/>
      <c r="BR77" s="38">
        <v>76</v>
      </c>
      <c r="BS77" s="38"/>
      <c r="BT77" s="38">
        <v>0.33</v>
      </c>
      <c r="BU77" s="38"/>
      <c r="BV77" s="41"/>
      <c r="BW77" s="36"/>
      <c r="BX77" s="47"/>
      <c r="BY77" s="36"/>
      <c r="BZ77" s="55"/>
      <c r="CA77" s="36"/>
      <c r="CB77" s="52"/>
      <c r="CC77" s="36"/>
      <c r="CK77" s="41"/>
      <c r="CN77" s="36"/>
      <c r="CO77" s="47"/>
      <c r="CR77" s="47"/>
      <c r="CU77" s="55"/>
      <c r="CZ77" s="23"/>
      <c r="DB77" s="22"/>
      <c r="DF77" s="41"/>
      <c r="DN77" s="43"/>
      <c r="DQ77" s="22"/>
      <c r="DS77" s="42"/>
      <c r="DX77" s="42"/>
      <c r="DZ77" s="44"/>
      <c r="EC77" s="168"/>
      <c r="ED77" s="167"/>
    </row>
    <row r="78" spans="1:134" x14ac:dyDescent="0.3">
      <c r="A78" s="38">
        <v>216</v>
      </c>
      <c r="B78" s="48"/>
      <c r="C78" s="38">
        <v>28</v>
      </c>
      <c r="D78" s="38"/>
      <c r="E78" s="38">
        <v>3.5999999999999997E-2</v>
      </c>
      <c r="F78" s="38" t="s">
        <v>31</v>
      </c>
      <c r="G78" s="38">
        <v>8.6999999999999993</v>
      </c>
      <c r="H78" s="38">
        <v>9.6</v>
      </c>
      <c r="I78" s="38">
        <v>5.8999999999999999E-3</v>
      </c>
      <c r="J78" s="38">
        <v>5.8999999999999995</v>
      </c>
      <c r="K78" s="38" t="s">
        <v>39</v>
      </c>
      <c r="L78" s="38">
        <v>2.3E-3</v>
      </c>
      <c r="M78" s="38">
        <v>2.2999999999999998</v>
      </c>
      <c r="N78" s="38" t="s">
        <v>40</v>
      </c>
      <c r="O78" s="38">
        <v>4.2000000000000003E-2</v>
      </c>
      <c r="P78" s="38" t="s">
        <v>39</v>
      </c>
      <c r="Q78" s="38">
        <v>4.1000000000000002E-2</v>
      </c>
      <c r="R78" s="38" t="s">
        <v>32</v>
      </c>
      <c r="S78" s="38">
        <v>1.1999999999999999E-3</v>
      </c>
      <c r="T78" s="38" t="s">
        <v>40</v>
      </c>
      <c r="U78" s="38">
        <v>4.1000000000000002E-2</v>
      </c>
      <c r="V78" s="38" t="s">
        <v>39</v>
      </c>
      <c r="W78" s="38">
        <v>0.43</v>
      </c>
      <c r="X78" s="38"/>
      <c r="Y78" s="38">
        <v>2</v>
      </c>
      <c r="Z78" s="38"/>
      <c r="AA78" s="38">
        <v>0.81</v>
      </c>
      <c r="AB78" s="38" t="s">
        <v>33</v>
      </c>
      <c r="AC78" s="38">
        <v>0.06</v>
      </c>
      <c r="AD78" s="38" t="s">
        <v>37</v>
      </c>
      <c r="AE78" s="48"/>
      <c r="AF78" s="49">
        <v>0.01</v>
      </c>
      <c r="AG78" s="50" t="s">
        <v>37</v>
      </c>
      <c r="AH78" s="51"/>
      <c r="AI78" s="38"/>
      <c r="AJ78" s="38"/>
      <c r="AK78" s="38"/>
      <c r="AL78" s="38"/>
      <c r="AM78" s="38"/>
      <c r="AN78" s="38"/>
      <c r="AO78" s="38"/>
      <c r="AP78" s="38"/>
      <c r="AQ78" s="38"/>
      <c r="AR78" s="38"/>
      <c r="AS78" s="38"/>
      <c r="AT78" s="38"/>
      <c r="AU78" s="38"/>
      <c r="AV78" s="38"/>
      <c r="AW78" s="38"/>
      <c r="AX78" s="38"/>
      <c r="AY78" s="38"/>
      <c r="AZ78" s="38"/>
      <c r="BA78" s="38"/>
      <c r="BB78" s="38"/>
      <c r="BC78" s="2"/>
      <c r="BD78" s="38">
        <v>7.71</v>
      </c>
      <c r="BE78" s="38">
        <v>57</v>
      </c>
      <c r="BF78" s="38">
        <v>920000</v>
      </c>
      <c r="BG78" s="38">
        <f t="shared" si="42"/>
        <v>92</v>
      </c>
      <c r="BH78" s="38">
        <f t="shared" si="43"/>
        <v>8</v>
      </c>
      <c r="BI78" s="38">
        <v>0.56000000000000005</v>
      </c>
      <c r="BJ78" s="38">
        <v>140000</v>
      </c>
      <c r="BK78" s="38">
        <f t="shared" si="44"/>
        <v>140</v>
      </c>
      <c r="BL78" s="38"/>
      <c r="BM78" s="38">
        <v>4400</v>
      </c>
      <c r="BN78" s="38">
        <f t="shared" si="45"/>
        <v>4.4000000000000004</v>
      </c>
      <c r="BO78" s="38"/>
      <c r="BP78" s="38">
        <v>100</v>
      </c>
      <c r="BQ78" s="38"/>
      <c r="BR78" s="38">
        <v>23</v>
      </c>
      <c r="BS78" s="38" t="s">
        <v>93</v>
      </c>
      <c r="BT78" s="38">
        <v>0.28999999999999998</v>
      </c>
      <c r="BU78" s="38"/>
      <c r="BV78" s="41"/>
      <c r="BW78" s="54">
        <v>450000</v>
      </c>
      <c r="BX78" s="47">
        <f>BW78/1000</f>
        <v>450</v>
      </c>
      <c r="BY78" s="54">
        <v>9000</v>
      </c>
      <c r="BZ78" s="55">
        <f t="shared" si="48"/>
        <v>9</v>
      </c>
      <c r="CA78" s="36"/>
      <c r="CB78" s="54">
        <v>240</v>
      </c>
      <c r="CC78" s="36" t="s">
        <v>39</v>
      </c>
      <c r="CD78" s="53">
        <v>4.5999999999999996</v>
      </c>
      <c r="CE78" s="80" t="s">
        <v>261</v>
      </c>
      <c r="CF78" s="82">
        <v>3.7</v>
      </c>
      <c r="CG78" s="80" t="s">
        <v>31</v>
      </c>
      <c r="CH78" s="53">
        <v>0.14000000000000001</v>
      </c>
      <c r="CJ78" s="53">
        <v>0.32</v>
      </c>
      <c r="CK78" s="41"/>
      <c r="CL78" s="53">
        <v>7.8</v>
      </c>
      <c r="CM78" s="53">
        <v>78</v>
      </c>
      <c r="CN78" s="54">
        <v>760000</v>
      </c>
      <c r="CO78" s="47">
        <f t="shared" ref="CO78:CO80" si="61">CN78/10000</f>
        <v>76</v>
      </c>
      <c r="CP78" s="53">
        <v>0.23</v>
      </c>
      <c r="CQ78" s="53">
        <v>200000</v>
      </c>
      <c r="CR78" s="47">
        <f t="shared" si="46"/>
        <v>200</v>
      </c>
      <c r="CT78" s="53">
        <v>7500</v>
      </c>
      <c r="CU78" s="55">
        <f t="shared" si="47"/>
        <v>7.5</v>
      </c>
      <c r="CW78" s="53">
        <v>64</v>
      </c>
      <c r="CY78" s="53">
        <v>68</v>
      </c>
      <c r="CZ78" s="23">
        <f t="shared" ref="CZ78:CZ80" si="62">CY78/1000</f>
        <v>6.8000000000000005E-2</v>
      </c>
      <c r="DB78" s="53">
        <v>3.6</v>
      </c>
      <c r="DC78" s="21" t="s">
        <v>31</v>
      </c>
      <c r="DD78" s="53">
        <v>8.2000000000000003E-2</v>
      </c>
      <c r="DE78" s="21" t="s">
        <v>31</v>
      </c>
      <c r="DF78" s="41"/>
      <c r="DN78" s="43"/>
      <c r="DQ78" s="22"/>
      <c r="DS78" s="42"/>
      <c r="DX78" s="42"/>
      <c r="DZ78" s="44"/>
      <c r="EC78" s="168"/>
      <c r="ED78" s="167"/>
    </row>
    <row r="79" spans="1:134" x14ac:dyDescent="0.3">
      <c r="A79" s="38">
        <v>217</v>
      </c>
      <c r="B79" s="48"/>
      <c r="C79" s="38">
        <v>54</v>
      </c>
      <c r="D79" s="38"/>
      <c r="E79" s="38">
        <v>2.7</v>
      </c>
      <c r="F79" s="38"/>
      <c r="G79" s="38">
        <v>20</v>
      </c>
      <c r="H79" s="38">
        <v>20</v>
      </c>
      <c r="I79" s="38">
        <v>4.4999999999999997E-3</v>
      </c>
      <c r="J79" s="38">
        <v>4.5</v>
      </c>
      <c r="K79" s="38" t="s">
        <v>39</v>
      </c>
      <c r="L79" s="38">
        <v>8.9999999999999998E-4</v>
      </c>
      <c r="M79" s="38">
        <v>0.9</v>
      </c>
      <c r="N79" s="38" t="s">
        <v>45</v>
      </c>
      <c r="O79" s="38">
        <v>5.0000000000000001E-3</v>
      </c>
      <c r="P79" s="38" t="s">
        <v>40</v>
      </c>
      <c r="Q79" s="38">
        <v>4.1000000000000003E-3</v>
      </c>
      <c r="R79" s="38" t="s">
        <v>32</v>
      </c>
      <c r="S79" s="38">
        <v>8.9999999999999998E-4</v>
      </c>
      <c r="T79" s="38" t="s">
        <v>40</v>
      </c>
      <c r="U79" s="38">
        <v>0.01</v>
      </c>
      <c r="V79" s="38" t="s">
        <v>40</v>
      </c>
      <c r="W79" s="38">
        <v>0.95</v>
      </c>
      <c r="X79" s="38" t="s">
        <v>42</v>
      </c>
      <c r="Y79" s="38">
        <v>2.2999999999999998</v>
      </c>
      <c r="Z79" s="38"/>
      <c r="AA79" s="38">
        <v>2.7</v>
      </c>
      <c r="AB79" s="38"/>
      <c r="AC79" s="38">
        <v>0.25</v>
      </c>
      <c r="AD79" s="38" t="s">
        <v>33</v>
      </c>
      <c r="AE79" s="48"/>
      <c r="AF79" s="49">
        <v>0.01</v>
      </c>
      <c r="AG79" s="50"/>
      <c r="AH79" s="51"/>
      <c r="AI79" s="38"/>
      <c r="AJ79" s="38"/>
      <c r="AK79" s="38"/>
      <c r="AL79" s="38"/>
      <c r="AM79" s="38"/>
      <c r="AN79" s="38"/>
      <c r="AO79" s="38"/>
      <c r="AP79" s="38"/>
      <c r="AQ79" s="38"/>
      <c r="AR79" s="38"/>
      <c r="AS79" s="38"/>
      <c r="AT79" s="38"/>
      <c r="AU79" s="38"/>
      <c r="AV79" s="38"/>
      <c r="AW79" s="38"/>
      <c r="AX79" s="38"/>
      <c r="AY79" s="38">
        <v>50</v>
      </c>
      <c r="AZ79" s="38"/>
      <c r="BA79" s="38">
        <v>3.3</v>
      </c>
      <c r="BB79" s="38"/>
      <c r="BC79" s="2"/>
      <c r="BD79" s="38">
        <v>7.81</v>
      </c>
      <c r="BE79" s="38">
        <v>74</v>
      </c>
      <c r="BF79" s="38">
        <v>720000</v>
      </c>
      <c r="BG79" s="38">
        <f t="shared" si="42"/>
        <v>72</v>
      </c>
      <c r="BH79" s="38">
        <f t="shared" si="43"/>
        <v>28</v>
      </c>
      <c r="BI79" s="38">
        <v>0.25</v>
      </c>
      <c r="BJ79" s="38">
        <v>190000</v>
      </c>
      <c r="BK79" s="38">
        <f t="shared" si="44"/>
        <v>190</v>
      </c>
      <c r="BL79" s="38"/>
      <c r="BM79" s="38">
        <v>9000</v>
      </c>
      <c r="BN79" s="38">
        <f t="shared" si="45"/>
        <v>9</v>
      </c>
      <c r="BO79" s="38"/>
      <c r="BP79" s="38">
        <v>310</v>
      </c>
      <c r="BQ79" s="38"/>
      <c r="BR79" s="38">
        <v>70</v>
      </c>
      <c r="BS79" s="38"/>
      <c r="BT79" s="38">
        <v>0.63</v>
      </c>
      <c r="BU79" s="38"/>
      <c r="BV79" s="41"/>
      <c r="BW79" s="36"/>
      <c r="BX79" s="47"/>
      <c r="BY79" s="36"/>
      <c r="BZ79" s="55"/>
      <c r="CA79" s="36"/>
      <c r="CB79" s="52"/>
      <c r="CC79" s="36"/>
      <c r="CK79" s="41"/>
      <c r="CL79" s="53">
        <v>7.98</v>
      </c>
      <c r="CM79" s="53">
        <v>87</v>
      </c>
      <c r="CN79" s="54">
        <v>750000</v>
      </c>
      <c r="CO79" s="47">
        <f t="shared" si="61"/>
        <v>75</v>
      </c>
      <c r="CP79" s="53">
        <v>0.13</v>
      </c>
      <c r="CQ79" s="53">
        <v>190000</v>
      </c>
      <c r="CR79" s="47">
        <f t="shared" si="46"/>
        <v>190</v>
      </c>
      <c r="CT79" s="53">
        <v>9200</v>
      </c>
      <c r="CU79" s="55">
        <f t="shared" si="47"/>
        <v>9.1999999999999993</v>
      </c>
      <c r="CV79" s="21" t="s">
        <v>96</v>
      </c>
      <c r="CW79" s="53">
        <v>94</v>
      </c>
      <c r="CY79" s="53">
        <v>180</v>
      </c>
      <c r="CZ79" s="23">
        <f t="shared" si="62"/>
        <v>0.18</v>
      </c>
      <c r="DA79" s="21" t="s">
        <v>39</v>
      </c>
      <c r="DB79" s="53">
        <v>23</v>
      </c>
      <c r="DC79" s="21" t="s">
        <v>93</v>
      </c>
      <c r="DD79" s="53">
        <v>0.26</v>
      </c>
      <c r="DF79" s="41"/>
      <c r="DG79" s="53">
        <v>8.11</v>
      </c>
      <c r="DH79" s="53">
        <v>90</v>
      </c>
      <c r="DJ79" s="53">
        <v>660000</v>
      </c>
      <c r="DK79" s="21">
        <f t="shared" si="49"/>
        <v>66</v>
      </c>
      <c r="DL79" s="53">
        <v>0.1</v>
      </c>
      <c r="DM79" s="53">
        <v>220000</v>
      </c>
      <c r="DN79" s="43">
        <f t="shared" ref="DN79:DN84" si="63">DM79/1000</f>
        <v>220</v>
      </c>
      <c r="DP79" s="53">
        <v>5300</v>
      </c>
      <c r="DQ79" s="22">
        <f t="shared" ref="DQ79:DQ85" si="64">DP79/1000</f>
        <v>5.3</v>
      </c>
      <c r="DS79" s="53">
        <v>62</v>
      </c>
      <c r="DU79" s="53">
        <v>160</v>
      </c>
      <c r="DV79" s="21">
        <f t="shared" ref="DV79:DV85" si="65">DU79/1000</f>
        <v>0.16</v>
      </c>
      <c r="DX79" s="53">
        <v>15</v>
      </c>
      <c r="DZ79" s="53">
        <v>0.31</v>
      </c>
      <c r="EC79" s="166">
        <v>4.9000000000000004</v>
      </c>
      <c r="ED79" s="167" t="s">
        <v>31</v>
      </c>
    </row>
    <row r="80" spans="1:134" x14ac:dyDescent="0.3">
      <c r="A80" s="38">
        <v>218</v>
      </c>
      <c r="B80" s="48"/>
      <c r="C80" s="38">
        <v>61</v>
      </c>
      <c r="D80" s="38"/>
      <c r="E80" s="38">
        <v>9.1</v>
      </c>
      <c r="F80" s="38"/>
      <c r="G80" s="38">
        <v>22</v>
      </c>
      <c r="H80" s="38">
        <v>21</v>
      </c>
      <c r="I80" s="38">
        <v>4.7999999999999996E-3</v>
      </c>
      <c r="J80" s="38">
        <v>4.8</v>
      </c>
      <c r="K80" s="38"/>
      <c r="L80" s="38">
        <v>1.6000000000000001E-3</v>
      </c>
      <c r="M80" s="38">
        <v>1.6</v>
      </c>
      <c r="N80" s="38" t="s">
        <v>31</v>
      </c>
      <c r="O80" s="38">
        <v>1.6E-2</v>
      </c>
      <c r="P80" s="38"/>
      <c r="Q80" s="38">
        <v>1.4E-2</v>
      </c>
      <c r="R80" s="38" t="s">
        <v>32</v>
      </c>
      <c r="S80" s="38">
        <v>2.3999999999999998E-3</v>
      </c>
      <c r="T80" s="38"/>
      <c r="U80" s="38">
        <v>1.7000000000000001E-2</v>
      </c>
      <c r="V80" s="38"/>
      <c r="W80" s="38">
        <v>0.86</v>
      </c>
      <c r="X80" s="38"/>
      <c r="Y80" s="38">
        <v>1.8</v>
      </c>
      <c r="Z80" s="38"/>
      <c r="AA80" s="38">
        <v>2</v>
      </c>
      <c r="AB80" s="38" t="s">
        <v>33</v>
      </c>
      <c r="AC80" s="38">
        <v>0.4</v>
      </c>
      <c r="AD80" s="38"/>
      <c r="AE80" s="48"/>
      <c r="AF80" s="49">
        <v>7.0000000000000001E-3</v>
      </c>
      <c r="AG80" s="50" t="s">
        <v>52</v>
      </c>
      <c r="AH80" s="51"/>
      <c r="AI80" s="38"/>
      <c r="AJ80" s="38"/>
      <c r="AK80" s="38"/>
      <c r="AL80" s="38"/>
      <c r="AM80" s="38"/>
      <c r="AN80" s="38"/>
      <c r="AO80" s="38"/>
      <c r="AP80" s="38"/>
      <c r="AQ80" s="38"/>
      <c r="AR80" s="38"/>
      <c r="AS80" s="38"/>
      <c r="AT80" s="38"/>
      <c r="AU80" s="38"/>
      <c r="AV80" s="38"/>
      <c r="AW80" s="38"/>
      <c r="AX80" s="38"/>
      <c r="AY80" s="38">
        <v>170</v>
      </c>
      <c r="AZ80" s="38"/>
      <c r="BA80" s="38">
        <v>8</v>
      </c>
      <c r="BB80" s="38"/>
      <c r="BC80" s="2"/>
      <c r="BD80" s="38">
        <v>7.27</v>
      </c>
      <c r="BE80" s="38">
        <v>84</v>
      </c>
      <c r="BF80" s="38">
        <v>190000</v>
      </c>
      <c r="BG80" s="38">
        <f t="shared" si="42"/>
        <v>19</v>
      </c>
      <c r="BH80" s="38">
        <f t="shared" si="43"/>
        <v>81</v>
      </c>
      <c r="BI80" s="38">
        <v>0.16</v>
      </c>
      <c r="BJ80" s="38">
        <v>420000</v>
      </c>
      <c r="BK80" s="38">
        <f t="shared" si="44"/>
        <v>420</v>
      </c>
      <c r="BL80" s="38"/>
      <c r="BM80" s="38">
        <v>28000</v>
      </c>
      <c r="BN80" s="38">
        <f t="shared" si="45"/>
        <v>28</v>
      </c>
      <c r="BO80" s="38"/>
      <c r="BP80" s="38">
        <v>400</v>
      </c>
      <c r="BQ80" s="38"/>
      <c r="BR80" s="38">
        <v>190</v>
      </c>
      <c r="BS80" s="38"/>
      <c r="BT80" s="38">
        <v>1.6</v>
      </c>
      <c r="BU80" s="38"/>
      <c r="BV80" s="41"/>
      <c r="BW80" s="36"/>
      <c r="BX80" s="47"/>
      <c r="BY80" s="36"/>
      <c r="BZ80" s="55"/>
      <c r="CA80" s="36"/>
      <c r="CB80" s="52"/>
      <c r="CC80" s="36"/>
      <c r="CK80" s="41"/>
      <c r="CL80" s="53">
        <v>7.68</v>
      </c>
      <c r="CM80" s="53">
        <v>92</v>
      </c>
      <c r="CN80" s="54">
        <v>360000</v>
      </c>
      <c r="CO80" s="47">
        <f t="shared" si="61"/>
        <v>36</v>
      </c>
      <c r="CP80" s="53">
        <v>0.14000000000000001</v>
      </c>
      <c r="CQ80" s="53">
        <v>300000</v>
      </c>
      <c r="CR80" s="47">
        <f t="shared" si="46"/>
        <v>300</v>
      </c>
      <c r="CT80" s="53">
        <v>19000</v>
      </c>
      <c r="CU80" s="55">
        <f t="shared" si="47"/>
        <v>19</v>
      </c>
      <c r="CW80" s="53">
        <v>230</v>
      </c>
      <c r="CY80" s="53">
        <v>290</v>
      </c>
      <c r="CZ80" s="23">
        <f t="shared" si="62"/>
        <v>0.28999999999999998</v>
      </c>
      <c r="DB80" s="53">
        <v>38</v>
      </c>
      <c r="DD80" s="53">
        <v>2.6</v>
      </c>
      <c r="DF80" s="41"/>
      <c r="DG80" s="53">
        <v>7.81</v>
      </c>
      <c r="DH80" s="53">
        <v>93</v>
      </c>
      <c r="DJ80" s="53">
        <v>450000</v>
      </c>
      <c r="DK80" s="21">
        <f t="shared" si="49"/>
        <v>45</v>
      </c>
      <c r="DL80" s="53">
        <v>0.08</v>
      </c>
      <c r="DM80" s="53">
        <v>290000</v>
      </c>
      <c r="DN80" s="43">
        <f t="shared" si="63"/>
        <v>290</v>
      </c>
      <c r="DP80" s="53">
        <v>12000</v>
      </c>
      <c r="DQ80" s="22">
        <f t="shared" si="64"/>
        <v>12</v>
      </c>
      <c r="DS80" s="53">
        <v>100</v>
      </c>
      <c r="DU80" s="53">
        <v>250</v>
      </c>
      <c r="DV80" s="21">
        <f t="shared" si="65"/>
        <v>0.25</v>
      </c>
      <c r="DX80" s="53">
        <v>12</v>
      </c>
      <c r="DZ80" s="53">
        <v>2.8</v>
      </c>
      <c r="EC80" s="166">
        <v>100</v>
      </c>
      <c r="ED80" s="167"/>
    </row>
    <row r="81" spans="1:134" x14ac:dyDescent="0.3">
      <c r="A81" s="38">
        <v>219</v>
      </c>
      <c r="B81" s="48"/>
      <c r="C81" s="38">
        <v>27</v>
      </c>
      <c r="D81" s="38"/>
      <c r="E81" s="38">
        <v>2.7E-2</v>
      </c>
      <c r="F81" s="38" t="s">
        <v>31</v>
      </c>
      <c r="G81" s="38">
        <v>12</v>
      </c>
      <c r="H81" s="38">
        <v>13</v>
      </c>
      <c r="I81" s="38">
        <v>5.7000000000000002E-3</v>
      </c>
      <c r="J81" s="38">
        <v>5.7</v>
      </c>
      <c r="K81" s="38"/>
      <c r="L81" s="38">
        <v>2.2000000000000001E-3</v>
      </c>
      <c r="M81" s="38">
        <v>2.2000000000000002</v>
      </c>
      <c r="N81" s="38" t="s">
        <v>31</v>
      </c>
      <c r="O81" s="38">
        <v>1.1999999999999999E-3</v>
      </c>
      <c r="P81" s="38" t="s">
        <v>31</v>
      </c>
      <c r="Q81" s="38">
        <v>8.9999999999999998E-4</v>
      </c>
      <c r="R81" s="38" t="s">
        <v>32</v>
      </c>
      <c r="S81" s="38">
        <v>4.0000000000000002E-4</v>
      </c>
      <c r="T81" s="38" t="s">
        <v>31</v>
      </c>
      <c r="U81" s="38">
        <v>7.4000000000000003E-3</v>
      </c>
      <c r="V81" s="38" t="s">
        <v>31</v>
      </c>
      <c r="W81" s="38">
        <v>0.46</v>
      </c>
      <c r="X81" s="38" t="s">
        <v>42</v>
      </c>
      <c r="Y81" s="38">
        <v>1.4</v>
      </c>
      <c r="Z81" s="38"/>
      <c r="AA81" s="38">
        <v>1.7</v>
      </c>
      <c r="AB81" s="38" t="s">
        <v>33</v>
      </c>
      <c r="AC81" s="38">
        <v>0.06</v>
      </c>
      <c r="AD81" s="38" t="s">
        <v>37</v>
      </c>
      <c r="AE81" s="48"/>
      <c r="AF81" s="49">
        <v>1.2E-2</v>
      </c>
      <c r="AG81" s="50"/>
      <c r="AH81" s="51"/>
      <c r="AI81" s="38">
        <v>7.96</v>
      </c>
      <c r="AJ81" s="38">
        <v>93</v>
      </c>
      <c r="AK81" s="38"/>
      <c r="AL81" s="38">
        <v>740000</v>
      </c>
      <c r="AM81" s="38">
        <f>AL81/10000</f>
        <v>74</v>
      </c>
      <c r="AN81" s="38">
        <v>7.0000000000000007E-2</v>
      </c>
      <c r="AO81" s="38">
        <v>200000</v>
      </c>
      <c r="AP81" s="38">
        <f t="shared" si="55"/>
        <v>200</v>
      </c>
      <c r="AQ81" s="38">
        <v>11000</v>
      </c>
      <c r="AR81" s="38">
        <f t="shared" si="56"/>
        <v>11</v>
      </c>
      <c r="AS81" s="38"/>
      <c r="AT81" s="38">
        <v>150</v>
      </c>
      <c r="AU81" s="38"/>
      <c r="AV81" s="38">
        <v>90</v>
      </c>
      <c r="AW81" s="38">
        <f t="shared" si="60"/>
        <v>0.09</v>
      </c>
      <c r="AX81" s="38"/>
      <c r="AY81" s="38">
        <v>20</v>
      </c>
      <c r="AZ81" s="38"/>
      <c r="BA81" s="38">
        <v>1.7</v>
      </c>
      <c r="BB81" s="38"/>
      <c r="BC81" s="2"/>
      <c r="BD81" s="38">
        <v>8.0299999999999994</v>
      </c>
      <c r="BE81" s="38">
        <v>80</v>
      </c>
      <c r="BF81" s="38">
        <v>690000</v>
      </c>
      <c r="BG81" s="38">
        <f t="shared" si="42"/>
        <v>69</v>
      </c>
      <c r="BH81" s="38">
        <f t="shared" si="43"/>
        <v>31</v>
      </c>
      <c r="BI81" s="38">
        <v>0.15</v>
      </c>
      <c r="BJ81" s="38">
        <v>220000</v>
      </c>
      <c r="BK81" s="38">
        <f t="shared" si="44"/>
        <v>220</v>
      </c>
      <c r="BL81" s="38"/>
      <c r="BM81" s="38">
        <v>15000</v>
      </c>
      <c r="BN81" s="38">
        <f t="shared" si="45"/>
        <v>15</v>
      </c>
      <c r="BO81" s="38"/>
      <c r="BP81" s="38">
        <v>340</v>
      </c>
      <c r="BQ81" s="38"/>
      <c r="BR81" s="38">
        <v>86</v>
      </c>
      <c r="BS81" s="38" t="s">
        <v>93</v>
      </c>
      <c r="BT81" s="38">
        <v>0.24</v>
      </c>
      <c r="BU81" s="38"/>
      <c r="BV81" s="41"/>
      <c r="BW81" s="54">
        <v>470000</v>
      </c>
      <c r="BX81" s="47">
        <f>BW81/1000</f>
        <v>470</v>
      </c>
      <c r="BY81" s="54">
        <v>10000</v>
      </c>
      <c r="BZ81" s="55">
        <f t="shared" si="48"/>
        <v>10</v>
      </c>
      <c r="CA81" s="36"/>
      <c r="CB81" s="54">
        <v>280</v>
      </c>
      <c r="CC81" s="36"/>
      <c r="CK81" s="41"/>
      <c r="CN81" s="36"/>
      <c r="CO81" s="47"/>
      <c r="CR81" s="52"/>
      <c r="CU81" s="55"/>
      <c r="CZ81" s="23"/>
      <c r="DB81" s="53">
        <v>30</v>
      </c>
      <c r="DC81" s="21" t="s">
        <v>93</v>
      </c>
      <c r="DD81" s="53">
        <v>0.38</v>
      </c>
      <c r="DF81" s="41"/>
      <c r="DG81" s="53">
        <v>8.31</v>
      </c>
      <c r="DH81" s="53">
        <v>89</v>
      </c>
      <c r="DJ81" s="53">
        <v>640000</v>
      </c>
      <c r="DK81" s="21">
        <f t="shared" si="49"/>
        <v>64</v>
      </c>
      <c r="DL81" s="53">
        <v>0.11</v>
      </c>
      <c r="DM81" s="53">
        <v>240000</v>
      </c>
      <c r="DN81" s="43">
        <f t="shared" si="63"/>
        <v>240</v>
      </c>
      <c r="DP81" s="53">
        <v>9400</v>
      </c>
      <c r="DQ81" s="22">
        <f t="shared" si="64"/>
        <v>9.4</v>
      </c>
      <c r="DS81" s="53">
        <v>61</v>
      </c>
      <c r="DU81" s="53">
        <v>200</v>
      </c>
      <c r="DV81" s="21">
        <f t="shared" si="65"/>
        <v>0.2</v>
      </c>
      <c r="DX81" s="53">
        <v>15</v>
      </c>
      <c r="DZ81" s="53">
        <v>1.6</v>
      </c>
      <c r="EC81" s="166">
        <v>28</v>
      </c>
      <c r="ED81" s="167"/>
    </row>
    <row r="82" spans="1:134" x14ac:dyDescent="0.3">
      <c r="A82" s="38">
        <v>220</v>
      </c>
      <c r="B82" s="48"/>
      <c r="C82" s="38">
        <v>61</v>
      </c>
      <c r="D82" s="38"/>
      <c r="E82" s="38">
        <v>2.8</v>
      </c>
      <c r="F82" s="38"/>
      <c r="G82" s="38">
        <v>19</v>
      </c>
      <c r="H82" s="38">
        <v>18</v>
      </c>
      <c r="I82" s="38">
        <v>5.7000000000000002E-3</v>
      </c>
      <c r="J82" s="38">
        <v>5.7</v>
      </c>
      <c r="K82" s="38" t="s">
        <v>39</v>
      </c>
      <c r="L82" s="38">
        <v>8.9999999999999998E-4</v>
      </c>
      <c r="M82" s="38">
        <v>0.9</v>
      </c>
      <c r="N82" s="38" t="s">
        <v>45</v>
      </c>
      <c r="O82" s="38">
        <v>1.4999999999999999E-2</v>
      </c>
      <c r="P82" s="38" t="s">
        <v>39</v>
      </c>
      <c r="Q82" s="38">
        <v>1.4E-2</v>
      </c>
      <c r="R82" s="38" t="s">
        <v>32</v>
      </c>
      <c r="S82" s="38">
        <v>1.4E-3</v>
      </c>
      <c r="T82" s="38" t="s">
        <v>40</v>
      </c>
      <c r="U82" s="38">
        <v>1.2E-2</v>
      </c>
      <c r="V82" s="38" t="s">
        <v>40</v>
      </c>
      <c r="W82" s="38">
        <v>0.8</v>
      </c>
      <c r="X82" s="38"/>
      <c r="Y82" s="38">
        <v>1.1000000000000001</v>
      </c>
      <c r="Z82" s="38"/>
      <c r="AA82" s="38">
        <v>1.3</v>
      </c>
      <c r="AB82" s="38" t="s">
        <v>33</v>
      </c>
      <c r="AC82" s="38">
        <v>0.33</v>
      </c>
      <c r="AD82" s="38"/>
      <c r="AE82" s="48"/>
      <c r="AF82" s="49">
        <v>0.01</v>
      </c>
      <c r="AG82" s="50"/>
      <c r="AH82" s="51"/>
      <c r="AI82" s="38">
        <v>7.58</v>
      </c>
      <c r="AJ82" s="38">
        <v>98</v>
      </c>
      <c r="AK82" s="38"/>
      <c r="AL82" s="38">
        <v>140000</v>
      </c>
      <c r="AM82" s="38">
        <f>AL82/10000</f>
        <v>14</v>
      </c>
      <c r="AN82" s="38">
        <v>0.02</v>
      </c>
      <c r="AO82" s="38">
        <v>400000</v>
      </c>
      <c r="AP82" s="38">
        <f t="shared" si="55"/>
        <v>400</v>
      </c>
      <c r="AQ82" s="38">
        <v>39000</v>
      </c>
      <c r="AR82" s="38">
        <f t="shared" si="56"/>
        <v>39</v>
      </c>
      <c r="AS82" s="38"/>
      <c r="AT82" s="38">
        <v>370</v>
      </c>
      <c r="AU82" s="38"/>
      <c r="AV82" s="38">
        <v>590</v>
      </c>
      <c r="AW82" s="38">
        <f t="shared" si="60"/>
        <v>0.59</v>
      </c>
      <c r="AX82" s="38" t="s">
        <v>39</v>
      </c>
      <c r="AY82" s="38">
        <v>58</v>
      </c>
      <c r="AZ82" s="38"/>
      <c r="BA82" s="38">
        <v>12</v>
      </c>
      <c r="BB82" s="38"/>
      <c r="BC82" s="2"/>
      <c r="BD82" s="38">
        <v>7.4</v>
      </c>
      <c r="BE82" s="38">
        <v>86</v>
      </c>
      <c r="BF82" s="38">
        <v>220000</v>
      </c>
      <c r="BG82" s="38">
        <f t="shared" si="42"/>
        <v>22</v>
      </c>
      <c r="BH82" s="38">
        <f t="shared" si="43"/>
        <v>78</v>
      </c>
      <c r="BI82" s="38">
        <v>0.1</v>
      </c>
      <c r="BJ82" s="38">
        <v>400000</v>
      </c>
      <c r="BK82" s="38">
        <f t="shared" si="44"/>
        <v>400</v>
      </c>
      <c r="BL82" s="38"/>
      <c r="BM82" s="38">
        <v>34000</v>
      </c>
      <c r="BN82" s="38">
        <f t="shared" si="45"/>
        <v>34</v>
      </c>
      <c r="BO82" s="38"/>
      <c r="BP82" s="38">
        <v>450</v>
      </c>
      <c r="BQ82" s="38"/>
      <c r="BR82" s="38">
        <v>160</v>
      </c>
      <c r="BS82" s="38"/>
      <c r="BT82" s="38">
        <v>4.4000000000000004</v>
      </c>
      <c r="BU82" s="38"/>
      <c r="BV82" s="41"/>
      <c r="BW82" s="54">
        <v>450000</v>
      </c>
      <c r="BX82" s="47">
        <f>BW82/1000</f>
        <v>450</v>
      </c>
      <c r="BY82" s="54">
        <v>12000</v>
      </c>
      <c r="BZ82" s="55">
        <f t="shared" si="48"/>
        <v>12</v>
      </c>
      <c r="CA82" s="36"/>
      <c r="CB82" s="54">
        <v>220</v>
      </c>
      <c r="CC82" s="36" t="s">
        <v>39</v>
      </c>
      <c r="CD82" s="53">
        <v>6.1</v>
      </c>
      <c r="CE82" s="80" t="s">
        <v>31</v>
      </c>
      <c r="CF82" s="82">
        <v>7.6</v>
      </c>
      <c r="CH82" s="53">
        <v>0.34</v>
      </c>
      <c r="CJ82" s="53">
        <v>0.54</v>
      </c>
      <c r="CK82" s="41"/>
      <c r="CN82" s="36"/>
      <c r="CO82" s="47"/>
      <c r="CR82" s="42"/>
      <c r="CU82" s="55"/>
      <c r="CZ82" s="23"/>
      <c r="DB82" s="53">
        <v>25</v>
      </c>
      <c r="DD82" s="53">
        <v>1.6</v>
      </c>
      <c r="DF82" s="41"/>
      <c r="DG82" s="53">
        <v>7.81</v>
      </c>
      <c r="DH82" s="53">
        <v>89</v>
      </c>
      <c r="DI82" s="21" t="s">
        <v>95</v>
      </c>
      <c r="DJ82" s="53">
        <v>230000</v>
      </c>
      <c r="DK82" s="21">
        <f t="shared" si="49"/>
        <v>23</v>
      </c>
      <c r="DL82" s="53">
        <v>0.13</v>
      </c>
      <c r="DM82" s="53">
        <v>340000</v>
      </c>
      <c r="DN82" s="43">
        <f t="shared" si="63"/>
        <v>340</v>
      </c>
      <c r="DP82" s="53">
        <v>23000</v>
      </c>
      <c r="DQ82" s="22">
        <f t="shared" si="64"/>
        <v>23</v>
      </c>
      <c r="DS82" s="53">
        <v>190</v>
      </c>
      <c r="DU82" s="53">
        <v>290</v>
      </c>
      <c r="DV82" s="21">
        <f t="shared" si="65"/>
        <v>0.28999999999999998</v>
      </c>
      <c r="DW82" s="21" t="s">
        <v>95</v>
      </c>
      <c r="DX82" s="53">
        <v>51</v>
      </c>
      <c r="DZ82" s="53">
        <v>14</v>
      </c>
      <c r="EC82" s="166">
        <v>74</v>
      </c>
      <c r="ED82" s="167"/>
    </row>
    <row r="83" spans="1:134" x14ac:dyDescent="0.3">
      <c r="A83" s="38">
        <v>221</v>
      </c>
      <c r="B83" s="48"/>
      <c r="C83" s="38">
        <v>25</v>
      </c>
      <c r="D83" s="38"/>
      <c r="E83" s="38">
        <v>2.5999999999999999E-2</v>
      </c>
      <c r="F83" s="38" t="s">
        <v>31</v>
      </c>
      <c r="G83" s="38">
        <v>12</v>
      </c>
      <c r="H83" s="38">
        <v>12</v>
      </c>
      <c r="I83" s="38">
        <v>6.1000000000000004E-3</v>
      </c>
      <c r="J83" s="38">
        <v>6.1000000000000005</v>
      </c>
      <c r="K83" s="38" t="s">
        <v>39</v>
      </c>
      <c r="L83" s="38">
        <v>8.9999999999999998E-4</v>
      </c>
      <c r="M83" s="38">
        <v>0.9</v>
      </c>
      <c r="N83" s="38" t="s">
        <v>45</v>
      </c>
      <c r="O83" s="38">
        <v>8.9999999999999993E-3</v>
      </c>
      <c r="P83" s="38" t="s">
        <v>40</v>
      </c>
      <c r="Q83" s="38">
        <v>8.0999999999999996E-3</v>
      </c>
      <c r="R83" s="38" t="s">
        <v>32</v>
      </c>
      <c r="S83" s="38">
        <v>1E-3</v>
      </c>
      <c r="T83" s="38" t="s">
        <v>40</v>
      </c>
      <c r="U83" s="38">
        <v>0.03</v>
      </c>
      <c r="V83" s="38" t="s">
        <v>39</v>
      </c>
      <c r="W83" s="38">
        <v>0.61</v>
      </c>
      <c r="X83" s="38"/>
      <c r="Y83" s="38">
        <v>0.5</v>
      </c>
      <c r="Z83" s="38"/>
      <c r="AA83" s="38">
        <v>1.4</v>
      </c>
      <c r="AB83" s="38" t="s">
        <v>46</v>
      </c>
      <c r="AC83" s="38">
        <v>6.6000000000000003E-2</v>
      </c>
      <c r="AD83" s="38" t="s">
        <v>33</v>
      </c>
      <c r="AE83" s="48"/>
      <c r="AF83" s="49">
        <v>0.01</v>
      </c>
      <c r="AG83" s="50"/>
      <c r="AH83" s="51"/>
      <c r="AI83" s="38"/>
      <c r="AJ83" s="38"/>
      <c r="AK83" s="38"/>
      <c r="AL83" s="38"/>
      <c r="AM83" s="38"/>
      <c r="AN83" s="38"/>
      <c r="AO83" s="38"/>
      <c r="AP83" s="38"/>
      <c r="AQ83" s="38"/>
      <c r="AR83" s="38"/>
      <c r="AS83" s="38"/>
      <c r="AT83" s="38"/>
      <c r="AU83" s="38"/>
      <c r="AV83" s="38"/>
      <c r="AW83" s="38"/>
      <c r="AX83" s="38"/>
      <c r="AY83" s="38"/>
      <c r="AZ83" s="38"/>
      <c r="BA83" s="38"/>
      <c r="BB83" s="38"/>
      <c r="BC83" s="2"/>
      <c r="BD83" s="38">
        <v>7.97</v>
      </c>
      <c r="BE83" s="38">
        <v>67</v>
      </c>
      <c r="BF83" s="38">
        <v>800000</v>
      </c>
      <c r="BG83" s="38">
        <f t="shared" si="42"/>
        <v>80</v>
      </c>
      <c r="BH83" s="38">
        <f t="shared" si="43"/>
        <v>20</v>
      </c>
      <c r="BI83" s="38">
        <v>0.33</v>
      </c>
      <c r="BJ83" s="38">
        <v>160000</v>
      </c>
      <c r="BK83" s="38">
        <f t="shared" si="44"/>
        <v>160</v>
      </c>
      <c r="BL83" s="38"/>
      <c r="BM83" s="38">
        <v>11000</v>
      </c>
      <c r="BN83" s="38">
        <f t="shared" si="45"/>
        <v>11</v>
      </c>
      <c r="BO83" s="38"/>
      <c r="BP83" s="38">
        <v>240</v>
      </c>
      <c r="BQ83" s="38"/>
      <c r="BR83" s="38">
        <v>52</v>
      </c>
      <c r="BS83" s="38" t="s">
        <v>93</v>
      </c>
      <c r="BT83" s="38">
        <v>0.12</v>
      </c>
      <c r="BU83" s="38" t="s">
        <v>37</v>
      </c>
      <c r="BV83" s="41"/>
      <c r="BW83" s="36"/>
      <c r="BX83" s="47"/>
      <c r="BY83" s="36"/>
      <c r="BZ83" s="55"/>
      <c r="CA83" s="36"/>
      <c r="CB83" s="52"/>
      <c r="CC83" s="36"/>
      <c r="CK83" s="41"/>
      <c r="CN83" s="36"/>
      <c r="CO83" s="47"/>
      <c r="CR83" s="42"/>
      <c r="CU83" s="55"/>
      <c r="CZ83" s="23"/>
      <c r="DB83" s="53">
        <v>9.9</v>
      </c>
      <c r="DD83" s="53">
        <v>0.2</v>
      </c>
      <c r="DF83" s="41"/>
      <c r="DG83" s="53">
        <v>8.2200000000000006</v>
      </c>
      <c r="DH83" s="53">
        <v>82</v>
      </c>
      <c r="DJ83" s="53">
        <v>750000</v>
      </c>
      <c r="DK83" s="21">
        <f t="shared" si="49"/>
        <v>75</v>
      </c>
      <c r="DL83" s="53">
        <v>0.2</v>
      </c>
      <c r="DM83" s="53">
        <v>200000</v>
      </c>
      <c r="DN83" s="43">
        <f t="shared" si="63"/>
        <v>200</v>
      </c>
      <c r="DP83" s="53">
        <v>8300</v>
      </c>
      <c r="DQ83" s="22">
        <f t="shared" si="64"/>
        <v>8.3000000000000007</v>
      </c>
      <c r="DS83" s="53">
        <v>49</v>
      </c>
      <c r="DU83" s="53">
        <v>52</v>
      </c>
      <c r="DV83" s="21">
        <f t="shared" si="65"/>
        <v>5.1999999999999998E-2</v>
      </c>
      <c r="DX83" s="53">
        <v>5.9</v>
      </c>
      <c r="DY83" s="21" t="s">
        <v>31</v>
      </c>
      <c r="DZ83" s="53">
        <v>7.6999999999999999E-2</v>
      </c>
      <c r="EA83" s="21" t="s">
        <v>31</v>
      </c>
      <c r="EC83" s="166">
        <v>12</v>
      </c>
      <c r="ED83" s="167"/>
    </row>
    <row r="84" spans="1:134" x14ac:dyDescent="0.3">
      <c r="A84" s="38">
        <v>244</v>
      </c>
      <c r="B84" s="48"/>
      <c r="C84" s="38">
        <v>19</v>
      </c>
      <c r="D84" s="38"/>
      <c r="E84" s="38">
        <v>2.1999999999999999E-2</v>
      </c>
      <c r="F84" s="38" t="s">
        <v>36</v>
      </c>
      <c r="G84" s="38">
        <v>15</v>
      </c>
      <c r="H84" s="38">
        <v>15</v>
      </c>
      <c r="I84" s="38">
        <v>4.4000000000000003E-3</v>
      </c>
      <c r="J84" s="38">
        <v>4.4000000000000004</v>
      </c>
      <c r="K84" s="38"/>
      <c r="L84" s="38">
        <v>8.9999999999999998E-4</v>
      </c>
      <c r="M84" s="38">
        <v>0.9</v>
      </c>
      <c r="N84" s="38" t="s">
        <v>30</v>
      </c>
      <c r="O84" s="38">
        <v>1.1000000000000001E-3</v>
      </c>
      <c r="P84" s="38" t="s">
        <v>31</v>
      </c>
      <c r="Q84" s="38">
        <v>2.9999999999999997E-4</v>
      </c>
      <c r="R84" s="38" t="s">
        <v>32</v>
      </c>
      <c r="S84" s="38">
        <v>8.0000000000000004E-4</v>
      </c>
      <c r="T84" s="38" t="s">
        <v>31</v>
      </c>
      <c r="U84" s="38">
        <v>2.9000000000000001E-2</v>
      </c>
      <c r="V84" s="38"/>
      <c r="W84" s="38">
        <v>0.59</v>
      </c>
      <c r="X84" s="38"/>
      <c r="Y84" s="38">
        <v>2.7</v>
      </c>
      <c r="Z84" s="38"/>
      <c r="AA84" s="38">
        <v>0.84</v>
      </c>
      <c r="AB84" s="38" t="s">
        <v>33</v>
      </c>
      <c r="AC84" s="38">
        <v>9.6000000000000002E-2</v>
      </c>
      <c r="AD84" s="38" t="s">
        <v>33</v>
      </c>
      <c r="AE84" s="48"/>
      <c r="AF84" s="49">
        <v>2.4E-2</v>
      </c>
      <c r="AG84" s="50"/>
      <c r="AH84" s="51"/>
      <c r="AI84" s="38">
        <v>7.56</v>
      </c>
      <c r="AJ84" s="38">
        <v>98</v>
      </c>
      <c r="AK84" s="38"/>
      <c r="AL84" s="38">
        <v>130000</v>
      </c>
      <c r="AM84" s="38">
        <f>AL84/10000</f>
        <v>13</v>
      </c>
      <c r="AN84" s="38">
        <v>0.02</v>
      </c>
      <c r="AO84" s="38">
        <v>410000</v>
      </c>
      <c r="AP84" s="38">
        <f t="shared" si="55"/>
        <v>410</v>
      </c>
      <c r="AQ84" s="38">
        <v>44000</v>
      </c>
      <c r="AR84" s="38">
        <f t="shared" si="56"/>
        <v>44</v>
      </c>
      <c r="AS84" s="38"/>
      <c r="AT84" s="38">
        <v>750</v>
      </c>
      <c r="AU84" s="38"/>
      <c r="AV84" s="38">
        <v>940</v>
      </c>
      <c r="AW84" s="38">
        <f t="shared" si="60"/>
        <v>0.94</v>
      </c>
      <c r="AX84" s="38"/>
      <c r="AY84" s="38">
        <v>190</v>
      </c>
      <c r="AZ84" s="38" t="s">
        <v>93</v>
      </c>
      <c r="BA84" s="38">
        <v>2.2000000000000002</v>
      </c>
      <c r="BB84" s="38"/>
      <c r="BC84" s="2"/>
      <c r="BD84" s="38">
        <v>7.7</v>
      </c>
      <c r="BE84" s="38">
        <v>83</v>
      </c>
      <c r="BF84" s="38">
        <v>500000</v>
      </c>
      <c r="BG84" s="38">
        <f t="shared" si="42"/>
        <v>50</v>
      </c>
      <c r="BH84" s="38">
        <f t="shared" si="43"/>
        <v>50</v>
      </c>
      <c r="BI84" s="38">
        <v>0.17</v>
      </c>
      <c r="BJ84" s="38">
        <v>240000</v>
      </c>
      <c r="BK84" s="38">
        <f t="shared" si="44"/>
        <v>240</v>
      </c>
      <c r="BL84" s="38"/>
      <c r="BM84" s="38">
        <v>24000</v>
      </c>
      <c r="BN84" s="38">
        <f t="shared" si="45"/>
        <v>24</v>
      </c>
      <c r="BO84" s="38"/>
      <c r="BP84" s="38">
        <v>330</v>
      </c>
      <c r="BQ84" s="38"/>
      <c r="BR84" s="38">
        <v>130</v>
      </c>
      <c r="BS84" s="38"/>
      <c r="BT84" s="38">
        <v>0.42</v>
      </c>
      <c r="BU84" s="38"/>
      <c r="BV84" s="41"/>
      <c r="BW84" s="36"/>
      <c r="BX84" s="47"/>
      <c r="BY84" s="36"/>
      <c r="BZ84" s="55"/>
      <c r="CA84" s="36"/>
      <c r="CB84" s="52"/>
      <c r="CC84" s="36"/>
      <c r="CK84" s="41"/>
      <c r="CN84" s="36"/>
      <c r="CO84" s="47"/>
      <c r="CR84" s="42"/>
      <c r="CU84" s="55"/>
      <c r="CZ84" s="23"/>
      <c r="DB84" s="22"/>
      <c r="DF84" s="41"/>
      <c r="DG84" s="53">
        <v>7.87</v>
      </c>
      <c r="DH84" s="53">
        <v>97</v>
      </c>
      <c r="DJ84" s="53">
        <v>140000</v>
      </c>
      <c r="DK84" s="21">
        <f t="shared" si="49"/>
        <v>14</v>
      </c>
      <c r="DL84" s="53">
        <v>0.02</v>
      </c>
      <c r="DM84" s="53">
        <v>390000</v>
      </c>
      <c r="DN84" s="43">
        <f t="shared" si="63"/>
        <v>390</v>
      </c>
      <c r="DP84" s="53">
        <v>32000</v>
      </c>
      <c r="DQ84" s="22">
        <f t="shared" si="64"/>
        <v>32</v>
      </c>
      <c r="DS84" s="53">
        <v>400</v>
      </c>
      <c r="DU84" s="53">
        <v>2800</v>
      </c>
      <c r="DV84" s="21">
        <f t="shared" si="65"/>
        <v>2.8</v>
      </c>
      <c r="DX84" s="53">
        <v>56</v>
      </c>
      <c r="DZ84" s="53">
        <v>1.4</v>
      </c>
      <c r="EC84" s="166">
        <v>12</v>
      </c>
      <c r="ED84" s="167"/>
    </row>
    <row r="85" spans="1:134" x14ac:dyDescent="0.3">
      <c r="A85" s="38">
        <v>245</v>
      </c>
      <c r="B85" s="48"/>
      <c r="C85" s="38">
        <v>24</v>
      </c>
      <c r="D85" s="38"/>
      <c r="E85" s="38">
        <v>0.73</v>
      </c>
      <c r="F85" s="38"/>
      <c r="G85" s="38">
        <v>19</v>
      </c>
      <c r="H85" s="38">
        <v>21</v>
      </c>
      <c r="I85" s="38">
        <v>4.7999999999999996E-3</v>
      </c>
      <c r="J85" s="38">
        <v>4.8</v>
      </c>
      <c r="K85" s="38"/>
      <c r="L85" s="38">
        <v>1.2E-2</v>
      </c>
      <c r="M85" s="38">
        <v>12</v>
      </c>
      <c r="N85" s="38" t="s">
        <v>31</v>
      </c>
      <c r="O85" s="38">
        <v>2.2000000000000001E-3</v>
      </c>
      <c r="P85" s="38" t="s">
        <v>31</v>
      </c>
      <c r="Q85" s="38">
        <v>6.9999999999999999E-4</v>
      </c>
      <c r="R85" s="38" t="s">
        <v>32</v>
      </c>
      <c r="S85" s="38">
        <v>1.5E-3</v>
      </c>
      <c r="T85" s="38" t="s">
        <v>31</v>
      </c>
      <c r="U85" s="38">
        <v>1.0999999999999999E-2</v>
      </c>
      <c r="V85" s="38" t="s">
        <v>31</v>
      </c>
      <c r="W85" s="38">
        <v>0.67</v>
      </c>
      <c r="X85" s="38"/>
      <c r="Y85" s="38">
        <v>2</v>
      </c>
      <c r="Z85" s="38"/>
      <c r="AA85" s="38">
        <v>2.4</v>
      </c>
      <c r="AB85" s="38" t="s">
        <v>41</v>
      </c>
      <c r="AC85" s="38">
        <v>8.2000000000000003E-2</v>
      </c>
      <c r="AD85" s="38" t="s">
        <v>33</v>
      </c>
      <c r="AE85" s="48"/>
      <c r="AF85" s="49">
        <v>1.2E-2</v>
      </c>
      <c r="AG85" s="50"/>
      <c r="AH85" s="51"/>
      <c r="AI85" s="38">
        <v>7.28</v>
      </c>
      <c r="AJ85" s="38">
        <v>96</v>
      </c>
      <c r="AK85" s="38"/>
      <c r="AL85" s="38">
        <v>130000</v>
      </c>
      <c r="AM85" s="38">
        <f>AL85/10000</f>
        <v>13</v>
      </c>
      <c r="AN85" s="38">
        <v>0.04</v>
      </c>
      <c r="AO85" s="38">
        <v>470000</v>
      </c>
      <c r="AP85" s="38">
        <f t="shared" si="55"/>
        <v>470</v>
      </c>
      <c r="AQ85" s="38">
        <v>31000</v>
      </c>
      <c r="AR85" s="38">
        <f t="shared" si="56"/>
        <v>31</v>
      </c>
      <c r="AS85" s="38"/>
      <c r="AT85" s="38">
        <v>550</v>
      </c>
      <c r="AU85" s="38"/>
      <c r="AV85" s="38">
        <v>140</v>
      </c>
      <c r="AW85" s="38">
        <f t="shared" si="60"/>
        <v>0.14000000000000001</v>
      </c>
      <c r="AX85" s="38"/>
      <c r="AY85" s="38">
        <v>160</v>
      </c>
      <c r="AZ85" s="38"/>
      <c r="BA85" s="38">
        <v>6.4</v>
      </c>
      <c r="BB85" s="38"/>
      <c r="BC85" s="2"/>
      <c r="BD85" s="38">
        <v>7.24</v>
      </c>
      <c r="BE85" s="38">
        <v>90</v>
      </c>
      <c r="BF85" s="38">
        <v>130000</v>
      </c>
      <c r="BG85" s="38">
        <f t="shared" si="42"/>
        <v>13</v>
      </c>
      <c r="BH85" s="38">
        <f t="shared" si="43"/>
        <v>87</v>
      </c>
      <c r="BI85" s="38">
        <v>0.08</v>
      </c>
      <c r="BJ85" s="38">
        <v>500000</v>
      </c>
      <c r="BK85" s="38">
        <f t="shared" si="44"/>
        <v>500</v>
      </c>
      <c r="BL85" s="38"/>
      <c r="BM85" s="38">
        <v>30000</v>
      </c>
      <c r="BN85" s="38">
        <f t="shared" si="45"/>
        <v>30</v>
      </c>
      <c r="BO85" s="38"/>
      <c r="BP85" s="38">
        <v>460</v>
      </c>
      <c r="BQ85" s="38"/>
      <c r="BR85" s="38">
        <v>260</v>
      </c>
      <c r="BS85" s="38"/>
      <c r="BT85" s="38">
        <v>2.9</v>
      </c>
      <c r="BU85" s="38"/>
      <c r="BV85" s="41"/>
      <c r="BW85" s="36"/>
      <c r="BX85" s="47"/>
      <c r="BY85" s="36"/>
      <c r="BZ85" s="55"/>
      <c r="CA85" s="36"/>
      <c r="CB85" s="52"/>
      <c r="CC85" s="36"/>
      <c r="CK85" s="41"/>
      <c r="CN85" s="36"/>
      <c r="CO85" s="47"/>
      <c r="CR85" s="42"/>
      <c r="CU85" s="55"/>
      <c r="CZ85" s="23"/>
      <c r="DB85" s="22"/>
      <c r="DF85" s="41"/>
      <c r="DG85" s="53">
        <v>7.68</v>
      </c>
      <c r="DH85" s="53">
        <v>93</v>
      </c>
      <c r="DJ85" s="53">
        <v>140000</v>
      </c>
      <c r="DK85" s="21">
        <f t="shared" si="49"/>
        <v>14</v>
      </c>
      <c r="DL85" s="53">
        <v>0.1</v>
      </c>
      <c r="DM85" s="53">
        <v>400000</v>
      </c>
      <c r="DN85" s="43">
        <f>DM85/1000</f>
        <v>400</v>
      </c>
      <c r="DP85" s="53">
        <v>20000</v>
      </c>
      <c r="DQ85" s="22">
        <f t="shared" si="64"/>
        <v>20</v>
      </c>
      <c r="DS85" s="53">
        <v>170</v>
      </c>
      <c r="DU85" s="53">
        <v>800</v>
      </c>
      <c r="DV85" s="21">
        <f t="shared" si="65"/>
        <v>0.8</v>
      </c>
      <c r="DX85" s="53">
        <v>29</v>
      </c>
      <c r="DZ85" s="53">
        <v>6</v>
      </c>
      <c r="EC85" s="166">
        <v>100</v>
      </c>
      <c r="ED85" s="167"/>
    </row>
    <row r="86" spans="1:134" x14ac:dyDescent="0.3">
      <c r="A86" s="38">
        <v>246</v>
      </c>
      <c r="B86" s="48"/>
      <c r="C86" s="38">
        <v>23</v>
      </c>
      <c r="D86" s="38"/>
      <c r="E86" s="38">
        <v>2.7E-2</v>
      </c>
      <c r="F86" s="38" t="s">
        <v>31</v>
      </c>
      <c r="G86" s="38">
        <v>18</v>
      </c>
      <c r="H86" s="38">
        <v>18</v>
      </c>
      <c r="I86" s="38">
        <v>5.0000000000000001E-3</v>
      </c>
      <c r="J86" s="38">
        <v>5</v>
      </c>
      <c r="K86" s="38"/>
      <c r="L86" s="38">
        <v>8.9999999999999998E-4</v>
      </c>
      <c r="M86" s="38">
        <v>0.9</v>
      </c>
      <c r="N86" s="38" t="s">
        <v>30</v>
      </c>
      <c r="O86" s="38">
        <v>2.5000000000000001E-3</v>
      </c>
      <c r="P86" s="38" t="s">
        <v>31</v>
      </c>
      <c r="Q86" s="38">
        <v>1.2999999999999999E-3</v>
      </c>
      <c r="R86" s="38" t="s">
        <v>32</v>
      </c>
      <c r="S86" s="38">
        <v>1.1000000000000001E-3</v>
      </c>
      <c r="T86" s="38" t="s">
        <v>31</v>
      </c>
      <c r="U86" s="38">
        <v>1.2999999999999999E-2</v>
      </c>
      <c r="V86" s="38" t="s">
        <v>31</v>
      </c>
      <c r="W86" s="38">
        <v>0.6</v>
      </c>
      <c r="X86" s="38"/>
      <c r="Y86" s="38">
        <v>5.8</v>
      </c>
      <c r="Z86" s="38"/>
      <c r="AA86" s="38">
        <v>1.6</v>
      </c>
      <c r="AB86" s="38"/>
      <c r="AC86" s="38">
        <v>0.13</v>
      </c>
      <c r="AD86" s="38" t="s">
        <v>33</v>
      </c>
      <c r="AE86" s="48"/>
      <c r="AF86" s="49">
        <v>0.01</v>
      </c>
      <c r="AG86" s="50"/>
      <c r="AH86" s="51"/>
      <c r="AI86" s="38">
        <v>7.58</v>
      </c>
      <c r="AJ86" s="38">
        <v>97</v>
      </c>
      <c r="AK86" s="38"/>
      <c r="AL86" s="38">
        <v>86000</v>
      </c>
      <c r="AM86" s="38">
        <f>AL86/10000</f>
        <v>8.6</v>
      </c>
      <c r="AN86" s="38">
        <v>0.03</v>
      </c>
      <c r="AO86" s="38">
        <v>450000</v>
      </c>
      <c r="AP86" s="38">
        <f t="shared" si="55"/>
        <v>450</v>
      </c>
      <c r="AQ86" s="38">
        <v>27000</v>
      </c>
      <c r="AR86" s="38">
        <f t="shared" si="56"/>
        <v>27</v>
      </c>
      <c r="AS86" s="38"/>
      <c r="AT86" s="38">
        <v>590</v>
      </c>
      <c r="AU86" s="38"/>
      <c r="AV86" s="38">
        <v>390</v>
      </c>
      <c r="AW86" s="38">
        <f t="shared" si="60"/>
        <v>0.39</v>
      </c>
      <c r="AX86" s="38"/>
      <c r="AY86" s="38">
        <v>84</v>
      </c>
      <c r="AZ86" s="38" t="s">
        <v>93</v>
      </c>
      <c r="BA86" s="38">
        <v>3.3</v>
      </c>
      <c r="BB86" s="38"/>
      <c r="BC86" s="2"/>
      <c r="BD86" s="38">
        <v>7.39</v>
      </c>
      <c r="BE86" s="38">
        <v>93</v>
      </c>
      <c r="BF86" s="38">
        <v>86000</v>
      </c>
      <c r="BG86" s="38">
        <f t="shared" si="42"/>
        <v>8.6</v>
      </c>
      <c r="BH86" s="38">
        <f t="shared" si="43"/>
        <v>91.4</v>
      </c>
      <c r="BI86" s="38">
        <v>7.0000000000000007E-2</v>
      </c>
      <c r="BJ86" s="38">
        <v>470000</v>
      </c>
      <c r="BK86" s="38">
        <f t="shared" si="44"/>
        <v>470</v>
      </c>
      <c r="BL86" s="38"/>
      <c r="BM86" s="38">
        <v>27000</v>
      </c>
      <c r="BN86" s="38">
        <f t="shared" si="45"/>
        <v>27</v>
      </c>
      <c r="BO86" s="38"/>
      <c r="BP86" s="38">
        <v>500</v>
      </c>
      <c r="BQ86" s="38"/>
      <c r="BR86" s="38">
        <v>180</v>
      </c>
      <c r="BS86" s="38"/>
      <c r="BT86" s="38">
        <v>3</v>
      </c>
      <c r="BU86" s="38"/>
      <c r="BV86" s="41"/>
      <c r="BW86" s="36"/>
      <c r="BX86" s="47"/>
      <c r="BY86" s="36"/>
      <c r="BZ86" s="55"/>
      <c r="CA86" s="36"/>
      <c r="CB86" s="52"/>
      <c r="CC86" s="36"/>
      <c r="CK86" s="41"/>
      <c r="CN86" s="36"/>
      <c r="CO86" s="47"/>
      <c r="CR86" s="42"/>
      <c r="CU86" s="55"/>
      <c r="CZ86" s="23"/>
      <c r="DB86" s="53">
        <v>58</v>
      </c>
      <c r="DD86" s="53">
        <v>0.81</v>
      </c>
      <c r="DF86" s="41"/>
      <c r="DN86" s="43"/>
      <c r="DQ86" s="22"/>
      <c r="DS86" s="42"/>
      <c r="DX86" s="42"/>
      <c r="DZ86" s="44"/>
      <c r="EC86" s="166">
        <v>29</v>
      </c>
      <c r="ED86" s="167"/>
    </row>
    <row r="87" spans="1:134" x14ac:dyDescent="0.3">
      <c r="A87" s="38">
        <v>247</v>
      </c>
      <c r="B87" s="48"/>
      <c r="C87" s="38">
        <v>27</v>
      </c>
      <c r="D87" s="38"/>
      <c r="E87" s="38">
        <v>3</v>
      </c>
      <c r="F87" s="38"/>
      <c r="G87" s="38">
        <v>17</v>
      </c>
      <c r="H87" s="38">
        <v>17</v>
      </c>
      <c r="I87" s="38">
        <v>1.4E-2</v>
      </c>
      <c r="J87" s="38">
        <v>14</v>
      </c>
      <c r="K87" s="38"/>
      <c r="L87" s="38">
        <v>8.9999999999999998E-4</v>
      </c>
      <c r="M87" s="38">
        <v>0.9</v>
      </c>
      <c r="N87" s="38" t="s">
        <v>30</v>
      </c>
      <c r="O87" s="38">
        <v>3.0999999999999999E-3</v>
      </c>
      <c r="P87" s="38" t="s">
        <v>31</v>
      </c>
      <c r="Q87" s="38">
        <v>1.5E-3</v>
      </c>
      <c r="R87" s="38" t="s">
        <v>32</v>
      </c>
      <c r="S87" s="38">
        <v>1.6000000000000001E-3</v>
      </c>
      <c r="T87" s="38" t="s">
        <v>31</v>
      </c>
      <c r="U87" s="38">
        <v>1.6E-2</v>
      </c>
      <c r="V87" s="38"/>
      <c r="W87" s="38">
        <v>0.56999999999999995</v>
      </c>
      <c r="X87" s="38"/>
      <c r="Y87" s="38">
        <v>4.4000000000000004</v>
      </c>
      <c r="Z87" s="38"/>
      <c r="AA87" s="38">
        <v>2.7</v>
      </c>
      <c r="AB87" s="38"/>
      <c r="AC87" s="38">
        <v>7.6999999999999999E-2</v>
      </c>
      <c r="AD87" s="38" t="s">
        <v>33</v>
      </c>
      <c r="AE87" s="48"/>
      <c r="AF87" s="49">
        <v>1.4E-2</v>
      </c>
      <c r="AG87" s="50"/>
      <c r="AH87" s="51"/>
      <c r="AI87" s="38"/>
      <c r="AJ87" s="38"/>
      <c r="AK87" s="38"/>
      <c r="AL87" s="38"/>
      <c r="AM87" s="38"/>
      <c r="AN87" s="38"/>
      <c r="AO87" s="38"/>
      <c r="AP87" s="38"/>
      <c r="AQ87" s="38"/>
      <c r="AR87" s="38"/>
      <c r="AS87" s="38"/>
      <c r="AT87" s="38"/>
      <c r="AU87" s="38"/>
      <c r="AV87" s="38"/>
      <c r="AW87" s="38"/>
      <c r="AX87" s="38"/>
      <c r="AY87" s="38">
        <v>140</v>
      </c>
      <c r="AZ87" s="38"/>
      <c r="BA87" s="38">
        <v>32</v>
      </c>
      <c r="BB87" s="38"/>
      <c r="BC87" s="2"/>
      <c r="BD87" s="38">
        <v>7.62</v>
      </c>
      <c r="BE87" s="38">
        <v>85</v>
      </c>
      <c r="BF87" s="38">
        <v>140000</v>
      </c>
      <c r="BG87" s="38">
        <f t="shared" si="42"/>
        <v>14</v>
      </c>
      <c r="BH87" s="38">
        <f t="shared" si="43"/>
        <v>86</v>
      </c>
      <c r="BI87" s="38">
        <v>0.12</v>
      </c>
      <c r="BJ87" s="38">
        <v>440000</v>
      </c>
      <c r="BK87" s="38">
        <f t="shared" si="44"/>
        <v>440</v>
      </c>
      <c r="BL87" s="38"/>
      <c r="BM87" s="38">
        <v>35000</v>
      </c>
      <c r="BN87" s="38">
        <f t="shared" si="45"/>
        <v>35</v>
      </c>
      <c r="BO87" s="38"/>
      <c r="BP87" s="38">
        <v>620</v>
      </c>
      <c r="BQ87" s="38"/>
      <c r="BR87" s="38">
        <v>250</v>
      </c>
      <c r="BS87" s="38"/>
      <c r="BT87" s="38">
        <v>0.47</v>
      </c>
      <c r="BU87" s="38"/>
      <c r="BV87" s="41"/>
      <c r="BW87" s="54">
        <v>480000</v>
      </c>
      <c r="BX87" s="47">
        <f>BW87/1000</f>
        <v>480</v>
      </c>
      <c r="BY87" s="54">
        <v>8200</v>
      </c>
      <c r="BZ87" s="55">
        <f t="shared" si="48"/>
        <v>8.1999999999999993</v>
      </c>
      <c r="CA87" s="36"/>
      <c r="CB87" s="54">
        <v>250</v>
      </c>
      <c r="CC87" s="36"/>
      <c r="CD87" s="53">
        <v>5.4</v>
      </c>
      <c r="CE87" s="80" t="s">
        <v>261</v>
      </c>
      <c r="CF87" s="82">
        <v>9.3000000000000007</v>
      </c>
      <c r="CH87" s="53">
        <v>0.44</v>
      </c>
      <c r="CJ87" s="53">
        <v>3.2</v>
      </c>
      <c r="CK87" s="41"/>
      <c r="CN87" s="36"/>
      <c r="CO87" s="47"/>
      <c r="CR87" s="42"/>
      <c r="CU87" s="55"/>
      <c r="CZ87" s="23"/>
      <c r="DB87" s="53">
        <v>160</v>
      </c>
      <c r="DD87" s="53">
        <v>8.5</v>
      </c>
      <c r="DF87" s="41"/>
      <c r="DN87" s="43"/>
      <c r="DQ87" s="22"/>
      <c r="DS87" s="42"/>
      <c r="DX87" s="42"/>
      <c r="DZ87" s="44"/>
      <c r="EC87" s="166">
        <v>34</v>
      </c>
      <c r="ED87" s="167"/>
    </row>
    <row r="88" spans="1:134" x14ac:dyDescent="0.3">
      <c r="A88" s="38">
        <v>248</v>
      </c>
      <c r="B88" s="48"/>
      <c r="C88" s="38">
        <v>35</v>
      </c>
      <c r="D88" s="38"/>
      <c r="E88" s="38">
        <v>8.7999999999999995E-2</v>
      </c>
      <c r="F88" s="38" t="s">
        <v>31</v>
      </c>
      <c r="G88" s="38">
        <v>15</v>
      </c>
      <c r="H88" s="38">
        <v>16</v>
      </c>
      <c r="I88" s="38">
        <v>6.1000000000000004E-3</v>
      </c>
      <c r="J88" s="38">
        <v>6.1000000000000005</v>
      </c>
      <c r="K88" s="38"/>
      <c r="L88" s="38">
        <v>8.9999999999999998E-4</v>
      </c>
      <c r="M88" s="38">
        <v>0.9</v>
      </c>
      <c r="N88" s="38" t="s">
        <v>30</v>
      </c>
      <c r="O88" s="38">
        <v>2.2000000000000001E-3</v>
      </c>
      <c r="P88" s="38" t="s">
        <v>31</v>
      </c>
      <c r="Q88" s="38">
        <v>1.1000000000000001E-3</v>
      </c>
      <c r="R88" s="38" t="s">
        <v>32</v>
      </c>
      <c r="S88" s="38">
        <v>1.1000000000000001E-3</v>
      </c>
      <c r="T88" s="38" t="s">
        <v>31</v>
      </c>
      <c r="U88" s="38">
        <v>0.01</v>
      </c>
      <c r="V88" s="38" t="s">
        <v>31</v>
      </c>
      <c r="W88" s="38">
        <v>0.61</v>
      </c>
      <c r="X88" s="38"/>
      <c r="Y88" s="38">
        <v>0.9</v>
      </c>
      <c r="Z88" s="38"/>
      <c r="AA88" s="38">
        <v>1.6</v>
      </c>
      <c r="AB88" s="38"/>
      <c r="AC88" s="38">
        <v>6.0999999999999999E-2</v>
      </c>
      <c r="AD88" s="38" t="s">
        <v>33</v>
      </c>
      <c r="AE88" s="48"/>
      <c r="AF88" s="49">
        <v>1.2E-2</v>
      </c>
      <c r="AG88" s="50"/>
      <c r="AH88" s="51"/>
      <c r="AI88" s="38">
        <v>7.74</v>
      </c>
      <c r="AJ88" s="38">
        <v>95</v>
      </c>
      <c r="AK88" s="38"/>
      <c r="AL88" s="38">
        <v>280000</v>
      </c>
      <c r="AM88" s="38">
        <f>AL88/10000</f>
        <v>28</v>
      </c>
      <c r="AN88" s="38">
        <v>0.05</v>
      </c>
      <c r="AO88" s="38">
        <v>350000</v>
      </c>
      <c r="AP88" s="38">
        <f t="shared" si="55"/>
        <v>350</v>
      </c>
      <c r="AQ88" s="38">
        <v>28000</v>
      </c>
      <c r="AR88" s="38">
        <f t="shared" si="56"/>
        <v>28</v>
      </c>
      <c r="AS88" s="38"/>
      <c r="AT88" s="38">
        <v>530</v>
      </c>
      <c r="AU88" s="38"/>
      <c r="AV88" s="38">
        <v>190</v>
      </c>
      <c r="AW88" s="38">
        <f t="shared" si="60"/>
        <v>0.19</v>
      </c>
      <c r="AX88" s="38"/>
      <c r="AY88" s="38">
        <v>160</v>
      </c>
      <c r="AZ88" s="38" t="s">
        <v>93</v>
      </c>
      <c r="BA88" s="38">
        <v>4</v>
      </c>
      <c r="BB88" s="38"/>
      <c r="BC88" s="2"/>
      <c r="BD88" s="38">
        <v>7.67</v>
      </c>
      <c r="BE88" s="38">
        <v>84</v>
      </c>
      <c r="BF88" s="38">
        <v>210000</v>
      </c>
      <c r="BG88" s="38">
        <f t="shared" si="42"/>
        <v>21</v>
      </c>
      <c r="BH88" s="38">
        <f t="shared" si="43"/>
        <v>79</v>
      </c>
      <c r="BI88" s="38">
        <v>0.16</v>
      </c>
      <c r="BJ88" s="38">
        <v>430000</v>
      </c>
      <c r="BK88" s="38">
        <f t="shared" si="44"/>
        <v>430</v>
      </c>
      <c r="BL88" s="38"/>
      <c r="BM88" s="38">
        <v>30000</v>
      </c>
      <c r="BN88" s="38">
        <f t="shared" si="45"/>
        <v>30</v>
      </c>
      <c r="BO88" s="38"/>
      <c r="BP88" s="38">
        <v>530</v>
      </c>
      <c r="BQ88" s="38" t="s">
        <v>39</v>
      </c>
      <c r="BR88" s="38">
        <v>210</v>
      </c>
      <c r="BS88" s="38"/>
      <c r="BT88" s="38">
        <v>0.36</v>
      </c>
      <c r="BU88" s="38"/>
      <c r="BV88" s="41"/>
      <c r="BW88" s="54">
        <v>450000</v>
      </c>
      <c r="BX88" s="47">
        <f>BW88/1000</f>
        <v>450</v>
      </c>
      <c r="BY88" s="54">
        <v>10000</v>
      </c>
      <c r="BZ88" s="55">
        <f t="shared" si="48"/>
        <v>10</v>
      </c>
      <c r="CA88" s="36"/>
      <c r="CB88" s="54">
        <v>240</v>
      </c>
      <c r="CC88" s="36"/>
      <c r="CK88" s="41"/>
      <c r="CN88" s="36"/>
      <c r="CO88" s="47"/>
      <c r="CR88" s="42"/>
      <c r="CU88" s="55"/>
      <c r="CZ88" s="23"/>
      <c r="DB88" s="53">
        <v>15</v>
      </c>
      <c r="DD88" s="53">
        <v>0.48</v>
      </c>
      <c r="DF88" s="41"/>
      <c r="DG88" s="53">
        <v>8.02</v>
      </c>
      <c r="DH88" s="53">
        <v>97</v>
      </c>
      <c r="DJ88" s="53">
        <v>400000</v>
      </c>
      <c r="DK88" s="21">
        <f t="shared" si="49"/>
        <v>40</v>
      </c>
      <c r="DL88" s="53">
        <v>0.03</v>
      </c>
      <c r="DM88" s="53">
        <v>280000</v>
      </c>
      <c r="DN88" s="43">
        <f t="shared" ref="DN88:DN89" si="66">DM88/1000</f>
        <v>280</v>
      </c>
      <c r="DP88" s="53">
        <v>15000</v>
      </c>
      <c r="DQ88" s="22">
        <f t="shared" ref="DQ88:DQ89" si="67">DP88/1000</f>
        <v>15</v>
      </c>
      <c r="DS88" s="53">
        <v>180</v>
      </c>
      <c r="DU88" s="53">
        <v>2200</v>
      </c>
      <c r="DV88" s="21">
        <f>DU88/1000</f>
        <v>2.2000000000000002</v>
      </c>
      <c r="DX88" s="53">
        <v>17</v>
      </c>
      <c r="DZ88" s="53">
        <v>1.8</v>
      </c>
      <c r="EC88" s="166">
        <v>50</v>
      </c>
      <c r="ED88" s="167"/>
    </row>
    <row r="89" spans="1:134" x14ac:dyDescent="0.3">
      <c r="A89" s="38">
        <v>249</v>
      </c>
      <c r="B89" s="48"/>
      <c r="C89" s="38">
        <v>19</v>
      </c>
      <c r="D89" s="38"/>
      <c r="E89" s="38">
        <v>2.1999999999999999E-2</v>
      </c>
      <c r="F89" s="38" t="s">
        <v>36</v>
      </c>
      <c r="G89" s="38">
        <v>15</v>
      </c>
      <c r="H89" s="38">
        <v>15</v>
      </c>
      <c r="I89" s="38">
        <v>3.8999999999999998E-3</v>
      </c>
      <c r="J89" s="38">
        <v>3.9</v>
      </c>
      <c r="K89" s="38"/>
      <c r="L89" s="38">
        <v>8.9999999999999998E-4</v>
      </c>
      <c r="M89" s="38">
        <v>0.9</v>
      </c>
      <c r="N89" s="38" t="s">
        <v>30</v>
      </c>
      <c r="O89" s="38">
        <v>1E-3</v>
      </c>
      <c r="P89" s="38" t="s">
        <v>31</v>
      </c>
      <c r="Q89" s="38">
        <v>1E-4</v>
      </c>
      <c r="R89" s="38" t="s">
        <v>32</v>
      </c>
      <c r="S89" s="38">
        <v>8.9999999999999998E-4</v>
      </c>
      <c r="T89" s="38" t="s">
        <v>31</v>
      </c>
      <c r="U89" s="38">
        <v>0.02</v>
      </c>
      <c r="V89" s="38"/>
      <c r="W89" s="38">
        <v>0.6</v>
      </c>
      <c r="X89" s="38"/>
      <c r="Y89" s="38">
        <v>1.4</v>
      </c>
      <c r="Z89" s="38"/>
      <c r="AA89" s="38">
        <v>0.78</v>
      </c>
      <c r="AB89" s="38" t="s">
        <v>33</v>
      </c>
      <c r="AC89" s="38">
        <v>0.06</v>
      </c>
      <c r="AD89" s="38" t="s">
        <v>47</v>
      </c>
      <c r="AE89" s="48"/>
      <c r="AF89" s="49">
        <v>1.6E-2</v>
      </c>
      <c r="AG89" s="50"/>
      <c r="AH89" s="51"/>
      <c r="AI89" s="38">
        <v>7.71</v>
      </c>
      <c r="AJ89" s="38">
        <v>98</v>
      </c>
      <c r="AK89" s="38"/>
      <c r="AL89" s="38">
        <v>370000</v>
      </c>
      <c r="AM89" s="38">
        <f>AL89/10000</f>
        <v>37</v>
      </c>
      <c r="AN89" s="38">
        <v>0.02</v>
      </c>
      <c r="AO89" s="38">
        <v>330000</v>
      </c>
      <c r="AP89" s="38">
        <f t="shared" si="55"/>
        <v>330</v>
      </c>
      <c r="AQ89" s="38">
        <v>30000</v>
      </c>
      <c r="AR89" s="38">
        <f t="shared" si="56"/>
        <v>30</v>
      </c>
      <c r="AS89" s="38"/>
      <c r="AT89" s="38">
        <v>400</v>
      </c>
      <c r="AU89" s="38"/>
      <c r="AV89" s="38">
        <v>1200</v>
      </c>
      <c r="AW89" s="38">
        <f t="shared" si="60"/>
        <v>1.2</v>
      </c>
      <c r="AX89" s="38"/>
      <c r="AY89" s="38">
        <v>63</v>
      </c>
      <c r="AZ89" s="38" t="s">
        <v>93</v>
      </c>
      <c r="BA89" s="38">
        <v>1.3</v>
      </c>
      <c r="BB89" s="38"/>
      <c r="BC89" s="2"/>
      <c r="BD89" s="38">
        <v>7.63</v>
      </c>
      <c r="BE89" s="38">
        <v>72</v>
      </c>
      <c r="BF89" s="38">
        <v>790000</v>
      </c>
      <c r="BG89" s="38">
        <f t="shared" si="42"/>
        <v>79</v>
      </c>
      <c r="BH89" s="38">
        <f t="shared" si="43"/>
        <v>21</v>
      </c>
      <c r="BI89" s="38">
        <v>0.34</v>
      </c>
      <c r="BJ89" s="38">
        <v>180000</v>
      </c>
      <c r="BK89" s="38">
        <f t="shared" si="44"/>
        <v>180</v>
      </c>
      <c r="BL89" s="38"/>
      <c r="BM89" s="38">
        <v>12000</v>
      </c>
      <c r="BN89" s="38">
        <f t="shared" si="45"/>
        <v>12</v>
      </c>
      <c r="BO89" s="38"/>
      <c r="BP89" s="38">
        <v>220</v>
      </c>
      <c r="BQ89" s="38"/>
      <c r="BR89" s="38">
        <v>66</v>
      </c>
      <c r="BS89" s="38"/>
      <c r="BT89" s="38">
        <v>0.12</v>
      </c>
      <c r="BU89" s="38" t="s">
        <v>37</v>
      </c>
      <c r="BV89" s="41"/>
      <c r="BW89" s="54">
        <v>460000</v>
      </c>
      <c r="BX89" s="47">
        <f>BW89/1000</f>
        <v>460</v>
      </c>
      <c r="BY89" s="54">
        <v>8200</v>
      </c>
      <c r="BZ89" s="55">
        <f t="shared" si="48"/>
        <v>8.1999999999999993</v>
      </c>
      <c r="CA89" s="36"/>
      <c r="CB89" s="54">
        <v>290</v>
      </c>
      <c r="CC89" s="36"/>
      <c r="CD89" s="53">
        <v>7.9</v>
      </c>
      <c r="CF89" s="82">
        <v>25</v>
      </c>
      <c r="CG89" s="80" t="s">
        <v>41</v>
      </c>
      <c r="CH89" s="53">
        <v>0.16</v>
      </c>
      <c r="CJ89" s="53">
        <v>0.31</v>
      </c>
      <c r="CK89" s="41"/>
      <c r="CN89" s="36"/>
      <c r="CO89" s="47"/>
      <c r="CR89" s="42"/>
      <c r="CU89" s="55"/>
      <c r="CZ89" s="23"/>
      <c r="DB89" s="22"/>
      <c r="DF89" s="41"/>
      <c r="DG89" s="53">
        <v>7.76</v>
      </c>
      <c r="DH89" s="53">
        <v>95</v>
      </c>
      <c r="DJ89" s="53">
        <v>550000</v>
      </c>
      <c r="DK89" s="21">
        <f t="shared" si="49"/>
        <v>55</v>
      </c>
      <c r="DL89" s="53">
        <v>0.03</v>
      </c>
      <c r="DM89" s="53">
        <v>250000</v>
      </c>
      <c r="DN89" s="43">
        <f t="shared" si="66"/>
        <v>250</v>
      </c>
      <c r="DP89" s="53">
        <v>14000</v>
      </c>
      <c r="DQ89" s="22">
        <f t="shared" si="67"/>
        <v>14</v>
      </c>
      <c r="DS89" s="53">
        <v>190</v>
      </c>
      <c r="DU89" s="53">
        <v>1300</v>
      </c>
      <c r="DV89" s="21">
        <f>DU89/1000</f>
        <v>1.3</v>
      </c>
      <c r="DW89" s="21" t="s">
        <v>39</v>
      </c>
      <c r="DX89" s="53">
        <v>18</v>
      </c>
      <c r="DZ89" s="53">
        <v>1.1000000000000001</v>
      </c>
      <c r="EC89" s="166">
        <v>130</v>
      </c>
      <c r="ED89" s="167"/>
    </row>
    <row r="90" spans="1:134" x14ac:dyDescent="0.3">
      <c r="A90" s="38">
        <v>250</v>
      </c>
      <c r="B90" s="48"/>
      <c r="C90" s="38">
        <v>80</v>
      </c>
      <c r="D90" s="38"/>
      <c r="E90" s="38">
        <v>3.4</v>
      </c>
      <c r="F90" s="38"/>
      <c r="G90" s="38">
        <v>26</v>
      </c>
      <c r="H90" s="38">
        <v>23</v>
      </c>
      <c r="I90" s="38">
        <v>0.01</v>
      </c>
      <c r="J90" s="38">
        <v>10</v>
      </c>
      <c r="K90" s="38"/>
      <c r="L90" s="38">
        <v>1E-3</v>
      </c>
      <c r="M90" s="38">
        <v>1</v>
      </c>
      <c r="N90" s="38" t="s">
        <v>31</v>
      </c>
      <c r="O90" s="38">
        <v>7.0000000000000001E-3</v>
      </c>
      <c r="P90" s="38" t="s">
        <v>31</v>
      </c>
      <c r="Q90" s="38">
        <v>5.0000000000000001E-3</v>
      </c>
      <c r="R90" s="38" t="s">
        <v>32</v>
      </c>
      <c r="S90" s="38">
        <v>1.9E-3</v>
      </c>
      <c r="T90" s="38" t="s">
        <v>31</v>
      </c>
      <c r="U90" s="38">
        <v>0.21</v>
      </c>
      <c r="V90" s="38"/>
      <c r="W90" s="38">
        <v>0.88</v>
      </c>
      <c r="X90" s="38"/>
      <c r="Y90" s="38">
        <v>2.4</v>
      </c>
      <c r="Z90" s="38"/>
      <c r="AA90" s="38">
        <v>0.71</v>
      </c>
      <c r="AB90" s="38" t="s">
        <v>33</v>
      </c>
      <c r="AC90" s="38">
        <v>0.14000000000000001</v>
      </c>
      <c r="AD90" s="38" t="s">
        <v>33</v>
      </c>
      <c r="AE90" s="48"/>
      <c r="AF90" s="49">
        <v>9.4E-2</v>
      </c>
      <c r="AG90" s="50"/>
      <c r="AH90" s="51"/>
      <c r="AI90" s="38"/>
      <c r="AJ90" s="38"/>
      <c r="AK90" s="38"/>
      <c r="AL90" s="38"/>
      <c r="AM90" s="38"/>
      <c r="AN90" s="38"/>
      <c r="AO90" s="38"/>
      <c r="AP90" s="38"/>
      <c r="AQ90" s="38"/>
      <c r="AR90" s="38"/>
      <c r="AS90" s="38"/>
      <c r="AT90" s="38"/>
      <c r="AU90" s="38"/>
      <c r="AV90" s="38"/>
      <c r="AW90" s="38"/>
      <c r="AX90" s="38"/>
      <c r="AY90" s="38">
        <v>82</v>
      </c>
      <c r="AZ90" s="38"/>
      <c r="BA90" s="38">
        <v>5.8</v>
      </c>
      <c r="BB90" s="38"/>
      <c r="BC90" s="2"/>
      <c r="BD90" s="38">
        <v>7.54</v>
      </c>
      <c r="BE90" s="38">
        <v>89</v>
      </c>
      <c r="BF90" s="38">
        <v>400000</v>
      </c>
      <c r="BG90" s="38">
        <f t="shared" si="42"/>
        <v>40</v>
      </c>
      <c r="BH90" s="38">
        <f t="shared" si="43"/>
        <v>60</v>
      </c>
      <c r="BI90" s="38">
        <v>0.09</v>
      </c>
      <c r="BJ90" s="38">
        <v>330000</v>
      </c>
      <c r="BK90" s="38">
        <f t="shared" si="44"/>
        <v>330</v>
      </c>
      <c r="BL90" s="38"/>
      <c r="BM90" s="38">
        <v>22000</v>
      </c>
      <c r="BN90" s="38">
        <f t="shared" si="45"/>
        <v>22</v>
      </c>
      <c r="BO90" s="38"/>
      <c r="BP90" s="38">
        <v>890</v>
      </c>
      <c r="BQ90" s="38"/>
      <c r="BR90" s="38">
        <v>94</v>
      </c>
      <c r="BS90" s="38"/>
      <c r="BT90" s="38">
        <v>1.9</v>
      </c>
      <c r="BU90" s="38"/>
      <c r="BV90" s="41"/>
      <c r="BW90" s="54">
        <v>460000</v>
      </c>
      <c r="BX90" s="47">
        <f>BW90/1000</f>
        <v>460</v>
      </c>
      <c r="BY90" s="54">
        <v>8000</v>
      </c>
      <c r="BZ90" s="55">
        <f t="shared" si="48"/>
        <v>8</v>
      </c>
      <c r="CA90" s="36"/>
      <c r="CB90" s="54">
        <v>370</v>
      </c>
      <c r="CC90" s="36"/>
      <c r="CK90" s="41"/>
      <c r="CN90" s="36"/>
      <c r="CO90" s="47"/>
      <c r="CR90" s="42"/>
      <c r="CU90" s="55"/>
      <c r="CZ90" s="23"/>
      <c r="DB90" s="22"/>
      <c r="DF90" s="41"/>
      <c r="DN90" s="43"/>
      <c r="DQ90" s="22"/>
      <c r="DS90" s="42"/>
      <c r="DX90" s="42"/>
      <c r="DZ90" s="44"/>
      <c r="EC90" s="166">
        <v>13</v>
      </c>
      <c r="ED90" s="167"/>
    </row>
    <row r="91" spans="1:134" x14ac:dyDescent="0.3">
      <c r="A91" s="38">
        <v>251</v>
      </c>
      <c r="B91" s="48"/>
      <c r="C91" s="38">
        <v>26</v>
      </c>
      <c r="D91" s="38"/>
      <c r="E91" s="38">
        <v>0.89</v>
      </c>
      <c r="F91" s="38"/>
      <c r="G91" s="38">
        <v>19</v>
      </c>
      <c r="H91" s="38">
        <v>19</v>
      </c>
      <c r="I91" s="38">
        <v>1.2E-2</v>
      </c>
      <c r="J91" s="38">
        <v>12</v>
      </c>
      <c r="K91" s="38"/>
      <c r="L91" s="38">
        <v>8.9999999999999998E-4</v>
      </c>
      <c r="M91" s="38">
        <v>0.9</v>
      </c>
      <c r="N91" s="38" t="s">
        <v>30</v>
      </c>
      <c r="O91" s="38">
        <v>2E-3</v>
      </c>
      <c r="P91" s="38" t="s">
        <v>31</v>
      </c>
      <c r="Q91" s="38">
        <v>6.9999999999999999E-4</v>
      </c>
      <c r="R91" s="38" t="s">
        <v>32</v>
      </c>
      <c r="S91" s="38">
        <v>1.1999999999999999E-3</v>
      </c>
      <c r="T91" s="38" t="s">
        <v>31</v>
      </c>
      <c r="U91" s="38">
        <v>1.2999999999999999E-2</v>
      </c>
      <c r="V91" s="38" t="s">
        <v>31</v>
      </c>
      <c r="W91" s="38">
        <v>0.81</v>
      </c>
      <c r="X91" s="38"/>
      <c r="Y91" s="38">
        <v>9.9</v>
      </c>
      <c r="Z91" s="38"/>
      <c r="AA91" s="38">
        <v>2.4</v>
      </c>
      <c r="AB91" s="38"/>
      <c r="AC91" s="38">
        <v>0.25</v>
      </c>
      <c r="AD91" s="38"/>
      <c r="AE91" s="48"/>
      <c r="AF91" s="49">
        <v>8.9999999999999993E-3</v>
      </c>
      <c r="AG91" s="50" t="s">
        <v>52</v>
      </c>
      <c r="AH91" s="51"/>
      <c r="AI91" s="38"/>
      <c r="AJ91" s="38"/>
      <c r="AK91" s="38"/>
      <c r="AL91" s="38"/>
      <c r="AM91" s="38"/>
      <c r="AN91" s="38"/>
      <c r="AO91" s="38"/>
      <c r="AP91" s="38"/>
      <c r="AQ91" s="38"/>
      <c r="AR91" s="38"/>
      <c r="AS91" s="38"/>
      <c r="AT91" s="38"/>
      <c r="AU91" s="38"/>
      <c r="AV91" s="38"/>
      <c r="AW91" s="38"/>
      <c r="AX91" s="38"/>
      <c r="AY91" s="38"/>
      <c r="AZ91" s="38"/>
      <c r="BA91" s="38"/>
      <c r="BB91" s="38"/>
      <c r="BC91" s="2"/>
      <c r="BD91" s="38">
        <v>7.37</v>
      </c>
      <c r="BE91" s="38">
        <v>85</v>
      </c>
      <c r="BF91" s="38">
        <v>210000</v>
      </c>
      <c r="BG91" s="38">
        <f t="shared" si="42"/>
        <v>21</v>
      </c>
      <c r="BH91" s="38">
        <f t="shared" si="43"/>
        <v>79</v>
      </c>
      <c r="BI91" s="38">
        <v>0.16</v>
      </c>
      <c r="BJ91" s="38">
        <v>420000</v>
      </c>
      <c r="BK91" s="38">
        <f t="shared" si="44"/>
        <v>420</v>
      </c>
      <c r="BL91" s="38"/>
      <c r="BM91" s="38">
        <v>30000</v>
      </c>
      <c r="BN91" s="38">
        <f t="shared" si="45"/>
        <v>30</v>
      </c>
      <c r="BO91" s="38"/>
      <c r="BP91" s="38">
        <v>700</v>
      </c>
      <c r="BQ91" s="38"/>
      <c r="BR91" s="38">
        <v>120</v>
      </c>
      <c r="BS91" s="38"/>
      <c r="BT91" s="38">
        <v>0.75</v>
      </c>
      <c r="BU91" s="38"/>
      <c r="BV91" s="41"/>
      <c r="BW91" s="36"/>
      <c r="BX91" s="47"/>
      <c r="BY91" s="36"/>
      <c r="BZ91" s="55"/>
      <c r="CA91" s="36"/>
      <c r="CB91" s="52"/>
      <c r="CC91" s="36"/>
      <c r="CK91" s="41"/>
      <c r="CN91" s="36"/>
      <c r="CO91" s="47"/>
      <c r="CR91" s="42"/>
      <c r="CU91" s="55"/>
      <c r="CZ91" s="23"/>
      <c r="DB91" s="22"/>
      <c r="DF91" s="41"/>
      <c r="DG91" s="53">
        <v>7.74</v>
      </c>
      <c r="DH91" s="53">
        <v>96</v>
      </c>
      <c r="DJ91" s="53">
        <v>350000</v>
      </c>
      <c r="DK91" s="21">
        <f t="shared" si="49"/>
        <v>35</v>
      </c>
      <c r="DL91" s="53">
        <v>0.04</v>
      </c>
      <c r="DM91" s="53">
        <v>330000</v>
      </c>
      <c r="DN91" s="43">
        <f t="shared" ref="DN91:DN93" si="68">DM91/1000</f>
        <v>330</v>
      </c>
      <c r="DP91" s="53">
        <v>21000</v>
      </c>
      <c r="DQ91" s="22">
        <f t="shared" ref="DQ91:DQ93" si="69">DP91/1000</f>
        <v>21</v>
      </c>
      <c r="DS91" s="53">
        <v>540</v>
      </c>
      <c r="DU91" s="53">
        <v>1000</v>
      </c>
      <c r="DV91" s="21">
        <f t="shared" ref="DV91:DV93" si="70">DU91/1000</f>
        <v>1</v>
      </c>
      <c r="DX91" s="53">
        <v>53</v>
      </c>
      <c r="DZ91" s="53">
        <v>7.1</v>
      </c>
      <c r="EC91" s="166">
        <v>14</v>
      </c>
      <c r="ED91" s="167"/>
    </row>
    <row r="92" spans="1:134" x14ac:dyDescent="0.3">
      <c r="A92" s="38">
        <v>252</v>
      </c>
      <c r="B92" s="48"/>
      <c r="C92" s="38">
        <v>71</v>
      </c>
      <c r="D92" s="38"/>
      <c r="E92" s="38">
        <v>0.32</v>
      </c>
      <c r="F92" s="38"/>
      <c r="G92" s="38">
        <v>22</v>
      </c>
      <c r="H92" s="38">
        <v>21</v>
      </c>
      <c r="I92" s="38">
        <v>6.1000000000000004E-3</v>
      </c>
      <c r="J92" s="38">
        <v>6.1000000000000005</v>
      </c>
      <c r="K92" s="38"/>
      <c r="L92" s="38">
        <v>1.1999999999999999E-3</v>
      </c>
      <c r="M92" s="38">
        <v>1.2</v>
      </c>
      <c r="N92" s="38" t="s">
        <v>31</v>
      </c>
      <c r="O92" s="38">
        <v>2.2000000000000001E-3</v>
      </c>
      <c r="P92" s="38" t="s">
        <v>31</v>
      </c>
      <c r="Q92" s="38">
        <v>1E-3</v>
      </c>
      <c r="R92" s="38" t="s">
        <v>32</v>
      </c>
      <c r="S92" s="38">
        <v>1.2999999999999999E-3</v>
      </c>
      <c r="T92" s="38" t="s">
        <v>31</v>
      </c>
      <c r="U92" s="38">
        <v>8.3999999999999995E-3</v>
      </c>
      <c r="V92" s="38" t="s">
        <v>31</v>
      </c>
      <c r="W92" s="38">
        <v>0.7</v>
      </c>
      <c r="X92" s="38"/>
      <c r="Y92" s="38">
        <v>2.9</v>
      </c>
      <c r="Z92" s="38"/>
      <c r="AA92" s="38">
        <v>0.96</v>
      </c>
      <c r="AB92" s="38" t="s">
        <v>33</v>
      </c>
      <c r="AC92" s="38">
        <v>0.2</v>
      </c>
      <c r="AD92" s="38"/>
      <c r="AE92" s="48"/>
      <c r="AF92" s="49">
        <v>1.0999999999999999E-2</v>
      </c>
      <c r="AG92" s="50"/>
      <c r="AH92" s="51"/>
      <c r="AI92" s="38">
        <v>7.81</v>
      </c>
      <c r="AJ92" s="38">
        <v>96</v>
      </c>
      <c r="AK92" s="38"/>
      <c r="AL92" s="38">
        <v>440000</v>
      </c>
      <c r="AM92" s="38">
        <f>AL92/10000</f>
        <v>44</v>
      </c>
      <c r="AN92" s="38">
        <v>0.03</v>
      </c>
      <c r="AO92" s="38">
        <v>300000</v>
      </c>
      <c r="AP92" s="38">
        <f t="shared" si="55"/>
        <v>300</v>
      </c>
      <c r="AQ92" s="38">
        <v>18000</v>
      </c>
      <c r="AR92" s="38">
        <f t="shared" si="56"/>
        <v>18</v>
      </c>
      <c r="AS92" s="38"/>
      <c r="AT92" s="38">
        <v>290</v>
      </c>
      <c r="AU92" s="38"/>
      <c r="AV92" s="38">
        <v>160</v>
      </c>
      <c r="AW92" s="38">
        <f t="shared" si="60"/>
        <v>0.16</v>
      </c>
      <c r="AX92" s="38"/>
      <c r="AY92" s="38">
        <v>52</v>
      </c>
      <c r="AZ92" s="38"/>
      <c r="BA92" s="38">
        <v>4.4000000000000004</v>
      </c>
      <c r="BB92" s="38"/>
      <c r="BC92" s="2"/>
      <c r="BD92" s="38">
        <v>7.74</v>
      </c>
      <c r="BE92" s="38">
        <v>86</v>
      </c>
      <c r="BF92" s="38">
        <v>390000</v>
      </c>
      <c r="BG92" s="38">
        <f t="shared" si="42"/>
        <v>39</v>
      </c>
      <c r="BH92" s="38">
        <f t="shared" si="43"/>
        <v>61</v>
      </c>
      <c r="BI92" s="38">
        <v>0.14000000000000001</v>
      </c>
      <c r="BJ92" s="38">
        <v>350000</v>
      </c>
      <c r="BK92" s="38">
        <f t="shared" si="44"/>
        <v>350</v>
      </c>
      <c r="BL92" s="38"/>
      <c r="BM92" s="38">
        <v>23000</v>
      </c>
      <c r="BN92" s="38">
        <f t="shared" si="45"/>
        <v>23</v>
      </c>
      <c r="BO92" s="38"/>
      <c r="BP92" s="38">
        <v>370</v>
      </c>
      <c r="BQ92" s="38"/>
      <c r="BR92" s="38">
        <v>170</v>
      </c>
      <c r="BS92" s="38"/>
      <c r="BT92" s="38">
        <v>1.1000000000000001</v>
      </c>
      <c r="BU92" s="38"/>
      <c r="BV92" s="41"/>
      <c r="BW92" s="54">
        <v>450000</v>
      </c>
      <c r="BX92" s="47">
        <f>BW92/1000</f>
        <v>450</v>
      </c>
      <c r="BY92" s="54">
        <v>10000</v>
      </c>
      <c r="BZ92" s="55">
        <f t="shared" si="48"/>
        <v>10</v>
      </c>
      <c r="CA92" s="36"/>
      <c r="CB92" s="54">
        <v>290</v>
      </c>
      <c r="CC92" s="36"/>
      <c r="CD92" s="53">
        <v>6.2</v>
      </c>
      <c r="CE92" s="80" t="s">
        <v>31</v>
      </c>
      <c r="CF92" s="82">
        <v>9.5</v>
      </c>
      <c r="CH92" s="53">
        <v>0.14000000000000001</v>
      </c>
      <c r="CJ92" s="53">
        <v>1.5</v>
      </c>
      <c r="CK92" s="41"/>
      <c r="CN92" s="36"/>
      <c r="CO92" s="47"/>
      <c r="CR92" s="42"/>
      <c r="CU92" s="55"/>
      <c r="CZ92" s="23"/>
      <c r="DB92" s="22"/>
      <c r="DF92" s="41"/>
      <c r="DG92" s="53">
        <v>7.88</v>
      </c>
      <c r="DH92" s="53">
        <v>87</v>
      </c>
      <c r="DJ92" s="53">
        <v>490000</v>
      </c>
      <c r="DK92" s="21">
        <f t="shared" si="49"/>
        <v>49</v>
      </c>
      <c r="DL92" s="53">
        <v>0.09</v>
      </c>
      <c r="DM92" s="53">
        <v>290000</v>
      </c>
      <c r="DN92" s="43">
        <f t="shared" si="68"/>
        <v>290</v>
      </c>
      <c r="DP92" s="53">
        <v>10000</v>
      </c>
      <c r="DQ92" s="22">
        <f t="shared" si="69"/>
        <v>10</v>
      </c>
      <c r="DS92" s="53">
        <v>160</v>
      </c>
      <c r="DU92" s="53">
        <v>98</v>
      </c>
      <c r="DV92" s="21">
        <f t="shared" si="70"/>
        <v>9.8000000000000004E-2</v>
      </c>
      <c r="DX92" s="53">
        <v>13</v>
      </c>
      <c r="DZ92" s="53">
        <v>1.9</v>
      </c>
      <c r="EC92" s="166">
        <v>120</v>
      </c>
      <c r="ED92" s="167"/>
    </row>
    <row r="93" spans="1:134" x14ac:dyDescent="0.3">
      <c r="A93" s="38">
        <v>253</v>
      </c>
      <c r="B93" s="48"/>
      <c r="C93" s="38">
        <v>72</v>
      </c>
      <c r="D93" s="38"/>
      <c r="E93" s="38">
        <v>5.3</v>
      </c>
      <c r="F93" s="38"/>
      <c r="G93" s="38">
        <v>25</v>
      </c>
      <c r="H93" s="38">
        <v>24</v>
      </c>
      <c r="I93" s="38">
        <v>8.8999999999999999E-3</v>
      </c>
      <c r="J93" s="38">
        <v>8.9</v>
      </c>
      <c r="K93" s="38"/>
      <c r="L93" s="38">
        <v>8.9999999999999998E-4</v>
      </c>
      <c r="M93" s="38">
        <v>0.9</v>
      </c>
      <c r="N93" s="38" t="s">
        <v>30</v>
      </c>
      <c r="O93" s="38">
        <v>3.0999999999999999E-3</v>
      </c>
      <c r="P93" s="38" t="s">
        <v>31</v>
      </c>
      <c r="Q93" s="38">
        <v>1.9E-3</v>
      </c>
      <c r="R93" s="38" t="s">
        <v>32</v>
      </c>
      <c r="S93" s="38">
        <v>1.1999999999999999E-3</v>
      </c>
      <c r="T93" s="38" t="s">
        <v>31</v>
      </c>
      <c r="U93" s="38">
        <v>9.4000000000000004E-3</v>
      </c>
      <c r="V93" s="38" t="s">
        <v>31</v>
      </c>
      <c r="W93" s="38">
        <v>0.89</v>
      </c>
      <c r="X93" s="38"/>
      <c r="Y93" s="38">
        <v>21</v>
      </c>
      <c r="Z93" s="38" t="s">
        <v>43</v>
      </c>
      <c r="AA93" s="38">
        <v>2.5</v>
      </c>
      <c r="AB93" s="38" t="s">
        <v>33</v>
      </c>
      <c r="AC93" s="38">
        <v>0.69</v>
      </c>
      <c r="AD93" s="38"/>
      <c r="AE93" s="48"/>
      <c r="AF93" s="49">
        <v>3.3000000000000002E-2</v>
      </c>
      <c r="AG93" s="50"/>
      <c r="AH93" s="51"/>
      <c r="AI93" s="38">
        <v>7.3</v>
      </c>
      <c r="AJ93" s="38">
        <v>99</v>
      </c>
      <c r="AK93" s="38"/>
      <c r="AL93" s="38">
        <v>130000</v>
      </c>
      <c r="AM93" s="38">
        <f>AL93/10000</f>
        <v>13</v>
      </c>
      <c r="AN93" s="38">
        <v>0.01</v>
      </c>
      <c r="AO93" s="38">
        <v>410000</v>
      </c>
      <c r="AP93" s="38">
        <f t="shared" si="55"/>
        <v>410</v>
      </c>
      <c r="AQ93" s="38">
        <v>34000</v>
      </c>
      <c r="AR93" s="38">
        <f t="shared" si="56"/>
        <v>34</v>
      </c>
      <c r="AS93" s="38"/>
      <c r="AT93" s="38">
        <v>460</v>
      </c>
      <c r="AU93" s="38"/>
      <c r="AV93" s="38">
        <v>760</v>
      </c>
      <c r="AW93" s="38">
        <f t="shared" si="60"/>
        <v>0.76</v>
      </c>
      <c r="AX93" s="38"/>
      <c r="AY93" s="38">
        <v>99</v>
      </c>
      <c r="AZ93" s="38"/>
      <c r="BA93" s="38">
        <v>0.82</v>
      </c>
      <c r="BB93" s="38"/>
      <c r="BC93" s="2"/>
      <c r="BD93" s="38">
        <v>7.33</v>
      </c>
      <c r="BE93" s="38">
        <v>89</v>
      </c>
      <c r="BF93" s="38">
        <v>140000</v>
      </c>
      <c r="BG93" s="38">
        <f t="shared" si="42"/>
        <v>14</v>
      </c>
      <c r="BH93" s="38">
        <f t="shared" si="43"/>
        <v>86</v>
      </c>
      <c r="BI93" s="38">
        <v>7.0000000000000007E-2</v>
      </c>
      <c r="BJ93" s="38">
        <v>450000</v>
      </c>
      <c r="BK93" s="38">
        <f t="shared" si="44"/>
        <v>450</v>
      </c>
      <c r="BL93" s="38"/>
      <c r="BM93" s="38">
        <v>31000</v>
      </c>
      <c r="BN93" s="38">
        <f t="shared" si="45"/>
        <v>31</v>
      </c>
      <c r="BO93" s="38"/>
      <c r="BP93" s="38">
        <v>420</v>
      </c>
      <c r="BQ93" s="38" t="s">
        <v>39</v>
      </c>
      <c r="BR93" s="38">
        <v>150</v>
      </c>
      <c r="BS93" s="38"/>
      <c r="BT93" s="38">
        <v>3.3</v>
      </c>
      <c r="BU93" s="38"/>
      <c r="BV93" s="41"/>
      <c r="BW93" s="36"/>
      <c r="BX93" s="47"/>
      <c r="BY93" s="36"/>
      <c r="BZ93" s="55"/>
      <c r="CA93" s="36"/>
      <c r="CB93" s="52"/>
      <c r="CC93" s="36"/>
      <c r="CK93" s="41"/>
      <c r="CN93" s="36"/>
      <c r="CO93" s="47"/>
      <c r="CR93" s="42"/>
      <c r="CU93" s="55"/>
      <c r="CZ93" s="23"/>
      <c r="DB93" s="22"/>
      <c r="DF93" s="41"/>
      <c r="DG93" s="53">
        <v>7.67</v>
      </c>
      <c r="DH93" s="53">
        <v>95</v>
      </c>
      <c r="DJ93" s="53">
        <v>350000</v>
      </c>
      <c r="DK93" s="21">
        <f t="shared" si="49"/>
        <v>35</v>
      </c>
      <c r="DL93" s="53">
        <v>0.05</v>
      </c>
      <c r="DM93" s="53">
        <v>320000</v>
      </c>
      <c r="DN93" s="43">
        <f t="shared" si="68"/>
        <v>320</v>
      </c>
      <c r="DP93" s="53">
        <v>16000</v>
      </c>
      <c r="DQ93" s="22">
        <f t="shared" si="69"/>
        <v>16</v>
      </c>
      <c r="DS93" s="53">
        <v>420</v>
      </c>
      <c r="DU93" s="53">
        <v>380</v>
      </c>
      <c r="DV93" s="21">
        <f t="shared" si="70"/>
        <v>0.38</v>
      </c>
      <c r="DX93" s="53">
        <v>18</v>
      </c>
      <c r="DZ93" s="53">
        <v>4.4000000000000004</v>
      </c>
      <c r="EC93" s="166">
        <v>46</v>
      </c>
      <c r="ED93" s="167"/>
    </row>
    <row r="94" spans="1:134" x14ac:dyDescent="0.3">
      <c r="A94" s="38">
        <v>254</v>
      </c>
      <c r="B94" s="48"/>
      <c r="C94" s="38">
        <v>33</v>
      </c>
      <c r="D94" s="38"/>
      <c r="E94" s="38">
        <v>0.24</v>
      </c>
      <c r="F94" s="38"/>
      <c r="G94" s="38">
        <v>15</v>
      </c>
      <c r="H94" s="38">
        <v>16</v>
      </c>
      <c r="I94" s="38">
        <v>7.4999999999999997E-3</v>
      </c>
      <c r="J94" s="38">
        <v>7.5</v>
      </c>
      <c r="K94" s="38"/>
      <c r="L94" s="38">
        <v>8.9999999999999998E-4</v>
      </c>
      <c r="M94" s="38">
        <v>0.9</v>
      </c>
      <c r="N94" s="38" t="s">
        <v>30</v>
      </c>
      <c r="O94" s="38">
        <v>1.6999999999999999E-3</v>
      </c>
      <c r="P94" s="38" t="s">
        <v>31</v>
      </c>
      <c r="Q94" s="38">
        <v>5.9999999999999995E-4</v>
      </c>
      <c r="R94" s="38" t="s">
        <v>32</v>
      </c>
      <c r="S94" s="38">
        <v>1.1000000000000001E-3</v>
      </c>
      <c r="T94" s="38" t="s">
        <v>31</v>
      </c>
      <c r="U94" s="38">
        <v>8.0999999999999996E-3</v>
      </c>
      <c r="V94" s="38" t="s">
        <v>31</v>
      </c>
      <c r="W94" s="38">
        <v>0.59</v>
      </c>
      <c r="X94" s="38"/>
      <c r="Y94" s="38">
        <v>2.6</v>
      </c>
      <c r="Z94" s="38"/>
      <c r="AA94" s="38">
        <v>1.5</v>
      </c>
      <c r="AB94" s="38"/>
      <c r="AC94" s="38">
        <v>0.06</v>
      </c>
      <c r="AD94" s="38" t="s">
        <v>37</v>
      </c>
      <c r="AE94" s="48"/>
      <c r="AF94" s="49">
        <v>0.01</v>
      </c>
      <c r="AG94" s="50"/>
      <c r="AH94" s="51"/>
      <c r="AI94" s="38"/>
      <c r="AJ94" s="38"/>
      <c r="AK94" s="38"/>
      <c r="AL94" s="38"/>
      <c r="AM94" s="38"/>
      <c r="AN94" s="38"/>
      <c r="AO94" s="38"/>
      <c r="AP94" s="38"/>
      <c r="AQ94" s="38"/>
      <c r="AR94" s="38"/>
      <c r="AS94" s="38"/>
      <c r="AT94" s="38"/>
      <c r="AU94" s="38"/>
      <c r="AV94" s="38"/>
      <c r="AW94" s="38"/>
      <c r="AX94" s="38"/>
      <c r="AY94" s="38">
        <v>82</v>
      </c>
      <c r="AZ94" s="38"/>
      <c r="BA94" s="38">
        <v>3</v>
      </c>
      <c r="BB94" s="38"/>
      <c r="BC94" s="2"/>
      <c r="BD94" s="38">
        <v>7.61</v>
      </c>
      <c r="BE94" s="38">
        <v>88</v>
      </c>
      <c r="BF94" s="38">
        <v>280000</v>
      </c>
      <c r="BG94" s="38">
        <f t="shared" si="42"/>
        <v>28</v>
      </c>
      <c r="BH94" s="38">
        <f t="shared" si="43"/>
        <v>72</v>
      </c>
      <c r="BI94" s="38">
        <v>0.12</v>
      </c>
      <c r="BJ94" s="38">
        <v>380000</v>
      </c>
      <c r="BK94" s="38">
        <f t="shared" si="44"/>
        <v>380</v>
      </c>
      <c r="BL94" s="38"/>
      <c r="BM94" s="38">
        <v>30000</v>
      </c>
      <c r="BN94" s="38">
        <f t="shared" si="45"/>
        <v>30</v>
      </c>
      <c r="BO94" s="38"/>
      <c r="BP94" s="38">
        <v>470</v>
      </c>
      <c r="BQ94" s="38"/>
      <c r="BR94" s="38">
        <v>130</v>
      </c>
      <c r="BS94" s="38"/>
      <c r="BT94" s="38">
        <v>1.1000000000000001</v>
      </c>
      <c r="BU94" s="38"/>
      <c r="BV94" s="41"/>
      <c r="BW94" s="36"/>
      <c r="BX94" s="47"/>
      <c r="BY94" s="36"/>
      <c r="BZ94" s="55"/>
      <c r="CA94" s="36"/>
      <c r="CB94" s="52"/>
      <c r="CC94" s="36"/>
      <c r="CK94" s="41"/>
      <c r="CN94" s="36"/>
      <c r="CO94" s="47"/>
      <c r="CR94" s="42"/>
      <c r="CU94" s="55"/>
      <c r="CZ94" s="23"/>
      <c r="DB94" s="22"/>
      <c r="DF94" s="41"/>
      <c r="DN94" s="43"/>
      <c r="DQ94" s="22"/>
      <c r="DS94" s="42"/>
      <c r="DX94" s="42"/>
      <c r="DZ94" s="44"/>
      <c r="EC94" s="166">
        <v>110</v>
      </c>
      <c r="ED94" s="167"/>
    </row>
    <row r="95" spans="1:134" x14ac:dyDescent="0.3">
      <c r="A95" s="38">
        <v>255</v>
      </c>
      <c r="B95" s="48"/>
      <c r="C95" s="38">
        <v>22</v>
      </c>
      <c r="D95" s="38"/>
      <c r="E95" s="38">
        <v>2.1</v>
      </c>
      <c r="F95" s="38"/>
      <c r="G95" s="38">
        <v>18</v>
      </c>
      <c r="H95" s="38">
        <v>18</v>
      </c>
      <c r="I95" s="38">
        <v>6.1999999999999998E-3</v>
      </c>
      <c r="J95" s="38">
        <v>6.2</v>
      </c>
      <c r="K95" s="38" t="s">
        <v>39</v>
      </c>
      <c r="L95" s="38">
        <v>1E-3</v>
      </c>
      <c r="M95" s="38">
        <v>1</v>
      </c>
      <c r="N95" s="38" t="s">
        <v>40</v>
      </c>
      <c r="O95" s="38">
        <v>1.6999999999999999E-3</v>
      </c>
      <c r="P95" s="38" t="s">
        <v>40</v>
      </c>
      <c r="Q95" s="38">
        <v>2.9999999999999997E-4</v>
      </c>
      <c r="R95" s="38" t="s">
        <v>32</v>
      </c>
      <c r="S95" s="38">
        <v>1.4E-3</v>
      </c>
      <c r="T95" s="38" t="s">
        <v>40</v>
      </c>
      <c r="U95" s="38">
        <v>9.2999999999999992E-3</v>
      </c>
      <c r="V95" s="38" t="s">
        <v>40</v>
      </c>
      <c r="W95" s="38">
        <v>0.62</v>
      </c>
      <c r="X95" s="38"/>
      <c r="Y95" s="38">
        <v>1.8</v>
      </c>
      <c r="Z95" s="38"/>
      <c r="AA95" s="38">
        <v>2.4</v>
      </c>
      <c r="AB95" s="38"/>
      <c r="AC95" s="38">
        <v>8.2000000000000003E-2</v>
      </c>
      <c r="AD95" s="38" t="s">
        <v>33</v>
      </c>
      <c r="AE95" s="48"/>
      <c r="AF95" s="49">
        <v>5.0999999999999997E-2</v>
      </c>
      <c r="AG95" s="50"/>
      <c r="AH95" s="51"/>
      <c r="AI95" s="38"/>
      <c r="AJ95" s="38"/>
      <c r="AK95" s="38"/>
      <c r="AL95" s="38"/>
      <c r="AM95" s="38"/>
      <c r="AN95" s="38"/>
      <c r="AO95" s="38"/>
      <c r="AP95" s="38"/>
      <c r="AQ95" s="38"/>
      <c r="AR95" s="38"/>
      <c r="AS95" s="38"/>
      <c r="AT95" s="38"/>
      <c r="AU95" s="38"/>
      <c r="AV95" s="38"/>
      <c r="AW95" s="38"/>
      <c r="AX95" s="38"/>
      <c r="AY95" s="38">
        <v>61</v>
      </c>
      <c r="AZ95" s="38"/>
      <c r="BA95" s="38">
        <v>1.7</v>
      </c>
      <c r="BB95" s="38"/>
      <c r="BC95" s="2"/>
      <c r="BD95" s="38">
        <v>7.57</v>
      </c>
      <c r="BE95" s="38">
        <v>90</v>
      </c>
      <c r="BF95" s="38">
        <v>160000</v>
      </c>
      <c r="BG95" s="38">
        <f t="shared" si="42"/>
        <v>16</v>
      </c>
      <c r="BH95" s="38">
        <f t="shared" si="43"/>
        <v>84</v>
      </c>
      <c r="BI95" s="38">
        <v>0.1</v>
      </c>
      <c r="BJ95" s="38">
        <v>450000</v>
      </c>
      <c r="BK95" s="38">
        <f t="shared" si="44"/>
        <v>450</v>
      </c>
      <c r="BL95" s="38"/>
      <c r="BM95" s="38">
        <v>39000</v>
      </c>
      <c r="BN95" s="38">
        <f t="shared" si="45"/>
        <v>39</v>
      </c>
      <c r="BO95" s="38"/>
      <c r="BP95" s="38">
        <v>450</v>
      </c>
      <c r="BQ95" s="38" t="s">
        <v>39</v>
      </c>
      <c r="BR95" s="38">
        <v>170</v>
      </c>
      <c r="BS95" s="38"/>
      <c r="BT95" s="38">
        <v>1.2</v>
      </c>
      <c r="BU95" s="38"/>
      <c r="BV95" s="41"/>
      <c r="BW95" s="54">
        <v>470000</v>
      </c>
      <c r="BX95" s="47">
        <f>BW95/1000</f>
        <v>470</v>
      </c>
      <c r="BY95" s="54">
        <v>8900</v>
      </c>
      <c r="BZ95" s="55">
        <f t="shared" si="48"/>
        <v>8.9</v>
      </c>
      <c r="CA95" s="36"/>
      <c r="CB95" s="54">
        <v>290</v>
      </c>
      <c r="CC95" s="36" t="s">
        <v>39</v>
      </c>
      <c r="CK95" s="41"/>
      <c r="CN95" s="36"/>
      <c r="CO95" s="47"/>
      <c r="CR95" s="42"/>
      <c r="CU95" s="55"/>
      <c r="CZ95" s="23"/>
      <c r="DB95" s="22"/>
      <c r="DF95" s="41"/>
      <c r="DG95" s="53">
        <v>7.94</v>
      </c>
      <c r="DH95" s="53">
        <v>97</v>
      </c>
      <c r="DJ95" s="53">
        <v>120000</v>
      </c>
      <c r="DK95" s="21">
        <f t="shared" si="49"/>
        <v>12</v>
      </c>
      <c r="DL95" s="53">
        <v>0.03</v>
      </c>
      <c r="DM95" s="53">
        <v>410000</v>
      </c>
      <c r="DN95" s="43">
        <f t="shared" ref="DN95:DN101" si="71">DM95/1000</f>
        <v>410</v>
      </c>
      <c r="DP95" s="53">
        <v>32000</v>
      </c>
      <c r="DQ95" s="22">
        <f>DP95/1000</f>
        <v>32</v>
      </c>
      <c r="DS95" s="53">
        <v>350</v>
      </c>
      <c r="DU95" s="53">
        <v>890</v>
      </c>
      <c r="DV95" s="21">
        <f t="shared" ref="DV95:DV101" si="72">DU95/1000</f>
        <v>0.89</v>
      </c>
      <c r="DW95" s="21" t="s">
        <v>39</v>
      </c>
      <c r="DX95" s="53">
        <v>50</v>
      </c>
      <c r="DZ95" s="53">
        <v>0.53</v>
      </c>
      <c r="EC95" s="166">
        <v>270</v>
      </c>
      <c r="ED95" s="167"/>
    </row>
    <row r="96" spans="1:134" x14ac:dyDescent="0.3">
      <c r="A96" s="38">
        <v>256</v>
      </c>
      <c r="B96" s="48"/>
      <c r="C96" s="38">
        <v>42</v>
      </c>
      <c r="D96" s="38"/>
      <c r="E96" s="38">
        <v>0.4</v>
      </c>
      <c r="F96" s="38"/>
      <c r="G96" s="38">
        <v>24</v>
      </c>
      <c r="H96" s="38">
        <v>24</v>
      </c>
      <c r="I96" s="38">
        <v>7.7000000000000002E-3</v>
      </c>
      <c r="J96" s="38">
        <v>7.7</v>
      </c>
      <c r="K96" s="38"/>
      <c r="L96" s="38">
        <v>7.3000000000000001E-3</v>
      </c>
      <c r="M96" s="38">
        <v>7.3</v>
      </c>
      <c r="N96" s="38" t="s">
        <v>31</v>
      </c>
      <c r="O96" s="38">
        <v>7.9000000000000008E-3</v>
      </c>
      <c r="P96" s="38" t="s">
        <v>31</v>
      </c>
      <c r="Q96" s="38">
        <v>6.1999999999999998E-3</v>
      </c>
      <c r="R96" s="38" t="s">
        <v>32</v>
      </c>
      <c r="S96" s="38">
        <v>1.6000000000000001E-3</v>
      </c>
      <c r="T96" s="38" t="s">
        <v>31</v>
      </c>
      <c r="U96" s="38">
        <v>0.02</v>
      </c>
      <c r="V96" s="38"/>
      <c r="W96" s="38">
        <v>0.98</v>
      </c>
      <c r="X96" s="38"/>
      <c r="Y96" s="38">
        <v>3.8</v>
      </c>
      <c r="Z96" s="38"/>
      <c r="AA96" s="38">
        <v>2</v>
      </c>
      <c r="AB96" s="38"/>
      <c r="AC96" s="38">
        <v>0.15</v>
      </c>
      <c r="AD96" s="38" t="s">
        <v>33</v>
      </c>
      <c r="AE96" s="48"/>
      <c r="AF96" s="49">
        <v>7.0000000000000001E-3</v>
      </c>
      <c r="AG96" s="50"/>
      <c r="AH96" s="51"/>
      <c r="AI96" s="38"/>
      <c r="AJ96" s="38"/>
      <c r="AK96" s="38"/>
      <c r="AL96" s="38"/>
      <c r="AM96" s="38"/>
      <c r="AN96" s="38"/>
      <c r="AO96" s="38"/>
      <c r="AP96" s="38"/>
      <c r="AQ96" s="38"/>
      <c r="AR96" s="38"/>
      <c r="AS96" s="38"/>
      <c r="AT96" s="38"/>
      <c r="AU96" s="38"/>
      <c r="AV96" s="38"/>
      <c r="AW96" s="38"/>
      <c r="AX96" s="38"/>
      <c r="AY96" s="38"/>
      <c r="AZ96" s="38"/>
      <c r="BA96" s="38"/>
      <c r="BB96" s="38"/>
      <c r="BC96" s="2"/>
      <c r="BD96" s="38">
        <v>7.22</v>
      </c>
      <c r="BE96" s="38">
        <v>89</v>
      </c>
      <c r="BF96" s="38">
        <v>170000</v>
      </c>
      <c r="BG96" s="38">
        <f t="shared" si="42"/>
        <v>17</v>
      </c>
      <c r="BH96" s="38">
        <f t="shared" si="43"/>
        <v>83</v>
      </c>
      <c r="BI96" s="38">
        <v>0.08</v>
      </c>
      <c r="BJ96" s="38">
        <v>440000</v>
      </c>
      <c r="BK96" s="38">
        <f t="shared" si="44"/>
        <v>440</v>
      </c>
      <c r="BL96" s="38"/>
      <c r="BM96" s="38">
        <v>32000</v>
      </c>
      <c r="BN96" s="38">
        <f t="shared" si="45"/>
        <v>32</v>
      </c>
      <c r="BO96" s="38"/>
      <c r="BP96" s="38">
        <v>460</v>
      </c>
      <c r="BQ96" s="38"/>
      <c r="BR96" s="38">
        <v>250</v>
      </c>
      <c r="BS96" s="38"/>
      <c r="BT96" s="38">
        <v>1.4</v>
      </c>
      <c r="BU96" s="38"/>
      <c r="BV96" s="41"/>
      <c r="BW96" s="54">
        <v>470000</v>
      </c>
      <c r="BX96" s="47">
        <f>BW96/1000</f>
        <v>470</v>
      </c>
      <c r="BY96" s="54">
        <v>8700</v>
      </c>
      <c r="BZ96" s="55">
        <f t="shared" si="48"/>
        <v>8.6999999999999993</v>
      </c>
      <c r="CA96" s="36"/>
      <c r="CB96" s="54">
        <v>260</v>
      </c>
      <c r="CC96" s="36"/>
      <c r="CD96" s="53">
        <v>6.2</v>
      </c>
      <c r="CE96" s="80" t="s">
        <v>31</v>
      </c>
      <c r="CF96" s="82">
        <v>13</v>
      </c>
      <c r="CH96" s="53">
        <v>0.26</v>
      </c>
      <c r="CJ96" s="53">
        <v>0.92</v>
      </c>
      <c r="CK96" s="41"/>
      <c r="CL96" s="53">
        <v>7.59</v>
      </c>
      <c r="CM96" s="53">
        <v>94</v>
      </c>
      <c r="CN96" s="54">
        <v>140000</v>
      </c>
      <c r="CO96" s="47">
        <f t="shared" ref="CO96" si="73">CN96/10000</f>
        <v>14</v>
      </c>
      <c r="CP96" s="53">
        <v>0.06</v>
      </c>
      <c r="CQ96" s="53">
        <v>390000</v>
      </c>
      <c r="CR96" s="42">
        <f t="shared" si="46"/>
        <v>390</v>
      </c>
      <c r="CT96" s="53">
        <v>28000</v>
      </c>
      <c r="CU96" s="55">
        <f t="shared" si="47"/>
        <v>28</v>
      </c>
      <c r="CW96" s="53">
        <v>190</v>
      </c>
      <c r="CX96" s="21" t="s">
        <v>39</v>
      </c>
      <c r="CY96" s="53">
        <v>620</v>
      </c>
      <c r="CZ96" s="23">
        <f>CY96/1000</f>
        <v>0.62</v>
      </c>
      <c r="DB96" s="53">
        <v>22</v>
      </c>
      <c r="DD96" s="53">
        <v>1.1000000000000001</v>
      </c>
      <c r="DF96" s="41"/>
      <c r="DG96" s="53">
        <v>7.52</v>
      </c>
      <c r="DH96" s="53">
        <v>96</v>
      </c>
      <c r="DJ96" s="53">
        <v>200000</v>
      </c>
      <c r="DK96" s="21">
        <f t="shared" si="49"/>
        <v>20</v>
      </c>
      <c r="DL96" s="53">
        <v>0.05</v>
      </c>
      <c r="DM96" s="53">
        <v>370000</v>
      </c>
      <c r="DN96" s="43">
        <f t="shared" si="71"/>
        <v>370</v>
      </c>
      <c r="DP96" s="53">
        <v>20000</v>
      </c>
      <c r="DQ96" s="22">
        <f t="shared" ref="DQ96:DQ101" si="74">DP96/1000</f>
        <v>20</v>
      </c>
      <c r="DS96" s="53">
        <v>130</v>
      </c>
      <c r="DU96" s="53">
        <v>600</v>
      </c>
      <c r="DV96" s="21">
        <f t="shared" si="72"/>
        <v>0.6</v>
      </c>
      <c r="DX96" s="53">
        <v>22</v>
      </c>
      <c r="DY96" s="21" t="s">
        <v>93</v>
      </c>
      <c r="DZ96" s="53">
        <v>2.4</v>
      </c>
      <c r="EC96" s="166">
        <v>34</v>
      </c>
      <c r="ED96" s="167"/>
    </row>
    <row r="97" spans="1:134" x14ac:dyDescent="0.3">
      <c r="A97" s="38">
        <v>257</v>
      </c>
      <c r="B97" s="48"/>
      <c r="C97" s="38">
        <v>33</v>
      </c>
      <c r="D97" s="38"/>
      <c r="E97" s="38">
        <v>0.44</v>
      </c>
      <c r="F97" s="38"/>
      <c r="G97" s="38">
        <v>19</v>
      </c>
      <c r="H97" s="38">
        <v>19</v>
      </c>
      <c r="I97" s="38">
        <v>5.5999999999999999E-3</v>
      </c>
      <c r="J97" s="38">
        <v>5.6</v>
      </c>
      <c r="K97" s="38"/>
      <c r="L97" s="38">
        <v>1.0999999999999999E-2</v>
      </c>
      <c r="M97" s="38">
        <v>11</v>
      </c>
      <c r="N97" s="38" t="s">
        <v>31</v>
      </c>
      <c r="O97" s="38">
        <v>2.5000000000000001E-3</v>
      </c>
      <c r="P97" s="38" t="s">
        <v>31</v>
      </c>
      <c r="Q97" s="38">
        <v>1.2999999999999999E-3</v>
      </c>
      <c r="R97" s="38" t="s">
        <v>32</v>
      </c>
      <c r="S97" s="38">
        <v>1.1999999999999999E-3</v>
      </c>
      <c r="T97" s="38" t="s">
        <v>31</v>
      </c>
      <c r="U97" s="38">
        <v>1.6E-2</v>
      </c>
      <c r="V97" s="38"/>
      <c r="W97" s="38">
        <v>0.66</v>
      </c>
      <c r="X97" s="38"/>
      <c r="Y97" s="38">
        <v>2.9</v>
      </c>
      <c r="Z97" s="38"/>
      <c r="AA97" s="38">
        <v>2.2000000000000002</v>
      </c>
      <c r="AB97" s="38"/>
      <c r="AC97" s="38">
        <v>6.4000000000000001E-2</v>
      </c>
      <c r="AD97" s="38" t="s">
        <v>33</v>
      </c>
      <c r="AE97" s="48"/>
      <c r="AF97" s="49">
        <v>1.9E-2</v>
      </c>
      <c r="AG97" s="50"/>
      <c r="AH97" s="51"/>
      <c r="AI97" s="38">
        <v>7.25</v>
      </c>
      <c r="AJ97" s="38">
        <v>91</v>
      </c>
      <c r="AK97" s="38" t="s">
        <v>95</v>
      </c>
      <c r="AL97" s="38">
        <v>110000</v>
      </c>
      <c r="AM97" s="38">
        <f>AL97/10000</f>
        <v>11</v>
      </c>
      <c r="AN97" s="38">
        <v>0.08</v>
      </c>
      <c r="AO97" s="38">
        <v>460000</v>
      </c>
      <c r="AP97" s="38">
        <f t="shared" si="55"/>
        <v>460</v>
      </c>
      <c r="AQ97" s="38">
        <v>36000</v>
      </c>
      <c r="AR97" s="38">
        <f t="shared" si="56"/>
        <v>36</v>
      </c>
      <c r="AS97" s="38"/>
      <c r="AT97" s="38">
        <v>440</v>
      </c>
      <c r="AU97" s="38"/>
      <c r="AV97" s="38">
        <v>52</v>
      </c>
      <c r="AW97" s="38">
        <f t="shared" si="60"/>
        <v>5.1999999999999998E-2</v>
      </c>
      <c r="AX97" s="38" t="s">
        <v>95</v>
      </c>
      <c r="AY97" s="38">
        <v>160</v>
      </c>
      <c r="AZ97" s="38"/>
      <c r="BA97" s="38">
        <v>2.6</v>
      </c>
      <c r="BB97" s="38"/>
      <c r="BC97" s="2"/>
      <c r="BD97" s="38">
        <v>7.33</v>
      </c>
      <c r="BE97" s="38">
        <v>88</v>
      </c>
      <c r="BF97" s="38">
        <v>130000</v>
      </c>
      <c r="BG97" s="38">
        <f t="shared" si="42"/>
        <v>13</v>
      </c>
      <c r="BH97" s="38">
        <f t="shared" si="43"/>
        <v>87</v>
      </c>
      <c r="BI97" s="38">
        <v>0.12</v>
      </c>
      <c r="BJ97" s="38">
        <v>530000</v>
      </c>
      <c r="BK97" s="38">
        <f t="shared" si="44"/>
        <v>530</v>
      </c>
      <c r="BL97" s="38"/>
      <c r="BM97" s="38">
        <v>30000</v>
      </c>
      <c r="BN97" s="38">
        <f t="shared" si="45"/>
        <v>30</v>
      </c>
      <c r="BO97" s="38"/>
      <c r="BP97" s="38">
        <v>220</v>
      </c>
      <c r="BQ97" s="38"/>
      <c r="BR97" s="38">
        <v>110</v>
      </c>
      <c r="BS97" s="38"/>
      <c r="BT97" s="38">
        <v>0.34</v>
      </c>
      <c r="BU97" s="38"/>
      <c r="BV97" s="41"/>
      <c r="BW97" s="54">
        <v>500000</v>
      </c>
      <c r="BX97" s="47">
        <f>BW97/1000</f>
        <v>500</v>
      </c>
      <c r="BY97" s="54">
        <v>6000</v>
      </c>
      <c r="BZ97" s="55">
        <f t="shared" si="48"/>
        <v>6</v>
      </c>
      <c r="CA97" s="36"/>
      <c r="CB97" s="54">
        <v>290</v>
      </c>
      <c r="CC97" s="36"/>
      <c r="CD97" s="53">
        <v>6.4</v>
      </c>
      <c r="CE97" s="80" t="s">
        <v>31</v>
      </c>
      <c r="CF97" s="82">
        <v>16</v>
      </c>
      <c r="CH97" s="53">
        <v>0.36</v>
      </c>
      <c r="CJ97" s="53">
        <v>0.55000000000000004</v>
      </c>
      <c r="CK97" s="41"/>
      <c r="CN97" s="36"/>
      <c r="CO97" s="47"/>
      <c r="CR97" s="42"/>
      <c r="CU97" s="55"/>
      <c r="CZ97" s="23"/>
      <c r="DB97" s="22"/>
      <c r="DF97" s="41"/>
      <c r="DG97" s="53">
        <v>7.63</v>
      </c>
      <c r="DH97" s="53">
        <v>98</v>
      </c>
      <c r="DJ97" s="53">
        <v>150000</v>
      </c>
      <c r="DK97" s="21">
        <f t="shared" si="49"/>
        <v>15</v>
      </c>
      <c r="DL97" s="53">
        <v>0.03</v>
      </c>
      <c r="DM97" s="53">
        <v>420000</v>
      </c>
      <c r="DN97" s="43">
        <f t="shared" si="71"/>
        <v>420</v>
      </c>
      <c r="DP97" s="53">
        <v>26000</v>
      </c>
      <c r="DQ97" s="22">
        <f t="shared" si="74"/>
        <v>26</v>
      </c>
      <c r="DS97" s="53">
        <v>310</v>
      </c>
      <c r="DT97" s="21" t="s">
        <v>39</v>
      </c>
      <c r="DU97" s="53">
        <v>1100</v>
      </c>
      <c r="DV97" s="21">
        <f t="shared" si="72"/>
        <v>1.1000000000000001</v>
      </c>
      <c r="DX97" s="53">
        <v>55</v>
      </c>
      <c r="DZ97" s="53">
        <v>6.3</v>
      </c>
      <c r="EC97" s="166">
        <v>54</v>
      </c>
      <c r="ED97" s="167"/>
    </row>
    <row r="98" spans="1:134" x14ac:dyDescent="0.3">
      <c r="A98" s="38">
        <v>258</v>
      </c>
      <c r="B98" s="48"/>
      <c r="C98" s="38">
        <v>47</v>
      </c>
      <c r="D98" s="38"/>
      <c r="E98" s="38">
        <v>4.9000000000000004</v>
      </c>
      <c r="F98" s="38"/>
      <c r="G98" s="38">
        <v>20</v>
      </c>
      <c r="H98" s="38">
        <v>20</v>
      </c>
      <c r="I98" s="38">
        <v>1.7000000000000001E-2</v>
      </c>
      <c r="J98" s="38">
        <v>17</v>
      </c>
      <c r="K98" s="38"/>
      <c r="L98" s="38">
        <v>8.9999999999999998E-4</v>
      </c>
      <c r="M98" s="38">
        <v>0.9</v>
      </c>
      <c r="N98" s="38" t="s">
        <v>30</v>
      </c>
      <c r="O98" s="38">
        <v>3.3E-3</v>
      </c>
      <c r="P98" s="38" t="s">
        <v>31</v>
      </c>
      <c r="Q98" s="38">
        <v>1.9E-3</v>
      </c>
      <c r="R98" s="38" t="s">
        <v>32</v>
      </c>
      <c r="S98" s="38">
        <v>1.5E-3</v>
      </c>
      <c r="T98" s="38" t="s">
        <v>31</v>
      </c>
      <c r="U98" s="38">
        <v>2.1999999999999999E-2</v>
      </c>
      <c r="V98" s="38"/>
      <c r="W98" s="38">
        <v>0.74</v>
      </c>
      <c r="X98" s="38"/>
      <c r="Y98" s="38">
        <v>4.0999999999999996</v>
      </c>
      <c r="Z98" s="38"/>
      <c r="AA98" s="38">
        <v>1.8</v>
      </c>
      <c r="AB98" s="38"/>
      <c r="AC98" s="38">
        <v>9.6000000000000002E-2</v>
      </c>
      <c r="AD98" s="38" t="s">
        <v>33</v>
      </c>
      <c r="AE98" s="48"/>
      <c r="AF98" s="49">
        <v>1.0999999999999999E-2</v>
      </c>
      <c r="AG98" s="50"/>
      <c r="AH98" s="51"/>
      <c r="AI98" s="38">
        <v>7.92</v>
      </c>
      <c r="AJ98" s="38">
        <v>98</v>
      </c>
      <c r="AK98" s="38"/>
      <c r="AL98" s="38">
        <v>180000</v>
      </c>
      <c r="AM98" s="38">
        <f>AL98/10000</f>
        <v>18</v>
      </c>
      <c r="AN98" s="38">
        <v>0.02</v>
      </c>
      <c r="AO98" s="38">
        <v>410000</v>
      </c>
      <c r="AP98" s="38">
        <f t="shared" si="55"/>
        <v>410</v>
      </c>
      <c r="AQ98" s="38">
        <v>36000</v>
      </c>
      <c r="AR98" s="38">
        <f t="shared" si="56"/>
        <v>36</v>
      </c>
      <c r="AS98" s="38"/>
      <c r="AT98" s="38">
        <v>460</v>
      </c>
      <c r="AU98" s="38"/>
      <c r="AV98" s="38">
        <v>570</v>
      </c>
      <c r="AW98" s="38">
        <f t="shared" si="60"/>
        <v>0.56999999999999995</v>
      </c>
      <c r="AX98" s="38"/>
      <c r="AY98" s="38">
        <v>100</v>
      </c>
      <c r="AZ98" s="38"/>
      <c r="BA98" s="38">
        <v>6.6</v>
      </c>
      <c r="BB98" s="38"/>
      <c r="BC98" s="2"/>
      <c r="BD98" s="38">
        <v>7.7</v>
      </c>
      <c r="BE98" s="38">
        <v>85</v>
      </c>
      <c r="BF98" s="38">
        <v>190000</v>
      </c>
      <c r="BG98" s="38">
        <f t="shared" si="42"/>
        <v>19</v>
      </c>
      <c r="BH98" s="38">
        <f t="shared" si="43"/>
        <v>81</v>
      </c>
      <c r="BI98" s="38">
        <v>0.11</v>
      </c>
      <c r="BJ98" s="38">
        <v>440000</v>
      </c>
      <c r="BK98" s="38">
        <f t="shared" si="44"/>
        <v>440</v>
      </c>
      <c r="BL98" s="38"/>
      <c r="BM98" s="38">
        <v>30000</v>
      </c>
      <c r="BN98" s="38">
        <f t="shared" si="45"/>
        <v>30</v>
      </c>
      <c r="BO98" s="38"/>
      <c r="BP98" s="38">
        <v>480</v>
      </c>
      <c r="BQ98" s="38"/>
      <c r="BR98" s="38">
        <v>250</v>
      </c>
      <c r="BS98" s="38"/>
      <c r="BT98" s="38">
        <v>0.36</v>
      </c>
      <c r="BU98" s="38"/>
      <c r="BV98" s="41"/>
      <c r="BW98" s="54">
        <v>480000</v>
      </c>
      <c r="BX98" s="47">
        <f>BW98/1000</f>
        <v>480</v>
      </c>
      <c r="BY98" s="54">
        <v>9400</v>
      </c>
      <c r="BZ98" s="55">
        <f t="shared" si="48"/>
        <v>9.4</v>
      </c>
      <c r="CA98" s="36"/>
      <c r="CB98" s="54">
        <v>330</v>
      </c>
      <c r="CC98" s="36" t="s">
        <v>39</v>
      </c>
      <c r="CD98" s="53">
        <v>5.3</v>
      </c>
      <c r="CE98" s="80" t="s">
        <v>31</v>
      </c>
      <c r="CF98" s="82">
        <v>4.5</v>
      </c>
      <c r="CG98" s="80" t="s">
        <v>261</v>
      </c>
      <c r="CH98" s="53">
        <v>0.23</v>
      </c>
      <c r="CJ98" s="53">
        <v>0.33</v>
      </c>
      <c r="CK98" s="41"/>
      <c r="CN98" s="36"/>
      <c r="CO98" s="47"/>
      <c r="CR98" s="42"/>
      <c r="CU98" s="55"/>
      <c r="CZ98" s="23"/>
      <c r="DB98" s="22"/>
      <c r="DF98" s="41"/>
      <c r="DG98" s="53">
        <v>7.69</v>
      </c>
      <c r="DH98" s="53">
        <v>95</v>
      </c>
      <c r="DJ98" s="53">
        <v>550000</v>
      </c>
      <c r="DK98" s="21">
        <f t="shared" si="49"/>
        <v>55</v>
      </c>
      <c r="DL98" s="53">
        <v>0.05</v>
      </c>
      <c r="DM98" s="53">
        <v>260000</v>
      </c>
      <c r="DN98" s="43">
        <f t="shared" si="71"/>
        <v>260</v>
      </c>
      <c r="DP98" s="53">
        <v>11000</v>
      </c>
      <c r="DQ98" s="22">
        <f t="shared" si="74"/>
        <v>11</v>
      </c>
      <c r="DS98" s="53">
        <v>170</v>
      </c>
      <c r="DU98" s="53">
        <v>500</v>
      </c>
      <c r="DV98" s="21">
        <f t="shared" si="72"/>
        <v>0.5</v>
      </c>
      <c r="DX98" s="53">
        <v>33</v>
      </c>
      <c r="DZ98" s="53">
        <v>7.4</v>
      </c>
      <c r="EC98" s="166">
        <v>39</v>
      </c>
      <c r="ED98" s="167"/>
    </row>
    <row r="99" spans="1:134" x14ac:dyDescent="0.3">
      <c r="A99" s="38">
        <v>259</v>
      </c>
      <c r="B99" s="48"/>
      <c r="C99" s="38">
        <v>46</v>
      </c>
      <c r="D99" s="38"/>
      <c r="E99" s="38">
        <v>2</v>
      </c>
      <c r="F99" s="38"/>
      <c r="G99" s="38">
        <v>18</v>
      </c>
      <c r="H99" s="38">
        <v>19</v>
      </c>
      <c r="I99" s="38">
        <v>4.7999999999999996E-3</v>
      </c>
      <c r="J99" s="38">
        <v>4.8</v>
      </c>
      <c r="K99" s="38"/>
      <c r="L99" s="38">
        <v>1.4999999999999999E-2</v>
      </c>
      <c r="M99" s="38">
        <v>15</v>
      </c>
      <c r="N99" s="38"/>
      <c r="O99" s="38">
        <v>3.3999999999999998E-3</v>
      </c>
      <c r="P99" s="38" t="s">
        <v>31</v>
      </c>
      <c r="Q99" s="38">
        <v>2.0999999999999999E-3</v>
      </c>
      <c r="R99" s="38" t="s">
        <v>32</v>
      </c>
      <c r="S99" s="38">
        <v>1.1999999999999999E-3</v>
      </c>
      <c r="T99" s="38" t="s">
        <v>31</v>
      </c>
      <c r="U99" s="38">
        <v>2.3E-2</v>
      </c>
      <c r="V99" s="38"/>
      <c r="W99" s="38">
        <v>0.79</v>
      </c>
      <c r="X99" s="38"/>
      <c r="Y99" s="38">
        <v>2.2000000000000002</v>
      </c>
      <c r="Z99" s="38"/>
      <c r="AA99" s="38">
        <v>1.2</v>
      </c>
      <c r="AB99" s="38"/>
      <c r="AC99" s="38">
        <v>0.06</v>
      </c>
      <c r="AD99" s="38" t="s">
        <v>37</v>
      </c>
      <c r="AE99" s="48"/>
      <c r="AF99" s="49">
        <v>0.03</v>
      </c>
      <c r="AG99" s="50"/>
      <c r="AH99" s="51"/>
      <c r="AI99" s="38">
        <v>7.6</v>
      </c>
      <c r="AJ99" s="38">
        <v>95</v>
      </c>
      <c r="AK99" s="38"/>
      <c r="AL99" s="38">
        <v>290000</v>
      </c>
      <c r="AM99" s="38">
        <f>AL99/10000</f>
        <v>29</v>
      </c>
      <c r="AN99" s="38">
        <v>0.04</v>
      </c>
      <c r="AO99" s="38">
        <v>370000</v>
      </c>
      <c r="AP99" s="38">
        <f t="shared" si="55"/>
        <v>370</v>
      </c>
      <c r="AQ99" s="38">
        <v>25000</v>
      </c>
      <c r="AR99" s="38">
        <f t="shared" si="56"/>
        <v>25</v>
      </c>
      <c r="AS99" s="38"/>
      <c r="AT99" s="38">
        <v>380</v>
      </c>
      <c r="AU99" s="38"/>
      <c r="AV99" s="38">
        <v>210</v>
      </c>
      <c r="AW99" s="38">
        <f t="shared" si="60"/>
        <v>0.21</v>
      </c>
      <c r="AX99" s="38" t="s">
        <v>39</v>
      </c>
      <c r="AY99" s="38">
        <v>140</v>
      </c>
      <c r="AZ99" s="38"/>
      <c r="BA99" s="38">
        <v>3.4</v>
      </c>
      <c r="BB99" s="38"/>
      <c r="BC99" s="2"/>
      <c r="BD99" s="38">
        <v>7.43</v>
      </c>
      <c r="BE99" s="38">
        <v>84</v>
      </c>
      <c r="BF99" s="38">
        <v>190000</v>
      </c>
      <c r="BG99" s="38">
        <f t="shared" si="42"/>
        <v>19</v>
      </c>
      <c r="BH99" s="38">
        <f t="shared" si="43"/>
        <v>81</v>
      </c>
      <c r="BI99" s="38">
        <v>0.16</v>
      </c>
      <c r="BJ99" s="38">
        <v>500000</v>
      </c>
      <c r="BK99" s="38">
        <f t="shared" si="44"/>
        <v>500</v>
      </c>
      <c r="BL99" s="38"/>
      <c r="BM99" s="38">
        <v>30000</v>
      </c>
      <c r="BN99" s="38">
        <f t="shared" si="45"/>
        <v>30</v>
      </c>
      <c r="BO99" s="38"/>
      <c r="BP99" s="38">
        <v>230</v>
      </c>
      <c r="BQ99" s="38"/>
      <c r="BR99" s="38">
        <v>120</v>
      </c>
      <c r="BS99" s="38"/>
      <c r="BT99" s="38">
        <v>0.12</v>
      </c>
      <c r="BU99" s="38" t="s">
        <v>33</v>
      </c>
      <c r="BV99" s="41"/>
      <c r="BW99" s="54">
        <v>500000</v>
      </c>
      <c r="BX99" s="47">
        <f>BW99/1000</f>
        <v>500</v>
      </c>
      <c r="BY99" s="54">
        <v>6300</v>
      </c>
      <c r="BZ99" s="55">
        <f t="shared" si="48"/>
        <v>6.3</v>
      </c>
      <c r="CA99" s="36"/>
      <c r="CB99" s="54">
        <v>230</v>
      </c>
      <c r="CC99" s="36"/>
      <c r="CK99" s="41"/>
      <c r="CL99" s="53">
        <v>7.91</v>
      </c>
      <c r="CM99" s="53">
        <v>93</v>
      </c>
      <c r="CN99" s="54">
        <v>430000</v>
      </c>
      <c r="CO99" s="47">
        <f t="shared" ref="CO99" si="75">CN99/10000</f>
        <v>43</v>
      </c>
      <c r="CP99" s="53">
        <v>0.06</v>
      </c>
      <c r="CQ99" s="53">
        <v>280000</v>
      </c>
      <c r="CR99" s="42">
        <f t="shared" si="46"/>
        <v>280</v>
      </c>
      <c r="CT99" s="53">
        <v>22000</v>
      </c>
      <c r="CU99" s="55">
        <f t="shared" si="47"/>
        <v>22</v>
      </c>
      <c r="CW99" s="53">
        <v>330</v>
      </c>
      <c r="CY99" s="53">
        <v>190</v>
      </c>
      <c r="CZ99" s="23">
        <f>CY99/1000</f>
        <v>0.19</v>
      </c>
      <c r="DB99" s="53">
        <v>62</v>
      </c>
      <c r="DD99" s="53">
        <v>0.38</v>
      </c>
      <c r="DF99" s="41"/>
      <c r="DG99" s="53">
        <v>7.96</v>
      </c>
      <c r="DH99" s="53">
        <v>92</v>
      </c>
      <c r="DJ99" s="53">
        <v>510000</v>
      </c>
      <c r="DK99" s="21">
        <f t="shared" si="49"/>
        <v>51</v>
      </c>
      <c r="DL99" s="53">
        <v>0.08</v>
      </c>
      <c r="DM99" s="53">
        <v>250000</v>
      </c>
      <c r="DN99" s="43">
        <f t="shared" si="71"/>
        <v>250</v>
      </c>
      <c r="DP99" s="53">
        <v>10000</v>
      </c>
      <c r="DQ99" s="22">
        <f t="shared" si="74"/>
        <v>10</v>
      </c>
      <c r="DS99" s="53">
        <v>110</v>
      </c>
      <c r="DU99" s="53">
        <v>630</v>
      </c>
      <c r="DV99" s="21">
        <f t="shared" si="72"/>
        <v>0.63</v>
      </c>
      <c r="DX99" s="53">
        <v>12</v>
      </c>
      <c r="DY99" s="21" t="s">
        <v>93</v>
      </c>
      <c r="DZ99" s="53">
        <v>0.57999999999999996</v>
      </c>
      <c r="EC99" s="166">
        <v>68</v>
      </c>
      <c r="ED99" s="167"/>
    </row>
    <row r="100" spans="1:134" x14ac:dyDescent="0.3">
      <c r="A100" s="38">
        <v>260</v>
      </c>
      <c r="B100" s="48"/>
      <c r="C100" s="38">
        <v>20</v>
      </c>
      <c r="D100" s="38"/>
      <c r="E100" s="38">
        <v>0.11</v>
      </c>
      <c r="F100" s="38"/>
      <c r="G100" s="38">
        <v>17</v>
      </c>
      <c r="H100" s="38">
        <v>18</v>
      </c>
      <c r="I100" s="38">
        <v>4.1999999999999997E-3</v>
      </c>
      <c r="J100" s="38">
        <v>4.2</v>
      </c>
      <c r="K100" s="38"/>
      <c r="L100" s="38">
        <v>8.9999999999999998E-4</v>
      </c>
      <c r="M100" s="38">
        <v>0.9</v>
      </c>
      <c r="N100" s="38" t="s">
        <v>30</v>
      </c>
      <c r="O100" s="38">
        <v>8.9999999999999998E-4</v>
      </c>
      <c r="P100" s="38" t="s">
        <v>31</v>
      </c>
      <c r="Q100" s="38">
        <v>1.2999999999999999E-2</v>
      </c>
      <c r="R100" s="38" t="s">
        <v>44</v>
      </c>
      <c r="S100" s="38">
        <v>1E-3</v>
      </c>
      <c r="T100" s="38" t="s">
        <v>31</v>
      </c>
      <c r="U100" s="38">
        <v>1.0999999999999999E-2</v>
      </c>
      <c r="V100" s="38" t="s">
        <v>31</v>
      </c>
      <c r="W100" s="38">
        <v>0.56999999999999995</v>
      </c>
      <c r="X100" s="38"/>
      <c r="Y100" s="38">
        <v>2.2999999999999998</v>
      </c>
      <c r="Z100" s="38"/>
      <c r="AA100" s="38">
        <v>1.6</v>
      </c>
      <c r="AB100" s="38"/>
      <c r="AC100" s="38">
        <v>0.13</v>
      </c>
      <c r="AD100" s="38" t="s">
        <v>33</v>
      </c>
      <c r="AE100" s="48"/>
      <c r="AF100" s="49">
        <v>0.155</v>
      </c>
      <c r="AG100" s="50"/>
      <c r="AH100" s="51"/>
      <c r="AI100" s="38">
        <v>7.58</v>
      </c>
      <c r="AJ100" s="38">
        <v>99</v>
      </c>
      <c r="AK100" s="38"/>
      <c r="AL100" s="38">
        <v>86000</v>
      </c>
      <c r="AM100" s="38">
        <f>AL100/10000</f>
        <v>8.6</v>
      </c>
      <c r="AN100" s="38">
        <v>0.01</v>
      </c>
      <c r="AO100" s="38">
        <v>420000</v>
      </c>
      <c r="AP100" s="38">
        <f t="shared" si="55"/>
        <v>420</v>
      </c>
      <c r="AQ100" s="38">
        <v>40000</v>
      </c>
      <c r="AR100" s="38">
        <f t="shared" si="56"/>
        <v>40</v>
      </c>
      <c r="AS100" s="38"/>
      <c r="AT100" s="38">
        <v>420</v>
      </c>
      <c r="AU100" s="38"/>
      <c r="AV100" s="38">
        <v>1300</v>
      </c>
      <c r="AW100" s="38">
        <f t="shared" si="60"/>
        <v>1.3</v>
      </c>
      <c r="AX100" s="38"/>
      <c r="AY100" s="38">
        <v>93</v>
      </c>
      <c r="AZ100" s="38" t="s">
        <v>93</v>
      </c>
      <c r="BA100" s="38">
        <v>2.8</v>
      </c>
      <c r="BB100" s="38"/>
      <c r="BC100" s="2"/>
      <c r="BD100" s="38">
        <v>7.3</v>
      </c>
      <c r="BE100" s="38">
        <v>90</v>
      </c>
      <c r="BF100" s="38">
        <v>140000</v>
      </c>
      <c r="BG100" s="38">
        <f t="shared" si="42"/>
        <v>14</v>
      </c>
      <c r="BH100" s="38">
        <f t="shared" si="43"/>
        <v>86</v>
      </c>
      <c r="BI100" s="38">
        <v>0.09</v>
      </c>
      <c r="BJ100" s="38">
        <v>440000</v>
      </c>
      <c r="BK100" s="38">
        <f t="shared" si="44"/>
        <v>440</v>
      </c>
      <c r="BL100" s="38"/>
      <c r="BM100" s="38">
        <v>37000</v>
      </c>
      <c r="BN100" s="38">
        <f t="shared" si="45"/>
        <v>37</v>
      </c>
      <c r="BO100" s="38"/>
      <c r="BP100" s="38">
        <v>390</v>
      </c>
      <c r="BQ100" s="38"/>
      <c r="BR100" s="38">
        <v>220</v>
      </c>
      <c r="BS100" s="38"/>
      <c r="BT100" s="38">
        <v>0.49</v>
      </c>
      <c r="BU100" s="38"/>
      <c r="BV100" s="41"/>
      <c r="BW100" s="36"/>
      <c r="BX100" s="47"/>
      <c r="BY100" s="36"/>
      <c r="BZ100" s="55"/>
      <c r="CA100" s="36"/>
      <c r="CB100" s="52"/>
      <c r="CC100" s="36"/>
      <c r="CK100" s="41"/>
      <c r="CN100" s="36"/>
      <c r="CO100" s="47"/>
      <c r="CR100" s="42"/>
      <c r="CU100" s="55"/>
      <c r="CZ100" s="23"/>
      <c r="DB100" s="22"/>
      <c r="DF100" s="41"/>
      <c r="DG100" s="53">
        <v>8.09</v>
      </c>
      <c r="DH100" s="53">
        <v>97</v>
      </c>
      <c r="DJ100" s="53">
        <v>390000</v>
      </c>
      <c r="DK100" s="21">
        <f t="shared" si="49"/>
        <v>39</v>
      </c>
      <c r="DL100" s="53">
        <v>0.04</v>
      </c>
      <c r="DM100" s="53">
        <v>290000</v>
      </c>
      <c r="DN100" s="43">
        <f t="shared" si="71"/>
        <v>290</v>
      </c>
      <c r="DP100" s="53">
        <v>17000</v>
      </c>
      <c r="DQ100" s="22">
        <f t="shared" si="74"/>
        <v>17</v>
      </c>
      <c r="DS100" s="53">
        <v>230</v>
      </c>
      <c r="DU100" s="53">
        <v>1200</v>
      </c>
      <c r="DV100" s="21">
        <f t="shared" si="72"/>
        <v>1.2</v>
      </c>
      <c r="DX100" s="53">
        <v>40</v>
      </c>
      <c r="DZ100" s="53">
        <v>3</v>
      </c>
      <c r="EC100" s="166">
        <v>32</v>
      </c>
      <c r="ED100" s="167"/>
    </row>
    <row r="101" spans="1:134" x14ac:dyDescent="0.3">
      <c r="A101" s="38">
        <v>261</v>
      </c>
      <c r="B101" s="48"/>
      <c r="C101" s="38">
        <v>46</v>
      </c>
      <c r="D101" s="38"/>
      <c r="E101" s="38">
        <v>2.5</v>
      </c>
      <c r="F101" s="38"/>
      <c r="G101" s="38">
        <v>21</v>
      </c>
      <c r="H101" s="38">
        <v>21</v>
      </c>
      <c r="I101" s="38">
        <v>0.01</v>
      </c>
      <c r="J101" s="38">
        <v>10</v>
      </c>
      <c r="K101" s="38" t="s">
        <v>39</v>
      </c>
      <c r="L101" s="38">
        <v>6.1000000000000004E-3</v>
      </c>
      <c r="M101" s="38">
        <v>6.1000000000000005</v>
      </c>
      <c r="N101" s="38" t="s">
        <v>40</v>
      </c>
      <c r="O101" s="38">
        <v>1.9E-3</v>
      </c>
      <c r="P101" s="38" t="s">
        <v>40</v>
      </c>
      <c r="Q101" s="38">
        <v>5.0000000000000001E-4</v>
      </c>
      <c r="R101" s="38" t="s">
        <v>32</v>
      </c>
      <c r="S101" s="38">
        <v>1.2999999999999999E-3</v>
      </c>
      <c r="T101" s="38" t="s">
        <v>40</v>
      </c>
      <c r="U101" s="38">
        <v>1.0999999999999999E-2</v>
      </c>
      <c r="V101" s="38" t="s">
        <v>40</v>
      </c>
      <c r="W101" s="38">
        <v>0.64</v>
      </c>
      <c r="X101" s="38"/>
      <c r="Y101" s="38">
        <v>2.1</v>
      </c>
      <c r="Z101" s="38"/>
      <c r="AA101" s="38">
        <v>1.6</v>
      </c>
      <c r="AB101" s="38"/>
      <c r="AC101" s="38">
        <v>0.12</v>
      </c>
      <c r="AD101" s="38" t="s">
        <v>33</v>
      </c>
      <c r="AE101" s="48"/>
      <c r="AF101" s="49">
        <v>0.59</v>
      </c>
      <c r="AG101" s="50"/>
      <c r="AH101" s="51"/>
      <c r="AI101" s="38"/>
      <c r="AJ101" s="38"/>
      <c r="AK101" s="38"/>
      <c r="AL101" s="38"/>
      <c r="AM101" s="38"/>
      <c r="AN101" s="38"/>
      <c r="AO101" s="38"/>
      <c r="AP101" s="38"/>
      <c r="AQ101" s="38"/>
      <c r="AR101" s="38"/>
      <c r="AS101" s="38"/>
      <c r="AT101" s="38"/>
      <c r="AU101" s="38"/>
      <c r="AV101" s="38"/>
      <c r="AW101" s="38"/>
      <c r="AX101" s="38"/>
      <c r="AY101" s="38">
        <v>28</v>
      </c>
      <c r="AZ101" s="38"/>
      <c r="BA101" s="38">
        <v>1.9</v>
      </c>
      <c r="BB101" s="38"/>
      <c r="BC101" s="2"/>
      <c r="BD101" s="38">
        <v>7.29</v>
      </c>
      <c r="BE101" s="38">
        <v>93</v>
      </c>
      <c r="BF101" s="38">
        <v>120000</v>
      </c>
      <c r="BG101" s="38">
        <f t="shared" si="42"/>
        <v>12</v>
      </c>
      <c r="BH101" s="38">
        <f t="shared" si="43"/>
        <v>88</v>
      </c>
      <c r="BI101" s="38">
        <v>0.06</v>
      </c>
      <c r="BJ101" s="38">
        <v>480000</v>
      </c>
      <c r="BK101" s="38">
        <f t="shared" si="44"/>
        <v>480</v>
      </c>
      <c r="BL101" s="38"/>
      <c r="BM101" s="38">
        <v>36000</v>
      </c>
      <c r="BN101" s="38">
        <f t="shared" si="45"/>
        <v>36</v>
      </c>
      <c r="BO101" s="38"/>
      <c r="BP101" s="38">
        <v>490</v>
      </c>
      <c r="BQ101" s="38"/>
      <c r="BR101" s="38">
        <v>140</v>
      </c>
      <c r="BS101" s="38"/>
      <c r="BT101" s="38">
        <v>1.7</v>
      </c>
      <c r="BU101" s="38"/>
      <c r="BV101" s="41"/>
      <c r="BW101" s="54">
        <v>470000</v>
      </c>
      <c r="BX101" s="47">
        <f>BW101/1000</f>
        <v>470</v>
      </c>
      <c r="BY101" s="54">
        <v>8000</v>
      </c>
      <c r="BZ101" s="55">
        <f t="shared" si="48"/>
        <v>8</v>
      </c>
      <c r="CA101" s="36"/>
      <c r="CB101" s="54">
        <v>260</v>
      </c>
      <c r="CC101" s="36"/>
      <c r="CK101" s="41"/>
      <c r="CN101" s="36"/>
      <c r="CO101" s="47"/>
      <c r="CR101" s="42"/>
      <c r="CU101" s="55"/>
      <c r="CZ101" s="23"/>
      <c r="DB101" s="22"/>
      <c r="DF101" s="41"/>
      <c r="DG101" s="53">
        <v>7.41</v>
      </c>
      <c r="DH101" s="53">
        <v>96</v>
      </c>
      <c r="DJ101" s="53">
        <v>370000</v>
      </c>
      <c r="DK101" s="21">
        <f t="shared" si="49"/>
        <v>37</v>
      </c>
      <c r="DL101" s="53">
        <v>0.04</v>
      </c>
      <c r="DM101" s="53">
        <v>300000</v>
      </c>
      <c r="DN101" s="43">
        <f t="shared" si="71"/>
        <v>300</v>
      </c>
      <c r="DP101" s="53">
        <v>18000</v>
      </c>
      <c r="DQ101" s="22">
        <f t="shared" si="74"/>
        <v>18</v>
      </c>
      <c r="DS101" s="53">
        <v>380</v>
      </c>
      <c r="DU101" s="53">
        <v>950</v>
      </c>
      <c r="DV101" s="21">
        <f t="shared" si="72"/>
        <v>0.95</v>
      </c>
      <c r="DX101" s="53">
        <v>33</v>
      </c>
      <c r="DY101" s="21" t="s">
        <v>93</v>
      </c>
      <c r="DZ101" s="53">
        <v>5</v>
      </c>
      <c r="EC101" s="166">
        <v>33</v>
      </c>
      <c r="ED101" s="167"/>
    </row>
    <row r="102" spans="1:134" x14ac:dyDescent="0.3">
      <c r="A102" s="38">
        <v>262</v>
      </c>
      <c r="B102" s="48"/>
      <c r="C102" s="38">
        <v>32</v>
      </c>
      <c r="D102" s="38"/>
      <c r="E102" s="38">
        <v>4.3</v>
      </c>
      <c r="F102" s="38"/>
      <c r="G102" s="38">
        <v>15</v>
      </c>
      <c r="H102" s="38">
        <v>17</v>
      </c>
      <c r="I102" s="38">
        <v>9.5999999999999992E-3</v>
      </c>
      <c r="J102" s="38">
        <v>9.6</v>
      </c>
      <c r="K102" s="38"/>
      <c r="L102" s="38">
        <v>8.9999999999999998E-4</v>
      </c>
      <c r="M102" s="38">
        <v>0.9</v>
      </c>
      <c r="N102" s="38" t="s">
        <v>30</v>
      </c>
      <c r="O102" s="38">
        <v>2.3E-3</v>
      </c>
      <c r="P102" s="38" t="s">
        <v>31</v>
      </c>
      <c r="Q102" s="38">
        <v>1.1999999999999999E-3</v>
      </c>
      <c r="R102" s="38" t="s">
        <v>32</v>
      </c>
      <c r="S102" s="38">
        <v>1.1000000000000001E-3</v>
      </c>
      <c r="T102" s="38" t="s">
        <v>31</v>
      </c>
      <c r="U102" s="38">
        <v>8.2000000000000007E-3</v>
      </c>
      <c r="V102" s="38" t="s">
        <v>31</v>
      </c>
      <c r="W102" s="38">
        <v>0.53</v>
      </c>
      <c r="X102" s="38"/>
      <c r="Y102" s="38">
        <v>4</v>
      </c>
      <c r="Z102" s="38"/>
      <c r="AA102" s="38">
        <v>2.1</v>
      </c>
      <c r="AB102" s="38"/>
      <c r="AC102" s="38">
        <v>0.06</v>
      </c>
      <c r="AD102" s="38" t="s">
        <v>37</v>
      </c>
      <c r="AE102" s="48"/>
      <c r="AF102" s="49">
        <v>1.7000000000000001E-2</v>
      </c>
      <c r="AG102" s="50"/>
      <c r="AH102" s="51"/>
      <c r="AI102" s="38">
        <v>7.87</v>
      </c>
      <c r="AJ102" s="38">
        <v>98</v>
      </c>
      <c r="AK102" s="38"/>
      <c r="AL102" s="38">
        <v>160000</v>
      </c>
      <c r="AM102" s="38">
        <f>AL102/10000</f>
        <v>16</v>
      </c>
      <c r="AN102" s="38">
        <v>0.02</v>
      </c>
      <c r="AO102" s="38">
        <v>440000</v>
      </c>
      <c r="AP102" s="38">
        <f t="shared" si="55"/>
        <v>440</v>
      </c>
      <c r="AQ102" s="38">
        <v>36000</v>
      </c>
      <c r="AR102" s="38">
        <f t="shared" si="56"/>
        <v>36</v>
      </c>
      <c r="AS102" s="38"/>
      <c r="AT102" s="38">
        <v>570</v>
      </c>
      <c r="AU102" s="38"/>
      <c r="AV102" s="38">
        <v>720</v>
      </c>
      <c r="AW102" s="38">
        <f t="shared" si="60"/>
        <v>0.72</v>
      </c>
      <c r="AX102" s="38"/>
      <c r="AY102" s="38">
        <v>120</v>
      </c>
      <c r="AZ102" s="38"/>
      <c r="BA102" s="38">
        <v>1.7</v>
      </c>
      <c r="BB102" s="38"/>
      <c r="BC102" s="2"/>
      <c r="BD102" s="38">
        <v>7.83</v>
      </c>
      <c r="BE102" s="38">
        <v>88</v>
      </c>
      <c r="BF102" s="38">
        <v>240000</v>
      </c>
      <c r="BG102" s="38">
        <f t="shared" si="42"/>
        <v>24</v>
      </c>
      <c r="BH102" s="38">
        <f t="shared" si="43"/>
        <v>76</v>
      </c>
      <c r="BI102" s="38">
        <v>0.08</v>
      </c>
      <c r="BJ102" s="38">
        <v>400000</v>
      </c>
      <c r="BK102" s="38">
        <f t="shared" si="44"/>
        <v>400</v>
      </c>
      <c r="BL102" s="38"/>
      <c r="BM102" s="38">
        <v>32000</v>
      </c>
      <c r="BN102" s="38">
        <f t="shared" si="45"/>
        <v>32</v>
      </c>
      <c r="BO102" s="38"/>
      <c r="BP102" s="38">
        <v>480</v>
      </c>
      <c r="BQ102" s="38"/>
      <c r="BR102" s="38">
        <v>260</v>
      </c>
      <c r="BS102" s="38"/>
      <c r="BT102" s="38">
        <v>6.5</v>
      </c>
      <c r="BU102" s="38"/>
      <c r="BV102" s="41"/>
      <c r="BW102" s="36"/>
      <c r="BX102" s="47"/>
      <c r="BY102" s="36"/>
      <c r="BZ102" s="55"/>
      <c r="CA102" s="36"/>
      <c r="CB102" s="52"/>
      <c r="CC102" s="36"/>
      <c r="CK102" s="41"/>
      <c r="CN102" s="36"/>
      <c r="CO102" s="47"/>
      <c r="CR102" s="42"/>
      <c r="CU102" s="55"/>
      <c r="CZ102" s="23"/>
      <c r="DB102" s="53">
        <v>81</v>
      </c>
      <c r="DD102" s="53">
        <v>0.12</v>
      </c>
      <c r="DE102" s="21" t="s">
        <v>37</v>
      </c>
      <c r="DF102" s="41"/>
      <c r="DN102" s="43"/>
      <c r="DQ102" s="22"/>
      <c r="DS102" s="42"/>
      <c r="DX102" s="42"/>
      <c r="DZ102" s="44"/>
      <c r="EC102" s="166">
        <v>13</v>
      </c>
      <c r="ED102" s="167"/>
    </row>
    <row r="103" spans="1:134" x14ac:dyDescent="0.3">
      <c r="A103" s="38">
        <v>263</v>
      </c>
      <c r="B103" s="48"/>
      <c r="C103" s="38">
        <v>62</v>
      </c>
      <c r="D103" s="38"/>
      <c r="E103" s="38">
        <v>0.31</v>
      </c>
      <c r="F103" s="38"/>
      <c r="G103" s="38">
        <v>20</v>
      </c>
      <c r="H103" s="38">
        <v>21</v>
      </c>
      <c r="I103" s="38">
        <v>4.4999999999999997E-3</v>
      </c>
      <c r="J103" s="38">
        <v>4.5</v>
      </c>
      <c r="K103" s="38"/>
      <c r="L103" s="38">
        <v>8.9999999999999998E-4</v>
      </c>
      <c r="M103" s="38">
        <v>0.9</v>
      </c>
      <c r="N103" s="38" t="s">
        <v>30</v>
      </c>
      <c r="O103" s="38">
        <v>2.7000000000000001E-3</v>
      </c>
      <c r="P103" s="38" t="s">
        <v>31</v>
      </c>
      <c r="Q103" s="38">
        <v>1.5E-3</v>
      </c>
      <c r="R103" s="38" t="s">
        <v>32</v>
      </c>
      <c r="S103" s="38">
        <v>1.1999999999999999E-3</v>
      </c>
      <c r="T103" s="38" t="s">
        <v>31</v>
      </c>
      <c r="U103" s="38">
        <v>1.4E-2</v>
      </c>
      <c r="V103" s="38" t="s">
        <v>31</v>
      </c>
      <c r="W103" s="38">
        <v>0.75</v>
      </c>
      <c r="X103" s="38"/>
      <c r="Y103" s="38">
        <v>4.7</v>
      </c>
      <c r="Z103" s="38"/>
      <c r="AA103" s="38">
        <v>1.5</v>
      </c>
      <c r="AB103" s="38"/>
      <c r="AC103" s="38">
        <v>0.06</v>
      </c>
      <c r="AD103" s="38" t="s">
        <v>37</v>
      </c>
      <c r="AE103" s="48"/>
      <c r="AF103" s="49">
        <v>0.01</v>
      </c>
      <c r="AG103" s="50"/>
      <c r="AH103" s="51"/>
      <c r="AI103" s="38"/>
      <c r="AJ103" s="38"/>
      <c r="AK103" s="38"/>
      <c r="AL103" s="38"/>
      <c r="AM103" s="38"/>
      <c r="AN103" s="38"/>
      <c r="AO103" s="38"/>
      <c r="AP103" s="38"/>
      <c r="AQ103" s="38"/>
      <c r="AR103" s="38"/>
      <c r="AS103" s="38"/>
      <c r="AT103" s="38"/>
      <c r="AU103" s="38"/>
      <c r="AV103" s="38"/>
      <c r="AW103" s="38"/>
      <c r="AX103" s="38"/>
      <c r="AY103" s="38">
        <v>260</v>
      </c>
      <c r="AZ103" s="38" t="s">
        <v>93</v>
      </c>
      <c r="BA103" s="38">
        <v>7.7</v>
      </c>
      <c r="BB103" s="38"/>
      <c r="BC103" s="2"/>
      <c r="BD103" s="38">
        <v>7.66</v>
      </c>
      <c r="BE103" s="38">
        <v>87</v>
      </c>
      <c r="BF103" s="38">
        <v>190000</v>
      </c>
      <c r="BG103" s="38">
        <f t="shared" si="42"/>
        <v>19</v>
      </c>
      <c r="BH103" s="38">
        <f t="shared" si="43"/>
        <v>81</v>
      </c>
      <c r="BI103" s="38">
        <v>0.13</v>
      </c>
      <c r="BJ103" s="38">
        <v>440000</v>
      </c>
      <c r="BK103" s="38">
        <f t="shared" si="44"/>
        <v>440</v>
      </c>
      <c r="BL103" s="38"/>
      <c r="BM103" s="38">
        <v>30000</v>
      </c>
      <c r="BN103" s="38">
        <f t="shared" si="45"/>
        <v>30</v>
      </c>
      <c r="BO103" s="38"/>
      <c r="BP103" s="38">
        <v>560</v>
      </c>
      <c r="BQ103" s="38" t="s">
        <v>39</v>
      </c>
      <c r="BR103" s="38">
        <v>200</v>
      </c>
      <c r="BS103" s="38"/>
      <c r="BT103" s="38">
        <v>0.16</v>
      </c>
      <c r="BU103" s="38" t="s">
        <v>33</v>
      </c>
      <c r="BV103" s="41"/>
      <c r="BW103" s="36"/>
      <c r="BX103" s="47"/>
      <c r="BY103" s="36"/>
      <c r="BZ103" s="55"/>
      <c r="CA103" s="36"/>
      <c r="CB103" s="52"/>
      <c r="CC103" s="36"/>
      <c r="CK103" s="41"/>
      <c r="CN103" s="36"/>
      <c r="CO103" s="47"/>
      <c r="CR103" s="42"/>
      <c r="CU103" s="55"/>
      <c r="CZ103" s="23"/>
      <c r="DB103" s="22"/>
      <c r="DF103" s="41"/>
      <c r="DG103" s="53">
        <v>7.95</v>
      </c>
      <c r="DH103" s="53">
        <v>92</v>
      </c>
      <c r="DJ103" s="53">
        <v>650000</v>
      </c>
      <c r="DK103" s="21">
        <f t="shared" si="49"/>
        <v>65</v>
      </c>
      <c r="DL103" s="53">
        <v>0.08</v>
      </c>
      <c r="DM103" s="53">
        <v>220000</v>
      </c>
      <c r="DN103" s="43">
        <f t="shared" ref="DN103:DN105" si="76">DM103/1000</f>
        <v>220</v>
      </c>
      <c r="DP103" s="53">
        <v>8800</v>
      </c>
      <c r="DQ103" s="22">
        <f t="shared" ref="DQ103:DQ105" si="77">DP103/1000</f>
        <v>8.8000000000000007</v>
      </c>
      <c r="DS103" s="53">
        <v>87</v>
      </c>
      <c r="DU103" s="53">
        <v>460</v>
      </c>
      <c r="DV103" s="21">
        <f t="shared" ref="DV103:DV105" si="78">DU103/1000</f>
        <v>0.46</v>
      </c>
      <c r="DX103" s="53">
        <v>13</v>
      </c>
      <c r="DZ103" s="53">
        <v>0.85</v>
      </c>
      <c r="EC103" s="166">
        <v>51</v>
      </c>
      <c r="ED103" s="167"/>
    </row>
    <row r="104" spans="1:134" x14ac:dyDescent="0.3">
      <c r="A104" s="38">
        <v>264</v>
      </c>
      <c r="B104" s="48"/>
      <c r="C104" s="38">
        <v>58</v>
      </c>
      <c r="D104" s="38"/>
      <c r="E104" s="38">
        <v>4</v>
      </c>
      <c r="F104" s="38"/>
      <c r="G104" s="38">
        <v>20</v>
      </c>
      <c r="H104" s="38">
        <v>21</v>
      </c>
      <c r="I104" s="38">
        <v>4.1000000000000003E-3</v>
      </c>
      <c r="J104" s="38">
        <v>4.1000000000000005</v>
      </c>
      <c r="K104" s="38"/>
      <c r="L104" s="38">
        <v>8.9999999999999998E-4</v>
      </c>
      <c r="M104" s="38">
        <v>0.9</v>
      </c>
      <c r="N104" s="38" t="s">
        <v>30</v>
      </c>
      <c r="O104" s="38">
        <v>2.3E-3</v>
      </c>
      <c r="P104" s="38" t="s">
        <v>31</v>
      </c>
      <c r="Q104" s="38">
        <v>1.1000000000000001E-3</v>
      </c>
      <c r="R104" s="38" t="s">
        <v>32</v>
      </c>
      <c r="S104" s="38">
        <v>1.1999999999999999E-3</v>
      </c>
      <c r="T104" s="38" t="s">
        <v>31</v>
      </c>
      <c r="U104" s="38">
        <v>2.7E-2</v>
      </c>
      <c r="V104" s="38"/>
      <c r="W104" s="38">
        <v>0.77</v>
      </c>
      <c r="X104" s="38"/>
      <c r="Y104" s="38">
        <v>3</v>
      </c>
      <c r="Z104" s="38"/>
      <c r="AA104" s="38">
        <v>1.5</v>
      </c>
      <c r="AB104" s="38"/>
      <c r="AC104" s="38">
        <v>9.9000000000000005E-2</v>
      </c>
      <c r="AD104" s="38" t="s">
        <v>33</v>
      </c>
      <c r="AE104" s="48"/>
      <c r="AF104" s="49">
        <v>0.113</v>
      </c>
      <c r="AG104" s="50"/>
      <c r="AH104" s="51"/>
      <c r="AI104" s="38">
        <v>7.75</v>
      </c>
      <c r="AJ104" s="38">
        <v>96</v>
      </c>
      <c r="AK104" s="38"/>
      <c r="AL104" s="38">
        <v>770000</v>
      </c>
      <c r="AM104" s="38">
        <f>AL104/10000</f>
        <v>77</v>
      </c>
      <c r="AN104" s="38">
        <v>0.04</v>
      </c>
      <c r="AO104" s="38">
        <v>190000</v>
      </c>
      <c r="AP104" s="38">
        <f t="shared" si="55"/>
        <v>190</v>
      </c>
      <c r="AQ104" s="38">
        <v>9500</v>
      </c>
      <c r="AR104" s="38">
        <f t="shared" si="56"/>
        <v>9.5</v>
      </c>
      <c r="AS104" s="38"/>
      <c r="AT104" s="38">
        <v>100</v>
      </c>
      <c r="AU104" s="38"/>
      <c r="AV104" s="38">
        <v>280</v>
      </c>
      <c r="AW104" s="38">
        <f t="shared" si="60"/>
        <v>0.28000000000000003</v>
      </c>
      <c r="AX104" s="38"/>
      <c r="AY104" s="38">
        <v>13</v>
      </c>
      <c r="AZ104" s="38"/>
      <c r="BA104" s="38">
        <v>1.7</v>
      </c>
      <c r="BB104" s="38"/>
      <c r="BC104" s="2"/>
      <c r="BD104" s="38">
        <v>7.84</v>
      </c>
      <c r="BE104" s="38">
        <v>84</v>
      </c>
      <c r="BF104" s="38">
        <v>570000</v>
      </c>
      <c r="BG104" s="38">
        <f t="shared" si="42"/>
        <v>57</v>
      </c>
      <c r="BH104" s="38">
        <f t="shared" si="43"/>
        <v>43</v>
      </c>
      <c r="BI104" s="38">
        <v>0.16</v>
      </c>
      <c r="BJ104" s="38">
        <v>260000</v>
      </c>
      <c r="BK104" s="38">
        <f t="shared" si="44"/>
        <v>260</v>
      </c>
      <c r="BL104" s="38"/>
      <c r="BM104" s="38">
        <v>16000</v>
      </c>
      <c r="BN104" s="38">
        <f t="shared" si="45"/>
        <v>16</v>
      </c>
      <c r="BO104" s="38"/>
      <c r="BP104" s="38">
        <v>170</v>
      </c>
      <c r="BQ104" s="38"/>
      <c r="BR104" s="38">
        <v>97</v>
      </c>
      <c r="BS104" s="38"/>
      <c r="BT104" s="38">
        <v>0.13</v>
      </c>
      <c r="BU104" s="38" t="s">
        <v>33</v>
      </c>
      <c r="BV104" s="41"/>
      <c r="BW104" s="54">
        <v>460000</v>
      </c>
      <c r="BX104" s="47">
        <f>BW104/1000</f>
        <v>460</v>
      </c>
      <c r="BY104" s="54">
        <v>11000</v>
      </c>
      <c r="BZ104" s="55">
        <f t="shared" si="48"/>
        <v>11</v>
      </c>
      <c r="CA104" s="36"/>
      <c r="CB104" s="54">
        <v>260</v>
      </c>
      <c r="CC104" s="36"/>
      <c r="CK104" s="41"/>
      <c r="CN104" s="36"/>
      <c r="CO104" s="47"/>
      <c r="CR104" s="42"/>
      <c r="CU104" s="55"/>
      <c r="CZ104" s="23"/>
      <c r="DB104" s="53">
        <v>8</v>
      </c>
      <c r="DD104" s="53">
        <v>0.61</v>
      </c>
      <c r="DF104" s="41"/>
      <c r="DG104" s="53">
        <v>8.15</v>
      </c>
      <c r="DH104" s="53">
        <v>92</v>
      </c>
      <c r="DJ104" s="53">
        <v>690000</v>
      </c>
      <c r="DK104" s="21">
        <f t="shared" si="49"/>
        <v>69</v>
      </c>
      <c r="DL104" s="53">
        <v>0.09</v>
      </c>
      <c r="DM104" s="53">
        <v>210000</v>
      </c>
      <c r="DN104" s="43">
        <f t="shared" si="76"/>
        <v>210</v>
      </c>
      <c r="DP104" s="53">
        <v>8800</v>
      </c>
      <c r="DQ104" s="22">
        <f t="shared" si="77"/>
        <v>8.8000000000000007</v>
      </c>
      <c r="DS104" s="53">
        <v>61</v>
      </c>
      <c r="DU104" s="53">
        <v>460</v>
      </c>
      <c r="DV104" s="21">
        <f t="shared" si="78"/>
        <v>0.46</v>
      </c>
      <c r="DX104" s="53">
        <v>7.9</v>
      </c>
      <c r="DZ104" s="53">
        <v>1.9</v>
      </c>
      <c r="EC104" s="166">
        <v>30</v>
      </c>
      <c r="ED104" s="167"/>
    </row>
    <row r="105" spans="1:134" x14ac:dyDescent="0.3">
      <c r="A105" s="38">
        <v>265</v>
      </c>
      <c r="B105" s="48"/>
      <c r="C105" s="38">
        <v>36</v>
      </c>
      <c r="D105" s="38"/>
      <c r="E105" s="38">
        <v>0.79</v>
      </c>
      <c r="F105" s="38"/>
      <c r="G105" s="38">
        <v>21</v>
      </c>
      <c r="H105" s="38">
        <v>21</v>
      </c>
      <c r="I105" s="38">
        <v>4.3E-3</v>
      </c>
      <c r="J105" s="38">
        <v>4.3</v>
      </c>
      <c r="K105" s="38" t="s">
        <v>39</v>
      </c>
      <c r="L105" s="38">
        <v>1.6E-2</v>
      </c>
      <c r="M105" s="38">
        <v>16</v>
      </c>
      <c r="N105" s="38" t="s">
        <v>39</v>
      </c>
      <c r="O105" s="38">
        <v>3.3E-3</v>
      </c>
      <c r="P105" s="38" t="s">
        <v>40</v>
      </c>
      <c r="Q105" s="38">
        <v>1.9E-3</v>
      </c>
      <c r="R105" s="38" t="s">
        <v>32</v>
      </c>
      <c r="S105" s="38">
        <v>1.4E-3</v>
      </c>
      <c r="T105" s="38" t="s">
        <v>40</v>
      </c>
      <c r="U105" s="38">
        <v>0.02</v>
      </c>
      <c r="V105" s="38" t="s">
        <v>39</v>
      </c>
      <c r="W105" s="38">
        <v>0.88</v>
      </c>
      <c r="X105" s="38"/>
      <c r="Y105" s="38">
        <v>1</v>
      </c>
      <c r="Z105" s="38"/>
      <c r="AA105" s="38">
        <v>2</v>
      </c>
      <c r="AB105" s="38" t="s">
        <v>41</v>
      </c>
      <c r="AC105" s="38">
        <v>0.02</v>
      </c>
      <c r="AD105" s="38" t="s">
        <v>36</v>
      </c>
      <c r="AE105" s="48"/>
      <c r="AF105" s="49">
        <v>1.2E-2</v>
      </c>
      <c r="AG105" s="50"/>
      <c r="AH105" s="51"/>
      <c r="AI105" s="38"/>
      <c r="AJ105" s="38"/>
      <c r="AK105" s="38"/>
      <c r="AL105" s="38"/>
      <c r="AM105" s="38"/>
      <c r="AN105" s="38"/>
      <c r="AO105" s="38"/>
      <c r="AP105" s="38"/>
      <c r="AQ105" s="38"/>
      <c r="AR105" s="38"/>
      <c r="AS105" s="38"/>
      <c r="AT105" s="38"/>
      <c r="AU105" s="38"/>
      <c r="AV105" s="38"/>
      <c r="AW105" s="38"/>
      <c r="AX105" s="38"/>
      <c r="AY105" s="38"/>
      <c r="AZ105" s="38"/>
      <c r="BA105" s="38"/>
      <c r="BB105" s="38"/>
      <c r="BC105" s="2"/>
      <c r="BD105" s="38">
        <v>7.68</v>
      </c>
      <c r="BE105" s="38">
        <v>88</v>
      </c>
      <c r="BF105" s="38">
        <v>350000</v>
      </c>
      <c r="BG105" s="38">
        <f t="shared" si="42"/>
        <v>35</v>
      </c>
      <c r="BH105" s="38">
        <f t="shared" si="43"/>
        <v>65</v>
      </c>
      <c r="BI105" s="38">
        <v>0.1</v>
      </c>
      <c r="BJ105" s="38">
        <v>350000</v>
      </c>
      <c r="BK105" s="38">
        <f t="shared" si="44"/>
        <v>350</v>
      </c>
      <c r="BL105" s="38"/>
      <c r="BM105" s="38">
        <v>28000</v>
      </c>
      <c r="BN105" s="38">
        <f t="shared" si="45"/>
        <v>28</v>
      </c>
      <c r="BO105" s="38"/>
      <c r="BP105" s="38">
        <v>310</v>
      </c>
      <c r="BQ105" s="38" t="s">
        <v>39</v>
      </c>
      <c r="BR105" s="38">
        <v>150</v>
      </c>
      <c r="BS105" s="38"/>
      <c r="BT105" s="38">
        <v>0.77</v>
      </c>
      <c r="BU105" s="38"/>
      <c r="BV105" s="41"/>
      <c r="BW105" s="36"/>
      <c r="BX105" s="47"/>
      <c r="BY105" s="36"/>
      <c r="BZ105" s="55"/>
      <c r="CA105" s="36"/>
      <c r="CB105" s="52"/>
      <c r="CC105" s="36"/>
      <c r="CK105" s="41"/>
      <c r="CL105" s="53">
        <v>7.79</v>
      </c>
      <c r="CM105" s="53">
        <v>93</v>
      </c>
      <c r="CN105" s="54">
        <v>610000</v>
      </c>
      <c r="CO105" s="47">
        <f t="shared" ref="CO105" si="79">CN105/10000</f>
        <v>61</v>
      </c>
      <c r="CP105" s="53">
        <v>0.14000000000000001</v>
      </c>
      <c r="CQ105" s="53">
        <v>210000</v>
      </c>
      <c r="CR105" s="42">
        <f t="shared" si="46"/>
        <v>210</v>
      </c>
      <c r="CT105" s="53">
        <v>14000</v>
      </c>
      <c r="CU105" s="55">
        <f t="shared" si="47"/>
        <v>14</v>
      </c>
      <c r="CW105" s="53">
        <v>110</v>
      </c>
      <c r="CY105" s="53">
        <v>370</v>
      </c>
      <c r="CZ105" s="23">
        <f>CY105/1000</f>
        <v>0.37</v>
      </c>
      <c r="DB105" s="53">
        <v>19</v>
      </c>
      <c r="DD105" s="53">
        <v>2.2000000000000002</v>
      </c>
      <c r="DE105" s="21" t="s">
        <v>96</v>
      </c>
      <c r="DF105" s="41"/>
      <c r="DG105" s="53">
        <v>7.8</v>
      </c>
      <c r="DH105" s="53">
        <v>97</v>
      </c>
      <c r="DJ105" s="53">
        <v>400000</v>
      </c>
      <c r="DK105" s="21">
        <f t="shared" si="49"/>
        <v>40</v>
      </c>
      <c r="DL105" s="53">
        <v>0.03</v>
      </c>
      <c r="DM105" s="53">
        <v>280000</v>
      </c>
      <c r="DN105" s="43">
        <f t="shared" si="76"/>
        <v>280</v>
      </c>
      <c r="DP105" s="53">
        <v>16000</v>
      </c>
      <c r="DQ105" s="22">
        <f t="shared" si="77"/>
        <v>16</v>
      </c>
      <c r="DS105" s="53">
        <v>150</v>
      </c>
      <c r="DU105" s="53">
        <v>780</v>
      </c>
      <c r="DV105" s="21">
        <f t="shared" si="78"/>
        <v>0.78</v>
      </c>
      <c r="DX105" s="53">
        <v>33</v>
      </c>
      <c r="DY105" s="21" t="s">
        <v>93</v>
      </c>
      <c r="DZ105" s="53">
        <v>12</v>
      </c>
      <c r="EC105" s="166">
        <v>85</v>
      </c>
      <c r="ED105" s="167"/>
    </row>
    <row r="106" spans="1:134" x14ac:dyDescent="0.3">
      <c r="A106" s="38">
        <v>266</v>
      </c>
      <c r="B106" s="48"/>
      <c r="C106" s="38">
        <v>12</v>
      </c>
      <c r="D106" s="38"/>
      <c r="E106" s="38">
        <v>0.22</v>
      </c>
      <c r="F106" s="38"/>
      <c r="G106" s="38">
        <v>15</v>
      </c>
      <c r="H106" s="38">
        <v>16</v>
      </c>
      <c r="I106" s="38">
        <v>1.4E-2</v>
      </c>
      <c r="J106" s="38">
        <v>14</v>
      </c>
      <c r="K106" s="38"/>
      <c r="L106" s="38">
        <v>8.9999999999999998E-4</v>
      </c>
      <c r="M106" s="38">
        <v>0.9</v>
      </c>
      <c r="N106" s="38" t="s">
        <v>30</v>
      </c>
      <c r="O106" s="38">
        <v>1.1999999999999999E-3</v>
      </c>
      <c r="P106" s="38" t="s">
        <v>31</v>
      </c>
      <c r="Q106" s="38">
        <v>1.2999999999999999E-2</v>
      </c>
      <c r="R106" s="38" t="s">
        <v>44</v>
      </c>
      <c r="S106" s="38">
        <v>1.2999999999999999E-3</v>
      </c>
      <c r="T106" s="38" t="s">
        <v>31</v>
      </c>
      <c r="U106" s="38">
        <v>7.7000000000000002E-3</v>
      </c>
      <c r="V106" s="38" t="s">
        <v>31</v>
      </c>
      <c r="W106" s="38">
        <v>0.63</v>
      </c>
      <c r="X106" s="38"/>
      <c r="Y106" s="38">
        <v>7.9</v>
      </c>
      <c r="Z106" s="38"/>
      <c r="AA106" s="38">
        <v>1.4</v>
      </c>
      <c r="AB106" s="38" t="s">
        <v>33</v>
      </c>
      <c r="AC106" s="38">
        <v>0.15</v>
      </c>
      <c r="AD106" s="38"/>
      <c r="AE106" s="48"/>
      <c r="AF106" s="49">
        <v>0.01</v>
      </c>
      <c r="AG106" s="50"/>
      <c r="AH106" s="51"/>
      <c r="AI106" s="38"/>
      <c r="AJ106" s="38"/>
      <c r="AK106" s="38"/>
      <c r="AL106" s="38"/>
      <c r="AM106" s="38"/>
      <c r="AN106" s="38"/>
      <c r="AO106" s="38"/>
      <c r="AP106" s="38"/>
      <c r="AQ106" s="38"/>
      <c r="AR106" s="38"/>
      <c r="AS106" s="38"/>
      <c r="AT106" s="38"/>
      <c r="AU106" s="38"/>
      <c r="AV106" s="38"/>
      <c r="AW106" s="38"/>
      <c r="AX106" s="38"/>
      <c r="AY106" s="38"/>
      <c r="AZ106" s="38"/>
      <c r="BA106" s="38"/>
      <c r="BB106" s="38"/>
      <c r="BC106" s="2"/>
      <c r="BD106" s="38">
        <v>7.24</v>
      </c>
      <c r="BE106" s="38">
        <v>86</v>
      </c>
      <c r="BF106" s="38">
        <v>170000</v>
      </c>
      <c r="BG106" s="38">
        <f t="shared" si="42"/>
        <v>17</v>
      </c>
      <c r="BH106" s="38">
        <f t="shared" si="43"/>
        <v>83</v>
      </c>
      <c r="BI106" s="38">
        <v>0.15</v>
      </c>
      <c r="BJ106" s="38">
        <v>440000</v>
      </c>
      <c r="BK106" s="38">
        <f t="shared" si="44"/>
        <v>440</v>
      </c>
      <c r="BL106" s="38"/>
      <c r="BM106" s="38">
        <v>32000</v>
      </c>
      <c r="BN106" s="38">
        <f t="shared" si="45"/>
        <v>32</v>
      </c>
      <c r="BO106" s="38"/>
      <c r="BP106" s="38">
        <v>710</v>
      </c>
      <c r="BQ106" s="38"/>
      <c r="BR106" s="38">
        <v>140</v>
      </c>
      <c r="BS106" s="38"/>
      <c r="BT106" s="38">
        <v>2.2999999999999998</v>
      </c>
      <c r="BU106" s="38"/>
      <c r="BV106" s="41"/>
      <c r="BW106" s="36"/>
      <c r="BX106" s="47"/>
      <c r="BY106" s="36"/>
      <c r="BZ106" s="55"/>
      <c r="CA106" s="36"/>
      <c r="CB106" s="52"/>
      <c r="CC106" s="36"/>
      <c r="CK106" s="41"/>
      <c r="CN106" s="36"/>
      <c r="CO106" s="47"/>
      <c r="CR106" s="42"/>
      <c r="CU106" s="55"/>
      <c r="CZ106" s="23"/>
      <c r="DB106" s="22"/>
      <c r="DF106" s="41"/>
      <c r="DN106" s="43"/>
      <c r="DQ106" s="22"/>
      <c r="DS106" s="42"/>
      <c r="DX106" s="42"/>
      <c r="DZ106" s="44"/>
      <c r="EC106" s="166">
        <v>15</v>
      </c>
      <c r="ED106" s="167"/>
    </row>
    <row r="107" spans="1:134" x14ac:dyDescent="0.3">
      <c r="A107" s="38">
        <v>267</v>
      </c>
      <c r="B107" s="48"/>
      <c r="C107" s="38">
        <v>74</v>
      </c>
      <c r="D107" s="38"/>
      <c r="E107" s="38">
        <v>7.2</v>
      </c>
      <c r="F107" s="38"/>
      <c r="G107" s="38">
        <v>24</v>
      </c>
      <c r="H107" s="38">
        <v>23</v>
      </c>
      <c r="I107" s="38">
        <v>7.0000000000000001E-3</v>
      </c>
      <c r="J107" s="38">
        <v>7</v>
      </c>
      <c r="K107" s="38"/>
      <c r="L107" s="38">
        <v>8.9999999999999998E-4</v>
      </c>
      <c r="M107" s="38">
        <v>0.9</v>
      </c>
      <c r="N107" s="38" t="s">
        <v>45</v>
      </c>
      <c r="O107" s="38">
        <v>4.4999999999999997E-3</v>
      </c>
      <c r="P107" s="38" t="s">
        <v>40</v>
      </c>
      <c r="Q107" s="38">
        <v>2.7000000000000001E-3</v>
      </c>
      <c r="R107" s="38" t="s">
        <v>32</v>
      </c>
      <c r="S107" s="38">
        <v>1.6999999999999999E-3</v>
      </c>
      <c r="T107" s="38" t="s">
        <v>40</v>
      </c>
      <c r="U107" s="38">
        <v>1.2999999999999999E-2</v>
      </c>
      <c r="V107" s="38" t="s">
        <v>40</v>
      </c>
      <c r="W107" s="38">
        <v>0.8</v>
      </c>
      <c r="X107" s="38"/>
      <c r="Y107" s="38">
        <v>1.6</v>
      </c>
      <c r="Z107" s="38"/>
      <c r="AA107" s="38">
        <v>1.2</v>
      </c>
      <c r="AB107" s="38" t="s">
        <v>33</v>
      </c>
      <c r="AC107" s="38">
        <v>0.34</v>
      </c>
      <c r="AD107" s="38"/>
      <c r="AE107" s="48"/>
      <c r="AF107" s="49">
        <v>1.4E-2</v>
      </c>
      <c r="AG107" s="50"/>
      <c r="AH107" s="51"/>
      <c r="AI107" s="38">
        <v>7.84</v>
      </c>
      <c r="AJ107" s="38">
        <v>89</v>
      </c>
      <c r="AK107" s="38"/>
      <c r="AL107" s="38">
        <v>390000</v>
      </c>
      <c r="AM107" s="38">
        <f>AL107/10000</f>
        <v>39</v>
      </c>
      <c r="AN107" s="38">
        <v>0.11</v>
      </c>
      <c r="AO107" s="38">
        <v>320000</v>
      </c>
      <c r="AP107" s="38">
        <f t="shared" si="55"/>
        <v>320</v>
      </c>
      <c r="AQ107" s="38">
        <v>22000</v>
      </c>
      <c r="AR107" s="38">
        <f t="shared" si="56"/>
        <v>22</v>
      </c>
      <c r="AS107" s="38"/>
      <c r="AT107" s="38">
        <v>570</v>
      </c>
      <c r="AU107" s="38"/>
      <c r="AV107" s="38">
        <v>94</v>
      </c>
      <c r="AW107" s="38">
        <f t="shared" si="60"/>
        <v>9.4E-2</v>
      </c>
      <c r="AX107" s="38"/>
      <c r="AY107" s="38">
        <v>210</v>
      </c>
      <c r="AZ107" s="38" t="s">
        <v>93</v>
      </c>
      <c r="BA107" s="38">
        <v>1.8</v>
      </c>
      <c r="BB107" s="38"/>
      <c r="BC107" s="2"/>
      <c r="BD107" s="38">
        <v>7.84</v>
      </c>
      <c r="BE107" s="38">
        <v>79</v>
      </c>
      <c r="BF107" s="38">
        <v>630000</v>
      </c>
      <c r="BG107" s="38">
        <f t="shared" si="42"/>
        <v>63</v>
      </c>
      <c r="BH107" s="38">
        <f t="shared" si="43"/>
        <v>37</v>
      </c>
      <c r="BI107" s="38">
        <v>0.2</v>
      </c>
      <c r="BJ107" s="38">
        <v>270000</v>
      </c>
      <c r="BK107" s="38">
        <f t="shared" si="44"/>
        <v>270</v>
      </c>
      <c r="BL107" s="38"/>
      <c r="BM107" s="38">
        <v>15000</v>
      </c>
      <c r="BN107" s="38">
        <f t="shared" si="45"/>
        <v>15</v>
      </c>
      <c r="BO107" s="38"/>
      <c r="BP107" s="56">
        <v>1700</v>
      </c>
      <c r="BQ107" s="38"/>
      <c r="BR107" s="38">
        <v>140</v>
      </c>
      <c r="BS107" s="38"/>
      <c r="BT107" s="38">
        <v>0.04</v>
      </c>
      <c r="BU107" s="38" t="s">
        <v>30</v>
      </c>
      <c r="BV107" s="41"/>
      <c r="BW107" s="36"/>
      <c r="BX107" s="47"/>
      <c r="BY107" s="36"/>
      <c r="BZ107" s="55"/>
      <c r="CA107" s="36"/>
      <c r="CB107" s="52"/>
      <c r="CC107" s="36"/>
      <c r="CK107" s="41"/>
      <c r="CL107" s="53">
        <v>7.94</v>
      </c>
      <c r="CM107" s="53">
        <v>88</v>
      </c>
      <c r="CN107" s="54">
        <v>660000</v>
      </c>
      <c r="CO107" s="47">
        <f t="shared" ref="CO107" si="80">CN107/10000</f>
        <v>66</v>
      </c>
      <c r="CP107" s="53">
        <v>0.11</v>
      </c>
      <c r="CQ107" s="53">
        <v>240000</v>
      </c>
      <c r="CR107" s="42">
        <f t="shared" si="46"/>
        <v>240</v>
      </c>
      <c r="CT107" s="53">
        <v>12000</v>
      </c>
      <c r="CU107" s="55">
        <f t="shared" si="47"/>
        <v>12</v>
      </c>
      <c r="CW107" s="53">
        <v>93</v>
      </c>
      <c r="CY107" s="53">
        <v>290</v>
      </c>
      <c r="CZ107" s="23">
        <f>CY107/1000</f>
        <v>0.28999999999999998</v>
      </c>
      <c r="DB107" s="53">
        <v>9.8000000000000007</v>
      </c>
      <c r="DD107" s="53">
        <v>0.55000000000000004</v>
      </c>
      <c r="DF107" s="41"/>
      <c r="DG107" s="53">
        <v>8.09</v>
      </c>
      <c r="DH107" s="53">
        <v>89</v>
      </c>
      <c r="DJ107" s="53">
        <v>550000</v>
      </c>
      <c r="DK107" s="21">
        <f t="shared" si="49"/>
        <v>55</v>
      </c>
      <c r="DL107" s="53">
        <v>0.08</v>
      </c>
      <c r="DM107" s="53">
        <v>260000</v>
      </c>
      <c r="DN107" s="43">
        <f>DM107/1000</f>
        <v>260</v>
      </c>
      <c r="DP107" s="53">
        <v>12000</v>
      </c>
      <c r="DQ107" s="22">
        <f>DP107/1000</f>
        <v>12</v>
      </c>
      <c r="DS107" s="53">
        <v>130</v>
      </c>
      <c r="DT107" s="21" t="s">
        <v>39</v>
      </c>
      <c r="DU107" s="53">
        <v>140</v>
      </c>
      <c r="DV107" s="21">
        <f>DU107/1000</f>
        <v>0.14000000000000001</v>
      </c>
      <c r="DW107" s="21" t="s">
        <v>39</v>
      </c>
      <c r="DX107" s="53">
        <v>25</v>
      </c>
      <c r="DZ107" s="53">
        <v>2</v>
      </c>
      <c r="EC107" s="166">
        <v>74</v>
      </c>
      <c r="ED107" s="167"/>
    </row>
    <row r="108" spans="1:134" x14ac:dyDescent="0.3">
      <c r="A108" s="38">
        <v>268</v>
      </c>
      <c r="B108" s="48"/>
      <c r="C108" s="38">
        <v>30</v>
      </c>
      <c r="D108" s="38"/>
      <c r="E108" s="38">
        <v>6.5000000000000002E-2</v>
      </c>
      <c r="F108" s="38" t="s">
        <v>31</v>
      </c>
      <c r="G108" s="38">
        <v>17</v>
      </c>
      <c r="H108" s="38">
        <v>15</v>
      </c>
      <c r="I108" s="38">
        <v>5.1000000000000004E-3</v>
      </c>
      <c r="J108" s="38">
        <v>5.1000000000000005</v>
      </c>
      <c r="K108" s="38" t="s">
        <v>39</v>
      </c>
      <c r="L108" s="38">
        <v>2.5000000000000001E-3</v>
      </c>
      <c r="M108" s="38">
        <v>2.5</v>
      </c>
      <c r="N108" s="38" t="s">
        <v>40</v>
      </c>
      <c r="O108" s="38">
        <v>1.4E-3</v>
      </c>
      <c r="P108" s="38" t="s">
        <v>40</v>
      </c>
      <c r="Q108" s="38">
        <v>1E-4</v>
      </c>
      <c r="R108" s="38" t="s">
        <v>32</v>
      </c>
      <c r="S108" s="38">
        <v>1.2999999999999999E-3</v>
      </c>
      <c r="T108" s="38" t="s">
        <v>40</v>
      </c>
      <c r="U108" s="38">
        <v>1.9E-2</v>
      </c>
      <c r="V108" s="38" t="s">
        <v>39</v>
      </c>
      <c r="W108" s="38">
        <v>0.63</v>
      </c>
      <c r="X108" s="38"/>
      <c r="Y108" s="38">
        <v>6</v>
      </c>
      <c r="Z108" s="38"/>
      <c r="AA108" s="38">
        <v>1.1000000000000001</v>
      </c>
      <c r="AB108" s="38" t="s">
        <v>33</v>
      </c>
      <c r="AC108" s="38">
        <v>0.24</v>
      </c>
      <c r="AD108" s="38"/>
      <c r="AE108" s="48"/>
      <c r="AF108" s="49">
        <v>7.0000000000000001E-3</v>
      </c>
      <c r="AG108" s="50" t="s">
        <v>52</v>
      </c>
      <c r="AH108" s="51"/>
      <c r="AI108" s="38">
        <v>7.19</v>
      </c>
      <c r="AJ108" s="38">
        <v>97</v>
      </c>
      <c r="AK108" s="38"/>
      <c r="AL108" s="38">
        <v>130000</v>
      </c>
      <c r="AM108" s="38">
        <f>AL108/10000</f>
        <v>13</v>
      </c>
      <c r="AN108" s="38">
        <v>0.03</v>
      </c>
      <c r="AO108" s="38">
        <v>440000</v>
      </c>
      <c r="AP108" s="38">
        <f t="shared" si="55"/>
        <v>440</v>
      </c>
      <c r="AQ108" s="38">
        <v>36000</v>
      </c>
      <c r="AR108" s="38">
        <f t="shared" si="56"/>
        <v>36</v>
      </c>
      <c r="AS108" s="38"/>
      <c r="AT108" s="38">
        <v>530</v>
      </c>
      <c r="AU108" s="38"/>
      <c r="AV108" s="38">
        <v>280</v>
      </c>
      <c r="AW108" s="38">
        <f t="shared" si="60"/>
        <v>0.28000000000000003</v>
      </c>
      <c r="AX108" s="38"/>
      <c r="AY108" s="38">
        <v>150</v>
      </c>
      <c r="AZ108" s="38"/>
      <c r="BA108" s="38">
        <v>0.13</v>
      </c>
      <c r="BB108" s="38"/>
      <c r="BC108" s="2"/>
      <c r="BD108" s="38">
        <v>7.31</v>
      </c>
      <c r="BE108" s="38">
        <v>87</v>
      </c>
      <c r="BF108" s="38">
        <v>110000</v>
      </c>
      <c r="BG108" s="38">
        <f t="shared" si="42"/>
        <v>11</v>
      </c>
      <c r="BH108" s="38">
        <f t="shared" si="43"/>
        <v>89</v>
      </c>
      <c r="BI108" s="38">
        <v>0.1</v>
      </c>
      <c r="BJ108" s="38">
        <v>480000</v>
      </c>
      <c r="BK108" s="38">
        <f t="shared" si="44"/>
        <v>480</v>
      </c>
      <c r="BL108" s="38"/>
      <c r="BM108" s="38">
        <v>33000</v>
      </c>
      <c r="BN108" s="38">
        <f t="shared" si="45"/>
        <v>33</v>
      </c>
      <c r="BO108" s="38"/>
      <c r="BP108" s="38">
        <v>420</v>
      </c>
      <c r="BQ108" s="38"/>
      <c r="BR108" s="38">
        <v>240</v>
      </c>
      <c r="BS108" s="38"/>
      <c r="BT108" s="38">
        <v>1.2</v>
      </c>
      <c r="BU108" s="38"/>
      <c r="BV108" s="41"/>
      <c r="BW108" s="36"/>
      <c r="BX108" s="47"/>
      <c r="BY108" s="36"/>
      <c r="BZ108" s="55"/>
      <c r="CA108" s="36"/>
      <c r="CB108" s="52"/>
      <c r="CC108" s="36"/>
      <c r="CK108" s="41"/>
      <c r="CN108" s="36"/>
      <c r="CO108" s="47"/>
      <c r="CR108" s="42"/>
      <c r="CU108" s="55"/>
      <c r="CZ108" s="23"/>
      <c r="DB108" s="22"/>
      <c r="DF108" s="41"/>
      <c r="DN108" s="43"/>
      <c r="DQ108" s="22"/>
      <c r="DS108" s="42"/>
      <c r="DX108" s="42"/>
      <c r="DZ108" s="44"/>
      <c r="EC108" s="166">
        <v>52</v>
      </c>
      <c r="ED108" s="167"/>
    </row>
    <row r="109" spans="1:134" x14ac:dyDescent="0.3">
      <c r="A109" s="38">
        <v>269</v>
      </c>
      <c r="B109" s="48"/>
      <c r="C109" s="38">
        <v>46</v>
      </c>
      <c r="D109" s="38"/>
      <c r="E109" s="38">
        <v>13</v>
      </c>
      <c r="F109" s="38"/>
      <c r="G109" s="38">
        <v>17</v>
      </c>
      <c r="H109" s="38">
        <v>18</v>
      </c>
      <c r="I109" s="38">
        <v>1.0999999999999999E-2</v>
      </c>
      <c r="J109" s="38">
        <v>11</v>
      </c>
      <c r="K109" s="38"/>
      <c r="L109" s="38">
        <v>8.9999999999999998E-4</v>
      </c>
      <c r="M109" s="38">
        <v>0.9</v>
      </c>
      <c r="N109" s="38" t="s">
        <v>30</v>
      </c>
      <c r="O109" s="38">
        <v>2.3E-3</v>
      </c>
      <c r="P109" s="38" t="s">
        <v>31</v>
      </c>
      <c r="Q109" s="38">
        <v>8.9999999999999998E-4</v>
      </c>
      <c r="R109" s="38" t="s">
        <v>32</v>
      </c>
      <c r="S109" s="38">
        <v>1.4E-3</v>
      </c>
      <c r="T109" s="38" t="s">
        <v>31</v>
      </c>
      <c r="U109" s="38">
        <v>1.4E-2</v>
      </c>
      <c r="V109" s="38" t="s">
        <v>31</v>
      </c>
      <c r="W109" s="38">
        <v>0.6</v>
      </c>
      <c r="X109" s="38"/>
      <c r="Y109" s="38">
        <v>4</v>
      </c>
      <c r="Z109" s="38"/>
      <c r="AA109" s="38">
        <v>1.7</v>
      </c>
      <c r="AB109" s="38"/>
      <c r="AC109" s="38">
        <v>8.4000000000000005E-2</v>
      </c>
      <c r="AD109" s="38" t="s">
        <v>33</v>
      </c>
      <c r="AE109" s="48"/>
      <c r="AF109" s="49">
        <v>0.37</v>
      </c>
      <c r="AG109" s="50"/>
      <c r="AH109" s="51"/>
      <c r="AI109" s="38">
        <v>7.75</v>
      </c>
      <c r="AJ109" s="38">
        <v>98</v>
      </c>
      <c r="AK109" s="38"/>
      <c r="AL109" s="38">
        <v>190000</v>
      </c>
      <c r="AM109" s="38">
        <f>AL109/10000</f>
        <v>19</v>
      </c>
      <c r="AN109" s="38">
        <v>0.02</v>
      </c>
      <c r="AO109" s="38">
        <v>420000</v>
      </c>
      <c r="AP109" s="38">
        <f t="shared" si="55"/>
        <v>420</v>
      </c>
      <c r="AQ109" s="38">
        <v>34000</v>
      </c>
      <c r="AR109" s="38">
        <f t="shared" si="56"/>
        <v>34</v>
      </c>
      <c r="AS109" s="38"/>
      <c r="AT109" s="38">
        <v>1200</v>
      </c>
      <c r="AU109" s="38"/>
      <c r="AV109" s="38">
        <v>700</v>
      </c>
      <c r="AW109" s="38">
        <f t="shared" si="60"/>
        <v>0.7</v>
      </c>
      <c r="AX109" s="38"/>
      <c r="AY109" s="38">
        <v>84</v>
      </c>
      <c r="AZ109" s="38"/>
      <c r="BA109" s="38">
        <v>0.64</v>
      </c>
      <c r="BB109" s="38"/>
      <c r="BC109" s="2"/>
      <c r="BD109" s="38">
        <v>7.9</v>
      </c>
      <c r="BE109" s="38">
        <v>87</v>
      </c>
      <c r="BF109" s="38">
        <v>540000</v>
      </c>
      <c r="BG109" s="38">
        <f t="shared" si="42"/>
        <v>54</v>
      </c>
      <c r="BH109" s="38">
        <f t="shared" si="43"/>
        <v>46</v>
      </c>
      <c r="BI109" s="38">
        <v>0.11</v>
      </c>
      <c r="BJ109" s="38">
        <v>270000</v>
      </c>
      <c r="BK109" s="38">
        <f t="shared" si="44"/>
        <v>270</v>
      </c>
      <c r="BL109" s="38"/>
      <c r="BM109" s="38">
        <v>18000</v>
      </c>
      <c r="BN109" s="38">
        <f t="shared" si="45"/>
        <v>18</v>
      </c>
      <c r="BO109" s="38"/>
      <c r="BP109" s="38">
        <v>580</v>
      </c>
      <c r="BQ109" s="38"/>
      <c r="BR109" s="38">
        <v>100</v>
      </c>
      <c r="BS109" s="38"/>
      <c r="BT109" s="38">
        <v>0.5</v>
      </c>
      <c r="BU109" s="38"/>
      <c r="BV109" s="41"/>
      <c r="BW109" s="36"/>
      <c r="BX109" s="47"/>
      <c r="BY109" s="36"/>
      <c r="BZ109" s="55"/>
      <c r="CA109" s="36"/>
      <c r="CB109" s="52"/>
      <c r="CC109" s="36"/>
      <c r="CK109" s="41"/>
      <c r="CN109" s="36"/>
      <c r="CO109" s="47"/>
      <c r="CR109" s="42"/>
      <c r="CU109" s="55"/>
      <c r="CZ109" s="23"/>
      <c r="DB109" s="22"/>
      <c r="DF109" s="41"/>
      <c r="DN109" s="43"/>
      <c r="DQ109" s="22"/>
      <c r="DS109" s="42"/>
      <c r="DX109" s="42"/>
      <c r="DZ109" s="44"/>
      <c r="EC109" s="166">
        <v>22</v>
      </c>
      <c r="ED109" s="167"/>
    </row>
    <row r="110" spans="1:134" x14ac:dyDescent="0.3">
      <c r="A110" s="38">
        <v>270</v>
      </c>
      <c r="B110" s="48"/>
      <c r="C110" s="38">
        <v>26</v>
      </c>
      <c r="D110" s="38"/>
      <c r="E110" s="38">
        <v>2.1999999999999999E-2</v>
      </c>
      <c r="F110" s="38" t="s">
        <v>36</v>
      </c>
      <c r="G110" s="38">
        <v>17</v>
      </c>
      <c r="H110" s="38">
        <v>18</v>
      </c>
      <c r="I110" s="38">
        <v>3.5000000000000001E-3</v>
      </c>
      <c r="J110" s="38">
        <v>3.5</v>
      </c>
      <c r="K110" s="38" t="s">
        <v>39</v>
      </c>
      <c r="L110" s="38">
        <v>8.9999999999999998E-4</v>
      </c>
      <c r="M110" s="38">
        <v>0.9</v>
      </c>
      <c r="N110" s="38" t="s">
        <v>45</v>
      </c>
      <c r="O110" s="38">
        <v>2.0999999999999999E-3</v>
      </c>
      <c r="P110" s="38" t="s">
        <v>40</v>
      </c>
      <c r="Q110" s="38">
        <v>8.9999999999999998E-4</v>
      </c>
      <c r="R110" s="38" t="s">
        <v>32</v>
      </c>
      <c r="S110" s="38">
        <v>1.1000000000000001E-3</v>
      </c>
      <c r="T110" s="38" t="s">
        <v>40</v>
      </c>
      <c r="U110" s="38">
        <v>9.2999999999999992E-3</v>
      </c>
      <c r="V110" s="38" t="s">
        <v>40</v>
      </c>
      <c r="W110" s="38">
        <v>0.65</v>
      </c>
      <c r="X110" s="38"/>
      <c r="Y110" s="38">
        <v>1.6</v>
      </c>
      <c r="Z110" s="38"/>
      <c r="AA110" s="38">
        <v>1.4</v>
      </c>
      <c r="AB110" s="38"/>
      <c r="AC110" s="38">
        <v>0.06</v>
      </c>
      <c r="AD110" s="38" t="s">
        <v>37</v>
      </c>
      <c r="AE110" s="48"/>
      <c r="AF110" s="49">
        <v>1.0999999999999999E-2</v>
      </c>
      <c r="AG110" s="50"/>
      <c r="AH110" s="51"/>
      <c r="AI110" s="38">
        <v>7.61</v>
      </c>
      <c r="AJ110" s="38">
        <v>97</v>
      </c>
      <c r="AK110" s="38"/>
      <c r="AL110" s="38">
        <v>110000</v>
      </c>
      <c r="AM110" s="38">
        <f>AL110/10000</f>
        <v>11</v>
      </c>
      <c r="AN110" s="38">
        <v>0.03</v>
      </c>
      <c r="AO110" s="38">
        <v>460000</v>
      </c>
      <c r="AP110" s="38">
        <f t="shared" si="55"/>
        <v>460</v>
      </c>
      <c r="AQ110" s="38">
        <v>28000</v>
      </c>
      <c r="AR110" s="38">
        <f t="shared" si="56"/>
        <v>28</v>
      </c>
      <c r="AS110" s="38"/>
      <c r="AT110" s="38">
        <v>580</v>
      </c>
      <c r="AU110" s="38"/>
      <c r="AV110" s="38">
        <v>530</v>
      </c>
      <c r="AW110" s="38">
        <f t="shared" si="60"/>
        <v>0.53</v>
      </c>
      <c r="AX110" s="38"/>
      <c r="AY110" s="38">
        <v>180</v>
      </c>
      <c r="AZ110" s="38"/>
      <c r="BA110" s="38">
        <v>0.98</v>
      </c>
      <c r="BB110" s="38"/>
      <c r="BC110" s="2"/>
      <c r="BD110" s="38">
        <v>7.32</v>
      </c>
      <c r="BE110" s="38">
        <v>91</v>
      </c>
      <c r="BF110" s="38">
        <v>120000</v>
      </c>
      <c r="BG110" s="38">
        <f t="shared" si="42"/>
        <v>12</v>
      </c>
      <c r="BH110" s="38">
        <f t="shared" si="43"/>
        <v>88</v>
      </c>
      <c r="BI110" s="38">
        <v>0.09</v>
      </c>
      <c r="BJ110" s="38">
        <v>450000</v>
      </c>
      <c r="BK110" s="38">
        <f t="shared" si="44"/>
        <v>450</v>
      </c>
      <c r="BL110" s="38"/>
      <c r="BM110" s="38">
        <v>31000</v>
      </c>
      <c r="BN110" s="38">
        <f t="shared" si="45"/>
        <v>31</v>
      </c>
      <c r="BO110" s="38"/>
      <c r="BP110" s="38">
        <v>410</v>
      </c>
      <c r="BQ110" s="38"/>
      <c r="BR110" s="38">
        <v>200</v>
      </c>
      <c r="BS110" s="38"/>
      <c r="BT110" s="38">
        <v>1.2</v>
      </c>
      <c r="BU110" s="38"/>
      <c r="BV110" s="41"/>
      <c r="BW110" s="54">
        <v>450000</v>
      </c>
      <c r="BX110" s="47">
        <f>BW110/1000</f>
        <v>450</v>
      </c>
      <c r="BY110" s="54">
        <v>8400</v>
      </c>
      <c r="BZ110" s="55">
        <f t="shared" si="48"/>
        <v>8.4</v>
      </c>
      <c r="CA110" s="36"/>
      <c r="CB110" s="54">
        <v>270</v>
      </c>
      <c r="CC110" s="36"/>
      <c r="CK110" s="41"/>
      <c r="CL110" s="53">
        <v>7.78</v>
      </c>
      <c r="CM110" s="53">
        <v>97</v>
      </c>
      <c r="CN110" s="54">
        <v>90000</v>
      </c>
      <c r="CO110" s="47">
        <f t="shared" ref="CO110" si="81">CN110/10000</f>
        <v>9</v>
      </c>
      <c r="CP110" s="53">
        <v>0.01</v>
      </c>
      <c r="CQ110" s="53">
        <v>410000</v>
      </c>
      <c r="CR110" s="42">
        <f t="shared" si="46"/>
        <v>410</v>
      </c>
      <c r="CT110" s="53">
        <v>20000</v>
      </c>
      <c r="CU110" s="55">
        <f t="shared" si="47"/>
        <v>20</v>
      </c>
      <c r="CW110" s="53">
        <v>220</v>
      </c>
      <c r="CY110" s="53">
        <v>380</v>
      </c>
      <c r="CZ110" s="23">
        <f>CY110/1000</f>
        <v>0.38</v>
      </c>
      <c r="DB110" s="53">
        <v>52</v>
      </c>
      <c r="DD110" s="53">
        <v>0.71</v>
      </c>
      <c r="DF110" s="41"/>
      <c r="DN110" s="43"/>
      <c r="DQ110" s="22"/>
      <c r="DS110" s="42"/>
      <c r="DX110" s="42"/>
      <c r="DZ110" s="44"/>
      <c r="EC110" s="166">
        <v>36</v>
      </c>
      <c r="ED110" s="167"/>
    </row>
    <row r="111" spans="1:134" x14ac:dyDescent="0.3">
      <c r="A111" s="38">
        <v>271</v>
      </c>
      <c r="B111" s="48"/>
      <c r="C111" s="38">
        <v>40</v>
      </c>
      <c r="D111" s="38"/>
      <c r="E111" s="38">
        <v>2.2999999999999998</v>
      </c>
      <c r="F111" s="38"/>
      <c r="G111" s="38">
        <v>19</v>
      </c>
      <c r="H111" s="38">
        <v>18</v>
      </c>
      <c r="I111" s="38">
        <v>8.0999999999999996E-3</v>
      </c>
      <c r="J111" s="38">
        <v>8.1</v>
      </c>
      <c r="K111" s="38"/>
      <c r="L111" s="38">
        <v>8.9999999999999998E-4</v>
      </c>
      <c r="M111" s="38">
        <v>0.9</v>
      </c>
      <c r="N111" s="38" t="s">
        <v>45</v>
      </c>
      <c r="O111" s="38">
        <v>1.6000000000000001E-3</v>
      </c>
      <c r="P111" s="38" t="s">
        <v>40</v>
      </c>
      <c r="Q111" s="38">
        <v>5.0000000000000001E-4</v>
      </c>
      <c r="R111" s="38" t="s">
        <v>32</v>
      </c>
      <c r="S111" s="38">
        <v>1.1000000000000001E-3</v>
      </c>
      <c r="T111" s="38" t="s">
        <v>40</v>
      </c>
      <c r="U111" s="38">
        <v>5.1999999999999998E-2</v>
      </c>
      <c r="V111" s="38" t="s">
        <v>39</v>
      </c>
      <c r="W111" s="38">
        <v>0.7</v>
      </c>
      <c r="X111" s="38"/>
      <c r="Y111" s="38">
        <v>2.2000000000000002</v>
      </c>
      <c r="Z111" s="38"/>
      <c r="AA111" s="38">
        <v>2.2999999999999998</v>
      </c>
      <c r="AB111" s="38"/>
      <c r="AC111" s="38">
        <v>7.3999999999999996E-2</v>
      </c>
      <c r="AD111" s="38" t="s">
        <v>33</v>
      </c>
      <c r="AE111" s="48"/>
      <c r="AF111" s="49">
        <v>6.7000000000000004E-2</v>
      </c>
      <c r="AG111" s="50"/>
      <c r="AH111" s="51"/>
      <c r="AI111" s="38">
        <v>7.92</v>
      </c>
      <c r="AJ111" s="38">
        <v>98</v>
      </c>
      <c r="AK111" s="38"/>
      <c r="AL111" s="38">
        <v>590000</v>
      </c>
      <c r="AM111" s="38">
        <f>AL111/10000</f>
        <v>59</v>
      </c>
      <c r="AN111" s="38">
        <v>0.02</v>
      </c>
      <c r="AO111" s="38">
        <v>260000</v>
      </c>
      <c r="AP111" s="38">
        <f t="shared" si="55"/>
        <v>260</v>
      </c>
      <c r="AQ111" s="38">
        <v>18000</v>
      </c>
      <c r="AR111" s="38">
        <f t="shared" si="56"/>
        <v>18</v>
      </c>
      <c r="AS111" s="38"/>
      <c r="AT111" s="38">
        <v>180</v>
      </c>
      <c r="AU111" s="38"/>
      <c r="AV111" s="38">
        <v>820</v>
      </c>
      <c r="AW111" s="38">
        <f t="shared" si="60"/>
        <v>0.82</v>
      </c>
      <c r="AX111" s="38"/>
      <c r="AY111" s="38">
        <v>35</v>
      </c>
      <c r="AZ111" s="38"/>
      <c r="BA111" s="38">
        <v>0.56999999999999995</v>
      </c>
      <c r="BB111" s="38"/>
      <c r="BC111" s="2"/>
      <c r="BD111" s="38">
        <v>7.79</v>
      </c>
      <c r="BE111" s="38">
        <v>87</v>
      </c>
      <c r="BF111" s="38">
        <v>260000</v>
      </c>
      <c r="BG111" s="38">
        <f t="shared" si="42"/>
        <v>26</v>
      </c>
      <c r="BH111" s="38">
        <f t="shared" si="43"/>
        <v>74</v>
      </c>
      <c r="BI111" s="38">
        <v>0.15</v>
      </c>
      <c r="BJ111" s="38">
        <v>400000</v>
      </c>
      <c r="BK111" s="38">
        <f t="shared" si="44"/>
        <v>400</v>
      </c>
      <c r="BL111" s="38"/>
      <c r="BM111" s="38">
        <v>35000</v>
      </c>
      <c r="BN111" s="38">
        <f t="shared" si="45"/>
        <v>35</v>
      </c>
      <c r="BO111" s="38"/>
      <c r="BP111" s="38">
        <v>340</v>
      </c>
      <c r="BQ111" s="38"/>
      <c r="BR111" s="38">
        <v>240</v>
      </c>
      <c r="BS111" s="38"/>
      <c r="BT111" s="38">
        <v>0.88</v>
      </c>
      <c r="BU111" s="38"/>
      <c r="BV111" s="41"/>
      <c r="BW111" s="36"/>
      <c r="BX111" s="47"/>
      <c r="BY111" s="36"/>
      <c r="BZ111" s="55"/>
      <c r="CA111" s="36"/>
      <c r="CB111" s="52"/>
      <c r="CC111" s="36"/>
      <c r="CK111" s="41"/>
      <c r="CN111" s="36"/>
      <c r="CO111" s="47"/>
      <c r="CR111" s="42"/>
      <c r="CU111" s="55"/>
      <c r="CZ111" s="23"/>
      <c r="DB111" s="22"/>
      <c r="DF111" s="41"/>
      <c r="DG111" s="53">
        <v>8.06</v>
      </c>
      <c r="DH111" s="53">
        <v>94</v>
      </c>
      <c r="DJ111" s="53">
        <v>560000</v>
      </c>
      <c r="DK111" s="21">
        <f t="shared" si="49"/>
        <v>56</v>
      </c>
      <c r="DL111" s="53">
        <v>7.0000000000000007E-2</v>
      </c>
      <c r="DM111" s="53">
        <v>250000</v>
      </c>
      <c r="DN111" s="43">
        <f t="shared" ref="DN111:DN115" si="82">DM111/1000</f>
        <v>250</v>
      </c>
      <c r="DP111" s="53">
        <v>10000</v>
      </c>
      <c r="DQ111" s="22">
        <f t="shared" ref="DQ111:DQ115" si="83">DP111/1000</f>
        <v>10</v>
      </c>
      <c r="DS111" s="53">
        <v>110</v>
      </c>
      <c r="DU111" s="53">
        <v>450</v>
      </c>
      <c r="DV111" s="21">
        <f t="shared" ref="DV111:DV115" si="84">DU111/1000</f>
        <v>0.45</v>
      </c>
      <c r="DX111" s="53">
        <v>20</v>
      </c>
      <c r="DZ111" s="53">
        <v>0.21</v>
      </c>
      <c r="EC111" s="166">
        <v>41</v>
      </c>
      <c r="ED111" s="167"/>
    </row>
    <row r="112" spans="1:134" x14ac:dyDescent="0.3">
      <c r="A112" s="38">
        <v>299</v>
      </c>
      <c r="B112" s="48"/>
      <c r="C112" s="38">
        <v>95</v>
      </c>
      <c r="D112" s="38"/>
      <c r="E112" s="38">
        <v>40</v>
      </c>
      <c r="F112" s="38"/>
      <c r="G112" s="38">
        <v>26</v>
      </c>
      <c r="H112" s="38">
        <v>26</v>
      </c>
      <c r="I112" s="38">
        <v>7.3000000000000001E-3</v>
      </c>
      <c r="J112" s="38">
        <v>7.3</v>
      </c>
      <c r="K112" s="38"/>
      <c r="L112" s="38">
        <v>1.2999999999999999E-3</v>
      </c>
      <c r="M112" s="38">
        <v>1.3</v>
      </c>
      <c r="N112" s="38" t="s">
        <v>31</v>
      </c>
      <c r="O112" s="38">
        <v>1.1999999999999999E-3</v>
      </c>
      <c r="P112" s="38" t="s">
        <v>31</v>
      </c>
      <c r="Q112" s="38">
        <v>1.2999999999999999E-2</v>
      </c>
      <c r="R112" s="38" t="s">
        <v>44</v>
      </c>
      <c r="S112" s="38">
        <v>1.1999999999999999E-3</v>
      </c>
      <c r="T112" s="38" t="s">
        <v>31</v>
      </c>
      <c r="U112" s="38">
        <v>6.7999999999999996E-3</v>
      </c>
      <c r="V112" s="38" t="s">
        <v>31</v>
      </c>
      <c r="W112" s="38">
        <v>1</v>
      </c>
      <c r="X112" s="38"/>
      <c r="Y112" s="38">
        <v>1.4</v>
      </c>
      <c r="Z112" s="38"/>
      <c r="AA112" s="38">
        <v>0.97</v>
      </c>
      <c r="AB112" s="38" t="s">
        <v>33</v>
      </c>
      <c r="AC112" s="38">
        <v>0.12</v>
      </c>
      <c r="AD112" s="38"/>
      <c r="AE112" s="48"/>
      <c r="AF112" s="49">
        <v>8.9999999999999993E-3</v>
      </c>
      <c r="AG112" s="50" t="s">
        <v>52</v>
      </c>
      <c r="AH112" s="51"/>
      <c r="AI112" s="38"/>
      <c r="AJ112" s="38"/>
      <c r="AK112" s="38"/>
      <c r="AL112" s="38"/>
      <c r="AM112" s="38"/>
      <c r="AN112" s="38"/>
      <c r="AO112" s="38"/>
      <c r="AP112" s="38"/>
      <c r="AQ112" s="38"/>
      <c r="AR112" s="38"/>
      <c r="AS112" s="38"/>
      <c r="AT112" s="38"/>
      <c r="AU112" s="38"/>
      <c r="AV112" s="38"/>
      <c r="AW112" s="38"/>
      <c r="AX112" s="38"/>
      <c r="AY112" s="38">
        <v>270</v>
      </c>
      <c r="AZ112" s="38"/>
      <c r="BA112" s="38">
        <v>0.48</v>
      </c>
      <c r="BB112" s="38"/>
      <c r="BC112" s="2"/>
      <c r="BD112" s="38">
        <v>7.58</v>
      </c>
      <c r="BE112" s="38">
        <v>89</v>
      </c>
      <c r="BF112" s="38">
        <v>150000</v>
      </c>
      <c r="BG112" s="38">
        <f t="shared" si="42"/>
        <v>15</v>
      </c>
      <c r="BH112" s="38">
        <f t="shared" si="43"/>
        <v>85</v>
      </c>
      <c r="BI112" s="38">
        <v>0.1</v>
      </c>
      <c r="BJ112" s="38">
        <v>450000</v>
      </c>
      <c r="BK112" s="38">
        <f t="shared" si="44"/>
        <v>450</v>
      </c>
      <c r="BL112" s="38"/>
      <c r="BM112" s="38">
        <v>29000</v>
      </c>
      <c r="BN112" s="38">
        <f t="shared" si="45"/>
        <v>29</v>
      </c>
      <c r="BO112" s="38"/>
      <c r="BP112" s="38">
        <v>500</v>
      </c>
      <c r="BQ112" s="38" t="s">
        <v>39</v>
      </c>
      <c r="BR112" s="38">
        <v>230</v>
      </c>
      <c r="BS112" s="38"/>
      <c r="BT112" s="38">
        <v>1</v>
      </c>
      <c r="BU112" s="38"/>
      <c r="BV112" s="41"/>
      <c r="BW112" s="54">
        <v>470000</v>
      </c>
      <c r="BX112" s="47">
        <f>BW112/1000</f>
        <v>470</v>
      </c>
      <c r="BY112" s="54">
        <v>9700</v>
      </c>
      <c r="BZ112" s="55">
        <f t="shared" si="48"/>
        <v>9.6999999999999993</v>
      </c>
      <c r="CA112" s="36"/>
      <c r="CB112" s="54">
        <v>340</v>
      </c>
      <c r="CC112" s="36"/>
      <c r="CD112" s="53">
        <v>5.9</v>
      </c>
      <c r="CE112" s="80" t="s">
        <v>31</v>
      </c>
      <c r="CF112" s="82">
        <v>9.3000000000000007</v>
      </c>
      <c r="CG112" s="80" t="s">
        <v>41</v>
      </c>
      <c r="CH112" s="53">
        <v>0.15</v>
      </c>
      <c r="CJ112" s="53">
        <v>0.93</v>
      </c>
      <c r="CK112" s="41"/>
      <c r="CN112" s="36"/>
      <c r="CO112" s="47"/>
      <c r="CR112" s="42"/>
      <c r="CU112" s="55"/>
      <c r="CZ112" s="23"/>
      <c r="DB112" s="22"/>
      <c r="DF112" s="41"/>
      <c r="DG112" s="53">
        <v>7.59</v>
      </c>
      <c r="DH112" s="53">
        <v>94</v>
      </c>
      <c r="DJ112" s="53">
        <v>78000</v>
      </c>
      <c r="DK112" s="21">
        <f t="shared" si="49"/>
        <v>7.8</v>
      </c>
      <c r="DL112" s="53">
        <v>7.0000000000000007E-2</v>
      </c>
      <c r="DM112" s="53">
        <v>450000</v>
      </c>
      <c r="DN112" s="43">
        <f t="shared" si="82"/>
        <v>450</v>
      </c>
      <c r="DP112" s="53">
        <v>17000</v>
      </c>
      <c r="DQ112" s="22">
        <f t="shared" si="83"/>
        <v>17</v>
      </c>
      <c r="DS112" s="53">
        <v>180</v>
      </c>
      <c r="DU112" s="53">
        <v>530</v>
      </c>
      <c r="DV112" s="21">
        <f t="shared" si="84"/>
        <v>0.53</v>
      </c>
      <c r="DX112" s="53">
        <v>29</v>
      </c>
      <c r="DZ112" s="53">
        <v>2.7</v>
      </c>
      <c r="EC112" s="166">
        <v>27</v>
      </c>
      <c r="ED112" s="167"/>
    </row>
    <row r="113" spans="1:134" x14ac:dyDescent="0.3">
      <c r="A113" s="38">
        <v>301</v>
      </c>
      <c r="B113" s="48"/>
      <c r="C113" s="38">
        <v>82</v>
      </c>
      <c r="D113" s="38"/>
      <c r="E113" s="38">
        <v>37</v>
      </c>
      <c r="F113" s="38"/>
      <c r="G113" s="38">
        <v>25</v>
      </c>
      <c r="H113" s="38">
        <v>24</v>
      </c>
      <c r="I113" s="38">
        <v>7.1000000000000004E-3</v>
      </c>
      <c r="J113" s="38">
        <v>7.1000000000000005</v>
      </c>
      <c r="K113" s="38"/>
      <c r="L113" s="38">
        <v>1.1000000000000001E-3</v>
      </c>
      <c r="M113" s="38">
        <v>1.1000000000000001</v>
      </c>
      <c r="N113" s="38" t="s">
        <v>31</v>
      </c>
      <c r="O113" s="38">
        <v>3.0000000000000001E-3</v>
      </c>
      <c r="P113" s="38" t="s">
        <v>31</v>
      </c>
      <c r="Q113" s="38">
        <v>1.4E-3</v>
      </c>
      <c r="R113" s="38" t="s">
        <v>32</v>
      </c>
      <c r="S113" s="38">
        <v>1.5E-3</v>
      </c>
      <c r="T113" s="38" t="s">
        <v>31</v>
      </c>
      <c r="U113" s="38">
        <v>0.01</v>
      </c>
      <c r="V113" s="38" t="s">
        <v>31</v>
      </c>
      <c r="W113" s="38">
        <v>1</v>
      </c>
      <c r="X113" s="38"/>
      <c r="Y113" s="38">
        <v>1.1000000000000001</v>
      </c>
      <c r="Z113" s="38"/>
      <c r="AA113" s="38">
        <v>1.3</v>
      </c>
      <c r="AB113" s="38" t="s">
        <v>33</v>
      </c>
      <c r="AC113" s="38">
        <v>0.16</v>
      </c>
      <c r="AD113" s="38"/>
      <c r="AE113" s="48"/>
      <c r="AF113" s="49">
        <v>0.11600000000000001</v>
      </c>
      <c r="AG113" s="50"/>
      <c r="AH113" s="51"/>
      <c r="AI113" s="38">
        <v>7.54</v>
      </c>
      <c r="AJ113" s="38">
        <v>94</v>
      </c>
      <c r="AK113" s="38"/>
      <c r="AL113" s="38">
        <v>560000</v>
      </c>
      <c r="AM113" s="38">
        <f>AL113/10000</f>
        <v>56</v>
      </c>
      <c r="AN113" s="38">
        <v>0.06</v>
      </c>
      <c r="AO113" s="38">
        <v>430000</v>
      </c>
      <c r="AP113" s="38">
        <f t="shared" si="55"/>
        <v>430</v>
      </c>
      <c r="AQ113" s="38">
        <v>28000</v>
      </c>
      <c r="AR113" s="38">
        <f t="shared" si="56"/>
        <v>28</v>
      </c>
      <c r="AS113" s="38"/>
      <c r="AT113" s="38">
        <v>230</v>
      </c>
      <c r="AU113" s="38"/>
      <c r="AV113" s="38">
        <v>760</v>
      </c>
      <c r="AW113" s="38">
        <f t="shared" si="60"/>
        <v>0.76</v>
      </c>
      <c r="AX113" s="38"/>
      <c r="AY113" s="38">
        <v>81</v>
      </c>
      <c r="AZ113" s="38"/>
      <c r="BA113" s="38">
        <v>0.04</v>
      </c>
      <c r="BB113" s="38" t="s">
        <v>30</v>
      </c>
      <c r="BC113" s="2"/>
      <c r="BD113" s="38">
        <v>7.75</v>
      </c>
      <c r="BE113" s="38">
        <v>88</v>
      </c>
      <c r="BF113" s="38">
        <v>200000</v>
      </c>
      <c r="BG113" s="38">
        <f t="shared" si="42"/>
        <v>20</v>
      </c>
      <c r="BH113" s="38">
        <f t="shared" si="43"/>
        <v>80</v>
      </c>
      <c r="BI113" s="38">
        <v>0.1</v>
      </c>
      <c r="BJ113" s="38">
        <v>430000</v>
      </c>
      <c r="BK113" s="38">
        <f t="shared" si="44"/>
        <v>430</v>
      </c>
      <c r="BL113" s="38"/>
      <c r="BM113" s="38">
        <v>31000</v>
      </c>
      <c r="BN113" s="38">
        <f t="shared" si="45"/>
        <v>31</v>
      </c>
      <c r="BO113" s="38"/>
      <c r="BP113" s="38">
        <v>340</v>
      </c>
      <c r="BQ113" s="38"/>
      <c r="BR113" s="38">
        <v>170</v>
      </c>
      <c r="BS113" s="38"/>
      <c r="BT113" s="38">
        <v>0.12</v>
      </c>
      <c r="BU113" s="38" t="s">
        <v>37</v>
      </c>
      <c r="BV113" s="41"/>
      <c r="BW113" s="36"/>
      <c r="BX113" s="47"/>
      <c r="BY113" s="36"/>
      <c r="BZ113" s="55"/>
      <c r="CA113" s="36"/>
      <c r="CB113" s="52"/>
      <c r="CC113" s="36"/>
      <c r="CK113" s="41"/>
      <c r="CN113" s="36"/>
      <c r="CO113" s="47"/>
      <c r="CR113" s="42"/>
      <c r="CU113" s="55"/>
      <c r="CZ113" s="23"/>
      <c r="DB113" s="22"/>
      <c r="DF113" s="41"/>
      <c r="DG113" s="53">
        <v>7.75</v>
      </c>
      <c r="DH113" s="53">
        <v>95</v>
      </c>
      <c r="DJ113" s="53">
        <v>530000</v>
      </c>
      <c r="DK113" s="21">
        <f t="shared" si="49"/>
        <v>53</v>
      </c>
      <c r="DL113" s="53">
        <v>0.05</v>
      </c>
      <c r="DM113" s="53">
        <v>260000</v>
      </c>
      <c r="DN113" s="43">
        <f t="shared" si="82"/>
        <v>260</v>
      </c>
      <c r="DP113" s="53">
        <v>15000</v>
      </c>
      <c r="DQ113" s="22">
        <f t="shared" si="83"/>
        <v>15</v>
      </c>
      <c r="DS113" s="53">
        <v>150</v>
      </c>
      <c r="DU113" s="53">
        <v>1300</v>
      </c>
      <c r="DV113" s="21">
        <f t="shared" si="84"/>
        <v>1.3</v>
      </c>
      <c r="DX113" s="53">
        <v>23</v>
      </c>
      <c r="DZ113" s="53">
        <v>1.8</v>
      </c>
      <c r="EC113" s="166">
        <v>39</v>
      </c>
      <c r="ED113" s="167"/>
    </row>
    <row r="114" spans="1:134" x14ac:dyDescent="0.3">
      <c r="A114" s="38">
        <v>302</v>
      </c>
      <c r="B114" s="48"/>
      <c r="C114" s="38">
        <v>53</v>
      </c>
      <c r="D114" s="38"/>
      <c r="E114" s="38">
        <v>5.9</v>
      </c>
      <c r="F114" s="38"/>
      <c r="G114" s="38">
        <v>20</v>
      </c>
      <c r="H114" s="38">
        <v>19</v>
      </c>
      <c r="I114" s="38">
        <v>5.4999999999999997E-3</v>
      </c>
      <c r="J114" s="38">
        <v>5.5</v>
      </c>
      <c r="K114" s="38"/>
      <c r="L114" s="38">
        <v>8.9999999999999998E-4</v>
      </c>
      <c r="M114" s="38">
        <v>0.9</v>
      </c>
      <c r="N114" s="38" t="s">
        <v>30</v>
      </c>
      <c r="O114" s="38">
        <v>7.3000000000000001E-3</v>
      </c>
      <c r="P114" s="38" t="s">
        <v>31</v>
      </c>
      <c r="Q114" s="38">
        <v>6.0000000000000001E-3</v>
      </c>
      <c r="R114" s="38" t="s">
        <v>32</v>
      </c>
      <c r="S114" s="38">
        <v>1.2999999999999999E-3</v>
      </c>
      <c r="T114" s="38" t="s">
        <v>31</v>
      </c>
      <c r="U114" s="38">
        <v>3.5000000000000003E-2</v>
      </c>
      <c r="V114" s="38"/>
      <c r="W114" s="38">
        <v>0.98</v>
      </c>
      <c r="X114" s="38"/>
      <c r="Y114" s="38">
        <v>4.5999999999999996</v>
      </c>
      <c r="Z114" s="38"/>
      <c r="AA114" s="38">
        <v>1.4</v>
      </c>
      <c r="AB114" s="38" t="s">
        <v>33</v>
      </c>
      <c r="AC114" s="38">
        <v>0.16</v>
      </c>
      <c r="AD114" s="38"/>
      <c r="AE114" s="48"/>
      <c r="AF114" s="49">
        <v>5.6000000000000001E-2</v>
      </c>
      <c r="AG114" s="50"/>
      <c r="AH114" s="51"/>
      <c r="AI114" s="38"/>
      <c r="AJ114" s="38"/>
      <c r="AK114" s="38"/>
      <c r="AL114" s="38"/>
      <c r="AM114" s="38"/>
      <c r="AN114" s="38"/>
      <c r="AO114" s="38"/>
      <c r="AP114" s="38"/>
      <c r="AQ114" s="38"/>
      <c r="AR114" s="38"/>
      <c r="AS114" s="38"/>
      <c r="AT114" s="38"/>
      <c r="AU114" s="38"/>
      <c r="AV114" s="38"/>
      <c r="AW114" s="38"/>
      <c r="AX114" s="38"/>
      <c r="AY114" s="38">
        <v>110</v>
      </c>
      <c r="AZ114" s="38"/>
      <c r="BA114" s="38">
        <v>2.7</v>
      </c>
      <c r="BB114" s="38"/>
      <c r="BC114" s="2"/>
      <c r="BD114" s="38">
        <v>7.9</v>
      </c>
      <c r="BE114" s="38">
        <v>72</v>
      </c>
      <c r="BF114" s="38">
        <v>700000</v>
      </c>
      <c r="BG114" s="38">
        <f t="shared" si="42"/>
        <v>70</v>
      </c>
      <c r="BH114" s="38">
        <f t="shared" si="43"/>
        <v>30</v>
      </c>
      <c r="BI114" s="38">
        <v>0.32</v>
      </c>
      <c r="BJ114" s="38">
        <v>160000</v>
      </c>
      <c r="BK114" s="38">
        <f t="shared" si="44"/>
        <v>160</v>
      </c>
      <c r="BL114" s="38"/>
      <c r="BM114" s="38">
        <v>11000</v>
      </c>
      <c r="BN114" s="38">
        <f t="shared" si="45"/>
        <v>11</v>
      </c>
      <c r="BO114" s="38"/>
      <c r="BP114" s="38">
        <v>260</v>
      </c>
      <c r="BQ114" s="38"/>
      <c r="BR114" s="38">
        <v>100</v>
      </c>
      <c r="BS114" s="38"/>
      <c r="BT114" s="38">
        <v>0.14000000000000001</v>
      </c>
      <c r="BU114" s="38" t="s">
        <v>33</v>
      </c>
      <c r="BV114" s="41"/>
      <c r="BW114" s="36"/>
      <c r="BX114" s="47"/>
      <c r="BY114" s="36"/>
      <c r="BZ114" s="55"/>
      <c r="CA114" s="36"/>
      <c r="CB114" s="52"/>
      <c r="CC114" s="36"/>
      <c r="CK114" s="41"/>
      <c r="CN114" s="36"/>
      <c r="CO114" s="47"/>
      <c r="CR114" s="42"/>
      <c r="CU114" s="55"/>
      <c r="CZ114" s="23"/>
      <c r="DB114" s="22"/>
      <c r="DF114" s="41"/>
      <c r="DG114" s="53">
        <v>8.2899999999999991</v>
      </c>
      <c r="DH114" s="53">
        <v>96</v>
      </c>
      <c r="DJ114" s="53">
        <v>480000</v>
      </c>
      <c r="DK114" s="21">
        <f t="shared" si="49"/>
        <v>48</v>
      </c>
      <c r="DL114" s="53">
        <v>0.03</v>
      </c>
      <c r="DM114" s="53">
        <v>270000</v>
      </c>
      <c r="DN114" s="43">
        <f t="shared" si="82"/>
        <v>270</v>
      </c>
      <c r="DP114" s="53">
        <v>13000</v>
      </c>
      <c r="DQ114" s="22">
        <f t="shared" si="83"/>
        <v>13</v>
      </c>
      <c r="DS114" s="53">
        <v>130</v>
      </c>
      <c r="DU114" s="53">
        <v>820</v>
      </c>
      <c r="DV114" s="21">
        <f t="shared" si="84"/>
        <v>0.82</v>
      </c>
      <c r="DX114" s="53">
        <v>14</v>
      </c>
      <c r="DZ114" s="53">
        <v>0.69</v>
      </c>
      <c r="EC114" s="166">
        <v>30</v>
      </c>
      <c r="ED114" s="167"/>
    </row>
    <row r="115" spans="1:134" x14ac:dyDescent="0.3">
      <c r="A115" s="38">
        <v>303</v>
      </c>
      <c r="B115" s="48"/>
      <c r="C115" s="38">
        <v>88</v>
      </c>
      <c r="D115" s="38"/>
      <c r="E115" s="38">
        <v>27</v>
      </c>
      <c r="F115" s="38"/>
      <c r="G115" s="38">
        <v>25</v>
      </c>
      <c r="H115" s="38">
        <v>25</v>
      </c>
      <c r="I115" s="38">
        <v>7.4000000000000003E-3</v>
      </c>
      <c r="J115" s="38">
        <v>7.4</v>
      </c>
      <c r="K115" s="38" t="s">
        <v>39</v>
      </c>
      <c r="L115" s="38">
        <v>2E-3</v>
      </c>
      <c r="M115" s="38">
        <v>2</v>
      </c>
      <c r="N115" s="38" t="s">
        <v>40</v>
      </c>
      <c r="O115" s="38">
        <v>2.2000000000000001E-3</v>
      </c>
      <c r="P115" s="38" t="s">
        <v>40</v>
      </c>
      <c r="Q115" s="38">
        <v>8.0000000000000004E-4</v>
      </c>
      <c r="R115" s="38" t="s">
        <v>32</v>
      </c>
      <c r="S115" s="38">
        <v>1.4E-3</v>
      </c>
      <c r="T115" s="38" t="s">
        <v>40</v>
      </c>
      <c r="U115" s="38">
        <v>0.02</v>
      </c>
      <c r="V115" s="38" t="s">
        <v>39</v>
      </c>
      <c r="W115" s="38">
        <v>1.1000000000000001</v>
      </c>
      <c r="X115" s="38"/>
      <c r="Y115" s="38">
        <v>2.7</v>
      </c>
      <c r="Z115" s="38"/>
      <c r="AA115" s="38">
        <v>1.8</v>
      </c>
      <c r="AB115" s="38"/>
      <c r="AC115" s="38">
        <v>7.8E-2</v>
      </c>
      <c r="AD115" s="38"/>
      <c r="AE115" s="48"/>
      <c r="AF115" s="49">
        <v>0.38300000000000001</v>
      </c>
      <c r="AG115" s="50"/>
      <c r="AH115" s="51"/>
      <c r="AI115" s="38"/>
      <c r="AJ115" s="38"/>
      <c r="AK115" s="38"/>
      <c r="AL115" s="38"/>
      <c r="AM115" s="38"/>
      <c r="AN115" s="38"/>
      <c r="AO115" s="38"/>
      <c r="AP115" s="38"/>
      <c r="AQ115" s="38"/>
      <c r="AR115" s="38"/>
      <c r="AS115" s="38"/>
      <c r="AT115" s="38"/>
      <c r="AU115" s="38"/>
      <c r="AV115" s="38"/>
      <c r="AW115" s="38"/>
      <c r="AX115" s="38"/>
      <c r="AY115" s="38">
        <v>170</v>
      </c>
      <c r="AZ115" s="38"/>
      <c r="BA115" s="38">
        <v>0.28000000000000003</v>
      </c>
      <c r="BB115" s="38"/>
      <c r="BC115" s="2"/>
      <c r="BD115" s="38">
        <v>7.96</v>
      </c>
      <c r="BE115" s="38">
        <v>93</v>
      </c>
      <c r="BF115" s="38">
        <v>120000</v>
      </c>
      <c r="BG115" s="38">
        <f t="shared" si="42"/>
        <v>12</v>
      </c>
      <c r="BH115" s="38">
        <f t="shared" si="43"/>
        <v>88</v>
      </c>
      <c r="BI115" s="38">
        <v>0.08</v>
      </c>
      <c r="BJ115" s="38">
        <v>470000</v>
      </c>
      <c r="BK115" s="38">
        <f t="shared" si="44"/>
        <v>470</v>
      </c>
      <c r="BL115" s="38"/>
      <c r="BM115" s="38">
        <v>37000</v>
      </c>
      <c r="BN115" s="38">
        <f t="shared" si="45"/>
        <v>37</v>
      </c>
      <c r="BO115" s="38"/>
      <c r="BP115" s="38">
        <v>370</v>
      </c>
      <c r="BQ115" s="38"/>
      <c r="BR115" s="38">
        <v>240</v>
      </c>
      <c r="BS115" s="38"/>
      <c r="BT115" s="38">
        <v>0.97</v>
      </c>
      <c r="BU115" s="38"/>
      <c r="BV115" s="41"/>
      <c r="BW115" s="54">
        <v>460000</v>
      </c>
      <c r="BX115" s="47">
        <f>BW115/1000</f>
        <v>460</v>
      </c>
      <c r="BY115" s="54">
        <v>8500</v>
      </c>
      <c r="BZ115" s="55">
        <f t="shared" si="48"/>
        <v>8.5</v>
      </c>
      <c r="CA115" s="36"/>
      <c r="CB115" s="54">
        <v>230</v>
      </c>
      <c r="CC115" s="36"/>
      <c r="CK115" s="41"/>
      <c r="CN115" s="36"/>
      <c r="CO115" s="47"/>
      <c r="CR115" s="42"/>
      <c r="CU115" s="55"/>
      <c r="CZ115" s="23"/>
      <c r="DB115" s="22"/>
      <c r="DF115" s="41"/>
      <c r="DG115" s="53">
        <v>8.1</v>
      </c>
      <c r="DH115" s="53">
        <v>96</v>
      </c>
      <c r="DJ115" s="53">
        <v>420000</v>
      </c>
      <c r="DK115" s="21">
        <f t="shared" si="49"/>
        <v>42</v>
      </c>
      <c r="DL115" s="53">
        <v>0.03</v>
      </c>
      <c r="DM115" s="53">
        <v>290000</v>
      </c>
      <c r="DN115" s="43">
        <f t="shared" si="82"/>
        <v>290</v>
      </c>
      <c r="DP115" s="53">
        <v>18000</v>
      </c>
      <c r="DQ115" s="22">
        <f t="shared" si="83"/>
        <v>18</v>
      </c>
      <c r="DS115" s="53">
        <v>300</v>
      </c>
      <c r="DU115" s="53">
        <v>1200</v>
      </c>
      <c r="DV115" s="21">
        <f t="shared" si="84"/>
        <v>1.2</v>
      </c>
      <c r="DX115" s="53">
        <v>53</v>
      </c>
      <c r="DZ115" s="53">
        <v>4.7</v>
      </c>
      <c r="EC115" s="166">
        <v>17</v>
      </c>
      <c r="ED115" s="167"/>
    </row>
    <row r="116" spans="1:134" x14ac:dyDescent="0.3">
      <c r="A116" s="38">
        <v>305</v>
      </c>
      <c r="B116" s="48"/>
      <c r="C116" s="38">
        <v>65</v>
      </c>
      <c r="D116" s="38"/>
      <c r="E116" s="38">
        <v>5.3</v>
      </c>
      <c r="F116" s="38"/>
      <c r="G116" s="38">
        <v>21</v>
      </c>
      <c r="H116" s="38">
        <v>22</v>
      </c>
      <c r="I116" s="38">
        <v>1.4E-2</v>
      </c>
      <c r="J116" s="38">
        <v>14</v>
      </c>
      <c r="K116" s="38" t="s">
        <v>39</v>
      </c>
      <c r="L116" s="38">
        <v>1.6000000000000001E-3</v>
      </c>
      <c r="M116" s="38">
        <v>1.6</v>
      </c>
      <c r="N116" s="38" t="s">
        <v>40</v>
      </c>
      <c r="O116" s="38">
        <v>1.6000000000000001E-3</v>
      </c>
      <c r="P116" s="38" t="s">
        <v>40</v>
      </c>
      <c r="Q116" s="38">
        <v>4.0000000000000002E-4</v>
      </c>
      <c r="R116" s="38" t="s">
        <v>32</v>
      </c>
      <c r="S116" s="38">
        <v>1.1999999999999999E-3</v>
      </c>
      <c r="T116" s="38" t="s">
        <v>40</v>
      </c>
      <c r="U116" s="38">
        <v>6.5000000000000002E-2</v>
      </c>
      <c r="V116" s="38" t="s">
        <v>39</v>
      </c>
      <c r="W116" s="38">
        <v>0.7</v>
      </c>
      <c r="X116" s="38"/>
      <c r="Y116" s="38">
        <v>20</v>
      </c>
      <c r="Z116" s="38" t="s">
        <v>43</v>
      </c>
      <c r="AA116" s="38">
        <v>3.5</v>
      </c>
      <c r="AB116" s="38"/>
      <c r="AC116" s="38">
        <v>0.4</v>
      </c>
      <c r="AD116" s="38"/>
      <c r="AE116" s="48"/>
      <c r="AF116" s="49">
        <v>3.9E-2</v>
      </c>
      <c r="AG116" s="50"/>
      <c r="AH116" s="51"/>
      <c r="AI116" s="38">
        <v>7.19</v>
      </c>
      <c r="AJ116" s="38">
        <v>98</v>
      </c>
      <c r="AK116" s="38"/>
      <c r="AL116" s="38">
        <v>140000</v>
      </c>
      <c r="AM116" s="38">
        <f t="shared" ref="AM116:AM122" si="85">AL116/10000</f>
        <v>14</v>
      </c>
      <c r="AN116" s="38">
        <v>0.02</v>
      </c>
      <c r="AO116" s="38">
        <v>440000</v>
      </c>
      <c r="AP116" s="38">
        <f t="shared" si="55"/>
        <v>440</v>
      </c>
      <c r="AQ116" s="38">
        <v>35000</v>
      </c>
      <c r="AR116" s="38">
        <f t="shared" si="56"/>
        <v>35</v>
      </c>
      <c r="AS116" s="38"/>
      <c r="AT116" s="38">
        <v>1200</v>
      </c>
      <c r="AU116" s="38"/>
      <c r="AV116" s="38">
        <v>210</v>
      </c>
      <c r="AW116" s="38">
        <f t="shared" si="60"/>
        <v>0.21</v>
      </c>
      <c r="AX116" s="38"/>
      <c r="AY116" s="38">
        <v>170</v>
      </c>
      <c r="AZ116" s="38"/>
      <c r="BA116" s="38">
        <v>0.48</v>
      </c>
      <c r="BB116" s="38"/>
      <c r="BC116" s="2"/>
      <c r="BD116" s="38">
        <v>7.32</v>
      </c>
      <c r="BE116" s="38">
        <v>92</v>
      </c>
      <c r="BF116" s="38">
        <v>130000</v>
      </c>
      <c r="BG116" s="38">
        <f t="shared" si="42"/>
        <v>13</v>
      </c>
      <c r="BH116" s="38">
        <f t="shared" si="43"/>
        <v>87</v>
      </c>
      <c r="BI116" s="38">
        <v>0.08</v>
      </c>
      <c r="BJ116" s="38">
        <v>450000</v>
      </c>
      <c r="BK116" s="38">
        <f t="shared" si="44"/>
        <v>450</v>
      </c>
      <c r="BL116" s="38"/>
      <c r="BM116" s="38">
        <v>28000</v>
      </c>
      <c r="BN116" s="38">
        <f t="shared" si="45"/>
        <v>28</v>
      </c>
      <c r="BO116" s="38"/>
      <c r="BP116" s="38">
        <v>720</v>
      </c>
      <c r="BQ116" s="38" t="s">
        <v>39</v>
      </c>
      <c r="BR116" s="38">
        <v>170</v>
      </c>
      <c r="BS116" s="38"/>
      <c r="BT116" s="38">
        <v>0.66</v>
      </c>
      <c r="BU116" s="38"/>
      <c r="BV116" s="41"/>
      <c r="BW116" s="36"/>
      <c r="BX116" s="47"/>
      <c r="BY116" s="36"/>
      <c r="BZ116" s="55"/>
      <c r="CA116" s="36"/>
      <c r="CB116" s="52"/>
      <c r="CC116" s="36"/>
      <c r="CK116" s="41"/>
      <c r="CN116" s="36"/>
      <c r="CO116" s="47"/>
      <c r="CR116" s="42"/>
      <c r="CU116" s="55"/>
      <c r="CZ116" s="23"/>
      <c r="DB116" s="22"/>
      <c r="DF116" s="41"/>
      <c r="DN116" s="43"/>
      <c r="DQ116" s="22"/>
      <c r="DS116" s="42"/>
      <c r="DX116" s="42"/>
      <c r="DZ116" s="44"/>
      <c r="EC116" s="166">
        <v>14</v>
      </c>
      <c r="ED116" s="167"/>
    </row>
    <row r="117" spans="1:134" x14ac:dyDescent="0.3">
      <c r="A117" s="38">
        <v>311</v>
      </c>
      <c r="B117" s="48"/>
      <c r="C117" s="38">
        <v>11</v>
      </c>
      <c r="D117" s="38"/>
      <c r="E117" s="38">
        <v>2.1999999999999999E-2</v>
      </c>
      <c r="F117" s="38" t="s">
        <v>36</v>
      </c>
      <c r="G117" s="38">
        <v>13</v>
      </c>
      <c r="H117" s="38">
        <v>13</v>
      </c>
      <c r="I117" s="38">
        <v>6.6E-3</v>
      </c>
      <c r="J117" s="38">
        <v>6.6</v>
      </c>
      <c r="K117" s="38"/>
      <c r="L117" s="38">
        <v>1E-3</v>
      </c>
      <c r="M117" s="38">
        <v>1</v>
      </c>
      <c r="N117" s="38" t="s">
        <v>31</v>
      </c>
      <c r="O117" s="38">
        <v>1.5E-3</v>
      </c>
      <c r="P117" s="38" t="s">
        <v>31</v>
      </c>
      <c r="Q117" s="38">
        <v>2.9999999999999997E-4</v>
      </c>
      <c r="R117" s="38" t="s">
        <v>32</v>
      </c>
      <c r="S117" s="38">
        <v>1.1999999999999999E-3</v>
      </c>
      <c r="T117" s="38" t="s">
        <v>31</v>
      </c>
      <c r="U117" s="38">
        <v>7.0000000000000001E-3</v>
      </c>
      <c r="V117" s="38" t="s">
        <v>31</v>
      </c>
      <c r="W117" s="38">
        <v>0.46</v>
      </c>
      <c r="X117" s="38"/>
      <c r="Y117" s="38">
        <v>17</v>
      </c>
      <c r="Z117" s="38"/>
      <c r="AA117" s="38">
        <v>2.2999999999999998</v>
      </c>
      <c r="AB117" s="38"/>
      <c r="AC117" s="38">
        <v>0.06</v>
      </c>
      <c r="AD117" s="38" t="s">
        <v>37</v>
      </c>
      <c r="AE117" s="48"/>
      <c r="AF117" s="49">
        <v>8.9999999999999993E-3</v>
      </c>
      <c r="AG117" s="50" t="s">
        <v>52</v>
      </c>
      <c r="AH117" s="51"/>
      <c r="AI117" s="38">
        <v>7.69</v>
      </c>
      <c r="AJ117" s="38">
        <v>98</v>
      </c>
      <c r="AK117" s="38"/>
      <c r="AL117" s="38">
        <v>76000</v>
      </c>
      <c r="AM117" s="38">
        <f t="shared" si="85"/>
        <v>7.6</v>
      </c>
      <c r="AN117" s="38">
        <v>0.02</v>
      </c>
      <c r="AO117" s="38">
        <v>480000</v>
      </c>
      <c r="AP117" s="38">
        <f t="shared" si="55"/>
        <v>480</v>
      </c>
      <c r="AQ117" s="38">
        <v>32000</v>
      </c>
      <c r="AR117" s="38">
        <f t="shared" si="56"/>
        <v>32</v>
      </c>
      <c r="AS117" s="38"/>
      <c r="AT117" s="38">
        <v>680</v>
      </c>
      <c r="AU117" s="38"/>
      <c r="AV117" s="38">
        <v>400</v>
      </c>
      <c r="AW117" s="38">
        <f t="shared" si="60"/>
        <v>0.4</v>
      </c>
      <c r="AX117" s="38"/>
      <c r="AY117" s="38">
        <v>140</v>
      </c>
      <c r="AZ117" s="38"/>
      <c r="BA117" s="38">
        <v>3.4</v>
      </c>
      <c r="BB117" s="38"/>
      <c r="BC117" s="2"/>
      <c r="BD117" s="38">
        <v>6.65</v>
      </c>
      <c r="BE117" s="38">
        <v>93</v>
      </c>
      <c r="BF117" s="38">
        <v>60000</v>
      </c>
      <c r="BG117" s="38">
        <f t="shared" si="42"/>
        <v>6</v>
      </c>
      <c r="BH117" s="38">
        <f t="shared" si="43"/>
        <v>94</v>
      </c>
      <c r="BI117" s="38">
        <v>0.04</v>
      </c>
      <c r="BJ117" s="38">
        <v>510000</v>
      </c>
      <c r="BK117" s="38">
        <f t="shared" si="44"/>
        <v>510</v>
      </c>
      <c r="BL117" s="38"/>
      <c r="BM117" s="38">
        <v>29000</v>
      </c>
      <c r="BN117" s="38">
        <f t="shared" si="45"/>
        <v>29</v>
      </c>
      <c r="BO117" s="38"/>
      <c r="BP117" s="38">
        <v>380</v>
      </c>
      <c r="BQ117" s="38"/>
      <c r="BR117" s="38">
        <v>170</v>
      </c>
      <c r="BS117" s="38"/>
      <c r="BT117" s="38">
        <v>1.7</v>
      </c>
      <c r="BU117" s="38"/>
      <c r="BV117" s="41"/>
      <c r="BW117" s="36"/>
      <c r="BX117" s="47"/>
      <c r="BY117" s="36"/>
      <c r="BZ117" s="55"/>
      <c r="CA117" s="36"/>
      <c r="CB117" s="52"/>
      <c r="CC117" s="36"/>
      <c r="CK117" s="41"/>
      <c r="CN117" s="36"/>
      <c r="CO117" s="47"/>
      <c r="CR117" s="42"/>
      <c r="CU117" s="55"/>
      <c r="CZ117" s="23"/>
      <c r="DB117" s="22"/>
      <c r="DF117" s="41"/>
      <c r="DN117" s="43"/>
      <c r="DQ117" s="22"/>
      <c r="DS117" s="42"/>
      <c r="DX117" s="42"/>
      <c r="DZ117" s="44"/>
      <c r="EC117" s="166">
        <v>33</v>
      </c>
      <c r="ED117" s="167"/>
    </row>
    <row r="118" spans="1:134" x14ac:dyDescent="0.3">
      <c r="A118" s="38">
        <v>312</v>
      </c>
      <c r="B118" s="48"/>
      <c r="C118" s="38">
        <v>12</v>
      </c>
      <c r="D118" s="38"/>
      <c r="E118" s="38">
        <v>0.12</v>
      </c>
      <c r="F118" s="38"/>
      <c r="G118" s="38">
        <v>16</v>
      </c>
      <c r="H118" s="38">
        <v>13</v>
      </c>
      <c r="I118" s="38">
        <v>5.3E-3</v>
      </c>
      <c r="J118" s="38">
        <v>5.3</v>
      </c>
      <c r="K118" s="38"/>
      <c r="L118" s="38">
        <v>1.1999999999999999E-3</v>
      </c>
      <c r="M118" s="38">
        <v>1.2</v>
      </c>
      <c r="N118" s="38" t="s">
        <v>31</v>
      </c>
      <c r="O118" s="38">
        <v>1.5E-3</v>
      </c>
      <c r="P118" s="38" t="s">
        <v>31</v>
      </c>
      <c r="Q118" s="38">
        <v>2.0000000000000001E-4</v>
      </c>
      <c r="R118" s="38" t="s">
        <v>32</v>
      </c>
      <c r="S118" s="38">
        <v>1.2999999999999999E-3</v>
      </c>
      <c r="T118" s="38" t="s">
        <v>31</v>
      </c>
      <c r="U118" s="38">
        <v>4.0000000000000001E-3</v>
      </c>
      <c r="V118" s="38" t="s">
        <v>31</v>
      </c>
      <c r="W118" s="38">
        <v>0.36</v>
      </c>
      <c r="X118" s="38"/>
      <c r="Y118" s="38">
        <v>7.6</v>
      </c>
      <c r="Z118" s="38"/>
      <c r="AA118" s="38">
        <v>2.1</v>
      </c>
      <c r="AB118" s="38"/>
      <c r="AC118" s="38">
        <v>0.4</v>
      </c>
      <c r="AD118" s="38"/>
      <c r="AE118" s="48"/>
      <c r="AF118" s="49">
        <v>2.4E-2</v>
      </c>
      <c r="AG118" s="50"/>
      <c r="AH118" s="51"/>
      <c r="AI118" s="38">
        <v>7.22</v>
      </c>
      <c r="AJ118" s="38">
        <v>99</v>
      </c>
      <c r="AK118" s="38"/>
      <c r="AL118" s="38">
        <v>66000</v>
      </c>
      <c r="AM118" s="38">
        <f t="shared" si="85"/>
        <v>6.6</v>
      </c>
      <c r="AN118" s="38">
        <v>0.01</v>
      </c>
      <c r="AO118" s="38">
        <v>480000</v>
      </c>
      <c r="AP118" s="38">
        <f t="shared" si="55"/>
        <v>480</v>
      </c>
      <c r="AQ118" s="38">
        <v>41000</v>
      </c>
      <c r="AR118" s="38">
        <f t="shared" si="56"/>
        <v>41</v>
      </c>
      <c r="AS118" s="38"/>
      <c r="AT118" s="38">
        <v>870</v>
      </c>
      <c r="AU118" s="38"/>
      <c r="AV118" s="38">
        <v>2300</v>
      </c>
      <c r="AW118" s="38">
        <f t="shared" si="60"/>
        <v>2.2999999999999998</v>
      </c>
      <c r="AX118" s="38"/>
      <c r="AY118" s="38">
        <v>65</v>
      </c>
      <c r="AZ118" s="38"/>
      <c r="BA118" s="38">
        <v>2.6</v>
      </c>
      <c r="BB118" s="38"/>
      <c r="BC118" s="2"/>
      <c r="BD118" s="38">
        <v>7.01</v>
      </c>
      <c r="BE118" s="38">
        <v>93</v>
      </c>
      <c r="BF118" s="38">
        <v>55000</v>
      </c>
      <c r="BG118" s="38">
        <f t="shared" si="42"/>
        <v>5.5</v>
      </c>
      <c r="BH118" s="38">
        <f t="shared" si="43"/>
        <v>94.5</v>
      </c>
      <c r="BI118" s="38">
        <v>7.0000000000000007E-2</v>
      </c>
      <c r="BJ118" s="38">
        <v>510000</v>
      </c>
      <c r="BK118" s="38">
        <f t="shared" si="44"/>
        <v>510</v>
      </c>
      <c r="BL118" s="38"/>
      <c r="BM118" s="38">
        <v>34000</v>
      </c>
      <c r="BN118" s="38">
        <f t="shared" si="45"/>
        <v>34</v>
      </c>
      <c r="BO118" s="38"/>
      <c r="BP118" s="38">
        <v>440</v>
      </c>
      <c r="BQ118" s="38"/>
      <c r="BR118" s="38">
        <v>130</v>
      </c>
      <c r="BS118" s="38"/>
      <c r="BT118" s="38">
        <v>0.56999999999999995</v>
      </c>
      <c r="BU118" s="38"/>
      <c r="BV118" s="41"/>
      <c r="BW118" s="36"/>
      <c r="BX118" s="47"/>
      <c r="BY118" s="36"/>
      <c r="BZ118" s="55"/>
      <c r="CA118" s="36"/>
      <c r="CB118" s="52"/>
      <c r="CC118" s="36"/>
      <c r="CK118" s="41"/>
      <c r="CN118" s="36"/>
      <c r="CO118" s="47"/>
      <c r="CR118" s="42"/>
      <c r="CU118" s="55"/>
      <c r="CZ118" s="23"/>
      <c r="DB118" s="22"/>
      <c r="DF118" s="41"/>
      <c r="DN118" s="43"/>
      <c r="DQ118" s="22"/>
      <c r="DS118" s="42"/>
      <c r="DX118" s="42"/>
      <c r="DZ118" s="44"/>
      <c r="EC118" s="166">
        <v>26</v>
      </c>
      <c r="ED118" s="167"/>
    </row>
    <row r="119" spans="1:134" x14ac:dyDescent="0.3">
      <c r="A119" s="38">
        <v>313</v>
      </c>
      <c r="B119" s="48"/>
      <c r="C119" s="38">
        <v>8.1999999999999993</v>
      </c>
      <c r="D119" s="38"/>
      <c r="E119" s="38">
        <v>2.1999999999999999E-2</v>
      </c>
      <c r="F119" s="38" t="s">
        <v>36</v>
      </c>
      <c r="G119" s="38">
        <v>15</v>
      </c>
      <c r="H119" s="38">
        <v>14</v>
      </c>
      <c r="I119" s="38">
        <v>7.1000000000000004E-3</v>
      </c>
      <c r="J119" s="38">
        <v>7.1000000000000005</v>
      </c>
      <c r="K119" s="38"/>
      <c r="L119" s="38">
        <v>8.9999999999999998E-4</v>
      </c>
      <c r="M119" s="38">
        <v>0.9</v>
      </c>
      <c r="N119" s="38" t="s">
        <v>30</v>
      </c>
      <c r="O119" s="38">
        <v>1.9E-3</v>
      </c>
      <c r="P119" s="38" t="s">
        <v>31</v>
      </c>
      <c r="Q119" s="38">
        <v>5.9999999999999995E-4</v>
      </c>
      <c r="R119" s="38" t="s">
        <v>32</v>
      </c>
      <c r="S119" s="38">
        <v>1.2999999999999999E-3</v>
      </c>
      <c r="T119" s="38" t="s">
        <v>31</v>
      </c>
      <c r="U119" s="38">
        <v>9.7999999999999997E-3</v>
      </c>
      <c r="V119" s="38" t="s">
        <v>31</v>
      </c>
      <c r="W119" s="38">
        <v>0.48</v>
      </c>
      <c r="X119" s="38"/>
      <c r="Y119" s="38">
        <v>7.3</v>
      </c>
      <c r="Z119" s="38"/>
      <c r="AA119" s="38">
        <v>2.7</v>
      </c>
      <c r="AB119" s="38"/>
      <c r="AC119" s="38">
        <v>8.1000000000000003E-2</v>
      </c>
      <c r="AD119" s="38"/>
      <c r="AE119" s="48"/>
      <c r="AF119" s="49">
        <v>2.3E-2</v>
      </c>
      <c r="AG119" s="50"/>
      <c r="AH119" s="51"/>
      <c r="AI119" s="38">
        <v>6.77</v>
      </c>
      <c r="AJ119" s="38">
        <v>99</v>
      </c>
      <c r="AK119" s="38"/>
      <c r="AL119" s="38">
        <v>65000</v>
      </c>
      <c r="AM119" s="38">
        <f t="shared" si="85"/>
        <v>6.5</v>
      </c>
      <c r="AN119" s="38">
        <v>0.01</v>
      </c>
      <c r="AO119" s="38">
        <v>490000</v>
      </c>
      <c r="AP119" s="38">
        <f t="shared" si="55"/>
        <v>490</v>
      </c>
      <c r="AQ119" s="38">
        <v>43000</v>
      </c>
      <c r="AR119" s="38">
        <f t="shared" si="56"/>
        <v>43</v>
      </c>
      <c r="AS119" s="38"/>
      <c r="AT119" s="38">
        <v>540</v>
      </c>
      <c r="AU119" s="38"/>
      <c r="AV119" s="38">
        <v>940</v>
      </c>
      <c r="AW119" s="38">
        <f t="shared" si="60"/>
        <v>0.94</v>
      </c>
      <c r="AX119" s="38"/>
      <c r="AY119" s="38">
        <v>150</v>
      </c>
      <c r="AZ119" s="38"/>
      <c r="BA119" s="38">
        <v>1.3</v>
      </c>
      <c r="BB119" s="38"/>
      <c r="BC119" s="2"/>
      <c r="BD119" s="38">
        <v>6.55</v>
      </c>
      <c r="BE119" s="38">
        <v>93</v>
      </c>
      <c r="BF119" s="38">
        <v>34000</v>
      </c>
      <c r="BG119" s="38">
        <f t="shared" si="42"/>
        <v>3.4</v>
      </c>
      <c r="BH119" s="38">
        <f t="shared" si="43"/>
        <v>96.6</v>
      </c>
      <c r="BI119" s="38">
        <v>0.06</v>
      </c>
      <c r="BJ119" s="38">
        <v>520000</v>
      </c>
      <c r="BK119" s="38">
        <f t="shared" si="44"/>
        <v>520</v>
      </c>
      <c r="BL119" s="38"/>
      <c r="BM119" s="38">
        <v>36000</v>
      </c>
      <c r="BN119" s="38">
        <f t="shared" si="45"/>
        <v>36</v>
      </c>
      <c r="BO119" s="38"/>
      <c r="BP119" s="38">
        <v>300</v>
      </c>
      <c r="BQ119" s="38" t="s">
        <v>39</v>
      </c>
      <c r="BR119" s="38">
        <v>170</v>
      </c>
      <c r="BS119" s="38"/>
      <c r="BT119" s="38">
        <v>0.51</v>
      </c>
      <c r="BU119" s="38"/>
      <c r="BV119" s="41"/>
      <c r="BW119" s="36"/>
      <c r="BX119" s="47"/>
      <c r="BY119" s="36"/>
      <c r="BZ119" s="55"/>
      <c r="CA119" s="36"/>
      <c r="CB119" s="52"/>
      <c r="CC119" s="36"/>
      <c r="CK119" s="41"/>
      <c r="CN119" s="36"/>
      <c r="CO119" s="47"/>
      <c r="CR119" s="42"/>
      <c r="CU119" s="55"/>
      <c r="CZ119" s="23"/>
      <c r="DB119" s="22"/>
      <c r="DF119" s="41"/>
      <c r="DG119" s="53"/>
      <c r="DH119" s="53"/>
      <c r="DJ119" s="53"/>
      <c r="DL119" s="53"/>
      <c r="DM119" s="53"/>
      <c r="DN119" s="43"/>
      <c r="DP119" s="53"/>
      <c r="DQ119" s="22"/>
      <c r="DS119" s="53"/>
      <c r="DU119" s="53"/>
      <c r="DX119" s="53"/>
      <c r="DZ119" s="53"/>
      <c r="EC119" s="166">
        <v>14</v>
      </c>
      <c r="ED119" s="167"/>
    </row>
    <row r="120" spans="1:134" x14ac:dyDescent="0.3">
      <c r="A120" s="38">
        <v>314</v>
      </c>
      <c r="B120" s="48"/>
      <c r="C120" s="38">
        <v>12</v>
      </c>
      <c r="D120" s="38"/>
      <c r="E120" s="38">
        <v>2.1999999999999999E-2</v>
      </c>
      <c r="F120" s="38" t="s">
        <v>36</v>
      </c>
      <c r="G120" s="38">
        <v>15</v>
      </c>
      <c r="H120" s="38">
        <v>15</v>
      </c>
      <c r="I120" s="38">
        <v>5.7000000000000002E-3</v>
      </c>
      <c r="J120" s="38">
        <v>5.7</v>
      </c>
      <c r="K120" s="38"/>
      <c r="L120" s="38">
        <v>8.9999999999999998E-4</v>
      </c>
      <c r="M120" s="38">
        <v>0.9</v>
      </c>
      <c r="N120" s="38" t="s">
        <v>30</v>
      </c>
      <c r="O120" s="38">
        <v>2E-3</v>
      </c>
      <c r="P120" s="38" t="s">
        <v>31</v>
      </c>
      <c r="Q120" s="38">
        <v>2.9999999999999997E-4</v>
      </c>
      <c r="R120" s="38" t="s">
        <v>32</v>
      </c>
      <c r="S120" s="38">
        <v>1.6999999999999999E-3</v>
      </c>
      <c r="T120" s="38" t="s">
        <v>31</v>
      </c>
      <c r="U120" s="38">
        <v>2.1999999999999999E-2</v>
      </c>
      <c r="V120" s="38"/>
      <c r="W120" s="38">
        <v>0.74</v>
      </c>
      <c r="X120" s="38"/>
      <c r="Y120" s="38">
        <v>7</v>
      </c>
      <c r="Z120" s="38"/>
      <c r="AA120" s="38">
        <v>2.5</v>
      </c>
      <c r="AB120" s="38"/>
      <c r="AC120" s="38">
        <v>8.7999999999999995E-2</v>
      </c>
      <c r="AD120" s="38"/>
      <c r="AE120" s="48"/>
      <c r="AF120" s="49">
        <v>7.0000000000000001E-3</v>
      </c>
      <c r="AG120" s="50" t="s">
        <v>52</v>
      </c>
      <c r="AH120" s="51"/>
      <c r="AI120" s="38">
        <v>6.7</v>
      </c>
      <c r="AJ120" s="38">
        <v>99</v>
      </c>
      <c r="AK120" s="38"/>
      <c r="AL120" s="38">
        <v>89000</v>
      </c>
      <c r="AM120" s="38">
        <f t="shared" si="85"/>
        <v>8.9</v>
      </c>
      <c r="AN120" s="38">
        <v>0.01</v>
      </c>
      <c r="AO120" s="38">
        <v>470000</v>
      </c>
      <c r="AP120" s="38">
        <f t="shared" si="55"/>
        <v>470</v>
      </c>
      <c r="AQ120" s="38">
        <v>44000</v>
      </c>
      <c r="AR120" s="38">
        <f t="shared" si="56"/>
        <v>44</v>
      </c>
      <c r="AS120" s="38"/>
      <c r="AT120" s="38">
        <v>500</v>
      </c>
      <c r="AU120" s="38"/>
      <c r="AV120" s="38">
        <v>350</v>
      </c>
      <c r="AW120" s="38">
        <f t="shared" si="60"/>
        <v>0.35</v>
      </c>
      <c r="AX120" s="38"/>
      <c r="AY120" s="38">
        <v>160</v>
      </c>
      <c r="AZ120" s="38"/>
      <c r="BA120" s="38">
        <v>2.4</v>
      </c>
      <c r="BB120" s="38"/>
      <c r="BC120" s="2"/>
      <c r="BD120" s="38">
        <v>6.66</v>
      </c>
      <c r="BE120" s="38">
        <v>93</v>
      </c>
      <c r="BF120" s="38">
        <v>57000</v>
      </c>
      <c r="BG120" s="38">
        <f t="shared" si="42"/>
        <v>5.7</v>
      </c>
      <c r="BH120" s="38">
        <f t="shared" si="43"/>
        <v>94.3</v>
      </c>
      <c r="BI120" s="38">
        <v>0.08</v>
      </c>
      <c r="BJ120" s="38">
        <v>500000</v>
      </c>
      <c r="BK120" s="38">
        <f t="shared" si="44"/>
        <v>500</v>
      </c>
      <c r="BL120" s="38" t="s">
        <v>96</v>
      </c>
      <c r="BM120" s="38">
        <v>44000</v>
      </c>
      <c r="BN120" s="38">
        <f t="shared" si="45"/>
        <v>44</v>
      </c>
      <c r="BO120" s="38" t="s">
        <v>96</v>
      </c>
      <c r="BP120" s="38">
        <v>270</v>
      </c>
      <c r="BQ120" s="38"/>
      <c r="BR120" s="38">
        <v>230</v>
      </c>
      <c r="BS120" s="38"/>
      <c r="BT120" s="38">
        <v>0.31</v>
      </c>
      <c r="BU120" s="38"/>
      <c r="BV120" s="41"/>
      <c r="BW120" s="54">
        <v>440000</v>
      </c>
      <c r="BX120" s="47">
        <f>BW120/1000</f>
        <v>440</v>
      </c>
      <c r="BY120" s="54">
        <v>16000</v>
      </c>
      <c r="BZ120" s="55">
        <f t="shared" si="48"/>
        <v>16</v>
      </c>
      <c r="CA120" s="36"/>
      <c r="CB120" s="54">
        <v>550</v>
      </c>
      <c r="CC120" s="36" t="s">
        <v>39</v>
      </c>
      <c r="CK120" s="41"/>
      <c r="CN120" s="36"/>
      <c r="CO120" s="47"/>
      <c r="CR120" s="42"/>
      <c r="CU120" s="55"/>
      <c r="CZ120" s="23"/>
      <c r="DB120" s="22"/>
      <c r="DF120" s="41"/>
      <c r="DN120" s="43"/>
      <c r="DQ120" s="22"/>
      <c r="DS120" s="42"/>
      <c r="DX120" s="42"/>
      <c r="DZ120" s="44"/>
      <c r="EC120" s="166">
        <v>35</v>
      </c>
      <c r="ED120" s="167"/>
    </row>
    <row r="121" spans="1:134" x14ac:dyDescent="0.3">
      <c r="A121" s="38">
        <v>315</v>
      </c>
      <c r="B121" s="48"/>
      <c r="C121" s="38">
        <v>13</v>
      </c>
      <c r="D121" s="38"/>
      <c r="E121" s="38">
        <v>2.1999999999999999E-2</v>
      </c>
      <c r="F121" s="38" t="s">
        <v>36</v>
      </c>
      <c r="G121" s="38">
        <v>12</v>
      </c>
      <c r="H121" s="38">
        <v>16</v>
      </c>
      <c r="I121" s="38">
        <v>8.5000000000000006E-3</v>
      </c>
      <c r="J121" s="38">
        <v>8.5</v>
      </c>
      <c r="K121" s="38" t="s">
        <v>39</v>
      </c>
      <c r="L121" s="38">
        <v>8.9999999999999998E-4</v>
      </c>
      <c r="M121" s="38">
        <v>0.9</v>
      </c>
      <c r="N121" s="38" t="s">
        <v>45</v>
      </c>
      <c r="O121" s="38">
        <v>1.6999999999999999E-3</v>
      </c>
      <c r="P121" s="38" t="s">
        <v>40</v>
      </c>
      <c r="Q121" s="38">
        <v>1E-4</v>
      </c>
      <c r="R121" s="38" t="s">
        <v>32</v>
      </c>
      <c r="S121" s="38">
        <v>1.6000000000000001E-3</v>
      </c>
      <c r="T121" s="38" t="s">
        <v>40</v>
      </c>
      <c r="U121" s="38">
        <v>1.2E-2</v>
      </c>
      <c r="V121" s="38" t="s">
        <v>40</v>
      </c>
      <c r="W121" s="38">
        <v>0.64</v>
      </c>
      <c r="X121" s="38" t="s">
        <v>42</v>
      </c>
      <c r="Y121" s="38">
        <v>11</v>
      </c>
      <c r="Z121" s="38"/>
      <c r="AA121" s="38">
        <v>2.5</v>
      </c>
      <c r="AB121" s="38"/>
      <c r="AC121" s="38">
        <v>0.1</v>
      </c>
      <c r="AD121" s="38"/>
      <c r="AE121" s="48"/>
      <c r="AF121" s="49">
        <v>1.4E-2</v>
      </c>
      <c r="AG121" s="50"/>
      <c r="AH121" s="51"/>
      <c r="AI121" s="38">
        <v>6.55</v>
      </c>
      <c r="AJ121" s="38">
        <v>98</v>
      </c>
      <c r="AK121" s="38"/>
      <c r="AL121" s="38">
        <v>66000</v>
      </c>
      <c r="AM121" s="38">
        <f t="shared" si="85"/>
        <v>6.6</v>
      </c>
      <c r="AN121" s="38">
        <v>0.02</v>
      </c>
      <c r="AO121" s="38">
        <v>450000</v>
      </c>
      <c r="AP121" s="38">
        <f t="shared" si="55"/>
        <v>450</v>
      </c>
      <c r="AQ121" s="38">
        <v>38000</v>
      </c>
      <c r="AR121" s="38">
        <f t="shared" si="56"/>
        <v>38</v>
      </c>
      <c r="AS121" s="38"/>
      <c r="AT121" s="38">
        <v>560</v>
      </c>
      <c r="AU121" s="38"/>
      <c r="AV121" s="38">
        <v>370</v>
      </c>
      <c r="AW121" s="38">
        <f t="shared" si="60"/>
        <v>0.37</v>
      </c>
      <c r="AX121" s="38"/>
      <c r="AY121" s="38">
        <v>150</v>
      </c>
      <c r="AZ121" s="38"/>
      <c r="BA121" s="38">
        <v>3.5</v>
      </c>
      <c r="BB121" s="38"/>
      <c r="BC121" s="2"/>
      <c r="BD121" s="38">
        <v>6.37</v>
      </c>
      <c r="BE121" s="38">
        <v>93</v>
      </c>
      <c r="BF121" s="38">
        <v>74000</v>
      </c>
      <c r="BG121" s="38">
        <f t="shared" si="42"/>
        <v>7.4</v>
      </c>
      <c r="BH121" s="38">
        <f t="shared" si="43"/>
        <v>92.6</v>
      </c>
      <c r="BI121" s="38">
        <v>0.06</v>
      </c>
      <c r="BJ121" s="38">
        <v>490000</v>
      </c>
      <c r="BK121" s="38">
        <f t="shared" si="44"/>
        <v>490</v>
      </c>
      <c r="BL121" s="38"/>
      <c r="BM121" s="38">
        <v>34000</v>
      </c>
      <c r="BN121" s="38">
        <f t="shared" si="45"/>
        <v>34</v>
      </c>
      <c r="BO121" s="38"/>
      <c r="BP121" s="38">
        <v>350</v>
      </c>
      <c r="BQ121" s="38"/>
      <c r="BR121" s="38">
        <v>200</v>
      </c>
      <c r="BS121" s="38"/>
      <c r="BT121" s="38">
        <v>0.73</v>
      </c>
      <c r="BU121" s="38"/>
      <c r="BV121" s="41"/>
      <c r="BW121" s="54">
        <v>470000</v>
      </c>
      <c r="BX121" s="47">
        <f>BW121/1000</f>
        <v>470</v>
      </c>
      <c r="BY121" s="54">
        <v>9400</v>
      </c>
      <c r="BZ121" s="55">
        <f t="shared" si="48"/>
        <v>9.4</v>
      </c>
      <c r="CA121" s="36"/>
      <c r="CB121" s="54">
        <v>240</v>
      </c>
      <c r="CC121" s="36"/>
      <c r="CD121" s="21">
        <v>7.4</v>
      </c>
      <c r="CE121" s="80" t="s">
        <v>41</v>
      </c>
      <c r="CF121" s="82">
        <v>23</v>
      </c>
      <c r="CG121" s="80" t="s">
        <v>41</v>
      </c>
      <c r="CH121" s="53">
        <v>0.34</v>
      </c>
      <c r="CJ121" s="53">
        <v>0.77</v>
      </c>
      <c r="CK121" s="41"/>
      <c r="CN121" s="36"/>
      <c r="CO121" s="47"/>
      <c r="CR121" s="42"/>
      <c r="CU121" s="55"/>
      <c r="CZ121" s="23"/>
      <c r="DB121" s="22"/>
      <c r="DF121" s="41"/>
      <c r="DN121" s="43"/>
      <c r="DQ121" s="22"/>
      <c r="DS121" s="42"/>
      <c r="DX121" s="42"/>
      <c r="DZ121" s="44"/>
      <c r="EC121" s="166">
        <v>24</v>
      </c>
      <c r="ED121" s="167"/>
    </row>
    <row r="122" spans="1:134" x14ac:dyDescent="0.3">
      <c r="A122" s="38">
        <v>316</v>
      </c>
      <c r="B122" s="48"/>
      <c r="C122" s="38">
        <v>12</v>
      </c>
      <c r="D122" s="38"/>
      <c r="E122" s="38">
        <v>2.1999999999999999E-2</v>
      </c>
      <c r="F122" s="38" t="s">
        <v>36</v>
      </c>
      <c r="G122" s="38">
        <v>13</v>
      </c>
      <c r="H122" s="38">
        <v>12</v>
      </c>
      <c r="I122" s="38">
        <v>4.8999999999999998E-3</v>
      </c>
      <c r="J122" s="38">
        <v>4.8999999999999995</v>
      </c>
      <c r="K122" s="38"/>
      <c r="L122" s="38">
        <v>1E-3</v>
      </c>
      <c r="M122" s="38">
        <v>1</v>
      </c>
      <c r="N122" s="38" t="s">
        <v>31</v>
      </c>
      <c r="O122" s="38">
        <v>1.5E-3</v>
      </c>
      <c r="P122" s="38" t="s">
        <v>31</v>
      </c>
      <c r="Q122" s="38">
        <v>4.0000000000000002E-4</v>
      </c>
      <c r="R122" s="38" t="s">
        <v>32</v>
      </c>
      <c r="S122" s="38">
        <v>1E-3</v>
      </c>
      <c r="T122" s="38" t="s">
        <v>31</v>
      </c>
      <c r="U122" s="38">
        <v>7.1000000000000004E-3</v>
      </c>
      <c r="V122" s="38" t="s">
        <v>31</v>
      </c>
      <c r="W122" s="38">
        <v>0.56000000000000005</v>
      </c>
      <c r="X122" s="38"/>
      <c r="Y122" s="38">
        <v>58</v>
      </c>
      <c r="Z122" s="38" t="s">
        <v>43</v>
      </c>
      <c r="AA122" s="38">
        <v>1.9</v>
      </c>
      <c r="AB122" s="38"/>
      <c r="AC122" s="38">
        <v>0.19</v>
      </c>
      <c r="AD122" s="38"/>
      <c r="AE122" s="48"/>
      <c r="AF122" s="49">
        <v>1.2E-2</v>
      </c>
      <c r="AG122" s="50"/>
      <c r="AH122" s="51"/>
      <c r="AI122" s="38">
        <v>6.64</v>
      </c>
      <c r="AJ122" s="38">
        <v>98</v>
      </c>
      <c r="AK122" s="38"/>
      <c r="AL122" s="38">
        <v>58000</v>
      </c>
      <c r="AM122" s="38">
        <f t="shared" si="85"/>
        <v>5.8</v>
      </c>
      <c r="AN122" s="38">
        <v>0.01</v>
      </c>
      <c r="AO122" s="38">
        <v>470000</v>
      </c>
      <c r="AP122" s="38">
        <f t="shared" si="55"/>
        <v>470</v>
      </c>
      <c r="AQ122" s="38">
        <v>41000</v>
      </c>
      <c r="AR122" s="38">
        <f t="shared" si="56"/>
        <v>41</v>
      </c>
      <c r="AS122" s="38"/>
      <c r="AT122" s="38">
        <v>580</v>
      </c>
      <c r="AU122" s="38"/>
      <c r="AV122" s="38">
        <v>530</v>
      </c>
      <c r="AW122" s="38">
        <f t="shared" si="60"/>
        <v>0.53</v>
      </c>
      <c r="AX122" s="38" t="s">
        <v>39</v>
      </c>
      <c r="AY122" s="38">
        <v>120</v>
      </c>
      <c r="AZ122" s="38"/>
      <c r="BA122" s="38">
        <v>3.9</v>
      </c>
      <c r="BB122" s="38"/>
      <c r="BC122" s="2"/>
      <c r="BD122" s="38">
        <v>6.68</v>
      </c>
      <c r="BE122" s="38">
        <v>91</v>
      </c>
      <c r="BF122" s="38">
        <v>700000</v>
      </c>
      <c r="BG122" s="38">
        <f t="shared" si="42"/>
        <v>70</v>
      </c>
      <c r="BH122" s="38">
        <f t="shared" si="43"/>
        <v>30</v>
      </c>
      <c r="BI122" s="38">
        <v>7.0000000000000007E-2</v>
      </c>
      <c r="BJ122" s="38">
        <v>490000</v>
      </c>
      <c r="BK122" s="38">
        <f t="shared" si="44"/>
        <v>490</v>
      </c>
      <c r="BL122" s="38"/>
      <c r="BM122" s="38">
        <v>26000</v>
      </c>
      <c r="BN122" s="38">
        <f t="shared" si="45"/>
        <v>26</v>
      </c>
      <c r="BO122" s="38"/>
      <c r="BP122" s="38">
        <v>400</v>
      </c>
      <c r="BQ122" s="38"/>
      <c r="BR122" s="38">
        <v>180</v>
      </c>
      <c r="BS122" s="38"/>
      <c r="BT122" s="38">
        <v>2.4</v>
      </c>
      <c r="BU122" s="38"/>
      <c r="BV122" s="41"/>
      <c r="BW122" s="54">
        <v>470000</v>
      </c>
      <c r="BX122" s="47">
        <f>BW122/1000</f>
        <v>470</v>
      </c>
      <c r="BY122" s="54">
        <v>11000</v>
      </c>
      <c r="BZ122" s="55">
        <f t="shared" si="48"/>
        <v>11</v>
      </c>
      <c r="CA122" s="36"/>
      <c r="CB122" s="54">
        <v>310</v>
      </c>
      <c r="CC122" s="36"/>
      <c r="CK122" s="41"/>
      <c r="CN122" s="36"/>
      <c r="CO122" s="47"/>
      <c r="CR122" s="42"/>
      <c r="CU122" s="55"/>
      <c r="CZ122" s="23"/>
      <c r="DB122" s="22"/>
      <c r="DF122" s="41"/>
      <c r="DN122" s="43"/>
      <c r="DQ122" s="22"/>
      <c r="DS122" s="42"/>
      <c r="DX122" s="42"/>
      <c r="DZ122" s="44"/>
      <c r="EC122" s="166">
        <v>99</v>
      </c>
      <c r="ED122" s="167"/>
    </row>
    <row r="123" spans="1:134" x14ac:dyDescent="0.3">
      <c r="EC123" s="165"/>
      <c r="ED123"/>
    </row>
    <row r="124" spans="1:134" x14ac:dyDescent="0.3">
      <c r="EC124" s="165"/>
      <c r="ED124"/>
    </row>
    <row r="125" spans="1:134" x14ac:dyDescent="0.3">
      <c r="EC125" s="165"/>
      <c r="ED125"/>
    </row>
    <row r="126" spans="1:134" x14ac:dyDescent="0.3">
      <c r="EC126" s="165"/>
      <c r="ED126"/>
    </row>
    <row r="127" spans="1:134" x14ac:dyDescent="0.3">
      <c r="EC127" s="165"/>
      <c r="ED127"/>
    </row>
    <row r="128" spans="1:134" x14ac:dyDescent="0.3">
      <c r="EC128" s="165"/>
      <c r="ED128"/>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4"/>
  <sheetViews>
    <sheetView topLeftCell="B94" zoomScaleNormal="100" workbookViewId="0">
      <selection activeCell="B132" sqref="B132"/>
    </sheetView>
  </sheetViews>
  <sheetFormatPr defaultColWidth="9.109375" defaultRowHeight="15" x14ac:dyDescent="0.25"/>
  <cols>
    <col min="1" max="1" width="33.6640625" style="6" customWidth="1"/>
    <col min="2" max="2" width="190" style="6" bestFit="1" customWidth="1"/>
    <col min="3" max="256" width="9.109375" style="6"/>
    <col min="257" max="257" width="25.109375" style="6" customWidth="1"/>
    <col min="258" max="258" width="46.33203125" style="6" customWidth="1"/>
    <col min="259" max="512" width="9.109375" style="6"/>
    <col min="513" max="513" width="25.109375" style="6" customWidth="1"/>
    <col min="514" max="514" width="46.33203125" style="6" customWidth="1"/>
    <col min="515" max="768" width="9.109375" style="6"/>
    <col min="769" max="769" width="25.109375" style="6" customWidth="1"/>
    <col min="770" max="770" width="46.33203125" style="6" customWidth="1"/>
    <col min="771" max="1024" width="9.109375" style="6"/>
    <col min="1025" max="1025" width="25.109375" style="6" customWidth="1"/>
    <col min="1026" max="1026" width="46.33203125" style="6" customWidth="1"/>
    <col min="1027" max="1280" width="9.109375" style="6"/>
    <col min="1281" max="1281" width="25.109375" style="6" customWidth="1"/>
    <col min="1282" max="1282" width="46.33203125" style="6" customWidth="1"/>
    <col min="1283" max="1536" width="9.109375" style="6"/>
    <col min="1537" max="1537" width="25.109375" style="6" customWidth="1"/>
    <col min="1538" max="1538" width="46.33203125" style="6" customWidth="1"/>
    <col min="1539" max="1792" width="9.109375" style="6"/>
    <col min="1793" max="1793" width="25.109375" style="6" customWidth="1"/>
    <col min="1794" max="1794" width="46.33203125" style="6" customWidth="1"/>
    <col min="1795" max="2048" width="9.109375" style="6"/>
    <col min="2049" max="2049" width="25.109375" style="6" customWidth="1"/>
    <col min="2050" max="2050" width="46.33203125" style="6" customWidth="1"/>
    <col min="2051" max="2304" width="9.109375" style="6"/>
    <col min="2305" max="2305" width="25.109375" style="6" customWidth="1"/>
    <col min="2306" max="2306" width="46.33203125" style="6" customWidth="1"/>
    <col min="2307" max="2560" width="9.109375" style="6"/>
    <col min="2561" max="2561" width="25.109375" style="6" customWidth="1"/>
    <col min="2562" max="2562" width="46.33203125" style="6" customWidth="1"/>
    <col min="2563" max="2816" width="9.109375" style="6"/>
    <col min="2817" max="2817" width="25.109375" style="6" customWidth="1"/>
    <col min="2818" max="2818" width="46.33203125" style="6" customWidth="1"/>
    <col min="2819" max="3072" width="9.109375" style="6"/>
    <col min="3073" max="3073" width="25.109375" style="6" customWidth="1"/>
    <col min="3074" max="3074" width="46.33203125" style="6" customWidth="1"/>
    <col min="3075" max="3328" width="9.109375" style="6"/>
    <col min="3329" max="3329" width="25.109375" style="6" customWidth="1"/>
    <col min="3330" max="3330" width="46.33203125" style="6" customWidth="1"/>
    <col min="3331" max="3584" width="9.109375" style="6"/>
    <col min="3585" max="3585" width="25.109375" style="6" customWidth="1"/>
    <col min="3586" max="3586" width="46.33203125" style="6" customWidth="1"/>
    <col min="3587" max="3840" width="9.109375" style="6"/>
    <col min="3841" max="3841" width="25.109375" style="6" customWidth="1"/>
    <col min="3842" max="3842" width="46.33203125" style="6" customWidth="1"/>
    <col min="3843" max="4096" width="9.109375" style="6"/>
    <col min="4097" max="4097" width="25.109375" style="6" customWidth="1"/>
    <col min="4098" max="4098" width="46.33203125" style="6" customWidth="1"/>
    <col min="4099" max="4352" width="9.109375" style="6"/>
    <col min="4353" max="4353" width="25.109375" style="6" customWidth="1"/>
    <col min="4354" max="4354" width="46.33203125" style="6" customWidth="1"/>
    <col min="4355" max="4608" width="9.109375" style="6"/>
    <col min="4609" max="4609" width="25.109375" style="6" customWidth="1"/>
    <col min="4610" max="4610" width="46.33203125" style="6" customWidth="1"/>
    <col min="4611" max="4864" width="9.109375" style="6"/>
    <col min="4865" max="4865" width="25.109375" style="6" customWidth="1"/>
    <col min="4866" max="4866" width="46.33203125" style="6" customWidth="1"/>
    <col min="4867" max="5120" width="9.109375" style="6"/>
    <col min="5121" max="5121" width="25.109375" style="6" customWidth="1"/>
    <col min="5122" max="5122" width="46.33203125" style="6" customWidth="1"/>
    <col min="5123" max="5376" width="9.109375" style="6"/>
    <col min="5377" max="5377" width="25.109375" style="6" customWidth="1"/>
    <col min="5378" max="5378" width="46.33203125" style="6" customWidth="1"/>
    <col min="5379" max="5632" width="9.109375" style="6"/>
    <col min="5633" max="5633" width="25.109375" style="6" customWidth="1"/>
    <col min="5634" max="5634" width="46.33203125" style="6" customWidth="1"/>
    <col min="5635" max="5888" width="9.109375" style="6"/>
    <col min="5889" max="5889" width="25.109375" style="6" customWidth="1"/>
    <col min="5890" max="5890" width="46.33203125" style="6" customWidth="1"/>
    <col min="5891" max="6144" width="9.109375" style="6"/>
    <col min="6145" max="6145" width="25.109375" style="6" customWidth="1"/>
    <col min="6146" max="6146" width="46.33203125" style="6" customWidth="1"/>
    <col min="6147" max="6400" width="9.109375" style="6"/>
    <col min="6401" max="6401" width="25.109375" style="6" customWidth="1"/>
    <col min="6402" max="6402" width="46.33203125" style="6" customWidth="1"/>
    <col min="6403" max="6656" width="9.109375" style="6"/>
    <col min="6657" max="6657" width="25.109375" style="6" customWidth="1"/>
    <col min="6658" max="6658" width="46.33203125" style="6" customWidth="1"/>
    <col min="6659" max="6912" width="9.109375" style="6"/>
    <col min="6913" max="6913" width="25.109375" style="6" customWidth="1"/>
    <col min="6914" max="6914" width="46.33203125" style="6" customWidth="1"/>
    <col min="6915" max="7168" width="9.109375" style="6"/>
    <col min="7169" max="7169" width="25.109375" style="6" customWidth="1"/>
    <col min="7170" max="7170" width="46.33203125" style="6" customWidth="1"/>
    <col min="7171" max="7424" width="9.109375" style="6"/>
    <col min="7425" max="7425" width="25.109375" style="6" customWidth="1"/>
    <col min="7426" max="7426" width="46.33203125" style="6" customWidth="1"/>
    <col min="7427" max="7680" width="9.109375" style="6"/>
    <col min="7681" max="7681" width="25.109375" style="6" customWidth="1"/>
    <col min="7682" max="7682" width="46.33203125" style="6" customWidth="1"/>
    <col min="7683" max="7936" width="9.109375" style="6"/>
    <col min="7937" max="7937" width="25.109375" style="6" customWidth="1"/>
    <col min="7938" max="7938" width="46.33203125" style="6" customWidth="1"/>
    <col min="7939" max="8192" width="9.109375" style="6"/>
    <col min="8193" max="8193" width="25.109375" style="6" customWidth="1"/>
    <col min="8194" max="8194" width="46.33203125" style="6" customWidth="1"/>
    <col min="8195" max="8448" width="9.109375" style="6"/>
    <col min="8449" max="8449" width="25.109375" style="6" customWidth="1"/>
    <col min="8450" max="8450" width="46.33203125" style="6" customWidth="1"/>
    <col min="8451" max="8704" width="9.109375" style="6"/>
    <col min="8705" max="8705" width="25.109375" style="6" customWidth="1"/>
    <col min="8706" max="8706" width="46.33203125" style="6" customWidth="1"/>
    <col min="8707" max="8960" width="9.109375" style="6"/>
    <col min="8961" max="8961" width="25.109375" style="6" customWidth="1"/>
    <col min="8962" max="8962" width="46.33203125" style="6" customWidth="1"/>
    <col min="8963" max="9216" width="9.109375" style="6"/>
    <col min="9217" max="9217" width="25.109375" style="6" customWidth="1"/>
    <col min="9218" max="9218" width="46.33203125" style="6" customWidth="1"/>
    <col min="9219" max="9472" width="9.109375" style="6"/>
    <col min="9473" max="9473" width="25.109375" style="6" customWidth="1"/>
    <col min="9474" max="9474" width="46.33203125" style="6" customWidth="1"/>
    <col min="9475" max="9728" width="9.109375" style="6"/>
    <col min="9729" max="9729" width="25.109375" style="6" customWidth="1"/>
    <col min="9730" max="9730" width="46.33203125" style="6" customWidth="1"/>
    <col min="9731" max="9984" width="9.109375" style="6"/>
    <col min="9985" max="9985" width="25.109375" style="6" customWidth="1"/>
    <col min="9986" max="9986" width="46.33203125" style="6" customWidth="1"/>
    <col min="9987" max="10240" width="9.109375" style="6"/>
    <col min="10241" max="10241" width="25.109375" style="6" customWidth="1"/>
    <col min="10242" max="10242" width="46.33203125" style="6" customWidth="1"/>
    <col min="10243" max="10496" width="9.109375" style="6"/>
    <col min="10497" max="10497" width="25.109375" style="6" customWidth="1"/>
    <col min="10498" max="10498" width="46.33203125" style="6" customWidth="1"/>
    <col min="10499" max="10752" width="9.109375" style="6"/>
    <col min="10753" max="10753" width="25.109375" style="6" customWidth="1"/>
    <col min="10754" max="10754" width="46.33203125" style="6" customWidth="1"/>
    <col min="10755" max="11008" width="9.109375" style="6"/>
    <col min="11009" max="11009" width="25.109375" style="6" customWidth="1"/>
    <col min="11010" max="11010" width="46.33203125" style="6" customWidth="1"/>
    <col min="11011" max="11264" width="9.109375" style="6"/>
    <col min="11265" max="11265" width="25.109375" style="6" customWidth="1"/>
    <col min="11266" max="11266" width="46.33203125" style="6" customWidth="1"/>
    <col min="11267" max="11520" width="9.109375" style="6"/>
    <col min="11521" max="11521" width="25.109375" style="6" customWidth="1"/>
    <col min="11522" max="11522" width="46.33203125" style="6" customWidth="1"/>
    <col min="11523" max="11776" width="9.109375" style="6"/>
    <col min="11777" max="11777" width="25.109375" style="6" customWidth="1"/>
    <col min="11778" max="11778" width="46.33203125" style="6" customWidth="1"/>
    <col min="11779" max="12032" width="9.109375" style="6"/>
    <col min="12033" max="12033" width="25.109375" style="6" customWidth="1"/>
    <col min="12034" max="12034" width="46.33203125" style="6" customWidth="1"/>
    <col min="12035" max="12288" width="9.109375" style="6"/>
    <col min="12289" max="12289" width="25.109375" style="6" customWidth="1"/>
    <col min="12290" max="12290" width="46.33203125" style="6" customWidth="1"/>
    <col min="12291" max="12544" width="9.109375" style="6"/>
    <col min="12545" max="12545" width="25.109375" style="6" customWidth="1"/>
    <col min="12546" max="12546" width="46.33203125" style="6" customWidth="1"/>
    <col min="12547" max="12800" width="9.109375" style="6"/>
    <col min="12801" max="12801" width="25.109375" style="6" customWidth="1"/>
    <col min="12802" max="12802" width="46.33203125" style="6" customWidth="1"/>
    <col min="12803" max="13056" width="9.109375" style="6"/>
    <col min="13057" max="13057" width="25.109375" style="6" customWidth="1"/>
    <col min="13058" max="13058" width="46.33203125" style="6" customWidth="1"/>
    <col min="13059" max="13312" width="9.109375" style="6"/>
    <col min="13313" max="13313" width="25.109375" style="6" customWidth="1"/>
    <col min="13314" max="13314" width="46.33203125" style="6" customWidth="1"/>
    <col min="13315" max="13568" width="9.109375" style="6"/>
    <col min="13569" max="13569" width="25.109375" style="6" customWidth="1"/>
    <col min="13570" max="13570" width="46.33203125" style="6" customWidth="1"/>
    <col min="13571" max="13824" width="9.109375" style="6"/>
    <col min="13825" max="13825" width="25.109375" style="6" customWidth="1"/>
    <col min="13826" max="13826" width="46.33203125" style="6" customWidth="1"/>
    <col min="13827" max="14080" width="9.109375" style="6"/>
    <col min="14081" max="14081" width="25.109375" style="6" customWidth="1"/>
    <col min="14082" max="14082" width="46.33203125" style="6" customWidth="1"/>
    <col min="14083" max="14336" width="9.109375" style="6"/>
    <col min="14337" max="14337" width="25.109375" style="6" customWidth="1"/>
    <col min="14338" max="14338" width="46.33203125" style="6" customWidth="1"/>
    <col min="14339" max="14592" width="9.109375" style="6"/>
    <col min="14593" max="14593" width="25.109375" style="6" customWidth="1"/>
    <col min="14594" max="14594" width="46.33203125" style="6" customWidth="1"/>
    <col min="14595" max="14848" width="9.109375" style="6"/>
    <col min="14849" max="14849" width="25.109375" style="6" customWidth="1"/>
    <col min="14850" max="14850" width="46.33203125" style="6" customWidth="1"/>
    <col min="14851" max="15104" width="9.109375" style="6"/>
    <col min="15105" max="15105" width="25.109375" style="6" customWidth="1"/>
    <col min="15106" max="15106" width="46.33203125" style="6" customWidth="1"/>
    <col min="15107" max="15360" width="9.109375" style="6"/>
    <col min="15361" max="15361" width="25.109375" style="6" customWidth="1"/>
    <col min="15362" max="15362" width="46.33203125" style="6" customWidth="1"/>
    <col min="15363" max="15616" width="9.109375" style="6"/>
    <col min="15617" max="15617" width="25.109375" style="6" customWidth="1"/>
    <col min="15618" max="15618" width="46.33203125" style="6" customWidth="1"/>
    <col min="15619" max="15872" width="9.109375" style="6"/>
    <col min="15873" max="15873" width="25.109375" style="6" customWidth="1"/>
    <col min="15874" max="15874" width="46.33203125" style="6" customWidth="1"/>
    <col min="15875" max="16128" width="9.109375" style="6"/>
    <col min="16129" max="16129" width="25.109375" style="6" customWidth="1"/>
    <col min="16130" max="16130" width="46.33203125" style="6" customWidth="1"/>
    <col min="16131" max="16384" width="9.109375" style="6"/>
  </cols>
  <sheetData>
    <row r="1" spans="1:2" x14ac:dyDescent="0.25">
      <c r="A1" s="6" t="s">
        <v>594</v>
      </c>
      <c r="B1" s="6" t="s">
        <v>595</v>
      </c>
    </row>
    <row r="2" spans="1:2" x14ac:dyDescent="0.25">
      <c r="A2" s="6" t="s">
        <v>58</v>
      </c>
      <c r="B2" s="6" t="s">
        <v>673</v>
      </c>
    </row>
    <row r="3" spans="1:2" x14ac:dyDescent="0.25">
      <c r="A3" s="6" t="s">
        <v>238</v>
      </c>
      <c r="B3" s="6" t="s">
        <v>674</v>
      </c>
    </row>
    <row r="4" spans="1:2" x14ac:dyDescent="0.25">
      <c r="A4" s="6" t="s">
        <v>237</v>
      </c>
      <c r="B4" s="6" t="s">
        <v>675</v>
      </c>
    </row>
    <row r="5" spans="1:2" x14ac:dyDescent="0.25">
      <c r="A5" s="6" t="s">
        <v>72</v>
      </c>
      <c r="B5" s="6" t="s">
        <v>676</v>
      </c>
    </row>
    <row r="6" spans="1:2" x14ac:dyDescent="0.25">
      <c r="A6" s="6" t="s">
        <v>59</v>
      </c>
      <c r="B6" s="6" t="s">
        <v>236</v>
      </c>
    </row>
    <row r="7" spans="1:2" x14ac:dyDescent="0.25">
      <c r="A7" s="6" t="s">
        <v>235</v>
      </c>
      <c r="B7" s="6" t="s">
        <v>234</v>
      </c>
    </row>
    <row r="8" spans="1:2" x14ac:dyDescent="0.25">
      <c r="A8" s="6" t="s">
        <v>233</v>
      </c>
      <c r="B8" s="6" t="s">
        <v>232</v>
      </c>
    </row>
    <row r="9" spans="1:2" x14ac:dyDescent="0.25">
      <c r="A9" s="6" t="s">
        <v>74</v>
      </c>
      <c r="B9" s="6" t="s">
        <v>231</v>
      </c>
    </row>
    <row r="10" spans="1:2" x14ac:dyDescent="0.25">
      <c r="A10" s="6" t="s">
        <v>49</v>
      </c>
      <c r="B10" s="6" t="s">
        <v>667</v>
      </c>
    </row>
    <row r="11" spans="1:2" x14ac:dyDescent="0.25">
      <c r="A11" s="6" t="s">
        <v>230</v>
      </c>
      <c r="B11" s="6" t="s">
        <v>229</v>
      </c>
    </row>
    <row r="12" spans="1:2" x14ac:dyDescent="0.25">
      <c r="A12" s="6" t="s">
        <v>228</v>
      </c>
      <c r="B12" s="6" t="s">
        <v>588</v>
      </c>
    </row>
    <row r="13" spans="1:2" x14ac:dyDescent="0.25">
      <c r="A13" s="6" t="s">
        <v>545</v>
      </c>
      <c r="B13" s="6" t="s">
        <v>622</v>
      </c>
    </row>
    <row r="14" spans="1:2" x14ac:dyDescent="0.25">
      <c r="A14" s="6" t="s">
        <v>227</v>
      </c>
      <c r="B14" s="6" t="s">
        <v>587</v>
      </c>
    </row>
    <row r="15" spans="1:2" x14ac:dyDescent="0.25">
      <c r="A15" s="6" t="s">
        <v>64</v>
      </c>
      <c r="B15" s="6" t="s">
        <v>681</v>
      </c>
    </row>
    <row r="16" spans="1:2" x14ac:dyDescent="0.25">
      <c r="A16" s="6" t="s">
        <v>226</v>
      </c>
      <c r="B16" s="6" t="s">
        <v>699</v>
      </c>
    </row>
    <row r="17" spans="1:2" x14ac:dyDescent="0.25">
      <c r="A17" s="6" t="s">
        <v>225</v>
      </c>
      <c r="B17" s="6" t="s">
        <v>703</v>
      </c>
    </row>
    <row r="18" spans="1:2" x14ac:dyDescent="0.25">
      <c r="A18" s="6" t="s">
        <v>21</v>
      </c>
      <c r="B18" s="6" t="s">
        <v>224</v>
      </c>
    </row>
    <row r="19" spans="1:2" x14ac:dyDescent="0.25">
      <c r="A19" s="6" t="s">
        <v>223</v>
      </c>
      <c r="B19" s="6" t="s">
        <v>596</v>
      </c>
    </row>
    <row r="20" spans="1:2" x14ac:dyDescent="0.25">
      <c r="A20" s="6" t="s">
        <v>222</v>
      </c>
      <c r="B20" s="6" t="s">
        <v>221</v>
      </c>
    </row>
    <row r="21" spans="1:2" x14ac:dyDescent="0.25">
      <c r="A21" s="6" t="s">
        <v>1</v>
      </c>
      <c r="B21" s="6" t="s">
        <v>220</v>
      </c>
    </row>
    <row r="22" spans="1:2" x14ac:dyDescent="0.25">
      <c r="A22" s="6" t="s">
        <v>219</v>
      </c>
      <c r="B22" s="6" t="s">
        <v>598</v>
      </c>
    </row>
    <row r="23" spans="1:2" x14ac:dyDescent="0.25">
      <c r="A23" s="6" t="s">
        <v>218</v>
      </c>
      <c r="B23" s="6" t="s">
        <v>586</v>
      </c>
    </row>
    <row r="24" spans="1:2" x14ac:dyDescent="0.25">
      <c r="A24" s="6" t="s">
        <v>217</v>
      </c>
      <c r="B24" s="6" t="s">
        <v>216</v>
      </c>
    </row>
    <row r="25" spans="1:2" x14ac:dyDescent="0.25">
      <c r="A25" s="6" t="s">
        <v>215</v>
      </c>
      <c r="B25" s="6" t="s">
        <v>583</v>
      </c>
    </row>
    <row r="26" spans="1:2" x14ac:dyDescent="0.25">
      <c r="A26" s="6" t="s">
        <v>214</v>
      </c>
      <c r="B26" s="6" t="s">
        <v>213</v>
      </c>
    </row>
    <row r="27" spans="1:2" x14ac:dyDescent="0.25">
      <c r="A27" s="6" t="s">
        <v>564</v>
      </c>
      <c r="B27" s="6" t="s">
        <v>608</v>
      </c>
    </row>
    <row r="28" spans="1:2" x14ac:dyDescent="0.25">
      <c r="A28" s="163" t="s">
        <v>645</v>
      </c>
      <c r="B28" s="6" t="s">
        <v>648</v>
      </c>
    </row>
    <row r="29" spans="1:2" x14ac:dyDescent="0.25">
      <c r="A29" s="6" t="s">
        <v>212</v>
      </c>
      <c r="B29" s="6" t="s">
        <v>597</v>
      </c>
    </row>
    <row r="30" spans="1:2" x14ac:dyDescent="0.25">
      <c r="A30" s="157" t="s">
        <v>5</v>
      </c>
      <c r="B30" s="6" t="s">
        <v>663</v>
      </c>
    </row>
    <row r="31" spans="1:2" x14ac:dyDescent="0.25">
      <c r="A31" s="157" t="s">
        <v>546</v>
      </c>
      <c r="B31" s="6" t="s">
        <v>621</v>
      </c>
    </row>
    <row r="32" spans="1:2" x14ac:dyDescent="0.25">
      <c r="A32" s="6" t="s">
        <v>211</v>
      </c>
      <c r="B32" s="6" t="s">
        <v>210</v>
      </c>
    </row>
    <row r="33" spans="1:8" x14ac:dyDescent="0.25">
      <c r="A33" s="6" t="s">
        <v>209</v>
      </c>
      <c r="B33" s="6" t="s">
        <v>208</v>
      </c>
    </row>
    <row r="34" spans="1:8" x14ac:dyDescent="0.25">
      <c r="A34" s="6" t="s">
        <v>53</v>
      </c>
      <c r="B34" s="6" t="s">
        <v>670</v>
      </c>
    </row>
    <row r="35" spans="1:8" x14ac:dyDescent="0.25">
      <c r="A35" s="6" t="s">
        <v>53</v>
      </c>
      <c r="B35" s="6" t="s">
        <v>207</v>
      </c>
    </row>
    <row r="36" spans="1:8" x14ac:dyDescent="0.25">
      <c r="A36" s="6" t="s">
        <v>625</v>
      </c>
      <c r="B36" s="6" t="s">
        <v>206</v>
      </c>
    </row>
    <row r="37" spans="1:8" x14ac:dyDescent="0.25">
      <c r="A37" s="6" t="s">
        <v>618</v>
      </c>
      <c r="B37" s="6" t="s">
        <v>619</v>
      </c>
    </row>
    <row r="38" spans="1:8" x14ac:dyDescent="0.25">
      <c r="A38" s="6" t="s">
        <v>615</v>
      </c>
      <c r="B38" s="6" t="s">
        <v>614</v>
      </c>
    </row>
    <row r="39" spans="1:8" x14ac:dyDescent="0.25">
      <c r="A39" s="6" t="s">
        <v>550</v>
      </c>
      <c r="B39" s="6" t="s">
        <v>612</v>
      </c>
    </row>
    <row r="40" spans="1:8" x14ac:dyDescent="0.25">
      <c r="A40" s="6" t="s">
        <v>549</v>
      </c>
      <c r="B40" s="6" t="s">
        <v>613</v>
      </c>
    </row>
    <row r="41" spans="1:8" x14ac:dyDescent="0.25">
      <c r="A41" s="6" t="s">
        <v>205</v>
      </c>
      <c r="B41" s="6" t="s">
        <v>204</v>
      </c>
    </row>
    <row r="42" spans="1:8" x14ac:dyDescent="0.25">
      <c r="A42" s="6" t="s">
        <v>203</v>
      </c>
      <c r="B42" s="6" t="s">
        <v>593</v>
      </c>
    </row>
    <row r="43" spans="1:8" x14ac:dyDescent="0.25">
      <c r="A43" s="6" t="s">
        <v>17</v>
      </c>
      <c r="B43" s="6" t="s">
        <v>202</v>
      </c>
    </row>
    <row r="44" spans="1:8" x14ac:dyDescent="0.25">
      <c r="A44" s="6" t="s">
        <v>11</v>
      </c>
      <c r="B44" s="6" t="s">
        <v>201</v>
      </c>
      <c r="G44" s="5"/>
    </row>
    <row r="45" spans="1:8" x14ac:dyDescent="0.25">
      <c r="A45" s="6" t="s">
        <v>15</v>
      </c>
      <c r="B45" s="6" t="s">
        <v>200</v>
      </c>
      <c r="D45" s="6" t="s">
        <v>97</v>
      </c>
      <c r="H45" s="5"/>
    </row>
    <row r="46" spans="1:8" x14ac:dyDescent="0.25">
      <c r="A46" s="6" t="s">
        <v>13</v>
      </c>
      <c r="B46" s="6" t="s">
        <v>199</v>
      </c>
    </row>
    <row r="47" spans="1:8" x14ac:dyDescent="0.25">
      <c r="A47" s="6" t="s">
        <v>197</v>
      </c>
      <c r="B47" s="6" t="s">
        <v>198</v>
      </c>
    </row>
    <row r="48" spans="1:8" x14ac:dyDescent="0.25">
      <c r="A48" s="6" t="s">
        <v>197</v>
      </c>
      <c r="B48" s="6" t="s">
        <v>196</v>
      </c>
    </row>
    <row r="49" spans="1:11" x14ac:dyDescent="0.25">
      <c r="A49" s="6" t="s">
        <v>589</v>
      </c>
      <c r="B49" s="6" t="s">
        <v>590</v>
      </c>
    </row>
    <row r="50" spans="1:11" x14ac:dyDescent="0.25">
      <c r="A50" s="6" t="s">
        <v>195</v>
      </c>
      <c r="B50" s="6" t="s">
        <v>194</v>
      </c>
    </row>
    <row r="51" spans="1:11" x14ac:dyDescent="0.25">
      <c r="A51" s="6" t="s">
        <v>57</v>
      </c>
      <c r="B51" s="158" t="s">
        <v>193</v>
      </c>
    </row>
    <row r="52" spans="1:11" x14ac:dyDescent="0.25">
      <c r="A52" s="6" t="s">
        <v>192</v>
      </c>
      <c r="B52" s="158" t="s">
        <v>191</v>
      </c>
    </row>
    <row r="53" spans="1:11" x14ac:dyDescent="0.25">
      <c r="A53" s="6" t="s">
        <v>190</v>
      </c>
      <c r="B53" s="158" t="s">
        <v>189</v>
      </c>
    </row>
    <row r="54" spans="1:11" x14ac:dyDescent="0.25">
      <c r="A54" s="6" t="s">
        <v>71</v>
      </c>
      <c r="B54" s="158" t="s">
        <v>188</v>
      </c>
    </row>
    <row r="55" spans="1:11" x14ac:dyDescent="0.25">
      <c r="A55" s="6" t="s">
        <v>50</v>
      </c>
      <c r="B55" s="158" t="s">
        <v>187</v>
      </c>
    </row>
    <row r="56" spans="1:11" x14ac:dyDescent="0.25">
      <c r="A56" s="6" t="s">
        <v>186</v>
      </c>
      <c r="B56" s="6" t="s">
        <v>624</v>
      </c>
    </row>
    <row r="57" spans="1:11" x14ac:dyDescent="0.25">
      <c r="A57" s="6" t="s">
        <v>185</v>
      </c>
      <c r="B57" s="6" t="s">
        <v>591</v>
      </c>
    </row>
    <row r="58" spans="1:11" x14ac:dyDescent="0.25">
      <c r="A58" s="6" t="s">
        <v>184</v>
      </c>
      <c r="B58" s="6" t="s">
        <v>585</v>
      </c>
    </row>
    <row r="59" spans="1:11" s="160" customFormat="1" x14ac:dyDescent="0.25">
      <c r="A59" s="6" t="s">
        <v>68</v>
      </c>
      <c r="B59" s="6" t="s">
        <v>183</v>
      </c>
      <c r="C59" s="5"/>
      <c r="D59" s="5"/>
      <c r="E59" s="5"/>
      <c r="F59" s="5"/>
      <c r="G59" s="5"/>
      <c r="H59" s="5"/>
      <c r="I59" s="5"/>
      <c r="J59" s="5"/>
      <c r="K59" s="159"/>
    </row>
    <row r="60" spans="1:11" s="5" customFormat="1" ht="16.2" customHeight="1" x14ac:dyDescent="0.25">
      <c r="A60" s="6" t="s">
        <v>182</v>
      </c>
      <c r="B60" s="6" t="s">
        <v>181</v>
      </c>
    </row>
    <row r="61" spans="1:11" s="5" customFormat="1" x14ac:dyDescent="0.25">
      <c r="A61" s="6" t="s">
        <v>180</v>
      </c>
      <c r="B61" s="6" t="s">
        <v>179</v>
      </c>
    </row>
    <row r="62" spans="1:11" x14ac:dyDescent="0.25">
      <c r="A62" s="6" t="s">
        <v>83</v>
      </c>
      <c r="B62" s="6" t="s">
        <v>178</v>
      </c>
    </row>
    <row r="63" spans="1:11" x14ac:dyDescent="0.25">
      <c r="A63" s="6" t="s">
        <v>177</v>
      </c>
      <c r="B63" s="6" t="s">
        <v>692</v>
      </c>
    </row>
    <row r="64" spans="1:11" x14ac:dyDescent="0.25">
      <c r="A64" s="6" t="s">
        <v>176</v>
      </c>
      <c r="B64" s="6" t="s">
        <v>693</v>
      </c>
    </row>
    <row r="65" spans="1:2" x14ac:dyDescent="0.25">
      <c r="A65" s="6" t="s">
        <v>25</v>
      </c>
      <c r="B65" s="6" t="s">
        <v>666</v>
      </c>
    </row>
    <row r="66" spans="1:2" x14ac:dyDescent="0.25">
      <c r="A66" s="6" t="s">
        <v>175</v>
      </c>
      <c r="B66" s="6" t="s">
        <v>174</v>
      </c>
    </row>
    <row r="67" spans="1:2" x14ac:dyDescent="0.25">
      <c r="A67" s="6" t="s">
        <v>600</v>
      </c>
      <c r="B67" s="6" t="s">
        <v>601</v>
      </c>
    </row>
    <row r="68" spans="1:2" x14ac:dyDescent="0.25">
      <c r="A68" s="6" t="s">
        <v>73</v>
      </c>
      <c r="B68" s="6" t="s">
        <v>683</v>
      </c>
    </row>
    <row r="69" spans="1:2" x14ac:dyDescent="0.25">
      <c r="A69" s="6" t="s">
        <v>173</v>
      </c>
      <c r="B69" s="6" t="s">
        <v>694</v>
      </c>
    </row>
    <row r="70" spans="1:2" x14ac:dyDescent="0.25">
      <c r="A70" s="6" t="s">
        <v>173</v>
      </c>
      <c r="B70" s="6" t="s">
        <v>695</v>
      </c>
    </row>
    <row r="71" spans="1:2" x14ac:dyDescent="0.25">
      <c r="A71" s="6" t="s">
        <v>172</v>
      </c>
      <c r="B71" s="6" t="s">
        <v>171</v>
      </c>
    </row>
    <row r="72" spans="1:2" x14ac:dyDescent="0.25">
      <c r="A72" s="6" t="s">
        <v>170</v>
      </c>
      <c r="B72" s="6" t="s">
        <v>704</v>
      </c>
    </row>
    <row r="73" spans="1:2" x14ac:dyDescent="0.25">
      <c r="A73" s="6" t="s">
        <v>169</v>
      </c>
      <c r="B73" s="6" t="s">
        <v>168</v>
      </c>
    </row>
    <row r="74" spans="1:2" x14ac:dyDescent="0.25">
      <c r="A74" s="6" t="s">
        <v>167</v>
      </c>
      <c r="B74" s="6" t="s">
        <v>166</v>
      </c>
    </row>
    <row r="75" spans="1:2" x14ac:dyDescent="0.25">
      <c r="A75" s="6" t="s">
        <v>547</v>
      </c>
      <c r="B75" s="6" t="s">
        <v>165</v>
      </c>
    </row>
    <row r="76" spans="1:2" x14ac:dyDescent="0.25">
      <c r="A76" s="6" t="s">
        <v>164</v>
      </c>
      <c r="B76" s="6" t="s">
        <v>163</v>
      </c>
    </row>
    <row r="77" spans="1:2" x14ac:dyDescent="0.25">
      <c r="A77" s="6" t="s">
        <v>56</v>
      </c>
      <c r="B77" s="6" t="s">
        <v>671</v>
      </c>
    </row>
    <row r="78" spans="1:2" x14ac:dyDescent="0.25">
      <c r="A78" s="6" t="s">
        <v>162</v>
      </c>
      <c r="B78" s="6" t="s">
        <v>696</v>
      </c>
    </row>
    <row r="79" spans="1:2" x14ac:dyDescent="0.25">
      <c r="A79" s="6" t="s">
        <v>161</v>
      </c>
      <c r="B79" s="6" t="s">
        <v>700</v>
      </c>
    </row>
    <row r="80" spans="1:2" x14ac:dyDescent="0.25">
      <c r="A80" s="5" t="s">
        <v>70</v>
      </c>
      <c r="B80" s="5" t="s">
        <v>682</v>
      </c>
    </row>
    <row r="81" spans="1:2" x14ac:dyDescent="0.25">
      <c r="A81" s="5" t="s">
        <v>160</v>
      </c>
      <c r="B81" s="5" t="s">
        <v>159</v>
      </c>
    </row>
    <row r="82" spans="1:2" x14ac:dyDescent="0.25">
      <c r="A82" s="5" t="s">
        <v>158</v>
      </c>
      <c r="B82" s="5" t="s">
        <v>623</v>
      </c>
    </row>
    <row r="83" spans="1:2" s="7" customFormat="1" ht="88.8" customHeight="1" x14ac:dyDescent="0.25">
      <c r="A83" s="8" t="s">
        <v>157</v>
      </c>
      <c r="B83" s="8" t="s">
        <v>709</v>
      </c>
    </row>
    <row r="84" spans="1:2" x14ac:dyDescent="0.25">
      <c r="A84" s="5" t="s">
        <v>54</v>
      </c>
      <c r="B84" s="5" t="s">
        <v>156</v>
      </c>
    </row>
    <row r="85" spans="1:2" x14ac:dyDescent="0.25">
      <c r="A85" s="5" t="s">
        <v>668</v>
      </c>
      <c r="B85" s="5" t="s">
        <v>669</v>
      </c>
    </row>
    <row r="86" spans="1:2" x14ac:dyDescent="0.25">
      <c r="A86" s="5" t="s">
        <v>155</v>
      </c>
      <c r="B86" s="161" t="s">
        <v>689</v>
      </c>
    </row>
    <row r="87" spans="1:2" x14ac:dyDescent="0.25">
      <c r="A87" s="6" t="s">
        <v>3</v>
      </c>
      <c r="B87" s="6" t="s">
        <v>154</v>
      </c>
    </row>
    <row r="88" spans="1:2" x14ac:dyDescent="0.25">
      <c r="A88" s="6" t="s">
        <v>153</v>
      </c>
      <c r="B88" s="6" t="s">
        <v>152</v>
      </c>
    </row>
    <row r="89" spans="1:2" x14ac:dyDescent="0.25">
      <c r="A89" s="6" t="s">
        <v>610</v>
      </c>
      <c r="B89" s="6" t="s">
        <v>604</v>
      </c>
    </row>
    <row r="90" spans="1:2" x14ac:dyDescent="0.25">
      <c r="A90" s="6" t="s">
        <v>560</v>
      </c>
      <c r="B90" s="6" t="s">
        <v>611</v>
      </c>
    </row>
    <row r="91" spans="1:2" x14ac:dyDescent="0.25">
      <c r="A91" s="6" t="s">
        <v>151</v>
      </c>
      <c r="B91" s="6" t="s">
        <v>617</v>
      </c>
    </row>
    <row r="92" spans="1:2" x14ac:dyDescent="0.25">
      <c r="A92" s="6" t="s">
        <v>9</v>
      </c>
      <c r="B92" s="6" t="s">
        <v>150</v>
      </c>
    </row>
    <row r="93" spans="1:2" x14ac:dyDescent="0.25">
      <c r="A93" s="6" t="s">
        <v>55</v>
      </c>
      <c r="B93" s="6" t="s">
        <v>149</v>
      </c>
    </row>
    <row r="94" spans="1:2" x14ac:dyDescent="0.25">
      <c r="A94" s="6" t="s">
        <v>148</v>
      </c>
      <c r="B94" s="6" t="s">
        <v>147</v>
      </c>
    </row>
    <row r="95" spans="1:2" x14ac:dyDescent="0.25">
      <c r="A95" s="6" t="s">
        <v>0</v>
      </c>
      <c r="B95" s="6" t="s">
        <v>146</v>
      </c>
    </row>
    <row r="96" spans="1:2" x14ac:dyDescent="0.25">
      <c r="A96" s="6" t="s">
        <v>60</v>
      </c>
      <c r="B96" s="6" t="s">
        <v>677</v>
      </c>
    </row>
    <row r="97" spans="1:2" x14ac:dyDescent="0.25">
      <c r="A97" s="6" t="s">
        <v>145</v>
      </c>
      <c r="B97" s="6" t="s">
        <v>697</v>
      </c>
    </row>
    <row r="98" spans="1:2" x14ac:dyDescent="0.25">
      <c r="A98" s="6" t="s">
        <v>144</v>
      </c>
      <c r="B98" s="6" t="s">
        <v>701</v>
      </c>
    </row>
    <row r="99" spans="1:2" x14ac:dyDescent="0.25">
      <c r="A99" s="6" t="s">
        <v>75</v>
      </c>
      <c r="B99" s="6" t="s">
        <v>684</v>
      </c>
    </row>
    <row r="100" spans="1:2" x14ac:dyDescent="0.25">
      <c r="A100" s="6" t="s">
        <v>143</v>
      </c>
      <c r="B100" s="6" t="s">
        <v>687</v>
      </c>
    </row>
    <row r="101" spans="1:2" x14ac:dyDescent="0.25">
      <c r="A101" s="6" t="s">
        <v>142</v>
      </c>
      <c r="B101" s="6" t="s">
        <v>141</v>
      </c>
    </row>
    <row r="102" spans="1:2" x14ac:dyDescent="0.25">
      <c r="A102" s="6" t="s">
        <v>66</v>
      </c>
      <c r="B102" s="6" t="s">
        <v>140</v>
      </c>
    </row>
    <row r="103" spans="1:2" ht="15.6" x14ac:dyDescent="0.3">
      <c r="A103" s="6" t="s">
        <v>139</v>
      </c>
      <c r="B103" s="6" t="s">
        <v>138</v>
      </c>
    </row>
    <row r="104" spans="1:2" x14ac:dyDescent="0.25">
      <c r="A104" s="6" t="s">
        <v>137</v>
      </c>
      <c r="B104" s="6" t="s">
        <v>136</v>
      </c>
    </row>
    <row r="105" spans="1:2" x14ac:dyDescent="0.25">
      <c r="A105" s="6" t="s">
        <v>135</v>
      </c>
      <c r="B105" s="6" t="s">
        <v>134</v>
      </c>
    </row>
    <row r="106" spans="1:2" x14ac:dyDescent="0.25">
      <c r="A106" s="6" t="s">
        <v>81</v>
      </c>
      <c r="B106" s="6" t="s">
        <v>133</v>
      </c>
    </row>
    <row r="107" spans="1:2" x14ac:dyDescent="0.25">
      <c r="A107" s="6" t="s">
        <v>132</v>
      </c>
      <c r="B107" s="6" t="s">
        <v>690</v>
      </c>
    </row>
    <row r="108" spans="1:2" x14ac:dyDescent="0.25">
      <c r="A108" s="6" t="s">
        <v>131</v>
      </c>
      <c r="B108" s="6" t="s">
        <v>691</v>
      </c>
    </row>
    <row r="109" spans="1:2" x14ac:dyDescent="0.25">
      <c r="A109" s="6" t="s">
        <v>23</v>
      </c>
      <c r="B109" s="6" t="s">
        <v>665</v>
      </c>
    </row>
    <row r="110" spans="1:2" x14ac:dyDescent="0.25">
      <c r="A110" s="6" t="s">
        <v>584</v>
      </c>
      <c r="B110" s="6" t="s">
        <v>130</v>
      </c>
    </row>
    <row r="111" spans="1:2" x14ac:dyDescent="0.25">
      <c r="A111" s="6" t="s">
        <v>129</v>
      </c>
      <c r="B111" s="6" t="s">
        <v>128</v>
      </c>
    </row>
    <row r="112" spans="1:2" x14ac:dyDescent="0.25">
      <c r="A112" s="6" t="s">
        <v>127</v>
      </c>
      <c r="B112" s="6" t="s">
        <v>126</v>
      </c>
    </row>
    <row r="113" spans="1:2" x14ac:dyDescent="0.25">
      <c r="A113" s="6" t="s">
        <v>61</v>
      </c>
      <c r="B113" s="6" t="s">
        <v>679</v>
      </c>
    </row>
    <row r="114" spans="1:2" x14ac:dyDescent="0.25">
      <c r="A114" s="6" t="s">
        <v>125</v>
      </c>
      <c r="B114" s="6" t="s">
        <v>698</v>
      </c>
    </row>
    <row r="115" spans="1:2" x14ac:dyDescent="0.25">
      <c r="A115" s="6" t="s">
        <v>124</v>
      </c>
      <c r="B115" s="6" t="s">
        <v>702</v>
      </c>
    </row>
    <row r="116" spans="1:2" x14ac:dyDescent="0.25">
      <c r="A116" s="6" t="s">
        <v>77</v>
      </c>
      <c r="B116" s="6" t="s">
        <v>685</v>
      </c>
    </row>
    <row r="117" spans="1:2" x14ac:dyDescent="0.25">
      <c r="A117" s="6" t="s">
        <v>19</v>
      </c>
      <c r="B117" s="6" t="s">
        <v>123</v>
      </c>
    </row>
    <row r="118" spans="1:2" x14ac:dyDescent="0.25">
      <c r="A118" s="162" t="s">
        <v>122</v>
      </c>
      <c r="B118" s="6" t="s">
        <v>688</v>
      </c>
    </row>
    <row r="119" spans="1:2" x14ac:dyDescent="0.25">
      <c r="A119" s="157" t="s">
        <v>6</v>
      </c>
      <c r="B119" s="6" t="s">
        <v>664</v>
      </c>
    </row>
    <row r="120" spans="1:2" x14ac:dyDescent="0.25">
      <c r="A120" s="6" t="s">
        <v>62</v>
      </c>
      <c r="B120" s="6" t="s">
        <v>680</v>
      </c>
    </row>
    <row r="121" spans="1:2" x14ac:dyDescent="0.25">
      <c r="A121" s="6" t="s">
        <v>121</v>
      </c>
      <c r="B121" s="6" t="s">
        <v>120</v>
      </c>
    </row>
    <row r="122" spans="1:2" x14ac:dyDescent="0.25">
      <c r="A122" s="6" t="s">
        <v>119</v>
      </c>
      <c r="B122" s="6" t="s">
        <v>118</v>
      </c>
    </row>
    <row r="123" spans="1:2" x14ac:dyDescent="0.25">
      <c r="A123" s="6" t="s">
        <v>79</v>
      </c>
      <c r="B123" s="6" t="s">
        <v>117</v>
      </c>
    </row>
    <row r="124" spans="1:2" x14ac:dyDescent="0.25">
      <c r="A124" s="6" t="s">
        <v>7</v>
      </c>
      <c r="B124" s="6" t="s">
        <v>116</v>
      </c>
    </row>
    <row r="125" spans="1:2" x14ac:dyDescent="0.25">
      <c r="A125" s="161" t="s">
        <v>115</v>
      </c>
      <c r="B125" s="6" t="s">
        <v>114</v>
      </c>
    </row>
    <row r="126" spans="1:2" x14ac:dyDescent="0.25">
      <c r="A126" s="6" t="s">
        <v>113</v>
      </c>
      <c r="B126" s="6" t="s">
        <v>616</v>
      </c>
    </row>
    <row r="127" spans="1:2" x14ac:dyDescent="0.25">
      <c r="A127" s="6" t="s">
        <v>112</v>
      </c>
      <c r="B127" s="6" t="s">
        <v>111</v>
      </c>
    </row>
    <row r="128" spans="1:2" x14ac:dyDescent="0.25">
      <c r="A128" s="6" t="s">
        <v>572</v>
      </c>
      <c r="B128" s="6" t="s">
        <v>711</v>
      </c>
    </row>
    <row r="129" spans="1:2" x14ac:dyDescent="0.25">
      <c r="A129" s="6" t="s">
        <v>571</v>
      </c>
      <c r="B129" s="6" t="s">
        <v>712</v>
      </c>
    </row>
    <row r="130" spans="1:2" x14ac:dyDescent="0.25">
      <c r="A130" s="6" t="s">
        <v>110</v>
      </c>
      <c r="B130" s="6" t="s">
        <v>109</v>
      </c>
    </row>
    <row r="131" spans="1:2" x14ac:dyDescent="0.25">
      <c r="A131" s="6" t="s">
        <v>108</v>
      </c>
      <c r="B131" s="6" t="s">
        <v>107</v>
      </c>
    </row>
    <row r="132" spans="1:2" x14ac:dyDescent="0.25">
      <c r="A132" s="6" t="s">
        <v>106</v>
      </c>
      <c r="B132" s="6" t="s">
        <v>686</v>
      </c>
    </row>
    <row r="133" spans="1:2" x14ac:dyDescent="0.25">
      <c r="A133" s="6" t="s">
        <v>105</v>
      </c>
      <c r="B133" s="6" t="s">
        <v>104</v>
      </c>
    </row>
    <row r="134" spans="1:2" x14ac:dyDescent="0.25">
      <c r="A134" s="6" t="s">
        <v>602</v>
      </c>
      <c r="B134" s="6" t="s">
        <v>603</v>
      </c>
    </row>
    <row r="135" spans="1:2" x14ac:dyDescent="0.25">
      <c r="A135" s="6" t="s">
        <v>103</v>
      </c>
      <c r="B135" s="6" t="s">
        <v>592</v>
      </c>
    </row>
    <row r="136" spans="1:2" x14ac:dyDescent="0.25">
      <c r="A136" s="6" t="s">
        <v>102</v>
      </c>
      <c r="B136" s="6" t="s">
        <v>101</v>
      </c>
    </row>
    <row r="137" spans="1:2" x14ac:dyDescent="0.25">
      <c r="A137" s="6" t="s">
        <v>100</v>
      </c>
      <c r="B137" s="6" t="s">
        <v>99</v>
      </c>
    </row>
    <row r="139" spans="1:2" x14ac:dyDescent="0.25">
      <c r="A139" s="5" t="s">
        <v>98</v>
      </c>
      <c r="B139" s="5"/>
    </row>
    <row r="141" spans="1:2" x14ac:dyDescent="0.25">
      <c r="A141" s="6" t="s">
        <v>707</v>
      </c>
    </row>
    <row r="142" spans="1:2" x14ac:dyDescent="0.25">
      <c r="A142" s="6" t="s">
        <v>706</v>
      </c>
    </row>
    <row r="143" spans="1:2" x14ac:dyDescent="0.25">
      <c r="A143" s="6" t="s">
        <v>708</v>
      </c>
    </row>
    <row r="144" spans="1:2" x14ac:dyDescent="0.25">
      <c r="A144" s="6" t="s">
        <v>705</v>
      </c>
    </row>
  </sheetData>
  <pageMargins left="0.32" right="0.46"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FIELD DATA 2014</vt:lpstr>
      <vt:lpstr>LAB DATA 2014</vt:lpstr>
      <vt:lpstr>Abbreviations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 EPA User or Contractor</dc:creator>
  <cp:lastModifiedBy>U.S. EPA User or Contractor</cp:lastModifiedBy>
  <dcterms:created xsi:type="dcterms:W3CDTF">2016-04-18T20:56:55Z</dcterms:created>
  <dcterms:modified xsi:type="dcterms:W3CDTF">2017-06-12T15:50:37Z</dcterms:modified>
</cp:coreProperties>
</file>