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Everglades 2013 Phase IV\Data\"/>
    </mc:Choice>
  </mc:AlternateContent>
  <bookViews>
    <workbookView xWindow="0" yWindow="0" windowWidth="15576" windowHeight="9396" firstSheet="1" activeTab="2"/>
  </bookViews>
  <sheets>
    <sheet name="FIELD DATA" sheetId="1" r:id="rId1"/>
    <sheet name="LAB DATA" sheetId="7" r:id="rId2"/>
    <sheet name="FINAL Abbreviations" sheetId="5" r:id="rId3"/>
    <sheet name="Station Summary" sheetId="2" r:id="rId4"/>
  </sheets>
  <definedNames>
    <definedName name="\CTRL">#N/A</definedName>
    <definedName name="\HINT">#N/A</definedName>
    <definedName name="\p">#N/A</definedName>
    <definedName name="\PPM">#N/A</definedName>
    <definedName name="\REG">#N/A</definedName>
    <definedName name="\UM">#N/A</definedName>
    <definedName name="_Fill" hidden="1">#REF!</definedName>
    <definedName name="NEW" hidden="1">#REF!</definedName>
    <definedName name="ppb">#REF!</definedName>
    <definedName name="ppm">#REF!</definedName>
  </definedNames>
  <calcPr calcId="152511"/>
</workbook>
</file>

<file path=xl/calcChain.xml><?xml version="1.0" encoding="utf-8"?>
<calcChain xmlns="http://schemas.openxmlformats.org/spreadsheetml/2006/main">
  <c r="N35" i="7" l="1"/>
  <c r="L5" i="7"/>
  <c r="L6" i="7"/>
  <c r="L7" i="7"/>
  <c r="L8" i="7"/>
  <c r="L9" i="7"/>
  <c r="L10" i="7"/>
  <c r="L11" i="7"/>
  <c r="L12" i="7"/>
  <c r="L13" i="7"/>
  <c r="L14" i="7"/>
  <c r="L15" i="7"/>
  <c r="L16" i="7"/>
  <c r="L17" i="7"/>
  <c r="L18" i="7"/>
  <c r="L19" i="7"/>
  <c r="L21" i="7"/>
  <c r="L22" i="7"/>
  <c r="L23" i="7"/>
  <c r="L24" i="7"/>
  <c r="L28" i="7"/>
  <c r="L29" i="7"/>
  <c r="L30" i="7"/>
  <c r="L31" i="7"/>
  <c r="L32" i="7"/>
  <c r="L33" i="7"/>
  <c r="L34" i="7"/>
  <c r="L35" i="7"/>
  <c r="L36" i="7"/>
  <c r="L37" i="7"/>
  <c r="L38" i="7"/>
  <c r="L39" i="7"/>
  <c r="L40" i="7"/>
  <c r="L41" i="7"/>
  <c r="L42" i="7"/>
  <c r="L44" i="7"/>
  <c r="L45" i="7"/>
  <c r="L46" i="7"/>
  <c r="L47" i="7"/>
  <c r="L48" i="7"/>
  <c r="L49" i="7"/>
  <c r="L50" i="7"/>
  <c r="L51" i="7"/>
  <c r="L52" i="7"/>
  <c r="L55" i="7"/>
  <c r="L56" i="7"/>
  <c r="L57" i="7"/>
  <c r="L58" i="7"/>
  <c r="L59" i="7"/>
  <c r="L60" i="7"/>
  <c r="L63" i="7"/>
  <c r="L4" i="7"/>
  <c r="N38" i="7"/>
  <c r="N19" i="7"/>
  <c r="N63" i="7" l="1"/>
  <c r="N60" i="7"/>
  <c r="N59" i="7"/>
  <c r="N58" i="7"/>
  <c r="N57" i="7"/>
  <c r="N56" i="7"/>
  <c r="N55" i="7"/>
  <c r="N52" i="7"/>
  <c r="N51" i="7"/>
  <c r="N50" i="7"/>
  <c r="N49" i="7"/>
  <c r="N48" i="7"/>
  <c r="N47" i="7"/>
  <c r="N46" i="7"/>
  <c r="N45" i="7"/>
  <c r="N44" i="7"/>
  <c r="N42" i="7"/>
  <c r="N41" i="7"/>
  <c r="N40" i="7"/>
  <c r="N39" i="7"/>
  <c r="N37" i="7"/>
  <c r="N36" i="7"/>
  <c r="N34" i="7"/>
  <c r="N33" i="7"/>
  <c r="N32" i="7"/>
  <c r="N31" i="7"/>
  <c r="N30" i="7"/>
  <c r="N29" i="7"/>
  <c r="N28" i="7"/>
  <c r="N24" i="7"/>
  <c r="N23" i="7"/>
  <c r="N22" i="7"/>
  <c r="N21" i="7"/>
  <c r="N18" i="7"/>
  <c r="N17" i="7"/>
  <c r="N16" i="7"/>
  <c r="N14" i="7"/>
  <c r="N13" i="7"/>
  <c r="N12" i="7"/>
  <c r="N11" i="7"/>
  <c r="N10" i="7"/>
  <c r="N8" i="7"/>
  <c r="N7" i="7"/>
  <c r="N6" i="7"/>
  <c r="N5" i="7"/>
  <c r="N4" i="7"/>
  <c r="AH5" i="1" l="1"/>
  <c r="AL5" i="1"/>
  <c r="AO5" i="1" s="1"/>
  <c r="AM5" i="1"/>
  <c r="AN5" i="1"/>
  <c r="AN64" i="1" l="1"/>
  <c r="AM64" i="1"/>
  <c r="AL64" i="1"/>
  <c r="AN61" i="1"/>
  <c r="AM61" i="1"/>
  <c r="AL61" i="1"/>
  <c r="AN60" i="1"/>
  <c r="AM60" i="1"/>
  <c r="AL60" i="1"/>
  <c r="AN59" i="1"/>
  <c r="AM59" i="1"/>
  <c r="AL59" i="1"/>
  <c r="AN58" i="1"/>
  <c r="AM58" i="1"/>
  <c r="AL58" i="1"/>
  <c r="AN57" i="1"/>
  <c r="AM57" i="1"/>
  <c r="AL57" i="1"/>
  <c r="AN56" i="1"/>
  <c r="AM56" i="1"/>
  <c r="AL56" i="1"/>
  <c r="AO56" i="1" s="1"/>
  <c r="AN53" i="1"/>
  <c r="AM53" i="1"/>
  <c r="AL53" i="1"/>
  <c r="AN52" i="1"/>
  <c r="AM52" i="1"/>
  <c r="AL52" i="1"/>
  <c r="AN51" i="1"/>
  <c r="AM51" i="1"/>
  <c r="AL51" i="1"/>
  <c r="AN50" i="1"/>
  <c r="AM50" i="1"/>
  <c r="AL50" i="1"/>
  <c r="AN49" i="1"/>
  <c r="AM49" i="1"/>
  <c r="AL49" i="1"/>
  <c r="AN48" i="1"/>
  <c r="AM48" i="1"/>
  <c r="AL48" i="1"/>
  <c r="AN47" i="1"/>
  <c r="AM47" i="1"/>
  <c r="AL47" i="1"/>
  <c r="AN46" i="1"/>
  <c r="AM46" i="1"/>
  <c r="AL46" i="1"/>
  <c r="AO46" i="1" s="1"/>
  <c r="AN45" i="1"/>
  <c r="AM45" i="1"/>
  <c r="AL45" i="1"/>
  <c r="AN43" i="1"/>
  <c r="AM43" i="1"/>
  <c r="AL43" i="1"/>
  <c r="AN42" i="1"/>
  <c r="AM42" i="1"/>
  <c r="AL42" i="1"/>
  <c r="AN41" i="1"/>
  <c r="AM41" i="1"/>
  <c r="AL41" i="1"/>
  <c r="AN40" i="1"/>
  <c r="AM40" i="1"/>
  <c r="AL40" i="1"/>
  <c r="AN39" i="1"/>
  <c r="AM39" i="1"/>
  <c r="AL39" i="1"/>
  <c r="AN38" i="1"/>
  <c r="AM38" i="1"/>
  <c r="AL38" i="1"/>
  <c r="AN37" i="1"/>
  <c r="AM37" i="1"/>
  <c r="AL37" i="1"/>
  <c r="AO37" i="1" s="1"/>
  <c r="AN36" i="1"/>
  <c r="AM36" i="1"/>
  <c r="AL36" i="1"/>
  <c r="AN35" i="1"/>
  <c r="AM35" i="1"/>
  <c r="AL35" i="1"/>
  <c r="AN34" i="1"/>
  <c r="AM34" i="1"/>
  <c r="AL34" i="1"/>
  <c r="AN33" i="1"/>
  <c r="AM33" i="1"/>
  <c r="AL33" i="1"/>
  <c r="AN32" i="1"/>
  <c r="AM32" i="1"/>
  <c r="AL32" i="1"/>
  <c r="AN31" i="1"/>
  <c r="AM31" i="1"/>
  <c r="AL31" i="1"/>
  <c r="AN30" i="1"/>
  <c r="AM30" i="1"/>
  <c r="AL30" i="1"/>
  <c r="AN29" i="1"/>
  <c r="AM29" i="1"/>
  <c r="AL29" i="1"/>
  <c r="AN28" i="1"/>
  <c r="AM28" i="1"/>
  <c r="AL28" i="1"/>
  <c r="AN24" i="1"/>
  <c r="AM24" i="1"/>
  <c r="AL24" i="1"/>
  <c r="AN23" i="1"/>
  <c r="AM23" i="1"/>
  <c r="AL23" i="1"/>
  <c r="AN22" i="1"/>
  <c r="AM22" i="1"/>
  <c r="AL22" i="1"/>
  <c r="AN21" i="1"/>
  <c r="AM21" i="1"/>
  <c r="AL21" i="1"/>
  <c r="AN19" i="1"/>
  <c r="AM19" i="1"/>
  <c r="AL19" i="1"/>
  <c r="AN18" i="1"/>
  <c r="AM18" i="1"/>
  <c r="AL18" i="1"/>
  <c r="AN17" i="1"/>
  <c r="AM17" i="1"/>
  <c r="AL17" i="1"/>
  <c r="AN16" i="1"/>
  <c r="AM16" i="1"/>
  <c r="AL16" i="1"/>
  <c r="AN15" i="1"/>
  <c r="AM15" i="1"/>
  <c r="AL15" i="1"/>
  <c r="AN14" i="1"/>
  <c r="AM14" i="1"/>
  <c r="AL14" i="1"/>
  <c r="AN13" i="1"/>
  <c r="AM13" i="1"/>
  <c r="AL13" i="1"/>
  <c r="AN12" i="1"/>
  <c r="AM12" i="1"/>
  <c r="AL12" i="1"/>
  <c r="AN11" i="1"/>
  <c r="AM11" i="1"/>
  <c r="AL11" i="1"/>
  <c r="AN10" i="1"/>
  <c r="AM10" i="1"/>
  <c r="AL10" i="1"/>
  <c r="AN9" i="1"/>
  <c r="AM9" i="1"/>
  <c r="AL9" i="1"/>
  <c r="AN8" i="1"/>
  <c r="AM8" i="1"/>
  <c r="AL8" i="1"/>
  <c r="AN7" i="1"/>
  <c r="AM7" i="1"/>
  <c r="AL7" i="1"/>
  <c r="AN6" i="1"/>
  <c r="AM6" i="1"/>
  <c r="AL6" i="1"/>
  <c r="AN4" i="1"/>
  <c r="AM4" i="1"/>
  <c r="AL4" i="1"/>
  <c r="AO4" i="1" s="1"/>
  <c r="AH65" i="1"/>
  <c r="AH64" i="1"/>
  <c r="AH63" i="1"/>
  <c r="AH62" i="1"/>
  <c r="AH61" i="1"/>
  <c r="AH60" i="1"/>
  <c r="AH59" i="1"/>
  <c r="AH58" i="1"/>
  <c r="AH57" i="1"/>
  <c r="AH56" i="1"/>
  <c r="AH55" i="1"/>
  <c r="AH54" i="1"/>
  <c r="AH53" i="1"/>
  <c r="AH52" i="1"/>
  <c r="AH51" i="1"/>
  <c r="AH50" i="1"/>
  <c r="AH49" i="1"/>
  <c r="AH48" i="1"/>
  <c r="AH47" i="1"/>
  <c r="AH46" i="1"/>
  <c r="AH45" i="1"/>
  <c r="AH44" i="1"/>
  <c r="AH43" i="1"/>
  <c r="AH42" i="1"/>
  <c r="AH41" i="1"/>
  <c r="AH40" i="1"/>
  <c r="AH39" i="1"/>
  <c r="AH38" i="1"/>
  <c r="AH37" i="1"/>
  <c r="AH36" i="1"/>
  <c r="AH35" i="1"/>
  <c r="AH34" i="1"/>
  <c r="AH33" i="1"/>
  <c r="AH32" i="1"/>
  <c r="AH31" i="1"/>
  <c r="AH30" i="1"/>
  <c r="AH29" i="1"/>
  <c r="AH28" i="1"/>
  <c r="AH27" i="1"/>
  <c r="AH26" i="1"/>
  <c r="AH25" i="1"/>
  <c r="AH24" i="1"/>
  <c r="AH23" i="1"/>
  <c r="AH22" i="1"/>
  <c r="AH21" i="1"/>
  <c r="AH20" i="1"/>
  <c r="AH19" i="1"/>
  <c r="AH18" i="1"/>
  <c r="AH17" i="1"/>
  <c r="AH16" i="1"/>
  <c r="AH15" i="1"/>
  <c r="AH14" i="1"/>
  <c r="AH13" i="1"/>
  <c r="AH12" i="1"/>
  <c r="AH11" i="1"/>
  <c r="AH10" i="1"/>
  <c r="AH9" i="1"/>
  <c r="AH8" i="1"/>
  <c r="AH7" i="1"/>
  <c r="AH6" i="1"/>
  <c r="AH4" i="1"/>
  <c r="BC10" i="1"/>
  <c r="AO21" i="1"/>
  <c r="AO6" i="1" l="1"/>
  <c r="AO12" i="1"/>
  <c r="AO14" i="1"/>
  <c r="AO23" i="1"/>
  <c r="AO34" i="1"/>
  <c r="AO42" i="1"/>
  <c r="AO49" i="1"/>
  <c r="AO51" i="1"/>
  <c r="AO61" i="1"/>
  <c r="AO15" i="1"/>
  <c r="AO35" i="1"/>
  <c r="AO43" i="1"/>
  <c r="AO8" i="1"/>
  <c r="AO16" i="1"/>
  <c r="AO28" i="1"/>
  <c r="AO32" i="1"/>
  <c r="AO36" i="1"/>
  <c r="AO40" i="1"/>
  <c r="AO45" i="1"/>
  <c r="AO53" i="1"/>
  <c r="AO59" i="1"/>
  <c r="AO7" i="1"/>
  <c r="AO10" i="1"/>
  <c r="AO24" i="1"/>
  <c r="AO52" i="1"/>
  <c r="AO64" i="1"/>
  <c r="AO11" i="1"/>
  <c r="AO19" i="1"/>
  <c r="AO31" i="1"/>
  <c r="AO39" i="1"/>
  <c r="AO48" i="1"/>
  <c r="AO58" i="1"/>
  <c r="AO9" i="1"/>
  <c r="AO29" i="1"/>
  <c r="AO13" i="1"/>
  <c r="AO18" i="1"/>
  <c r="AO22" i="1"/>
  <c r="AO30" i="1"/>
  <c r="AO33" i="1"/>
  <c r="AO38" i="1"/>
  <c r="AO41" i="1"/>
  <c r="AO47" i="1"/>
  <c r="AO50" i="1"/>
  <c r="AO57" i="1"/>
  <c r="AO60" i="1"/>
  <c r="AO17" i="1"/>
</calcChain>
</file>

<file path=xl/comments1.xml><?xml version="1.0" encoding="utf-8"?>
<comments xmlns="http://schemas.openxmlformats.org/spreadsheetml/2006/main">
  <authors>
    <author>U.S. EPA User or Contractor</author>
  </authors>
  <commentList>
    <comment ref="X47" authorId="0" shapeId="0">
      <text>
        <r>
          <rPr>
            <b/>
            <sz val="9"/>
            <color indexed="81"/>
            <rFont val="Tahoma"/>
            <family val="2"/>
          </rPr>
          <t>U.S. EPA User or Contractor:</t>
        </r>
        <r>
          <rPr>
            <sz val="9"/>
            <color indexed="81"/>
            <rFont val="Tahoma"/>
            <family val="2"/>
          </rPr>
          <t xml:space="preserve">
</t>
        </r>
      </text>
    </comment>
  </commentList>
</comments>
</file>

<file path=xl/sharedStrings.xml><?xml version="1.0" encoding="utf-8"?>
<sst xmlns="http://schemas.openxmlformats.org/spreadsheetml/2006/main" count="3644" uniqueCount="632">
  <si>
    <t>LOGBOOK</t>
  </si>
  <si>
    <t>STATION INFO</t>
  </si>
  <si>
    <t>CREW</t>
  </si>
  <si>
    <t>IN SITU SONDE DATA</t>
  </si>
  <si>
    <t>SOIL CORES</t>
  </si>
  <si>
    <t>PERIPHYTON</t>
  </si>
  <si>
    <t>VEGETATION</t>
  </si>
  <si>
    <t>STATION</t>
  </si>
  <si>
    <t>DATE</t>
  </si>
  <si>
    <t>CYCLE</t>
  </si>
  <si>
    <t>SUBAREA4</t>
  </si>
  <si>
    <t>TIME</t>
  </si>
  <si>
    <t>DUPE</t>
  </si>
  <si>
    <t>CHOPPER</t>
  </si>
  <si>
    <t>PILOT</t>
  </si>
  <si>
    <t>TRIMBLE</t>
  </si>
  <si>
    <t>TRIMBLE LAT</t>
  </si>
  <si>
    <t>TRIMBLE LONG</t>
  </si>
  <si>
    <t>LOCATION</t>
  </si>
  <si>
    <t>WEATHER</t>
  </si>
  <si>
    <t>FLOW</t>
  </si>
  <si>
    <t>CHAMBER</t>
  </si>
  <si>
    <t>AIR DEP</t>
  </si>
  <si>
    <t>CHLAVOL</t>
  </si>
  <si>
    <t>CAMERA</t>
  </si>
  <si>
    <t>YSIDEPTH</t>
  </si>
  <si>
    <t>TEMP</t>
  </si>
  <si>
    <t>COND</t>
  </si>
  <si>
    <t>pH</t>
  </si>
  <si>
    <t>TURB</t>
  </si>
  <si>
    <t>DO</t>
  </si>
  <si>
    <t>ORP</t>
  </si>
  <si>
    <t>YSI ID</t>
  </si>
  <si>
    <t>WATDEPT1</t>
  </si>
  <si>
    <t>WATDEPT2</t>
  </si>
  <si>
    <t>WATDEPT3</t>
  </si>
  <si>
    <t>WATDEPAV</t>
  </si>
  <si>
    <t>DEPBEDR1</t>
  </si>
  <si>
    <t>DEPBEDR2</t>
  </si>
  <si>
    <t>DEPBEDR3</t>
  </si>
  <si>
    <t>SOILTHI1</t>
  </si>
  <si>
    <t>SOILTHI2</t>
  </si>
  <si>
    <t>SOILTHI3</t>
  </si>
  <si>
    <t>SOILTHAV</t>
  </si>
  <si>
    <t>FLOCTH1</t>
  </si>
  <si>
    <t>FLOCTH2</t>
  </si>
  <si>
    <t>FLOCTH3</t>
  </si>
  <si>
    <t>PB1</t>
  </si>
  <si>
    <t>PB2</t>
  </si>
  <si>
    <t>PB3</t>
  </si>
  <si>
    <t>SOILCTH1</t>
  </si>
  <si>
    <t>SOILCTH2</t>
  </si>
  <si>
    <t>SOILCTH3</t>
  </si>
  <si>
    <t>FLOCCONT</t>
  </si>
  <si>
    <t>FLOCCOL%</t>
  </si>
  <si>
    <t>SOILTYPE</t>
  </si>
  <si>
    <t>PERI</t>
  </si>
  <si>
    <t>PF PERIF</t>
  </si>
  <si>
    <t>PE PERISW</t>
  </si>
  <si>
    <t>PB PERISM</t>
  </si>
  <si>
    <t>GREEN AL</t>
  </si>
  <si>
    <t>NONE FLOC ONLY</t>
  </si>
  <si>
    <t>BIOVOLUME</t>
  </si>
  <si>
    <t>VEGTYPE</t>
  </si>
  <si>
    <t>PLANT COLL</t>
  </si>
  <si>
    <t>LEAF COLL</t>
  </si>
  <si>
    <t>FISHNO1</t>
  </si>
  <si>
    <t>LANDING</t>
  </si>
  <si>
    <t>TAKEOFF</t>
  </si>
  <si>
    <t>Y/N</t>
  </si>
  <si>
    <t>#</t>
  </si>
  <si>
    <t>FILE NAME</t>
  </si>
  <si>
    <t>dec. deg.</t>
  </si>
  <si>
    <t>ML</t>
  </si>
  <si>
    <t>IN</t>
  </si>
  <si>
    <t>C</t>
  </si>
  <si>
    <t>umhos/cm</t>
  </si>
  <si>
    <t>NTU</t>
  </si>
  <si>
    <t>MG/L</t>
  </si>
  <si>
    <t>mV</t>
  </si>
  <si>
    <t>FT</t>
  </si>
  <si>
    <t>CM</t>
  </si>
  <si>
    <t>storemore</t>
  </si>
  <si>
    <t>tub</t>
  </si>
  <si>
    <t xml:space="preserve"> % COVER</t>
  </si>
  <si>
    <t xml:space="preserve"> Y/N</t>
  </si>
  <si>
    <t>mL</t>
  </si>
  <si>
    <t>022</t>
  </si>
  <si>
    <t>ENP</t>
  </si>
  <si>
    <t>Logbook 6, page 12 of 44</t>
  </si>
  <si>
    <t>N</t>
  </si>
  <si>
    <t>N351FW</t>
  </si>
  <si>
    <t>GLEN CULLINGFORD</t>
  </si>
  <si>
    <t>CD/DL/JM/JR</t>
  </si>
  <si>
    <t>A77064</t>
  </si>
  <si>
    <t>2092615A</t>
  </si>
  <si>
    <t>NOMINAL</t>
  </si>
  <si>
    <t>S15996</t>
  </si>
  <si>
    <t>11V</t>
  </si>
  <si>
    <t>Y</t>
  </si>
  <si>
    <t>Nominal point landed. Cracked valve on sulfide syringe, replaced it with spare. Photos 426 and 427 are of same soil core.</t>
  </si>
  <si>
    <t>023</t>
  </si>
  <si>
    <t>Logbook 10, page 4 of 44</t>
  </si>
  <si>
    <t>MF/LD/TB</t>
  </si>
  <si>
    <t>2092809A</t>
  </si>
  <si>
    <t>SHIFTED</t>
  </si>
  <si>
    <t>Landed at 0805. Primary GPS was off, picked new primary GPS, Garmin S15906, backup GPS. One fish different from others. Third soil core was located on rock, therefore, no core collected. Periphyton collected in another isolated pool separate from the water sample pool. Same as quadrat location. Station shifted ~29 feet.   Grass with sparse sawgrass and solution holes and limerock.</t>
  </si>
  <si>
    <t>024</t>
  </si>
  <si>
    <t>Logbook 6, page 10 of 44</t>
  </si>
  <si>
    <t>2092613A</t>
  </si>
  <si>
    <t>NA</t>
  </si>
  <si>
    <t>Nominal point, landed within 7 feet of point. Photos 397 and 398 are of same soil core.Received extra sulfide syringe from other helicopter crew. Photo 399 is a separate soil core.</t>
  </si>
  <si>
    <t>026</t>
  </si>
  <si>
    <t>Logbook 7, page 4 of 44</t>
  </si>
  <si>
    <t>2092708A</t>
  </si>
  <si>
    <r>
      <t>Nominal point, landed 1 foot from point. Did not deploy marker. Photos 451 and 452 are of same soil core. Panorama photo series was not complete. The 360</t>
    </r>
    <r>
      <rPr>
        <vertAlign val="superscript"/>
        <sz val="11"/>
        <color theme="1"/>
        <rFont val="Calibri"/>
        <family val="2"/>
        <scheme val="minor"/>
      </rPr>
      <t>o</t>
    </r>
    <r>
      <rPr>
        <sz val="11"/>
        <color theme="1"/>
        <rFont val="Calibri"/>
        <family val="2"/>
        <scheme val="minor"/>
      </rPr>
      <t xml:space="preserve"> photo was not captured. Marked photo 0260464AER-STATION with sample location in Microsoft paint.</t>
    </r>
  </si>
  <si>
    <t>027</t>
  </si>
  <si>
    <t>Logbook 3, page 10 of 44</t>
  </si>
  <si>
    <t>N900HH</t>
  </si>
  <si>
    <t>GARY FREEMAN</t>
  </si>
  <si>
    <t>KS/LG</t>
  </si>
  <si>
    <t>4092154A</t>
  </si>
  <si>
    <t>S15995</t>
  </si>
  <si>
    <t>Too shallow for ORP.</t>
  </si>
  <si>
    <t>028</t>
  </si>
  <si>
    <t>Logbook 7, page 8 of 44</t>
  </si>
  <si>
    <t>2092711A</t>
  </si>
  <si>
    <t>Nominal point, landed 4 feet from point.</t>
  </si>
  <si>
    <t>029</t>
  </si>
  <si>
    <t>Logbook 9, page 10 of 44</t>
  </si>
  <si>
    <t>4092812A</t>
  </si>
  <si>
    <t>13V</t>
  </si>
  <si>
    <t>Station on edge of sawgrass and spike rush, sampled in spike rush area, nominal.  Soil type comment: root mass.</t>
  </si>
  <si>
    <t>030</t>
  </si>
  <si>
    <t>Logbook 1, page 20 of 44</t>
  </si>
  <si>
    <t>CARLOS LUQUE</t>
  </si>
  <si>
    <t>KS/CG</t>
  </si>
  <si>
    <t>4092410A</t>
  </si>
  <si>
    <t>Shallow &lt;8" no ORP measured. Very few fish, did not attempt to collect. PB in white tubs instead of cups.</t>
  </si>
  <si>
    <t>031</t>
  </si>
  <si>
    <t>Logbook 3, page 8 of 44</t>
  </si>
  <si>
    <t>4092513A</t>
  </si>
  <si>
    <t>Too shallow for ORP. In-situ file time 1 hour early. Benthic peri in storemore.</t>
  </si>
  <si>
    <t>032</t>
  </si>
  <si>
    <t>Logbook 3, page 4 of 44</t>
  </si>
  <si>
    <t>4092509A</t>
  </si>
  <si>
    <t>Too shallow for ORP. In-situ file time 1 hour early. Scattered cypress. Placed bio-marker at point.</t>
  </si>
  <si>
    <t>033</t>
  </si>
  <si>
    <t>Logbook 9, page 8 of 44</t>
  </si>
  <si>
    <t>4092810B</t>
  </si>
  <si>
    <r>
      <t>In sawgrass marsh next to wet prairie. Photo 457 is 315</t>
    </r>
    <r>
      <rPr>
        <vertAlign val="superscript"/>
        <sz val="11"/>
        <color theme="1"/>
        <rFont val="Calibri"/>
        <family val="2"/>
        <scheme val="minor"/>
      </rPr>
      <t>o</t>
    </r>
    <r>
      <rPr>
        <sz val="11"/>
        <color theme="1"/>
        <rFont val="Calibri"/>
        <family val="2"/>
        <scheme val="minor"/>
      </rPr>
      <t>. Point was in a sawgrass island near an airboat trail. Point nominal (2m). Nymphoeaodorata blooming. Dark root laden soil.</t>
    </r>
  </si>
  <si>
    <t>034</t>
  </si>
  <si>
    <t>Logbook 8, page 10 of 44</t>
  </si>
  <si>
    <t>4092712A</t>
  </si>
  <si>
    <t>035</t>
  </si>
  <si>
    <t>Logbook 10, page 6 of 44</t>
  </si>
  <si>
    <t>MF/LD/TB/DG</t>
  </si>
  <si>
    <t>035SD/035</t>
  </si>
  <si>
    <t>Soil starts as marl, transitions to peat, then to dark gray slick clay. Limerock with solution holes. Sawgrass/pond apple occasional palmetto.</t>
  </si>
  <si>
    <t>036</t>
  </si>
  <si>
    <t>Logbook 6, page 4 of 44</t>
  </si>
  <si>
    <t>2092609A</t>
  </si>
  <si>
    <t xml:space="preserve">Shifted point 40 feet because of pond apple trees. Floc drained out of first soil core before we could sample it. Periphyton was collected outside of quadrat because only 80 mL was in quadrat, 40 mL were found outside. Photos 347 and 348 are of same soil core. Photo 359 was captured by mistake. It was originally recorded as part of the panorama series but should be recognized as other (for presentations).   PB NA entries from field sheet are reported here as 0. </t>
  </si>
  <si>
    <t>037</t>
  </si>
  <si>
    <t>Logbook 9, page 12 of 44</t>
  </si>
  <si>
    <t>4092813A</t>
  </si>
  <si>
    <t>Soil core ~2cm.  Floc dispersed throughout water column in cores. Hit rock on 2 of the cores using long core tube.</t>
  </si>
  <si>
    <t>038</t>
  </si>
  <si>
    <t>Logbook 8, page 12 of 44</t>
  </si>
  <si>
    <t>4092714A</t>
  </si>
  <si>
    <r>
      <t>Root mass prevented retrieval of additional cores; slid out of core tube. Small cattail stand nearby at 220</t>
    </r>
    <r>
      <rPr>
        <vertAlign val="superscript"/>
        <sz val="11"/>
        <color theme="1"/>
        <rFont val="Calibri"/>
        <family val="2"/>
        <scheme val="minor"/>
      </rPr>
      <t>o</t>
    </r>
    <r>
      <rPr>
        <sz val="11"/>
        <color theme="1"/>
        <rFont val="Calibri"/>
        <family val="2"/>
        <scheme val="minor"/>
      </rPr>
      <t>.</t>
    </r>
  </si>
  <si>
    <t>039</t>
  </si>
  <si>
    <t>Logbook 10, page 8 of 44</t>
  </si>
  <si>
    <t>REJECT</t>
  </si>
  <si>
    <t>Pond with road and trees. Rejected, station not sampled.</t>
  </si>
  <si>
    <t>040</t>
  </si>
  <si>
    <t>Logbook 7, page 6 of 44</t>
  </si>
  <si>
    <t>209201A</t>
  </si>
  <si>
    <t xml:space="preserve">Nominal point, landed 11 feet from point.  PB NA entry from field sheet core three is reported here as 0. </t>
  </si>
  <si>
    <t>041</t>
  </si>
  <si>
    <t>Logbook 9, page 14 of 44</t>
  </si>
  <si>
    <t>4092815A</t>
  </si>
  <si>
    <t>Photos 0494 - 0496 too dark, changed camera setting. First aliquot: ~8cm contained dark brown root mass, other soil. Some sawgrass.</t>
  </si>
  <si>
    <t>042</t>
  </si>
  <si>
    <t>Logbook 5, page 8 of 44</t>
  </si>
  <si>
    <t>MF/TB</t>
  </si>
  <si>
    <t>1SEDIMENT/0425D/042</t>
  </si>
  <si>
    <t>Camera taking 3 exposures of each shot.</t>
  </si>
  <si>
    <t>096</t>
  </si>
  <si>
    <t>WCA3</t>
  </si>
  <si>
    <t>Logbook 2, page 14 of 44</t>
  </si>
  <si>
    <t>2092409A</t>
  </si>
  <si>
    <t>Periphyton was scarce, had to venture out of quadrat to collect 120 ml. Unsure about floc measurement, it was very unconsolidated. Photos 232-234 are all of same soil core. Photos 235 and 236 are of the same quadrat.</t>
  </si>
  <si>
    <t>Logbook 1, page 6</t>
  </si>
  <si>
    <t>MCF/LRD</t>
  </si>
  <si>
    <t>PILOT REJECT</t>
  </si>
  <si>
    <t>Pilot not willing to power down in deep water</t>
  </si>
  <si>
    <t>Logbook 1, page 10 of 44</t>
  </si>
  <si>
    <t>Not sampled, pilot not willing to power down in deep water.</t>
  </si>
  <si>
    <t xml:space="preserve"> Logbook 2, page 12 of 44</t>
  </si>
  <si>
    <t>CD/DL/JM/DG</t>
  </si>
  <si>
    <t>Pilot reject. Open water.</t>
  </si>
  <si>
    <t>Logbook 2, page 20 of 44</t>
  </si>
  <si>
    <t>2092415A</t>
  </si>
  <si>
    <t>Point shifted by 53 feet, pilot would not land in cattails. Landed at edge of open area. Sampled toward point in cattails. Photos 304 and 305 are of the same soil core. Photos 306 and 307 are of the same quadrat.</t>
  </si>
  <si>
    <t>Logbook 2, page 4 of 44</t>
  </si>
  <si>
    <t>2092311A</t>
  </si>
  <si>
    <t>S15990</t>
  </si>
  <si>
    <t>Depth on ORP neg. will calibrate. Soil cores were difficult because of plant material. Take ORP depth as 2.6 DL. All soil photos are of the first core. Moved peri quadrat because of trampling, sampled at second quadrat. Photo #197 is of the good peri quadrat, disregard #196.  PB NA entries from field sheet cores reported here as 0.</t>
  </si>
  <si>
    <t>Logbook 2, page 16 of 44</t>
  </si>
  <si>
    <t>2092411A</t>
  </si>
  <si>
    <t>Shifted point pilot would not land in slough, landed in edge of sawgrass and sampled in to slough. Only collected floc from 2 cores. Photos 261 and 262 are of the same soil core. Lilly pads, bladderwort. Post-processed Trimble GPS data indicate that the station was sampled 24 meters from the original random point coordinates.</t>
  </si>
  <si>
    <t>Logbook 2, page 6 of 44</t>
  </si>
  <si>
    <t>2092314A</t>
  </si>
  <si>
    <t>Photos 221 and 222 are of same soil core.  PB NA entry from field sheet cores reported here as 0.</t>
  </si>
  <si>
    <t>Logbook 6, page 18 of 44</t>
  </si>
  <si>
    <t>MF/LD</t>
  </si>
  <si>
    <t>4092912A</t>
  </si>
  <si>
    <t>Momentary drizzle.</t>
  </si>
  <si>
    <t>Logbook 2, page 18 of 44</t>
  </si>
  <si>
    <t>2092413A</t>
  </si>
  <si>
    <t>Faulty PSU filter, had to use a second one. Pilot wouldn't land in cattails, shifted point. Sampled into cattails. Supplemented periphyton sample with material from outside quadrat. Photos 285 and 286 are of the same soil core.  PB NA entries from field sheet cores reported here as 0.</t>
  </si>
  <si>
    <t>Logbook 1, page 16 of 44</t>
  </si>
  <si>
    <t>Logbook 8, page 8 of 44</t>
  </si>
  <si>
    <t>4092709B</t>
  </si>
  <si>
    <t>PB colleced in 3 storemores. Soil type changed to marl 3 based on core photo 2020362.</t>
  </si>
  <si>
    <t>Logbook 7, page 18 of 44</t>
  </si>
  <si>
    <t>2092717A</t>
  </si>
  <si>
    <t>Nominal point, landed at 11 feet from point. No blue cups were available, had to put periphyton sample in white cups. Hitting bedrock with soil cores, so they are thin.</t>
  </si>
  <si>
    <t>Logbook 3, page 6 of 44</t>
  </si>
  <si>
    <t>4092511A</t>
  </si>
  <si>
    <t xml:space="preserve">Too shallow for ORP. In-situ file time 1 hour early. Next to hammock. Soil type marl based on soil core photo 2040194. Panorama shots taken counter clockwise. </t>
  </si>
  <si>
    <t>Logbook 8, page 4 of 44</t>
  </si>
  <si>
    <t>4092709A</t>
  </si>
  <si>
    <t>205D</t>
  </si>
  <si>
    <t>Logbook 8, page 6 of 44</t>
  </si>
  <si>
    <t>Pushed core 20 to 30 cm to get enough soil. PB collected in white tub.  PB in white cup. Floc dispersed in water column.</t>
  </si>
  <si>
    <t>Logbook 7, page 10 of 44</t>
  </si>
  <si>
    <t>2092712A</t>
  </si>
  <si>
    <t>Nominal point, landed 3 feet from point.  PB NA entries from field sheet reported here as 0.</t>
  </si>
  <si>
    <t>Logbook 7, page 16 of 44</t>
  </si>
  <si>
    <t>2092715A</t>
  </si>
  <si>
    <t>Nominal point, landed 7 feet from point. Photos 532 and 533 are of the same soil core. Soil is peat on top of clay like layer.</t>
  </si>
  <si>
    <t>Logbook 5, page 6 of 44</t>
  </si>
  <si>
    <t>1SEDIMENT/2085D/208</t>
  </si>
  <si>
    <t>Variable soil depths. 3 fish caught (&gt;20 min effort each). Photos 274-280 of Astar helicopter at station 024.</t>
  </si>
  <si>
    <t>Logbook 6, page 6 of 44</t>
  </si>
  <si>
    <t>2092610A</t>
  </si>
  <si>
    <t>Nominal point 3 feet from point. Lots of periphyton in quadrat, took a long time to sort and could not remove grass completely. Photos 364-365 are of same soil core.  PB NA entries from field sheet reported here as 0.</t>
  </si>
  <si>
    <t>Logbook 7, page 14 of 44</t>
  </si>
  <si>
    <t>Point was in middle of tree island.</t>
  </si>
  <si>
    <t>Logbook 6, page 16 of 44</t>
  </si>
  <si>
    <t>4092909A</t>
  </si>
  <si>
    <t>No water in peri quad, no sample collected for periphyton.</t>
  </si>
  <si>
    <t>Logbook 6, page 14 of 44</t>
  </si>
  <si>
    <t>2092616A</t>
  </si>
  <si>
    <t>Nominal point, landed 11 feet from point.  PB NA entries from field sheet reported here as 0.</t>
  </si>
  <si>
    <t>Logbook 7, page 12 of 44</t>
  </si>
  <si>
    <t>2092714A</t>
  </si>
  <si>
    <t>Nominal, landed 3 feet from point. Sawgrass marsh on edge of wet prairie. Point is in sawgrass marsh. Photo 514 was taken to show the cracked valve. Photos 525 and 526 are of same soil core. PB NA entries from field sheet reported here as 0.</t>
  </si>
  <si>
    <t>Logbook 5, page 4 of 44</t>
  </si>
  <si>
    <t>SEDIMENT1/2155D/215</t>
  </si>
  <si>
    <t>Logbook1, page 18 of 44</t>
  </si>
  <si>
    <t>PF covers bottom. Probes do not touch water in upright position. Chlorophyll 2" under water. Peat in 2nd of 3 cores. Did not measure PB cores 1 and 3.   Cores 1 and 3 are marl.  Soil code is 7 for mix.</t>
  </si>
  <si>
    <t>Logbook 8, page 14 of 44; Logbook 9, page 4 of 44</t>
  </si>
  <si>
    <t>KS/CG; KS/LG</t>
  </si>
  <si>
    <t>4092717A</t>
  </si>
  <si>
    <t xml:space="preserve">Water was sampled on September 27.  All other media were sampled on September 28 at 0810. The 270 degrees azimuth photo was not obtained. Layer of peat over marl. </t>
  </si>
  <si>
    <t>Logbook 6, page 8 of 44</t>
  </si>
  <si>
    <t>2092612A</t>
  </si>
  <si>
    <t>Nominal point, landed 7 feet from point. Photos 379 and 381 are of different soil cores.  PB NA entries from field sheet reported here as 0.</t>
  </si>
  <si>
    <t>Logbook 9, page 6 of 44</t>
  </si>
  <si>
    <t>4092810A</t>
  </si>
  <si>
    <t>Air blank cap fell in water, poured water into a Hg sample bottle and labelled. 3 DOC samples collected (40 mL vials with orange tape) as protocol dictates when station number ends in 0. Pic 430 extra.  Vegetation habitat changed to wet prairie based on photos.</t>
  </si>
  <si>
    <t>Logbook 4, page 8 of 44</t>
  </si>
  <si>
    <t>1SEDIMENT/2215D/221</t>
  </si>
  <si>
    <t>2-3</t>
  </si>
  <si>
    <t>PB cookies (3) transferred to bucket. Orange cardboard removed by DG after aerial photo (in park). Extra photos taken for presentation.</t>
  </si>
  <si>
    <t>Logbook 4, page 6 of 44</t>
  </si>
  <si>
    <t>Pilot reject.  Water too deep to hold.</t>
  </si>
  <si>
    <t>Logbook1, page 4 of 44</t>
  </si>
  <si>
    <t>MCF/LD</t>
  </si>
  <si>
    <t>Logbook 4, page 4 of 44</t>
  </si>
  <si>
    <t>1SEDIMENT/249D/249</t>
  </si>
  <si>
    <t>PB mat tub collected instead of cup. N.B. check date on storyboard - may have been 9/24/13 instead of 9/25/13</t>
  </si>
  <si>
    <t>Logbook 1, page 14 of 44</t>
  </si>
  <si>
    <t>Accidently grabbed the custody sealed Hg pres. Blank - broke custody seal but didn't open bag - replaced seal. End time on air dep. Sample for Hg @1415. Had to remove polarizing filter on camera for periphyton quadrat photo.</t>
  </si>
  <si>
    <t>Logbook 5, page 16 of 44</t>
  </si>
  <si>
    <t>2092912A</t>
  </si>
  <si>
    <t xml:space="preserve">Nominal point, landed 9 feet from point. Soil is peat and marl mixed together. </t>
  </si>
  <si>
    <t>Logbook 6, page 20 of 44</t>
  </si>
  <si>
    <t>4092916A</t>
  </si>
  <si>
    <t>Logbook 5, page 12 of 44</t>
  </si>
  <si>
    <t>2092910A</t>
  </si>
  <si>
    <t>Nominal point. Landed within 5 feet from point. Sawgrass marsh mixed with wet prairie. Point is within sawgrass habitat. PB NA entries from field sheet reported here as 0.</t>
  </si>
  <si>
    <t>Logbook 5, page 10 of 44</t>
  </si>
  <si>
    <t>2092909A</t>
  </si>
  <si>
    <t>Nominal point. Landed 8 feet from point. Cracked sulfide syringe valve and a cracked replacement valve. Fixed with an additional replacement valve. PB NA entries from field sheet reported here as 0.</t>
  </si>
  <si>
    <t>Logbook 2, page 10 of 44</t>
  </si>
  <si>
    <t>Pilot reject. Cattails.</t>
  </si>
  <si>
    <t>Logbook 5, page 14 of 44</t>
  </si>
  <si>
    <t>Logbook 10, page 10 of 44</t>
  </si>
  <si>
    <t>2092815A</t>
  </si>
  <si>
    <t>Last soil core was mix of marl and peat.</t>
  </si>
  <si>
    <t>Logbook 1, pages 8 and 12 of 44</t>
  </si>
  <si>
    <t>Not sampled, pilot not willing to power down in deep water. There was a second attempt to land at this location on 9/23/13 at 1125 hours. Tried to install marsh anchor on site. Pilot still not willing to power down on site with marsh anchor installed.</t>
  </si>
  <si>
    <t>Locations Summary</t>
  </si>
  <si>
    <t>Sampled Stations</t>
  </si>
  <si>
    <t>Rejected Stations</t>
  </si>
  <si>
    <t>went twice this location</t>
  </si>
  <si>
    <t>AFDWFCFS</t>
  </si>
  <si>
    <t>Ash Free Dry Weight of floc, g/g (FIU SERC)</t>
  </si>
  <si>
    <t>AFDWPFF</t>
  </si>
  <si>
    <t>Ash Free Dry Weight for floating mat periphyton, % (FIU SERC) 1999</t>
  </si>
  <si>
    <t>PF 2005 = PM 1995-1999</t>
  </si>
  <si>
    <t>AFDWPSF</t>
  </si>
  <si>
    <t>Ash Free Dry Weight for benthic periphyton, % (FIU SERC) 1999</t>
  </si>
  <si>
    <t>PB 2005 = PS 1995-1999</t>
  </si>
  <si>
    <t>AFDWPUF</t>
  </si>
  <si>
    <t>Ash Free Dry Weight for epiphytic periphyton, % (FIU SERC) 1999</t>
  </si>
  <si>
    <t>PE 2005 = PU 1995-1999</t>
  </si>
  <si>
    <t>AFDWSDFS</t>
  </si>
  <si>
    <t xml:space="preserve">Ash Free Dry Weight for soil, g/g or % (FIU SERC) </t>
  </si>
  <si>
    <t xml:space="preserve">AIR </t>
  </si>
  <si>
    <t>Field mercury air deposition water sample blank site (Y/N)</t>
  </si>
  <si>
    <t>BDFCFS</t>
  </si>
  <si>
    <t>BDPMF</t>
  </si>
  <si>
    <t>Bulk Density for floating periphyton, g/cc (FIU SERC) 1999</t>
  </si>
  <si>
    <t>BDPSF</t>
  </si>
  <si>
    <t>Bulk Density for benthic periphyton, g/cc (FIU SERC) 1999</t>
  </si>
  <si>
    <t>BDPUF</t>
  </si>
  <si>
    <t>Bulk Density for epiphytic periphyton, g/cc (FIU SERC) 1999</t>
  </si>
  <si>
    <t>BDSDFS</t>
  </si>
  <si>
    <t>Periphyton within water column (floating and sweaters) harvested from 0.25 square meter quadrat, measured in graduated cylinder, mL</t>
  </si>
  <si>
    <t>Digital camera used for field documentation of habitat and soil core</t>
  </si>
  <si>
    <t>Unit number for the surface water sampling chamber</t>
  </si>
  <si>
    <t>CHLASWFB</t>
  </si>
  <si>
    <t>volume of surface water filtered for chlorophyll a analysis, ml</t>
  </si>
  <si>
    <t>number of helicopter and associated sampling equipment and supply cache</t>
  </si>
  <si>
    <t>CLSWEA</t>
  </si>
  <si>
    <t>Chloride in surface water, mg/L (EPA SESD); MRL=0.1 mg/L</t>
  </si>
  <si>
    <t>in situ surface water conductivity, YSI sonde, umhos/cm</t>
  </si>
  <si>
    <t>sampling cycle number</t>
  </si>
  <si>
    <t>sample collection date (mddyy)</t>
  </si>
  <si>
    <t>DEPBEDR</t>
  </si>
  <si>
    <t>depth to bedrock, point of refusal with metal probe, feet</t>
  </si>
  <si>
    <t>in situ surface water DO, YSI sonde, mg/L</t>
  </si>
  <si>
    <t>DOCSWEA</t>
  </si>
  <si>
    <t>Field duplicate station (Y/N)</t>
  </si>
  <si>
    <t>FB</t>
  </si>
  <si>
    <t>lab code FB is FIU nutrient analysis laboratory</t>
  </si>
  <si>
    <t>FC</t>
  </si>
  <si>
    <t xml:space="preserve">media code FC is flocculant matter (floc) above soil composited from 3 inch inner diameter clear ploycarbonate core  </t>
  </si>
  <si>
    <t>lab code FC is FIU mercury analytical laboratory</t>
  </si>
  <si>
    <t>number of mosquitofish collected for Hg analysis</t>
  </si>
  <si>
    <t>Percent of floc collected from core</t>
  </si>
  <si>
    <t>number and kind of containers used for floc</t>
  </si>
  <si>
    <t>FLOCTH</t>
  </si>
  <si>
    <t>vertical extent (length) of floc layer in core, cm</t>
  </si>
  <si>
    <t>description of surface water flow at sampling site:  1=sheetflow, 2=isolated pool (no flow), 3=uncertain</t>
  </si>
  <si>
    <t>FNH4SWFB</t>
  </si>
  <si>
    <t>FNNSWFB</t>
  </si>
  <si>
    <t>Filtered Nitrite + Nitrate in surface water, mg/L (FIU Nutrient Analysis Lab)</t>
  </si>
  <si>
    <t>FNO2SWFB</t>
  </si>
  <si>
    <t>Filtered Nitrite in surface water, mg/L (FIU Nutrient Analysis Lab)</t>
  </si>
  <si>
    <t>FNO3SWFB</t>
  </si>
  <si>
    <t>Filtered Nitrate in surface water, mg/L (FIU Nutrient Analysis Lab)</t>
  </si>
  <si>
    <t>FS</t>
  </si>
  <si>
    <t>media code FS is mosquitofish</t>
  </si>
  <si>
    <t>lab code FS is FIU Soil/Sediment Biogeochemistry Laboratory</t>
  </si>
  <si>
    <t>green algae presence in 0.25 square meter quadrat (Y/N)</t>
  </si>
  <si>
    <t>LAT</t>
  </si>
  <si>
    <t>latitude, decimal degrees, from Trimble, post-processed</t>
  </si>
  <si>
    <t>sampled within 5 meters of GPS coordinates = nominal; 5-20 meters = shifted; &gt;20 meters = station rejected; pilot reject = helicopter pilot would not land at site</t>
  </si>
  <si>
    <t>Field logbook number and page number</t>
  </si>
  <si>
    <t>LONG</t>
  </si>
  <si>
    <t>longitude, decimal degrees,from Trimble, post-processed</t>
  </si>
  <si>
    <t>MCFCFS</t>
  </si>
  <si>
    <t>Mineral Content of floc, g/g (FIU SERC)</t>
  </si>
  <si>
    <t>MCPFF</t>
  </si>
  <si>
    <t>Mineral Content for floating mat periphyton, % (FIU SERC) 1999</t>
  </si>
  <si>
    <t>MCPSF</t>
  </si>
  <si>
    <t>Mineral Content for benthic periphyton, % (FIU SERC) 1999</t>
  </si>
  <si>
    <t>MCPUF</t>
  </si>
  <si>
    <t>Mineral Content for epiphytic periphyton, % (FIU SERC) 1999</t>
  </si>
  <si>
    <t>MCSDFS</t>
  </si>
  <si>
    <t>Mineral Content of soil, g/g (FIU SERC)</t>
  </si>
  <si>
    <t>MEHGFCFC</t>
  </si>
  <si>
    <t>MEHGPFFC</t>
  </si>
  <si>
    <t>Methyl Mercury in floating mat periphyton, ng/g (FIU SERC)</t>
  </si>
  <si>
    <t>MEHGPSFC</t>
  </si>
  <si>
    <t>Methyl Mercury in benthic periphyton, ng/g (FIU SERC)</t>
  </si>
  <si>
    <t>MEHGPUFC</t>
  </si>
  <si>
    <t>Methyl Mercury in epiphytic periphyton, ng/g (FIU SERC)</t>
  </si>
  <si>
    <t>MEHGSDFC</t>
  </si>
  <si>
    <t>MEHGSWFC</t>
  </si>
  <si>
    <t>Floc present but no periphyton within 0.25 square meter quadrat (Y/N)</t>
  </si>
  <si>
    <t>Redox potential from YSI sonde, mV</t>
  </si>
  <si>
    <t>PB</t>
  </si>
  <si>
    <t>benthic periphyton, or cookie, thickness, cm, collected from three composited 3 inch inner diameter clear polycarbonate cores</t>
  </si>
  <si>
    <t>benthic periphyton (soil mat) presence in 0.25 square meter quadrat (Y/N)</t>
  </si>
  <si>
    <t>PC</t>
  </si>
  <si>
    <t>epiphytic (sweaters) periphyton presence in 0.25 square meter quadrat (Y/N)</t>
  </si>
  <si>
    <t>PERI % COVER</t>
  </si>
  <si>
    <t>Total percent cover of periphyton within 0.25 square meter quadrat, covered by all periphyton (PE, PB, PF) if 3-dimensional quadrat volume was compressed into a 2-dimensional plane</t>
  </si>
  <si>
    <t>PERIPB, PERIPE, PERIPF</t>
  </si>
  <si>
    <t>periphyton collected (0=no, 1=yes), by type:  PE=epiphytic/sweaters, PB=benthic/soil mat, PF=floating mat</t>
  </si>
  <si>
    <t>PERIDOM</t>
  </si>
  <si>
    <t>dominant periphyton type: 1= PE=epiphytic, 2 = PB=benthic, 3 = PF=floating</t>
  </si>
  <si>
    <t>PF PERI</t>
  </si>
  <si>
    <t>floating periphyton presence in 0.25 square meter quadrat (Y/N)</t>
  </si>
  <si>
    <t>in situ surface water pH, YSI sonde, std units</t>
  </si>
  <si>
    <t>pHFCFS</t>
  </si>
  <si>
    <t>pHSDFS</t>
  </si>
  <si>
    <t>ex situ soil pH, std units, as measured in 1:1 (gram wet weight soil:gram DDI water) soil slurry (FIU Soil/Sediment Biogeochemistry Laboratory)</t>
  </si>
  <si>
    <t>Helicopter pilot</t>
  </si>
  <si>
    <t>sawgrass plant collected? (Y/N)</t>
  </si>
  <si>
    <t>Q</t>
  </si>
  <si>
    <t>SD</t>
  </si>
  <si>
    <t>0 to 10 centimeter soil or sediment profile collected from three composited 3 inch inner diameter clear polycarbonate cores</t>
  </si>
  <si>
    <t>SG</t>
  </si>
  <si>
    <t>SO4SWEA</t>
  </si>
  <si>
    <t>Sulfate in surface water, mg/L (EPA SESD); MRL=0.02 mg/L</t>
  </si>
  <si>
    <t>SOILCTH</t>
  </si>
  <si>
    <t>vertical extent (length) of soil sample, from soil surface to bottom of core, centimeters</t>
  </si>
  <si>
    <t>SOILTHI</t>
  </si>
  <si>
    <t>soil thickness, feet, metal probe to point of refusal, calculated as difference between WATDEP and DEPBEDR</t>
  </si>
  <si>
    <t>soil type categories, by visual observation of core:  1=peat, 2=peat layers, 3=marl, 4=marl layers, 5=sand, 6=other</t>
  </si>
  <si>
    <t>SRPSWFB</t>
  </si>
  <si>
    <t>Soluble Reactive Phosphorus in surface water,mg/L or ug/L (FIU Nutrient Analysis Lab)</t>
  </si>
  <si>
    <t>sampling station number</t>
  </si>
  <si>
    <t>1 of 4 major study subareas:  ENP = Everglades National Park, WCAn = Water Conservation Areas, LNWR = Loxahatchee National Wildlife Refuge</t>
  </si>
  <si>
    <t>SUBAREA7</t>
  </si>
  <si>
    <t>further suddivisions of the study area, user-defined [current version shown]</t>
  </si>
  <si>
    <t>SW</t>
  </si>
  <si>
    <t>surface water</t>
  </si>
  <si>
    <t>TCFCFS</t>
  </si>
  <si>
    <t>TCSDFS</t>
  </si>
  <si>
    <t>in situ surface water temperature, YSI sonde, degrees C</t>
  </si>
  <si>
    <t>THGFCFC</t>
  </si>
  <si>
    <t>THGFSFC</t>
  </si>
  <si>
    <t>THGPBFC</t>
  </si>
  <si>
    <t>THGPEFC</t>
  </si>
  <si>
    <t>Total Mercury in epiphytic periphyton, ng/g (FIU SERC)</t>
  </si>
  <si>
    <t>THGPFFC</t>
  </si>
  <si>
    <t>Total Mercury in floating mat periphyton, ng/g (FIU SERC)</t>
  </si>
  <si>
    <t>THGPSF</t>
  </si>
  <si>
    <t>Total Mercury in benthic periphyton, ng/g (FIU SERC) 1995-1999</t>
  </si>
  <si>
    <t>THGPUF</t>
  </si>
  <si>
    <t>Total Mercury in epiphytic periphyton, ng/g (FIU SERC) 1995-1999</t>
  </si>
  <si>
    <t>THGSDFC</t>
  </si>
  <si>
    <t>THGSWFC</t>
  </si>
  <si>
    <t>Water sample collection time</t>
  </si>
  <si>
    <t>TIME LANDING</t>
  </si>
  <si>
    <t>Helicopter landing time at station</t>
  </si>
  <si>
    <t>TIME TAKEOFF</t>
  </si>
  <si>
    <t>Helicopter departure time from station</t>
  </si>
  <si>
    <t>TINSWFB</t>
  </si>
  <si>
    <t>Surface water Total Inorganic Nitrogen calculated as TIN = NO2 + NO3 + NH4, mg/L, (FIU Nutrient Analysis Laboratory )</t>
  </si>
  <si>
    <t>TNFCFS</t>
  </si>
  <si>
    <t>TNSWFB</t>
  </si>
  <si>
    <t>Total Nitrogen in surface water, mg/L (FIU Nutrient Analysis Lab)</t>
  </si>
  <si>
    <t>TONSWFB</t>
  </si>
  <si>
    <t>Surface water Total Organic Nitrogen calculated as TON = TN - TIN, mg/L, (FIU Nutrient Analysis Laboratory)</t>
  </si>
  <si>
    <t>TPSWFB</t>
  </si>
  <si>
    <t>Total Phosphorus in surface water, ug/L or mg/L (FIU Nutrient Analysis Laboratory)</t>
  </si>
  <si>
    <t>Trimble Global Positioning System EPA property number</t>
  </si>
  <si>
    <t>TRIMBLE FILE #</t>
  </si>
  <si>
    <t>File name logged at the station by the Trimble unit</t>
  </si>
  <si>
    <t>in situ surface water turbidity, YSI sonde, NTU</t>
  </si>
  <si>
    <t>plant community observed at sampling site:  1=wet prairie, 2=sawgrass marsh, 3=pond/gator hole, 4=cattail, 5=willow, 6=cypress, 7=brush, 8=other, 9=slough</t>
  </si>
  <si>
    <t>VFLOCDEPTH</t>
  </si>
  <si>
    <t xml:space="preserve">depth of floc, ft </t>
  </si>
  <si>
    <t>VFLOCDEPTHM</t>
  </si>
  <si>
    <t xml:space="preserve">depth of floc, meters </t>
  </si>
  <si>
    <t>VG</t>
  </si>
  <si>
    <t>WCFCFS</t>
  </si>
  <si>
    <t>Water Content of floc, g/g (FIU SERC)</t>
  </si>
  <si>
    <t>WCSDFS</t>
  </si>
  <si>
    <t>Water Content of soil, g/g (FIU SERC)</t>
  </si>
  <si>
    <t>WATDEPT</t>
  </si>
  <si>
    <t>water depth, feet</t>
  </si>
  <si>
    <t>average of 3 water depth readings, feet</t>
  </si>
  <si>
    <t>weather conditions:  1=clear, 2=slightly overcast, 3=med overcast, 4=very overcast, 5=drizzle, 6=rain</t>
  </si>
  <si>
    <t>YSI DEPTH</t>
  </si>
  <si>
    <t>depth of deployment of probe array in surface water, inches</t>
  </si>
  <si>
    <t>EPA unit number for the YSI sonde</t>
  </si>
  <si>
    <t>WATER AND SOIL DEPTH</t>
  </si>
  <si>
    <t>FISH</t>
  </si>
  <si>
    <t>FIELD CREW COMMENTS</t>
  </si>
  <si>
    <t>H2OFCFS</t>
  </si>
  <si>
    <t>ASHFCFS</t>
  </si>
  <si>
    <t>sawgrass leaf collected for mercury analysis (Y/N)</t>
  </si>
  <si>
    <t>Bulk Density of floc, g/cc dry weight (FIU Soil/Sediment Biogeochemistry Laboratory)</t>
  </si>
  <si>
    <t>Bulk Density for soil, g/cc dry weight (FIU Soil/Sediment Biogeochemistry Laboratory)</t>
  </si>
  <si>
    <t>BDPBFS</t>
  </si>
  <si>
    <t>BDPCFS</t>
  </si>
  <si>
    <t>Bulk Density of benthic periphyton, g/cc dry weight (FIU Soil/Sediment Biogeochemistry Laboratory)</t>
  </si>
  <si>
    <t>Bulk Density of composite floating and epiphytic periphyton, g/cc dry weight (FIU Soil/Sediment Biogeochemistry Laboratory)</t>
  </si>
  <si>
    <t>ASHPBFS</t>
  </si>
  <si>
    <t>ASHPCFS</t>
  </si>
  <si>
    <t>ASHSDFS</t>
  </si>
  <si>
    <t>Total Mercury in floc, ng/g (FIU Mercury Lab)</t>
  </si>
  <si>
    <t>Total Mercury in benthic periphyton, ng/g (FIU Mercury Lab)</t>
  </si>
  <si>
    <t>Total Mercury in soil, ng/g (FIU Mercury Lab)</t>
  </si>
  <si>
    <t>THGPCFC</t>
  </si>
  <si>
    <t>Total Mercury in composite epiphytic and floating periphyton, ng/g (FIU Mercury Lab)</t>
  </si>
  <si>
    <t>MEHGPBFC</t>
  </si>
  <si>
    <t>Methyl Mercury in benthic periphyton, ng/g (FIU Mercury Lab)</t>
  </si>
  <si>
    <t>Methyl Mercury in composite epiphytic and floating periphyton, ng/g (FIU Mercury Lab)</t>
  </si>
  <si>
    <t>MEHGPCFC</t>
  </si>
  <si>
    <t>H2OPBFS</t>
  </si>
  <si>
    <t>Water content of floc as percentage of wet weight (FIU Soil/Sediment Biogeochemistry Lab)</t>
  </si>
  <si>
    <t>H2OPCFS</t>
  </si>
  <si>
    <t>H2OSDFS</t>
  </si>
  <si>
    <t>Water content of benthic periphyton as percentage of wet weight (FIU Soil/Sediment Biogeochemistry Lab)</t>
  </si>
  <si>
    <t>Water content of composite epiphytic and floating periphyton as percentage of wet weight (FIU Soil/Sediment Biogeochemistry Lab)</t>
  </si>
  <si>
    <t>Water content of soil as percentage of wet weight (FIU Soil/Sediment Biogeochemistry Lab)</t>
  </si>
  <si>
    <t>TCPBFS</t>
  </si>
  <si>
    <t>TCPCFS</t>
  </si>
  <si>
    <t>Total Carbon in soil, mg per gram dry weight (FIU Soil/Sediment Biogeochemistry Laboratory)</t>
  </si>
  <si>
    <t>TNPBFS</t>
  </si>
  <si>
    <t>TNPCFS</t>
  </si>
  <si>
    <t>Total Carbon in benthic periphyton, mg per gram dry weight (FIU Soil/Sediment Biogeochemistry Laboratory)</t>
  </si>
  <si>
    <t>Total Carbon in combined floating and epiphytic periphyton, mg per gram dry weight (FIU Soil/Sediment Biogeochemistry Laboratory)</t>
  </si>
  <si>
    <t>Total Carbon in floc, mg per gram dry weight (FIU Soil/Sediment Biogeochemistry Laboratory)</t>
  </si>
  <si>
    <t>Total Nitrogen in floc, mg per kg dry weight (FIU Soil/Sediment Biogeochemistry Laboratory)</t>
  </si>
  <si>
    <t>Total Nitrogen in benthic periphyton, mg per kg dry weight (FIU Soil/Sediment Biogeochemistry Laboratory)</t>
  </si>
  <si>
    <t>Total Nitrogen in composite floating and epiphytic periphyton, mg per kg dry weight (FIU Soil/Sediment Biogeochemistry Laboratory)</t>
  </si>
  <si>
    <t>Total Phosphorus in floc, ug/g dry weight (FIU Nutrient Analysis Lab)</t>
  </si>
  <si>
    <t>Total Phosphorus in benthic periphyton, ug/g dry weight (FIU Nutrient Analysis Lab)</t>
  </si>
  <si>
    <t>Total Phosphorus in composite floating and epiphytic periphyton, ug/g dry weight (FIU Nutrient Analysis Lab)</t>
  </si>
  <si>
    <t>pH in floc as measured in 1:1 (gram wet soil: g DDIH2O) soil slurry (FIU Soil/Sediment Biogeochemistry Lab)</t>
  </si>
  <si>
    <t>pHPBFS</t>
  </si>
  <si>
    <t>pH in benthic periphyton as measured in 1:1 (gram wet soil: g DDIH2O) slurry (FIU Soil/Sediment Biogeochemistry Lab)</t>
  </si>
  <si>
    <t>pHPCFS</t>
  </si>
  <si>
    <t>pH in composite epiphytic and floating periphyton as measured in 1:1 (gram wet soil: g DDIH2O) soil slurry (FIU Soil/Sediment Biogeochemistry Lab)</t>
  </si>
  <si>
    <t>Percent Ash in dry samples, floc,  after ashing at 550° C (FIU Soil/Sediment Biogeochemistry Lab)</t>
  </si>
  <si>
    <t>Percent Ash in dry samples, benthic periphyton,  after ashing at 550° C (FIU Soil/Sediment Biogeochemistry Lab)</t>
  </si>
  <si>
    <t>Percent Ash in dry samples, composite epiphytic and floating periphyton,  after ashing at 550° C (FIU Soil/Sediment Biogeochemistry Lab)</t>
  </si>
  <si>
    <t>Percent Ash in dry samples, soil,  after ashing at 550° C (FIU Soil/Sediment Biogeochemistry Lab)</t>
  </si>
  <si>
    <t>SUBAREA 4</t>
  </si>
  <si>
    <t>CLSWEAQ</t>
  </si>
  <si>
    <t>SO4SWEAQ</t>
  </si>
  <si>
    <t>SRPSWFBQ</t>
  </si>
  <si>
    <t>FNNSWFBQ</t>
  </si>
  <si>
    <t>FNO3SWFBQ</t>
  </si>
  <si>
    <t>FNO2SWFBQ</t>
  </si>
  <si>
    <t>TNSWFBQ</t>
  </si>
  <si>
    <t>CHLASWFBQ</t>
  </si>
  <si>
    <t>THGSWFCQ</t>
  </si>
  <si>
    <t>MEHGSWFCQ</t>
  </si>
  <si>
    <t>CHLAPBFB</t>
  </si>
  <si>
    <t>THGPBFCQ</t>
  </si>
  <si>
    <t>MEHGPBFCQ</t>
  </si>
  <si>
    <t>%</t>
  </si>
  <si>
    <t>PHSDFS</t>
  </si>
  <si>
    <t>TNSDFS</t>
  </si>
  <si>
    <t>MEHGSDFCQ</t>
  </si>
  <si>
    <t>TNVGFS</t>
  </si>
  <si>
    <t>THGFSFCQ</t>
  </si>
  <si>
    <t>mg/L</t>
  </si>
  <si>
    <t>ug/L</t>
  </si>
  <si>
    <t>ng/L</t>
  </si>
  <si>
    <t>g/cc dw</t>
  </si>
  <si>
    <t>mg/g dw</t>
  </si>
  <si>
    <t>µg/g dw</t>
  </si>
  <si>
    <t>ng/g</t>
  </si>
  <si>
    <r>
      <t>mg/g</t>
    </r>
    <r>
      <rPr>
        <sz val="11"/>
        <color theme="1"/>
        <rFont val="Calibri"/>
        <family val="2"/>
        <scheme val="minor"/>
      </rPr>
      <t xml:space="preserve"> dw </t>
    </r>
  </si>
  <si>
    <t xml:space="preserve">µg/g dw </t>
  </si>
  <si>
    <t xml:space="preserve">mg/g dw </t>
  </si>
  <si>
    <t>ug/g</t>
  </si>
  <si>
    <t>ug/g dw</t>
  </si>
  <si>
    <t>U</t>
  </si>
  <si>
    <t>J</t>
  </si>
  <si>
    <t>U,J,QM1</t>
  </si>
  <si>
    <t>J,H1, QM2</t>
  </si>
  <si>
    <t>J,H1</t>
  </si>
  <si>
    <r>
      <t>g/cc dw</t>
    </r>
    <r>
      <rPr>
        <vertAlign val="superscript"/>
        <sz val="11"/>
        <color rgb="FF000000"/>
        <rFont val="Calibri"/>
        <family val="2"/>
      </rPr>
      <t xml:space="preserve"> </t>
    </r>
  </si>
  <si>
    <t xml:space="preserve">periphyton composite of floating and epiphytic, 2013 only. </t>
  </si>
  <si>
    <t>sawgrass whole plant</t>
  </si>
  <si>
    <t>sawgrass leaf clippings</t>
  </si>
  <si>
    <t>H2SBWEA</t>
  </si>
  <si>
    <t>H2SBWEAQ</t>
  </si>
  <si>
    <t>Bottom water sulfide, mg/L, HACH method 8131 (EPA SESD Contractor)</t>
  </si>
  <si>
    <t>MEHGPCFCQ</t>
  </si>
  <si>
    <t>Methyl Mercury in floc, ng/g (FIU Mercury Lab); 2013 MDL=0.04 ng/g; PQL= 0.12 ng/g; results reported as dry weight</t>
  </si>
  <si>
    <t>Methyl Mercury in soil, ng/g (FIU Mercury Lab); 2013 MDL=0.04 ng/g; PQL= 0.12 ng/g; results reported as dry weight</t>
  </si>
  <si>
    <t>Methyl Mercury in surface water, ng/L (FIU Mercury Lab);2013 MDL=0.02 ng/L; PQL=0.06 ng/L</t>
  </si>
  <si>
    <t>Total Mercury in surface water, ng/L (FIU Mercury Lab); 2013 MDL = 0.2 ng/L; PQL = 0.5 ng/L</t>
  </si>
  <si>
    <t>FNH4SWFBQ</t>
  </si>
  <si>
    <t>THGPCFCQ</t>
  </si>
  <si>
    <t>TCVGFS</t>
  </si>
  <si>
    <t>Total Carbon in vegetation (sawgrass leaf clippings), mg per gram dry weight (FIU Soil/Sediment Biogeochemistry Laboratory)</t>
  </si>
  <si>
    <t>Total Phosphorus in soil, ug/g (FIU Nutrient Analysis Lab)</t>
  </si>
  <si>
    <t>THGSGAFC</t>
  </si>
  <si>
    <t>Total Mercury in sawgrass aerial (above-ground) parts, ng/g as dry weight. Reported from lab in 2013 as leaf.  (FIU mercury lab)</t>
  </si>
  <si>
    <t>THGSGBFC</t>
  </si>
  <si>
    <t>THGSGBFCQ</t>
  </si>
  <si>
    <t>THGSGAFCQ</t>
  </si>
  <si>
    <t>Total Mercury in sawgrass below ground (roots and rhizomes) parts, ng/g as dry weight. Reported from lab in 2013 as root.  (FIU mercury lab)</t>
  </si>
  <si>
    <t>MEHGSGAFC</t>
  </si>
  <si>
    <t>MEHGSGBFC</t>
  </si>
  <si>
    <t>Methyl Mercury in sawgrass aerial (above-ground) parts, ng/g as dry weight. Reported from lab in 2013 as leaf.  (FIU mercury lab)</t>
  </si>
  <si>
    <t>Methyl Mercury in sawgrass below ground (roots and rhizomes) parts, ng/g as dry weight. Reported from lab in 2013 as root.  (FIU mercury lab)</t>
  </si>
  <si>
    <t>J, Q2</t>
  </si>
  <si>
    <t>J, Q-2</t>
  </si>
  <si>
    <t>1 coffee filter used for bottom water for 205 and 205D. PB collected in white tub. Pushed core 20 to 30 cm to get through soil.   PB and SD data from analytical lab not used based on soil core photo.</t>
  </si>
  <si>
    <t>ORP depth is not 5' only &lt;1' of water. Sonde is incorrect. Sonde is 1 hour off. Original depth is measured by Sonde @~5in. Used 2x chlorophyll filters, first one was leaking, not screwed together tightly. No soil, rock near surface.  Soil type changed to marl based on core photo 2010124.  PB1 changed to 5 cm based on photo 2010124. Soil and PB data from analytical lab not used based on photo of soil core indicating soil and PB combined.</t>
  </si>
  <si>
    <t>Bubbles from soil when stepping. Photos 370 and 377 polarized. Soil type changes to marl based on photo.  Floc  and PB data from analytical lab not used based on photo.</t>
  </si>
  <si>
    <t>TPVGFB</t>
  </si>
  <si>
    <t>TPFCFB</t>
  </si>
  <si>
    <t>TPPBFB</t>
  </si>
  <si>
    <t>TPPCFB</t>
  </si>
  <si>
    <t>TPSDFB</t>
  </si>
  <si>
    <t>CHLAFCFB</t>
  </si>
  <si>
    <t>CHLAPCFB</t>
  </si>
  <si>
    <t>Total Nitrogen in sawgrass leaf clippings, mg/g dry weight (FIU Soil/Sediment Biogeochemistry Laboratory)</t>
  </si>
  <si>
    <t>Total Phosphorus in sawgrass leaf clippings, ug/g dry weight (FIU Nutrient Analysis Lab)</t>
  </si>
  <si>
    <t>Chlorophyll a in floc, mg/g dry weight (FIU Nutrient Analysis Lab)</t>
  </si>
  <si>
    <t>Chlorophyll a in benthic periphyton, mg/g dry weight (FIU Nutrient Analysis Lab)</t>
  </si>
  <si>
    <t>Chlorophyll a in composite epiphytic and floating periphyton, mg/g dry weight (FIU Nutrient Analysis Lab)</t>
  </si>
  <si>
    <t>Chlorophyll a in surface water, ug/L (FIU Nutrient Analysis Lab); MRL= 0.1 ug/L</t>
  </si>
  <si>
    <t>Filtered Ammonia in surface water, mg/L (FIU Nutrient Analysis Lab); MRL = 0.0031mg/L; PQL = 0.0140 mg/L</t>
  </si>
  <si>
    <t>Total Nitrogen in soil, mg per kg dry weight (FIU Soil/Sediment Biogeochemistry Laboratory)</t>
  </si>
  <si>
    <t>DOCSWEAQ</t>
  </si>
  <si>
    <t>Dissolved organic carbon in surface water mg/L (EPA SESD)</t>
  </si>
  <si>
    <r>
      <t>Total Mercury in mosquitofish (</t>
    </r>
    <r>
      <rPr>
        <i/>
        <sz val="12"/>
        <rFont val="Arial"/>
        <family val="2"/>
      </rPr>
      <t>Gambusia affinis</t>
    </r>
    <r>
      <rPr>
        <sz val="12"/>
        <rFont val="Arial"/>
        <family val="2"/>
      </rPr>
      <t>), ug/kg (FIU Mercury Lab); reported as wet weight</t>
    </r>
  </si>
  <si>
    <t>J, H1</t>
  </si>
  <si>
    <t xml:space="preserve">sampling crew: EPA personnel - CD Chris Decker, DL Derek Little, MF Morris Flexner, LD Lonnie Dorn, TB Todd Bowers, KS Kevin Simmons, CG Cornell Gayle, LG Linda George, JM Jon McMahan; FIU personnel - JR Jennifer Richards, DG Daniel Gann </t>
  </si>
  <si>
    <t>Data qualifiers for analytical laboratories: H1 = recommended holding time exceeded; J = the reported value is an estimate; U = the analyte was not detected at or above the reporting limit; QM1 = matrix spike recovery less than method control limits; QM2 = matrix spike recovery greater than method control limits; Q-2 = result greater than MDL but less than PQL</t>
  </si>
  <si>
    <t>Note:  Significant figures for laboratory analytical results are set at the precision of the method detection limit plus one digit.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</si>
</sst>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h:mm;@"/>
    <numFmt numFmtId="166" formatCode="0.00000"/>
    <numFmt numFmtId="167" formatCode="0.0000"/>
    <numFmt numFmtId="168" formatCode="0.000"/>
    <numFmt numFmtId="169" formatCode="#,##0.0000"/>
  </numFmts>
  <fonts count="17" x14ac:knownFonts="1">
    <font>
      <sz val="11"/>
      <color theme="1"/>
      <name val="Calibri"/>
      <family val="2"/>
      <scheme val="minor"/>
    </font>
    <font>
      <sz val="11"/>
      <color rgb="FF006100"/>
      <name val="Calibri"/>
      <family val="2"/>
      <scheme val="minor"/>
    </font>
    <font>
      <sz val="11"/>
      <color rgb="FF9C0006"/>
      <name val="Calibri"/>
      <family val="2"/>
      <scheme val="minor"/>
    </font>
    <font>
      <sz val="10"/>
      <name val="Arial"/>
      <family val="2"/>
    </font>
    <font>
      <sz val="9"/>
      <name val="Arial"/>
      <family val="2"/>
    </font>
    <font>
      <b/>
      <sz val="9"/>
      <color indexed="10"/>
      <name val="Arial"/>
      <family val="2"/>
    </font>
    <font>
      <sz val="10"/>
      <name val="MS Sans Serif"/>
    </font>
    <font>
      <b/>
      <sz val="11"/>
      <color theme="1"/>
      <name val="Calibri"/>
      <family val="2"/>
      <scheme val="minor"/>
    </font>
    <font>
      <vertAlign val="superscript"/>
      <sz val="11"/>
      <color theme="1"/>
      <name val="Calibri"/>
      <family val="2"/>
      <scheme val="minor"/>
    </font>
    <font>
      <sz val="11"/>
      <name val="Calibri"/>
      <family val="2"/>
      <scheme val="minor"/>
    </font>
    <font>
      <sz val="9"/>
      <color indexed="81"/>
      <name val="Tahoma"/>
      <family val="2"/>
    </font>
    <font>
      <b/>
      <sz val="9"/>
      <color indexed="81"/>
      <name val="Tahoma"/>
      <family val="2"/>
    </font>
    <font>
      <sz val="11"/>
      <color theme="1"/>
      <name val="Calibri"/>
      <family val="2"/>
    </font>
    <font>
      <vertAlign val="superscript"/>
      <sz val="11"/>
      <color rgb="FF000000"/>
      <name val="Calibri"/>
      <family val="2"/>
    </font>
    <font>
      <sz val="12"/>
      <name val="Arial"/>
      <family val="2"/>
    </font>
    <font>
      <sz val="12"/>
      <color theme="1"/>
      <name val="Arial"/>
      <family val="2"/>
    </font>
    <font>
      <i/>
      <sz val="12"/>
      <name val="Arial"/>
      <family val="2"/>
    </font>
  </fonts>
  <fills count="18">
    <fill>
      <patternFill patternType="none"/>
    </fill>
    <fill>
      <patternFill patternType="gray125"/>
    </fill>
    <fill>
      <patternFill patternType="solid">
        <fgColor rgb="FFC6EFCE"/>
      </patternFill>
    </fill>
    <fill>
      <patternFill patternType="solid">
        <fgColor rgb="FFFFC7CE"/>
      </patternFill>
    </fill>
    <fill>
      <patternFill patternType="solid">
        <fgColor theme="0" tint="-0.14996795556505021"/>
        <bgColor indexed="64"/>
      </patternFill>
    </fill>
    <fill>
      <patternFill patternType="solid">
        <fgColor rgb="FF2217AF"/>
        <bgColor rgb="FF000000"/>
      </patternFill>
    </fill>
    <fill>
      <patternFill patternType="solid">
        <fgColor rgb="FFDDEBF7"/>
        <bgColor rgb="FF000000"/>
      </patternFill>
    </fill>
    <fill>
      <patternFill patternType="solid">
        <fgColor rgb="FF70AD47"/>
        <bgColor rgb="FF000000"/>
      </patternFill>
    </fill>
    <fill>
      <patternFill patternType="solid">
        <fgColor rgb="FFBF95DF"/>
        <bgColor rgb="FF000000"/>
      </patternFill>
    </fill>
    <fill>
      <patternFill patternType="solid">
        <fgColor rgb="FFF4B084"/>
        <bgColor rgb="FF000000"/>
      </patternFill>
    </fill>
    <fill>
      <patternFill patternType="solid">
        <fgColor rgb="FF833C0C"/>
        <bgColor rgb="FF000000"/>
      </patternFill>
    </fill>
    <fill>
      <patternFill patternType="solid">
        <fgColor rgb="FF00B050"/>
        <bgColor rgb="FF000000"/>
      </patternFill>
    </fill>
    <fill>
      <patternFill patternType="solid">
        <fgColor rgb="FF808080"/>
        <bgColor rgb="FF000000"/>
      </patternFill>
    </fill>
    <fill>
      <patternFill patternType="solid">
        <fgColor theme="3" tint="0.39994506668294322"/>
        <bgColor indexed="64"/>
      </patternFill>
    </fill>
    <fill>
      <patternFill patternType="solid">
        <fgColor rgb="FFFFFF00"/>
        <bgColor indexed="64"/>
      </patternFill>
    </fill>
    <fill>
      <patternFill patternType="solid">
        <fgColor theme="4" tint="0.79998168889431442"/>
        <bgColor rgb="FF000000"/>
      </patternFill>
    </fill>
    <fill>
      <patternFill patternType="solid">
        <fgColor theme="4" tint="0.79998168889431442"/>
        <bgColor indexed="64"/>
      </patternFill>
    </fill>
    <fill>
      <patternFill patternType="solid">
        <fgColor theme="3" tint="0.79998168889431442"/>
        <bgColor rgb="FF000000"/>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medium">
        <color indexed="64"/>
      </right>
      <top style="dashed">
        <color indexed="64"/>
      </top>
      <bottom/>
      <diagonal/>
    </border>
    <border>
      <left style="medium">
        <color indexed="64"/>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dashed">
        <color indexed="64"/>
      </left>
      <right/>
      <top style="dashed">
        <color indexed="64"/>
      </top>
      <bottom style="dashed">
        <color indexed="64"/>
      </bottom>
      <diagonal/>
    </border>
    <border>
      <left style="dashed">
        <color indexed="64"/>
      </left>
      <right/>
      <top/>
      <bottom style="dashed">
        <color indexed="64"/>
      </bottom>
      <diagonal/>
    </border>
    <border>
      <left/>
      <right/>
      <top/>
      <bottom style="dashed">
        <color indexed="64"/>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0" borderId="0"/>
    <xf numFmtId="0" fontId="6" fillId="0" borderId="0"/>
  </cellStyleXfs>
  <cellXfs count="196">
    <xf numFmtId="0" fontId="0" fillId="0" borderId="0" xfId="0"/>
    <xf numFmtId="20" fontId="0" fillId="0" borderId="0" xfId="0" applyNumberFormat="1" applyFill="1" applyBorder="1"/>
    <xf numFmtId="0" fontId="0" fillId="0" borderId="0" xfId="0" applyFill="1" applyBorder="1"/>
    <xf numFmtId="0" fontId="0" fillId="0" borderId="8" xfId="0" applyFill="1" applyBorder="1"/>
    <xf numFmtId="20" fontId="0" fillId="0" borderId="8" xfId="0" applyNumberFormat="1" applyFill="1" applyBorder="1"/>
    <xf numFmtId="0" fontId="0" fillId="0" borderId="13" xfId="0" applyFill="1" applyBorder="1"/>
    <xf numFmtId="0" fontId="0" fillId="0" borderId="10" xfId="0" applyFill="1" applyBorder="1"/>
    <xf numFmtId="0" fontId="0" fillId="0" borderId="14" xfId="0" applyFill="1" applyBorder="1"/>
    <xf numFmtId="164" fontId="0" fillId="0" borderId="0" xfId="0" applyNumberFormat="1" applyFill="1" applyBorder="1"/>
    <xf numFmtId="2" fontId="0" fillId="0" borderId="0" xfId="0" applyNumberFormat="1" applyFill="1" applyBorder="1"/>
    <xf numFmtId="0" fontId="0" fillId="0" borderId="7" xfId="0" applyFill="1" applyBorder="1"/>
    <xf numFmtId="0" fontId="0" fillId="0" borderId="0" xfId="0" applyFill="1"/>
    <xf numFmtId="0" fontId="0" fillId="0" borderId="10" xfId="0" applyFill="1" applyBorder="1" applyAlignment="1">
      <alignment wrapText="1"/>
    </xf>
    <xf numFmtId="165" fontId="0" fillId="0" borderId="0" xfId="0" applyNumberFormat="1" applyFill="1" applyBorder="1"/>
    <xf numFmtId="0" fontId="0" fillId="0" borderId="0" xfId="0" applyFill="1" applyBorder="1" applyAlignment="1">
      <alignment horizontal="center"/>
    </xf>
    <xf numFmtId="0" fontId="0" fillId="0" borderId="7" xfId="0" applyFill="1" applyBorder="1" applyAlignment="1">
      <alignment horizontal="center"/>
    </xf>
    <xf numFmtId="0" fontId="0" fillId="0" borderId="7" xfId="0" quotePrefix="1" applyFill="1" applyBorder="1" applyAlignment="1">
      <alignment horizontal="center"/>
    </xf>
    <xf numFmtId="0" fontId="0" fillId="0" borderId="0" xfId="0" applyAlignment="1">
      <alignment horizontal="right"/>
    </xf>
    <xf numFmtId="0" fontId="0" fillId="0" borderId="0" xfId="0" applyFill="1" applyBorder="1" applyAlignment="1">
      <alignment wrapText="1"/>
    </xf>
    <xf numFmtId="0" fontId="0" fillId="0" borderId="7" xfId="0" applyFill="1" applyBorder="1" applyAlignment="1">
      <alignment horizontal="center" wrapText="1"/>
    </xf>
    <xf numFmtId="0" fontId="0" fillId="0" borderId="8" xfId="0" applyFill="1" applyBorder="1" applyAlignment="1">
      <alignment wrapText="1"/>
    </xf>
    <xf numFmtId="0" fontId="0" fillId="0" borderId="0" xfId="0" applyFill="1" applyAlignment="1">
      <alignment wrapText="1"/>
    </xf>
    <xf numFmtId="14" fontId="0" fillId="0" borderId="0" xfId="0" applyNumberFormat="1" applyFill="1" applyBorder="1"/>
    <xf numFmtId="164" fontId="0" fillId="0" borderId="7" xfId="0" applyNumberFormat="1" applyFill="1" applyBorder="1"/>
    <xf numFmtId="164" fontId="0" fillId="0" borderId="10" xfId="0" applyNumberFormat="1" applyFill="1" applyBorder="1"/>
    <xf numFmtId="2" fontId="0" fillId="0" borderId="10" xfId="0" applyNumberFormat="1" applyFill="1" applyBorder="1"/>
    <xf numFmtId="20" fontId="0" fillId="0" borderId="7" xfId="0" applyNumberFormat="1" applyFill="1" applyBorder="1"/>
    <xf numFmtId="0" fontId="0" fillId="0" borderId="0" xfId="0" applyFill="1" applyBorder="1" applyAlignment="1">
      <alignment horizontal="right"/>
    </xf>
    <xf numFmtId="0" fontId="0" fillId="0" borderId="24" xfId="0" applyFill="1" applyBorder="1"/>
    <xf numFmtId="0" fontId="0" fillId="0" borderId="3" xfId="0" applyFill="1" applyBorder="1"/>
    <xf numFmtId="2" fontId="0" fillId="0" borderId="3" xfId="0" applyNumberFormat="1" applyFill="1" applyBorder="1"/>
    <xf numFmtId="0" fontId="0" fillId="0" borderId="3" xfId="0" applyFill="1" applyBorder="1" applyAlignment="1">
      <alignment horizontal="right"/>
    </xf>
    <xf numFmtId="0" fontId="0" fillId="0" borderId="25" xfId="0" applyFill="1" applyBorder="1" applyAlignment="1">
      <alignment horizontal="right"/>
    </xf>
    <xf numFmtId="0" fontId="0" fillId="0" borderId="17" xfId="0" applyFill="1" applyBorder="1"/>
    <xf numFmtId="0" fontId="0" fillId="0" borderId="18" xfId="0" applyFill="1" applyBorder="1"/>
    <xf numFmtId="0" fontId="0" fillId="0" borderId="19" xfId="0" applyFill="1" applyBorder="1"/>
    <xf numFmtId="0" fontId="0" fillId="0" borderId="0" xfId="0" applyFill="1" applyAlignment="1">
      <alignment horizontal="center"/>
    </xf>
    <xf numFmtId="1" fontId="0" fillId="0" borderId="0" xfId="0" applyNumberFormat="1" applyFill="1" applyBorder="1"/>
    <xf numFmtId="166" fontId="0" fillId="0" borderId="0" xfId="0" applyNumberFormat="1" applyFill="1" applyBorder="1"/>
    <xf numFmtId="166" fontId="0" fillId="0" borderId="0" xfId="0" applyNumberFormat="1" applyFill="1"/>
    <xf numFmtId="0" fontId="0" fillId="0" borderId="23" xfId="0" applyFill="1" applyBorder="1"/>
    <xf numFmtId="0" fontId="0" fillId="0" borderId="15" xfId="0" applyFill="1" applyBorder="1"/>
    <xf numFmtId="0" fontId="0" fillId="0" borderId="16" xfId="0" applyFill="1" applyBorder="1"/>
    <xf numFmtId="0" fontId="9" fillId="0" borderId="7" xfId="0" applyFont="1" applyFill="1" applyBorder="1" applyAlignment="1">
      <alignment horizontal="center" wrapText="1"/>
    </xf>
    <xf numFmtId="2" fontId="0" fillId="0" borderId="7" xfId="0" applyNumberFormat="1" applyFill="1" applyBorder="1"/>
    <xf numFmtId="164" fontId="0" fillId="0" borderId="3" xfId="0" applyNumberFormat="1" applyFill="1" applyBorder="1" applyAlignment="1">
      <alignment horizontal="right"/>
    </xf>
    <xf numFmtId="164" fontId="0" fillId="0" borderId="3" xfId="0" applyNumberFormat="1" applyFill="1" applyBorder="1"/>
    <xf numFmtId="20" fontId="0" fillId="0" borderId="0" xfId="0" applyNumberFormat="1" applyFill="1" applyBorder="1" applyAlignment="1">
      <alignment horizontal="right"/>
    </xf>
    <xf numFmtId="20" fontId="0" fillId="0" borderId="0" xfId="0" applyNumberFormat="1" applyFill="1"/>
    <xf numFmtId="0" fontId="9" fillId="0" borderId="0" xfId="0" applyFont="1" applyFill="1" applyBorder="1"/>
    <xf numFmtId="0" fontId="0" fillId="0" borderId="24" xfId="0" quotePrefix="1" applyFill="1" applyBorder="1"/>
    <xf numFmtId="0" fontId="0" fillId="0" borderId="7" xfId="0" applyFont="1" applyFill="1" applyBorder="1"/>
    <xf numFmtId="0" fontId="0" fillId="0" borderId="11" xfId="0" applyFill="1" applyBorder="1"/>
    <xf numFmtId="0" fontId="0" fillId="0" borderId="12" xfId="0" applyFill="1" applyBorder="1"/>
    <xf numFmtId="0" fontId="0" fillId="0" borderId="26" xfId="0" applyFill="1" applyBorder="1"/>
    <xf numFmtId="0" fontId="0" fillId="0" borderId="27" xfId="0" applyFill="1" applyBorder="1"/>
    <xf numFmtId="0" fontId="0" fillId="0" borderId="27" xfId="0" applyFill="1" applyBorder="1" applyAlignment="1">
      <alignment horizontal="right"/>
    </xf>
    <xf numFmtId="0" fontId="0" fillId="0" borderId="28" xfId="0" applyFill="1" applyBorder="1" applyAlignment="1">
      <alignment horizontal="right"/>
    </xf>
    <xf numFmtId="0" fontId="0" fillId="0" borderId="20" xfId="0" applyFill="1" applyBorder="1"/>
    <xf numFmtId="0" fontId="0" fillId="0" borderId="21" xfId="0" applyFill="1" applyBorder="1"/>
    <xf numFmtId="0" fontId="0" fillId="0" borderId="22" xfId="0" applyFill="1" applyBorder="1"/>
    <xf numFmtId="0" fontId="0" fillId="0" borderId="8" xfId="0" applyFill="1" applyBorder="1" applyAlignment="1">
      <alignment horizontal="right"/>
    </xf>
    <xf numFmtId="0" fontId="4" fillId="0" borderId="29" xfId="3" applyNumberFormat="1" applyFont="1" applyFill="1" applyBorder="1"/>
    <xf numFmtId="0" fontId="0" fillId="0" borderId="30" xfId="0" applyFill="1" applyBorder="1"/>
    <xf numFmtId="0" fontId="0" fillId="0" borderId="31" xfId="0" applyFill="1" applyBorder="1"/>
    <xf numFmtId="0" fontId="0" fillId="0" borderId="31" xfId="0" applyFill="1" applyBorder="1" applyAlignment="1">
      <alignment horizontal="right"/>
    </xf>
    <xf numFmtId="0" fontId="0" fillId="0" borderId="32" xfId="0" applyFill="1" applyBorder="1" applyAlignment="1">
      <alignment horizontal="right"/>
    </xf>
    <xf numFmtId="0" fontId="4" fillId="0" borderId="29" xfId="3" applyFont="1" applyFill="1" applyBorder="1" applyAlignment="1">
      <alignment horizontal="center"/>
    </xf>
    <xf numFmtId="0" fontId="4" fillId="0" borderId="29" xfId="3" applyFont="1" applyFill="1" applyBorder="1"/>
    <xf numFmtId="1" fontId="4" fillId="0" borderId="29" xfId="3" applyNumberFormat="1" applyFont="1" applyFill="1" applyBorder="1"/>
    <xf numFmtId="165" fontId="4" fillId="0" borderId="29" xfId="3" applyNumberFormat="1" applyFont="1" applyFill="1" applyBorder="1"/>
    <xf numFmtId="164" fontId="4" fillId="0" borderId="29" xfId="3" applyNumberFormat="1" applyFont="1" applyFill="1" applyBorder="1"/>
    <xf numFmtId="164" fontId="4" fillId="0" borderId="29" xfId="3" applyNumberFormat="1" applyFont="1" applyFill="1" applyBorder="1" applyAlignment="1">
      <alignment horizontal="right"/>
    </xf>
    <xf numFmtId="4" fontId="4" fillId="0" borderId="29" xfId="3" applyNumberFormat="1" applyFont="1" applyFill="1" applyBorder="1"/>
    <xf numFmtId="2" fontId="4" fillId="0" borderId="29" xfId="3" applyNumberFormat="1" applyFont="1" applyFill="1" applyBorder="1"/>
    <xf numFmtId="0" fontId="0" fillId="0" borderId="29" xfId="0" applyFill="1" applyBorder="1" applyAlignment="1">
      <alignment wrapText="1"/>
    </xf>
    <xf numFmtId="0" fontId="5" fillId="0" borderId="29" xfId="3" applyFont="1" applyFill="1" applyBorder="1" applyAlignment="1">
      <alignment horizontal="center"/>
    </xf>
    <xf numFmtId="0" fontId="4" fillId="0" borderId="29" xfId="3" applyFont="1" applyFill="1" applyBorder="1" applyAlignment="1">
      <alignment wrapText="1"/>
    </xf>
    <xf numFmtId="166" fontId="4" fillId="0" borderId="29" xfId="0" applyNumberFormat="1" applyFont="1" applyFill="1" applyBorder="1"/>
    <xf numFmtId="0" fontId="0" fillId="0" borderId="33" xfId="0" applyFill="1" applyBorder="1" applyAlignment="1">
      <alignment wrapText="1"/>
    </xf>
    <xf numFmtId="0" fontId="0" fillId="0" borderId="34" xfId="0" applyFill="1" applyBorder="1" applyAlignment="1">
      <alignment wrapText="1"/>
    </xf>
    <xf numFmtId="0" fontId="0" fillId="0" borderId="6" xfId="0" applyFill="1" applyBorder="1"/>
    <xf numFmtId="0" fontId="0" fillId="0" borderId="35" xfId="0" applyFill="1" applyBorder="1"/>
    <xf numFmtId="0" fontId="0" fillId="0" borderId="36" xfId="0" applyFill="1" applyBorder="1"/>
    <xf numFmtId="0" fontId="0" fillId="0" borderId="4" xfId="0" applyFill="1" applyBorder="1" applyAlignment="1">
      <alignment horizontal="center"/>
    </xf>
    <xf numFmtId="0" fontId="0" fillId="0" borderId="37" xfId="0" applyFill="1" applyBorder="1"/>
    <xf numFmtId="0" fontId="7" fillId="4" borderId="23" xfId="0" applyFont="1" applyFill="1" applyBorder="1" applyAlignment="1">
      <alignment horizontal="center"/>
    </xf>
    <xf numFmtId="0" fontId="7" fillId="4" borderId="9" xfId="0" applyFont="1" applyFill="1" applyBorder="1" applyAlignment="1">
      <alignment horizontal="center" wrapText="1"/>
    </xf>
    <xf numFmtId="0" fontId="7" fillId="4" borderId="6" xfId="0" applyFont="1" applyFill="1" applyBorder="1" applyAlignment="1">
      <alignment horizontal="center" wrapText="1"/>
    </xf>
    <xf numFmtId="0" fontId="4" fillId="4" borderId="29" xfId="3" applyFont="1" applyFill="1" applyBorder="1" applyAlignment="1">
      <alignment horizontal="center"/>
    </xf>
    <xf numFmtId="0" fontId="4" fillId="4" borderId="29" xfId="3" applyFont="1" applyFill="1" applyBorder="1"/>
    <xf numFmtId="1" fontId="4" fillId="4" borderId="29" xfId="3" applyNumberFormat="1" applyFont="1" applyFill="1" applyBorder="1"/>
    <xf numFmtId="165" fontId="4" fillId="4" borderId="29" xfId="3" applyNumberFormat="1" applyFont="1" applyFill="1" applyBorder="1"/>
    <xf numFmtId="0" fontId="4" fillId="4" borderId="29" xfId="3" applyNumberFormat="1" applyFont="1" applyFill="1" applyBorder="1" applyAlignment="1">
      <alignment wrapText="1"/>
    </xf>
    <xf numFmtId="166" fontId="4" fillId="4" borderId="29" xfId="3" applyNumberFormat="1" applyFont="1" applyFill="1" applyBorder="1"/>
    <xf numFmtId="164" fontId="4" fillId="4" borderId="29" xfId="3" applyNumberFormat="1" applyFont="1" applyFill="1" applyBorder="1"/>
    <xf numFmtId="164" fontId="4" fillId="4" borderId="29" xfId="3" applyNumberFormat="1" applyFont="1" applyFill="1" applyBorder="1" applyAlignment="1">
      <alignment horizontal="right"/>
    </xf>
    <xf numFmtId="0" fontId="4" fillId="4" borderId="29" xfId="3" applyNumberFormat="1" applyFont="1" applyFill="1" applyBorder="1"/>
    <xf numFmtId="4" fontId="4" fillId="4" borderId="29" xfId="3" applyNumberFormat="1" applyFont="1" applyFill="1" applyBorder="1"/>
    <xf numFmtId="2" fontId="4" fillId="4" borderId="29" xfId="3" applyNumberFormat="1" applyFont="1" applyFill="1" applyBorder="1"/>
    <xf numFmtId="2" fontId="4" fillId="4" borderId="29" xfId="0" applyNumberFormat="1" applyFont="1" applyFill="1" applyBorder="1"/>
    <xf numFmtId="0" fontId="0" fillId="4" borderId="29" xfId="0" applyFill="1" applyBorder="1" applyAlignment="1">
      <alignment wrapText="1"/>
    </xf>
    <xf numFmtId="0" fontId="4" fillId="0" borderId="0" xfId="3" applyFont="1" applyFill="1" applyBorder="1"/>
    <xf numFmtId="0" fontId="12" fillId="0" borderId="0" xfId="0" applyFont="1" applyFill="1" applyBorder="1"/>
    <xf numFmtId="0" fontId="12" fillId="5" borderId="0" xfId="0" applyFont="1" applyFill="1" applyBorder="1"/>
    <xf numFmtId="2" fontId="12" fillId="5" borderId="0" xfId="0" applyNumberFormat="1" applyFont="1" applyFill="1" applyBorder="1"/>
    <xf numFmtId="167" fontId="12" fillId="5" borderId="0" xfId="0" applyNumberFormat="1" applyFont="1" applyFill="1" applyBorder="1"/>
    <xf numFmtId="0" fontId="12" fillId="6" borderId="0" xfId="0" applyFont="1" applyFill="1" applyBorder="1"/>
    <xf numFmtId="0" fontId="12" fillId="7" borderId="0" xfId="0" applyFont="1" applyFill="1" applyBorder="1"/>
    <xf numFmtId="2" fontId="12" fillId="7" borderId="0" xfId="0" applyNumberFormat="1" applyFont="1" applyFill="1" applyBorder="1"/>
    <xf numFmtId="0" fontId="12" fillId="8" borderId="0" xfId="0" applyFont="1" applyFill="1" applyBorder="1"/>
    <xf numFmtId="0" fontId="12" fillId="9" borderId="0" xfId="0" applyFont="1" applyFill="1" applyBorder="1"/>
    <xf numFmtId="0" fontId="12" fillId="10" borderId="0" xfId="0" applyFont="1" applyFill="1" applyBorder="1"/>
    <xf numFmtId="0" fontId="12" fillId="11" borderId="0" xfId="0" applyFont="1" applyFill="1" applyBorder="1"/>
    <xf numFmtId="0" fontId="12" fillId="12" borderId="0" xfId="0" applyFont="1" applyFill="1" applyBorder="1"/>
    <xf numFmtId="0" fontId="4" fillId="0" borderId="0" xfId="0" applyFont="1" applyFill="1" applyBorder="1"/>
    <xf numFmtId="2" fontId="4" fillId="0" borderId="0" xfId="3" applyNumberFormat="1" applyFont="1" applyFill="1" applyBorder="1"/>
    <xf numFmtId="167" fontId="4" fillId="0" borderId="0" xfId="3" applyNumberFormat="1" applyFont="1" applyFill="1" applyBorder="1"/>
    <xf numFmtId="168" fontId="4" fillId="0" borderId="0" xfId="3" applyNumberFormat="1" applyFont="1" applyFill="1" applyBorder="1"/>
    <xf numFmtId="2" fontId="12" fillId="0" borderId="0" xfId="0" applyNumberFormat="1" applyFont="1" applyFill="1" applyBorder="1" applyAlignment="1">
      <alignment horizontal="center" wrapText="1"/>
    </xf>
    <xf numFmtId="2" fontId="12" fillId="0" borderId="0" xfId="0" applyNumberFormat="1" applyFont="1" applyFill="1" applyBorder="1" applyAlignment="1">
      <alignment horizontal="center"/>
    </xf>
    <xf numFmtId="167" fontId="12" fillId="0" borderId="0" xfId="0" applyNumberFormat="1" applyFont="1" applyFill="1" applyBorder="1" applyAlignment="1">
      <alignment horizontal="center" wrapText="1"/>
    </xf>
    <xf numFmtId="0" fontId="12" fillId="0" borderId="12" xfId="0" applyFont="1" applyFill="1" applyBorder="1"/>
    <xf numFmtId="0" fontId="4" fillId="0" borderId="12" xfId="3" applyFont="1" applyFill="1" applyBorder="1"/>
    <xf numFmtId="2" fontId="12" fillId="0" borderId="0" xfId="0" applyNumberFormat="1" applyFont="1" applyFill="1" applyBorder="1"/>
    <xf numFmtId="167" fontId="12" fillId="0" borderId="0" xfId="0" applyNumberFormat="1" applyFont="1" applyFill="1" applyBorder="1"/>
    <xf numFmtId="168" fontId="12" fillId="0" borderId="0" xfId="0" applyNumberFormat="1" applyFont="1" applyFill="1" applyBorder="1"/>
    <xf numFmtId="2" fontId="12" fillId="0" borderId="0" xfId="0" applyNumberFormat="1" applyFont="1" applyFill="1" applyBorder="1" applyAlignment="1">
      <alignment horizontal="center" vertical="center" wrapText="1"/>
    </xf>
    <xf numFmtId="2" fontId="12" fillId="0" borderId="0" xfId="0" applyNumberFormat="1" applyFont="1" applyFill="1" applyBorder="1" applyAlignment="1">
      <alignment horizontal="center" vertical="center"/>
    </xf>
    <xf numFmtId="167" fontId="12" fillId="0" borderId="0" xfId="0" applyNumberFormat="1" applyFont="1" applyFill="1" applyBorder="1" applyAlignment="1">
      <alignment horizontal="center" vertical="center" wrapText="1"/>
    </xf>
    <xf numFmtId="164" fontId="12" fillId="0" borderId="0" xfId="0" applyNumberFormat="1" applyFont="1" applyFill="1" applyBorder="1"/>
    <xf numFmtId="0" fontId="12" fillId="0" borderId="7" xfId="0" quotePrefix="1" applyFont="1" applyFill="1" applyBorder="1" applyAlignment="1">
      <alignment horizontal="center"/>
    </xf>
    <xf numFmtId="14" fontId="12" fillId="0" borderId="0" xfId="0" applyNumberFormat="1" applyFont="1" applyFill="1" applyBorder="1"/>
    <xf numFmtId="0" fontId="12" fillId="0" borderId="0" xfId="0" applyNumberFormat="1" applyFont="1" applyFill="1" applyBorder="1"/>
    <xf numFmtId="0" fontId="12" fillId="0" borderId="7" xfId="0" applyFont="1" applyFill="1" applyBorder="1" applyAlignment="1">
      <alignment horizontal="center"/>
    </xf>
    <xf numFmtId="0" fontId="12" fillId="13" borderId="0" xfId="0" applyFont="1" applyFill="1" applyBorder="1"/>
    <xf numFmtId="0" fontId="4" fillId="0" borderId="0" xfId="3" applyFont="1" applyFill="1" applyBorder="1" applyAlignment="1">
      <alignment horizontal="center"/>
    </xf>
    <xf numFmtId="0" fontId="12" fillId="0" borderId="0" xfId="0" applyFont="1" applyFill="1" applyBorder="1" applyAlignment="1">
      <alignment horizontal="center"/>
    </xf>
    <xf numFmtId="167" fontId="0" fillId="0" borderId="0" xfId="0" applyNumberFormat="1"/>
    <xf numFmtId="169" fontId="12" fillId="5" borderId="0" xfId="0" applyNumberFormat="1" applyFont="1" applyFill="1" applyBorder="1"/>
    <xf numFmtId="169" fontId="4" fillId="0" borderId="0" xfId="3" applyNumberFormat="1" applyFont="1" applyFill="1" applyBorder="1"/>
    <xf numFmtId="169" fontId="12" fillId="0" borderId="0" xfId="0" applyNumberFormat="1" applyFont="1" applyFill="1" applyBorder="1"/>
    <xf numFmtId="169" fontId="0" fillId="0" borderId="0" xfId="0" applyNumberFormat="1"/>
    <xf numFmtId="0" fontId="12" fillId="0" borderId="0" xfId="0" applyFont="1" applyFill="1" applyBorder="1" applyAlignment="1">
      <alignment vertical="center"/>
    </xf>
    <xf numFmtId="0" fontId="0" fillId="14" borderId="0" xfId="0" applyFill="1"/>
    <xf numFmtId="0" fontId="12" fillId="15" borderId="0" xfId="0" applyFont="1" applyFill="1" applyBorder="1"/>
    <xf numFmtId="0" fontId="12" fillId="16" borderId="0" xfId="0" applyFont="1" applyFill="1" applyBorder="1"/>
    <xf numFmtId="168" fontId="9" fillId="0" borderId="0" xfId="0" applyNumberFormat="1" applyFont="1" applyBorder="1" applyAlignment="1">
      <alignment horizontal="center"/>
    </xf>
    <xf numFmtId="0" fontId="12" fillId="5" borderId="0" xfId="0" applyFont="1" applyFill="1" applyBorder="1" applyAlignment="1"/>
    <xf numFmtId="0" fontId="4" fillId="0" borderId="0" xfId="3" applyFont="1" applyFill="1" applyBorder="1" applyAlignment="1"/>
    <xf numFmtId="0" fontId="12" fillId="0" borderId="0" xfId="0" applyFont="1" applyFill="1" applyBorder="1" applyAlignment="1"/>
    <xf numFmtId="0" fontId="0" fillId="0" borderId="0" xfId="0" applyAlignment="1"/>
    <xf numFmtId="168" fontId="12" fillId="0" borderId="0" xfId="0" applyNumberFormat="1" applyFont="1" applyFill="1" applyBorder="1" applyAlignment="1">
      <alignment horizontal="center"/>
    </xf>
    <xf numFmtId="14" fontId="12" fillId="17" borderId="0" xfId="0" applyNumberFormat="1" applyFont="1" applyFill="1" applyBorder="1"/>
    <xf numFmtId="0" fontId="12" fillId="17" borderId="0" xfId="0" applyFont="1" applyFill="1" applyBorder="1"/>
    <xf numFmtId="0" fontId="4" fillId="17" borderId="0" xfId="3" applyFont="1" applyFill="1" applyBorder="1"/>
    <xf numFmtId="167" fontId="9" fillId="0" borderId="0" xfId="0" applyNumberFormat="1" applyFont="1" applyBorder="1" applyAlignment="1">
      <alignment horizontal="center"/>
    </xf>
    <xf numFmtId="168" fontId="12" fillId="0" borderId="0" xfId="0" applyNumberFormat="1" applyFont="1" applyFill="1" applyBorder="1" applyAlignment="1">
      <alignment horizontal="right"/>
    </xf>
    <xf numFmtId="168" fontId="9" fillId="0" borderId="0" xfId="0" applyNumberFormat="1" applyFont="1" applyBorder="1" applyAlignment="1">
      <alignment horizontal="right"/>
    </xf>
    <xf numFmtId="0" fontId="12" fillId="0" borderId="0" xfId="0" applyFont="1" applyFill="1" applyBorder="1" applyAlignment="1">
      <alignment horizontal="right"/>
    </xf>
    <xf numFmtId="168" fontId="9" fillId="0" borderId="0" xfId="0" applyNumberFormat="1" applyFont="1" applyFill="1" applyBorder="1" applyAlignment="1">
      <alignment horizontal="right"/>
    </xf>
    <xf numFmtId="168" fontId="12" fillId="7" borderId="0" xfId="0" applyNumberFormat="1" applyFont="1" applyFill="1" applyBorder="1"/>
    <xf numFmtId="168" fontId="12" fillId="0" borderId="0" xfId="0" applyNumberFormat="1" applyFont="1" applyFill="1" applyBorder="1" applyAlignment="1">
      <alignment horizontal="center" vertical="center"/>
    </xf>
    <xf numFmtId="168" fontId="0" fillId="0" borderId="0" xfId="0" applyNumberFormat="1"/>
    <xf numFmtId="2" fontId="0" fillId="0" borderId="0" xfId="0" applyNumberFormat="1"/>
    <xf numFmtId="2" fontId="12" fillId="8" borderId="0" xfId="0" applyNumberFormat="1" applyFont="1" applyFill="1" applyBorder="1"/>
    <xf numFmtId="168" fontId="12" fillId="8" borderId="0" xfId="0" applyNumberFormat="1" applyFont="1" applyFill="1" applyBorder="1"/>
    <xf numFmtId="168" fontId="12" fillId="0" borderId="0" xfId="0" applyNumberFormat="1" applyFont="1" applyFill="1" applyBorder="1" applyAlignment="1">
      <alignment horizontal="center" wrapText="1"/>
    </xf>
    <xf numFmtId="168" fontId="12" fillId="0" borderId="0" xfId="0" applyNumberFormat="1" applyFont="1" applyFill="1" applyBorder="1" applyAlignment="1">
      <alignment horizontal="center" vertical="center" wrapText="1"/>
    </xf>
    <xf numFmtId="2" fontId="12" fillId="9" borderId="0" xfId="0" applyNumberFormat="1" applyFont="1" applyFill="1" applyBorder="1"/>
    <xf numFmtId="168" fontId="12" fillId="9" borderId="0" xfId="0" applyNumberFormat="1" applyFont="1" applyFill="1" applyBorder="1"/>
    <xf numFmtId="2" fontId="0" fillId="0" borderId="0" xfId="0" applyNumberFormat="1" applyFill="1"/>
    <xf numFmtId="2" fontId="12" fillId="10" borderId="0" xfId="0" applyNumberFormat="1" applyFont="1" applyFill="1" applyBorder="1"/>
    <xf numFmtId="168" fontId="12" fillId="10" borderId="0" xfId="0" applyNumberFormat="1" applyFont="1" applyFill="1" applyBorder="1"/>
    <xf numFmtId="168" fontId="12" fillId="11" borderId="0" xfId="0" applyNumberFormat="1" applyFont="1" applyFill="1" applyBorder="1"/>
    <xf numFmtId="168" fontId="0" fillId="0" borderId="0" xfId="0" applyNumberFormat="1" applyFill="1"/>
    <xf numFmtId="2" fontId="12" fillId="11" borderId="0" xfId="0" applyNumberFormat="1" applyFont="1" applyFill="1" applyBorder="1"/>
    <xf numFmtId="166" fontId="12" fillId="0" borderId="0" xfId="0" applyNumberFormat="1" applyFont="1" applyFill="1" applyBorder="1"/>
    <xf numFmtId="166" fontId="4" fillId="0" borderId="0" xfId="3" applyNumberFormat="1" applyFont="1" applyFill="1" applyBorder="1"/>
    <xf numFmtId="168" fontId="9" fillId="0" borderId="0" xfId="0" applyNumberFormat="1" applyFont="1" applyFill="1" applyBorder="1" applyAlignment="1">
      <alignment horizontal="center"/>
    </xf>
    <xf numFmtId="0" fontId="14" fillId="0" borderId="0" xfId="4" applyFont="1" applyFill="1"/>
    <xf numFmtId="0" fontId="14" fillId="0" borderId="0" xfId="4" applyFont="1"/>
    <xf numFmtId="0" fontId="14" fillId="0" borderId="0" xfId="4" applyFont="1" applyBorder="1"/>
    <xf numFmtId="0" fontId="14" fillId="0" borderId="0" xfId="4" applyFont="1" applyFill="1" applyBorder="1"/>
    <xf numFmtId="0" fontId="14" fillId="0" borderId="2" xfId="4" applyFont="1" applyBorder="1"/>
    <xf numFmtId="0" fontId="14" fillId="0" borderId="1" xfId="4" applyFont="1" applyBorder="1"/>
    <xf numFmtId="0" fontId="15" fillId="0" borderId="0" xfId="0" applyFont="1" applyFill="1" applyBorder="1"/>
    <xf numFmtId="0" fontId="14" fillId="0" borderId="0" xfId="0" applyFont="1" applyFill="1" applyBorder="1" applyAlignment="1"/>
    <xf numFmtId="2" fontId="15" fillId="0" borderId="0" xfId="0" applyNumberFormat="1" applyFont="1" applyFill="1" applyBorder="1"/>
    <xf numFmtId="0" fontId="15" fillId="0" borderId="0" xfId="0" applyFont="1" applyFill="1"/>
    <xf numFmtId="0" fontId="7" fillId="4" borderId="4" xfId="0" applyFont="1"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7" fillId="4" borderId="5" xfId="0" applyFont="1" applyFill="1" applyBorder="1" applyAlignment="1">
      <alignment horizontal="center"/>
    </xf>
    <xf numFmtId="0" fontId="7" fillId="4" borderId="6" xfId="0" applyFont="1" applyFill="1" applyBorder="1" applyAlignment="1">
      <alignment horizontal="center"/>
    </xf>
    <xf numFmtId="0" fontId="0" fillId="4" borderId="6" xfId="0" applyFill="1" applyBorder="1" applyAlignment="1"/>
  </cellXfs>
  <cellStyles count="5">
    <cellStyle name="Bad" xfId="2" builtinId="27" hidden="1"/>
    <cellStyle name="Good" xfId="1" builtinId="26" hidden="1"/>
    <cellStyle name="Normal" xfId="0" builtinId="0"/>
    <cellStyle name="Normal 2" xfId="4"/>
    <cellStyle name="Normal_EVERGLADES FIELD SHEET MAY 2005" xfId="3"/>
  </cellStyles>
  <dxfs count="54">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
      <font>
        <b val="0"/>
        <i val="0"/>
        <condense val="0"/>
        <extend val="0"/>
        <color indexed="17"/>
      </font>
      <fill>
        <patternFill patternType="none">
          <bgColor indexed="65"/>
        </patternFill>
      </fill>
    </dxf>
    <dxf>
      <font>
        <condense val="0"/>
        <extend val="0"/>
        <color indexed="10"/>
      </font>
    </dxf>
  </dxfs>
  <tableStyles count="0" defaultTableStyle="TableStyleMedium9" defaultPivotStyle="PivotStyleLight16"/>
  <colors>
    <mruColors>
      <color rgb="FF2217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307"/>
  <sheetViews>
    <sheetView zoomScaleNormal="100" workbookViewId="0">
      <pane xSplit="1" ySplit="3" topLeftCell="AZ4" activePane="bottomRight" state="frozen"/>
      <selection pane="topRight" activeCell="B1" sqref="B1"/>
      <selection pane="bottomLeft" activeCell="A4" sqref="A4"/>
      <selection pane="bottomRight" activeCell="A24" sqref="A24"/>
    </sheetView>
  </sheetViews>
  <sheetFormatPr defaultColWidth="8.88671875" defaultRowHeight="14.4" x14ac:dyDescent="0.3"/>
  <cols>
    <col min="1" max="1" width="8.6640625" style="15" customWidth="1"/>
    <col min="2" max="2" width="11" style="2" customWidth="1"/>
    <col min="3" max="3" width="8" style="37" customWidth="1"/>
    <col min="4" max="4" width="9.5546875" style="2" customWidth="1"/>
    <col min="5" max="5" width="8.88671875" style="2" customWidth="1"/>
    <col min="6" max="6" width="8" style="13" customWidth="1"/>
    <col min="7" max="7" width="6.5546875" style="3" customWidth="1"/>
    <col min="8" max="8" width="18.6640625" style="21" customWidth="1"/>
    <col min="9" max="9" width="9.109375" style="10"/>
    <col min="10" max="10" width="17.5546875" style="2" customWidth="1"/>
    <col min="11" max="11" width="12.44140625" style="3" customWidth="1"/>
    <col min="12" max="12" width="8.33203125" style="2" customWidth="1"/>
    <col min="13" max="13" width="11.44140625" style="2" customWidth="1"/>
    <col min="14" max="14" width="12.88671875" style="38" customWidth="1"/>
    <col min="15" max="15" width="13.6640625" style="39" bestFit="1" customWidth="1"/>
    <col min="16" max="16" width="12.6640625" style="11" customWidth="1"/>
    <col min="17" max="17" width="9.5546875" style="36" customWidth="1"/>
    <col min="18" max="18" width="9.109375" style="36"/>
    <col min="19" max="19" width="9.109375" style="10"/>
    <col min="20" max="20" width="9.109375" style="27"/>
    <col min="21" max="21" width="9.109375" style="2"/>
    <col min="22" max="22" width="14.5546875" style="11" customWidth="1"/>
    <col min="23" max="23" width="9.109375" style="10"/>
    <col min="24" max="28" width="9.109375" style="2"/>
    <col min="29" max="29" width="9.109375" style="27"/>
    <col min="30" max="30" width="9.109375" style="61"/>
    <col min="31" max="31" width="10.109375" style="10" bestFit="1" customWidth="1"/>
    <col min="32" max="32" width="10.109375" style="2" bestFit="1" customWidth="1"/>
    <col min="33" max="33" width="10.109375" style="6" bestFit="1" customWidth="1"/>
    <col min="34" max="34" width="11.88671875" style="8" customWidth="1"/>
    <col min="35" max="37" width="10.44140625" style="2" bestFit="1" customWidth="1"/>
    <col min="38" max="40" width="10.44140625" style="2" customWidth="1"/>
    <col min="41" max="41" width="10.44140625" style="8" customWidth="1"/>
    <col min="42" max="42" width="9.109375" style="10"/>
    <col min="43" max="43" width="9.109375" style="2"/>
    <col min="44" max="44" width="9.109375" style="6"/>
    <col min="45" max="46" width="9.109375" style="2"/>
    <col min="47" max="47" width="9.109375" style="6"/>
    <col min="48" max="49" width="9.109375" style="2"/>
    <col min="50" max="50" width="9.109375" style="6"/>
    <col min="51" max="51" width="10.44140625" style="2" bestFit="1" customWidth="1"/>
    <col min="52" max="52" width="10.44140625" style="2" customWidth="1"/>
    <col min="53" max="53" width="10.6640625" style="3" bestFit="1" customWidth="1"/>
    <col min="54" max="54" width="11.109375" style="7" customWidth="1"/>
    <col min="55" max="55" width="9.109375" style="10"/>
    <col min="56" max="56" width="9.109375" style="2"/>
    <col min="57" max="57" width="11.109375" style="2" customWidth="1"/>
    <col min="58" max="58" width="10.5546875" style="2" customWidth="1"/>
    <col min="59" max="59" width="9.88671875" style="2" customWidth="1"/>
    <col min="60" max="60" width="16.109375" style="2" bestFit="1" customWidth="1"/>
    <col min="61" max="61" width="11.44140625" style="3" customWidth="1"/>
    <col min="62" max="62" width="9.5546875" style="15" customWidth="1"/>
    <col min="63" max="63" width="11.44140625" style="2" bestFit="1" customWidth="1"/>
    <col min="64" max="64" width="10.109375" style="2" bestFit="1" customWidth="1"/>
    <col min="65" max="65" width="10.109375" style="7" customWidth="1"/>
    <col min="66" max="66" width="18.6640625" style="21" customWidth="1"/>
    <col min="67" max="67" width="49.109375" style="21" customWidth="1"/>
    <col min="68" max="16384" width="8.88671875" style="11"/>
  </cols>
  <sheetData>
    <row r="1" spans="1:67" ht="15" thickBot="1" x14ac:dyDescent="0.35">
      <c r="A1" s="190" t="s">
        <v>1</v>
      </c>
      <c r="B1" s="191"/>
      <c r="C1" s="191"/>
      <c r="D1" s="191"/>
      <c r="E1" s="191"/>
      <c r="F1" s="191"/>
      <c r="G1" s="191"/>
      <c r="H1" s="191"/>
      <c r="I1" s="191"/>
      <c r="J1" s="191"/>
      <c r="K1" s="191"/>
      <c r="L1" s="191"/>
      <c r="M1" s="191"/>
      <c r="N1" s="191"/>
      <c r="O1" s="191"/>
      <c r="P1" s="191"/>
      <c r="Q1" s="191"/>
      <c r="R1" s="191"/>
      <c r="S1" s="191"/>
      <c r="T1" s="191"/>
      <c r="U1" s="191"/>
      <c r="V1" s="192"/>
      <c r="W1" s="190" t="s">
        <v>3</v>
      </c>
      <c r="X1" s="193"/>
      <c r="Y1" s="193"/>
      <c r="Z1" s="193"/>
      <c r="AA1" s="193"/>
      <c r="AB1" s="193"/>
      <c r="AC1" s="193"/>
      <c r="AD1" s="194"/>
      <c r="AE1" s="190" t="s">
        <v>487</v>
      </c>
      <c r="AF1" s="193"/>
      <c r="AG1" s="193"/>
      <c r="AH1" s="193"/>
      <c r="AI1" s="193"/>
      <c r="AJ1" s="193"/>
      <c r="AK1" s="193"/>
      <c r="AL1" s="191"/>
      <c r="AM1" s="191"/>
      <c r="AN1" s="191"/>
      <c r="AO1" s="192"/>
      <c r="AP1" s="190" t="s">
        <v>4</v>
      </c>
      <c r="AQ1" s="193"/>
      <c r="AR1" s="193"/>
      <c r="AS1" s="193"/>
      <c r="AT1" s="193"/>
      <c r="AU1" s="193"/>
      <c r="AV1" s="193"/>
      <c r="AW1" s="193"/>
      <c r="AX1" s="193"/>
      <c r="AY1" s="193"/>
      <c r="AZ1" s="193"/>
      <c r="BA1" s="193"/>
      <c r="BB1" s="195"/>
      <c r="BC1" s="190" t="s">
        <v>5</v>
      </c>
      <c r="BD1" s="193"/>
      <c r="BE1" s="193"/>
      <c r="BF1" s="193"/>
      <c r="BG1" s="193"/>
      <c r="BH1" s="193"/>
      <c r="BI1" s="194"/>
      <c r="BJ1" s="190" t="s">
        <v>6</v>
      </c>
      <c r="BK1" s="193"/>
      <c r="BL1" s="193"/>
      <c r="BM1" s="86" t="s">
        <v>488</v>
      </c>
      <c r="BN1" s="87" t="s">
        <v>0</v>
      </c>
      <c r="BO1" s="88" t="s">
        <v>489</v>
      </c>
    </row>
    <row r="2" spans="1:67" ht="15" thickBot="1" x14ac:dyDescent="0.35">
      <c r="A2" s="89" t="s">
        <v>7</v>
      </c>
      <c r="B2" s="90" t="s">
        <v>8</v>
      </c>
      <c r="C2" s="91" t="s">
        <v>9</v>
      </c>
      <c r="D2" s="90" t="s">
        <v>10</v>
      </c>
      <c r="E2" s="91" t="s">
        <v>11</v>
      </c>
      <c r="F2" s="92" t="s">
        <v>11</v>
      </c>
      <c r="G2" s="91" t="s">
        <v>12</v>
      </c>
      <c r="H2" s="93" t="s">
        <v>0</v>
      </c>
      <c r="I2" s="90" t="s">
        <v>13</v>
      </c>
      <c r="J2" s="90" t="s">
        <v>14</v>
      </c>
      <c r="K2" s="90" t="s">
        <v>2</v>
      </c>
      <c r="L2" s="91" t="s">
        <v>15</v>
      </c>
      <c r="M2" s="91" t="s">
        <v>15</v>
      </c>
      <c r="N2" s="94" t="s">
        <v>16</v>
      </c>
      <c r="O2" s="94" t="s">
        <v>17</v>
      </c>
      <c r="P2" s="91" t="s">
        <v>18</v>
      </c>
      <c r="Q2" s="89" t="s">
        <v>19</v>
      </c>
      <c r="R2" s="89" t="s">
        <v>20</v>
      </c>
      <c r="S2" s="95" t="s">
        <v>21</v>
      </c>
      <c r="T2" s="96" t="s">
        <v>22</v>
      </c>
      <c r="U2" s="97" t="s">
        <v>23</v>
      </c>
      <c r="V2" s="97" t="s">
        <v>24</v>
      </c>
      <c r="W2" s="90" t="s">
        <v>25</v>
      </c>
      <c r="X2" s="90" t="s">
        <v>26</v>
      </c>
      <c r="Y2" s="90" t="s">
        <v>27</v>
      </c>
      <c r="Z2" s="98" t="s">
        <v>28</v>
      </c>
      <c r="AA2" s="95" t="s">
        <v>29</v>
      </c>
      <c r="AB2" s="90" t="s">
        <v>30</v>
      </c>
      <c r="AC2" s="96" t="s">
        <v>31</v>
      </c>
      <c r="AD2" s="96" t="s">
        <v>32</v>
      </c>
      <c r="AE2" s="99" t="s">
        <v>33</v>
      </c>
      <c r="AF2" s="99" t="s">
        <v>34</v>
      </c>
      <c r="AG2" s="99" t="s">
        <v>35</v>
      </c>
      <c r="AH2" s="95" t="s">
        <v>36</v>
      </c>
      <c r="AI2" s="100" t="s">
        <v>37</v>
      </c>
      <c r="AJ2" s="100" t="s">
        <v>38</v>
      </c>
      <c r="AK2" s="100" t="s">
        <v>39</v>
      </c>
      <c r="AL2" s="99" t="s">
        <v>40</v>
      </c>
      <c r="AM2" s="99" t="s">
        <v>41</v>
      </c>
      <c r="AN2" s="99" t="s">
        <v>42</v>
      </c>
      <c r="AO2" s="95" t="s">
        <v>43</v>
      </c>
      <c r="AP2" s="95" t="s">
        <v>44</v>
      </c>
      <c r="AQ2" s="95" t="s">
        <v>45</v>
      </c>
      <c r="AR2" s="95" t="s">
        <v>46</v>
      </c>
      <c r="AS2" s="95" t="s">
        <v>47</v>
      </c>
      <c r="AT2" s="95" t="s">
        <v>48</v>
      </c>
      <c r="AU2" s="95" t="s">
        <v>49</v>
      </c>
      <c r="AV2" s="95" t="s">
        <v>50</v>
      </c>
      <c r="AW2" s="95" t="s">
        <v>51</v>
      </c>
      <c r="AX2" s="95" t="s">
        <v>52</v>
      </c>
      <c r="AY2" s="91" t="s">
        <v>53</v>
      </c>
      <c r="AZ2" s="91" t="s">
        <v>53</v>
      </c>
      <c r="BA2" s="91" t="s">
        <v>54</v>
      </c>
      <c r="BB2" s="97" t="s">
        <v>55</v>
      </c>
      <c r="BC2" s="97" t="s">
        <v>56</v>
      </c>
      <c r="BD2" s="97" t="s">
        <v>57</v>
      </c>
      <c r="BE2" s="97" t="s">
        <v>58</v>
      </c>
      <c r="BF2" s="97" t="s">
        <v>59</v>
      </c>
      <c r="BG2" s="97" t="s">
        <v>60</v>
      </c>
      <c r="BH2" s="97" t="s">
        <v>61</v>
      </c>
      <c r="BI2" s="97" t="s">
        <v>62</v>
      </c>
      <c r="BJ2" s="89" t="s">
        <v>63</v>
      </c>
      <c r="BK2" s="90" t="s">
        <v>64</v>
      </c>
      <c r="BL2" s="90" t="s">
        <v>65</v>
      </c>
      <c r="BM2" s="97" t="s">
        <v>66</v>
      </c>
      <c r="BN2" s="93"/>
      <c r="BO2" s="101"/>
    </row>
    <row r="3" spans="1:67" ht="15" thickBot="1" x14ac:dyDescent="0.35">
      <c r="A3" s="76"/>
      <c r="B3" s="68"/>
      <c r="C3" s="69"/>
      <c r="D3" s="68"/>
      <c r="E3" s="69" t="s">
        <v>67</v>
      </c>
      <c r="F3" s="70" t="s">
        <v>68</v>
      </c>
      <c r="G3" s="69" t="s">
        <v>69</v>
      </c>
      <c r="H3" s="77"/>
      <c r="I3" s="68"/>
      <c r="J3" s="68"/>
      <c r="K3" s="68"/>
      <c r="L3" s="69" t="s">
        <v>70</v>
      </c>
      <c r="M3" s="69" t="s">
        <v>71</v>
      </c>
      <c r="N3" s="78" t="s">
        <v>72</v>
      </c>
      <c r="O3" s="78" t="s">
        <v>72</v>
      </c>
      <c r="P3" s="69"/>
      <c r="Q3" s="67"/>
      <c r="R3" s="67"/>
      <c r="S3" s="71"/>
      <c r="T3" s="72" t="s">
        <v>69</v>
      </c>
      <c r="U3" s="62" t="s">
        <v>73</v>
      </c>
      <c r="V3" s="62"/>
      <c r="W3" s="68" t="s">
        <v>74</v>
      </c>
      <c r="X3" s="68" t="s">
        <v>75</v>
      </c>
      <c r="Y3" s="68" t="s">
        <v>76</v>
      </c>
      <c r="Z3" s="73"/>
      <c r="AA3" s="71" t="s">
        <v>77</v>
      </c>
      <c r="AB3" s="68" t="s">
        <v>78</v>
      </c>
      <c r="AC3" s="72" t="s">
        <v>79</v>
      </c>
      <c r="AD3" s="72" t="s">
        <v>70</v>
      </c>
      <c r="AE3" s="74" t="s">
        <v>80</v>
      </c>
      <c r="AF3" s="74" t="s">
        <v>80</v>
      </c>
      <c r="AG3" s="74" t="s">
        <v>80</v>
      </c>
      <c r="AH3" s="71" t="s">
        <v>80</v>
      </c>
      <c r="AI3" s="74" t="s">
        <v>80</v>
      </c>
      <c r="AJ3" s="74" t="s">
        <v>80</v>
      </c>
      <c r="AK3" s="74" t="s">
        <v>80</v>
      </c>
      <c r="AL3" s="74" t="s">
        <v>80</v>
      </c>
      <c r="AM3" s="74" t="s">
        <v>80</v>
      </c>
      <c r="AN3" s="74" t="s">
        <v>80</v>
      </c>
      <c r="AO3" s="71" t="s">
        <v>80</v>
      </c>
      <c r="AP3" s="71" t="s">
        <v>81</v>
      </c>
      <c r="AQ3" s="71" t="s">
        <v>81</v>
      </c>
      <c r="AR3" s="71" t="s">
        <v>81</v>
      </c>
      <c r="AS3" s="71" t="s">
        <v>81</v>
      </c>
      <c r="AT3" s="71" t="s">
        <v>81</v>
      </c>
      <c r="AU3" s="71" t="s">
        <v>81</v>
      </c>
      <c r="AV3" s="71" t="s">
        <v>81</v>
      </c>
      <c r="AW3" s="71" t="s">
        <v>81</v>
      </c>
      <c r="AX3" s="71" t="s">
        <v>81</v>
      </c>
      <c r="AY3" s="69" t="s">
        <v>82</v>
      </c>
      <c r="AZ3" s="69" t="s">
        <v>83</v>
      </c>
      <c r="BA3" s="69"/>
      <c r="BB3" s="62"/>
      <c r="BC3" s="62" t="s">
        <v>84</v>
      </c>
      <c r="BD3" s="62" t="s">
        <v>69</v>
      </c>
      <c r="BE3" s="62" t="s">
        <v>69</v>
      </c>
      <c r="BF3" s="62" t="s">
        <v>85</v>
      </c>
      <c r="BG3" s="62" t="s">
        <v>69</v>
      </c>
      <c r="BH3" s="62" t="s">
        <v>69</v>
      </c>
      <c r="BI3" s="62" t="s">
        <v>86</v>
      </c>
      <c r="BJ3" s="67"/>
      <c r="BK3" s="68" t="s">
        <v>69</v>
      </c>
      <c r="BL3" s="68" t="s">
        <v>69</v>
      </c>
      <c r="BM3" s="68" t="s">
        <v>70</v>
      </c>
      <c r="BN3" s="77"/>
      <c r="BO3" s="75"/>
    </row>
    <row r="4" spans="1:67" ht="43.2" x14ac:dyDescent="0.3">
      <c r="A4" s="16" t="s">
        <v>87</v>
      </c>
      <c r="B4" s="22">
        <v>41543</v>
      </c>
      <c r="C4" s="37">
        <v>9</v>
      </c>
      <c r="D4" s="22" t="s">
        <v>88</v>
      </c>
      <c r="E4" s="1">
        <v>0.62152777777777779</v>
      </c>
      <c r="F4" s="13">
        <v>0.67708333333333337</v>
      </c>
      <c r="G4" s="2" t="s">
        <v>90</v>
      </c>
      <c r="H4" s="79" t="s">
        <v>89</v>
      </c>
      <c r="I4" s="26" t="s">
        <v>91</v>
      </c>
      <c r="J4" s="1" t="s">
        <v>92</v>
      </c>
      <c r="K4" s="4" t="s">
        <v>93</v>
      </c>
      <c r="L4" s="1" t="s">
        <v>94</v>
      </c>
      <c r="M4" s="3" t="s">
        <v>95</v>
      </c>
      <c r="N4" s="38">
        <v>25.600989999999999</v>
      </c>
      <c r="O4" s="38">
        <v>-80.803439999999995</v>
      </c>
      <c r="P4" s="2" t="s">
        <v>96</v>
      </c>
      <c r="Q4" s="14">
        <v>2</v>
      </c>
      <c r="R4" s="14">
        <v>1</v>
      </c>
      <c r="S4" s="10">
        <v>2</v>
      </c>
      <c r="T4" s="27" t="s">
        <v>90</v>
      </c>
      <c r="U4" s="2">
        <v>140</v>
      </c>
      <c r="V4" s="11" t="s">
        <v>97</v>
      </c>
      <c r="W4" s="63">
        <v>6</v>
      </c>
      <c r="X4" s="64">
        <v>33.65</v>
      </c>
      <c r="Y4" s="64">
        <v>353</v>
      </c>
      <c r="Z4" s="64">
        <v>8.41</v>
      </c>
      <c r="AA4" s="64">
        <v>8.3000000000000007</v>
      </c>
      <c r="AB4" s="64">
        <v>9.32</v>
      </c>
      <c r="AC4" s="65">
        <v>188.4</v>
      </c>
      <c r="AD4" s="66" t="s">
        <v>98</v>
      </c>
      <c r="AE4" s="10">
        <v>1.3</v>
      </c>
      <c r="AF4" s="2">
        <v>1.3</v>
      </c>
      <c r="AG4" s="6">
        <v>1.3</v>
      </c>
      <c r="AH4" s="8">
        <f t="shared" ref="AH4:AH65" si="0">AVERAGE(AE4:AG4)</f>
        <v>1.3</v>
      </c>
      <c r="AI4" s="2">
        <v>1.65</v>
      </c>
      <c r="AJ4" s="2">
        <v>1.6</v>
      </c>
      <c r="AK4" s="2">
        <v>1.6</v>
      </c>
      <c r="AL4" s="2">
        <f>AI4-AE4</f>
        <v>0.34999999999999987</v>
      </c>
      <c r="AM4" s="2">
        <f>AJ4-AF4</f>
        <v>0.30000000000000004</v>
      </c>
      <c r="AN4" s="2">
        <f>AK4-AG4</f>
        <v>0.30000000000000004</v>
      </c>
      <c r="AO4" s="8">
        <f>(AL4+AM4+AN4)/3</f>
        <v>0.31666666666666665</v>
      </c>
      <c r="AP4" s="10">
        <v>0.1</v>
      </c>
      <c r="AQ4" s="2">
        <v>0.1</v>
      </c>
      <c r="AR4" s="6">
        <v>0.1</v>
      </c>
      <c r="AS4" s="2">
        <v>4</v>
      </c>
      <c r="AT4" s="2">
        <v>7.5</v>
      </c>
      <c r="AU4" s="6">
        <v>6.5</v>
      </c>
      <c r="AV4" s="2">
        <v>10</v>
      </c>
      <c r="AW4" s="2">
        <v>10</v>
      </c>
      <c r="AX4" s="6">
        <v>10</v>
      </c>
      <c r="AY4" s="2">
        <v>1</v>
      </c>
      <c r="AZ4" s="2">
        <v>0</v>
      </c>
      <c r="BA4" s="2">
        <v>100</v>
      </c>
      <c r="BB4" s="81">
        <v>3</v>
      </c>
      <c r="BC4" s="41">
        <v>100</v>
      </c>
      <c r="BD4" s="42" t="s">
        <v>99</v>
      </c>
      <c r="BE4" s="42" t="s">
        <v>99</v>
      </c>
      <c r="BF4" s="42" t="s">
        <v>99</v>
      </c>
      <c r="BG4" s="42" t="s">
        <v>90</v>
      </c>
      <c r="BH4" s="42" t="s">
        <v>90</v>
      </c>
      <c r="BI4" s="83">
        <v>2800</v>
      </c>
      <c r="BJ4" s="84">
        <v>2</v>
      </c>
      <c r="BK4" s="2" t="s">
        <v>90</v>
      </c>
      <c r="BL4" s="2" t="s">
        <v>99</v>
      </c>
      <c r="BM4" s="40">
        <v>0</v>
      </c>
      <c r="BN4" s="12" t="s">
        <v>89</v>
      </c>
      <c r="BO4" s="21" t="s">
        <v>100</v>
      </c>
    </row>
    <row r="5" spans="1:67" ht="100.8" x14ac:dyDescent="0.3">
      <c r="A5" s="16" t="s">
        <v>101</v>
      </c>
      <c r="B5" s="22">
        <v>41545</v>
      </c>
      <c r="C5" s="37">
        <v>9</v>
      </c>
      <c r="D5" s="22" t="s">
        <v>88</v>
      </c>
      <c r="E5" s="1">
        <v>0.35069444444444442</v>
      </c>
      <c r="F5" s="13">
        <v>0.44791666666666669</v>
      </c>
      <c r="G5" s="2" t="s">
        <v>90</v>
      </c>
      <c r="H5" s="80" t="s">
        <v>102</v>
      </c>
      <c r="I5" s="10" t="s">
        <v>91</v>
      </c>
      <c r="J5" s="2" t="s">
        <v>92</v>
      </c>
      <c r="K5" s="3" t="s">
        <v>103</v>
      </c>
      <c r="L5" s="2">
        <v>2</v>
      </c>
      <c r="M5" s="3" t="s">
        <v>104</v>
      </c>
      <c r="N5" s="38">
        <v>25.595089999999999</v>
      </c>
      <c r="O5" s="38">
        <v>-80.558019999999999</v>
      </c>
      <c r="P5" s="2" t="s">
        <v>105</v>
      </c>
      <c r="Q5" s="14">
        <v>1</v>
      </c>
      <c r="R5" s="14">
        <v>2</v>
      </c>
      <c r="S5" s="10">
        <v>2</v>
      </c>
      <c r="T5" s="27" t="s">
        <v>99</v>
      </c>
      <c r="U5" s="2">
        <v>140</v>
      </c>
      <c r="V5" s="11" t="s">
        <v>97</v>
      </c>
      <c r="W5" s="28">
        <v>6</v>
      </c>
      <c r="X5" s="29">
        <v>26.75</v>
      </c>
      <c r="Y5" s="29">
        <v>373</v>
      </c>
      <c r="Z5" s="29">
        <v>7.68</v>
      </c>
      <c r="AA5" s="29">
        <v>0.6</v>
      </c>
      <c r="AB5" s="29">
        <v>3.72</v>
      </c>
      <c r="AC5" s="31">
        <v>162.69999999999999</v>
      </c>
      <c r="AD5" s="32" t="s">
        <v>98</v>
      </c>
      <c r="AE5" s="10">
        <v>1.6</v>
      </c>
      <c r="AF5" s="2">
        <v>1.45</v>
      </c>
      <c r="AG5" s="6">
        <v>0</v>
      </c>
      <c r="AH5" s="8">
        <f t="shared" si="0"/>
        <v>1.0166666666666666</v>
      </c>
      <c r="AI5" s="2">
        <v>3.9</v>
      </c>
      <c r="AJ5" s="2">
        <v>2.8</v>
      </c>
      <c r="AK5" s="2">
        <v>0.25</v>
      </c>
      <c r="AL5" s="2">
        <f t="shared" ref="AL5:AL64" si="1">AI5-AE5</f>
        <v>2.2999999999999998</v>
      </c>
      <c r="AM5" s="2">
        <f t="shared" ref="AM5:AM64" si="2">AJ5-AF5</f>
        <v>1.3499999999999999</v>
      </c>
      <c r="AN5" s="2">
        <f t="shared" ref="AN5:AN64" si="3">AK5-AG5</f>
        <v>0.25</v>
      </c>
      <c r="AO5" s="8">
        <f t="shared" ref="AO5:AO64" si="4">(AL5+AM5+AN5)/3</f>
        <v>1.2999999999999998</v>
      </c>
      <c r="AP5" s="10">
        <v>2</v>
      </c>
      <c r="AQ5" s="2">
        <v>4</v>
      </c>
      <c r="AR5" s="6">
        <v>0</v>
      </c>
      <c r="AS5" s="2">
        <v>0</v>
      </c>
      <c r="AT5" s="2">
        <v>0</v>
      </c>
      <c r="AU5" s="6">
        <v>0</v>
      </c>
      <c r="AV5" s="2">
        <v>10</v>
      </c>
      <c r="AW5" s="2">
        <v>10</v>
      </c>
      <c r="AX5" s="6">
        <v>0</v>
      </c>
      <c r="AY5" s="2">
        <v>1</v>
      </c>
      <c r="AZ5" s="2">
        <v>0</v>
      </c>
      <c r="BA5" s="2">
        <v>100</v>
      </c>
      <c r="BB5" s="3">
        <v>1</v>
      </c>
      <c r="BC5" s="33">
        <v>10</v>
      </c>
      <c r="BD5" s="34" t="s">
        <v>90</v>
      </c>
      <c r="BE5" s="34" t="s">
        <v>99</v>
      </c>
      <c r="BF5" s="34" t="s">
        <v>99</v>
      </c>
      <c r="BG5" s="34" t="s">
        <v>90</v>
      </c>
      <c r="BH5" s="34" t="s">
        <v>90</v>
      </c>
      <c r="BI5" s="82">
        <v>45</v>
      </c>
      <c r="BJ5" s="43">
        <v>8</v>
      </c>
      <c r="BK5" s="2" t="s">
        <v>90</v>
      </c>
      <c r="BL5" s="2" t="s">
        <v>90</v>
      </c>
      <c r="BM5" s="7">
        <v>18</v>
      </c>
      <c r="BN5" s="12" t="s">
        <v>102</v>
      </c>
      <c r="BO5" s="21" t="s">
        <v>106</v>
      </c>
    </row>
    <row r="6" spans="1:67" ht="57.6" x14ac:dyDescent="0.3">
      <c r="A6" s="16" t="s">
        <v>107</v>
      </c>
      <c r="B6" s="22">
        <v>41543</v>
      </c>
      <c r="C6" s="37">
        <v>9</v>
      </c>
      <c r="D6" s="22" t="s">
        <v>88</v>
      </c>
      <c r="E6" s="1">
        <v>0.55555555555555558</v>
      </c>
      <c r="F6" s="13">
        <v>0.6166666666666667</v>
      </c>
      <c r="G6" s="2" t="s">
        <v>90</v>
      </c>
      <c r="H6" s="80" t="s">
        <v>108</v>
      </c>
      <c r="I6" s="26" t="s">
        <v>91</v>
      </c>
      <c r="J6" s="1" t="s">
        <v>92</v>
      </c>
      <c r="K6" s="4" t="s">
        <v>93</v>
      </c>
      <c r="L6" s="1" t="s">
        <v>94</v>
      </c>
      <c r="M6" s="3" t="s">
        <v>109</v>
      </c>
      <c r="N6" s="38">
        <v>25.585429999999999</v>
      </c>
      <c r="O6" s="38">
        <v>-80.851349999999996</v>
      </c>
      <c r="P6" s="2" t="s">
        <v>96</v>
      </c>
      <c r="Q6" s="14">
        <v>2</v>
      </c>
      <c r="R6" s="14">
        <v>1</v>
      </c>
      <c r="S6" s="10">
        <v>2</v>
      </c>
      <c r="T6" s="27" t="s">
        <v>90</v>
      </c>
      <c r="U6" s="2">
        <v>140</v>
      </c>
      <c r="V6" s="11" t="s">
        <v>97</v>
      </c>
      <c r="W6" s="28">
        <v>6</v>
      </c>
      <c r="X6" s="29">
        <v>32.270000000000003</v>
      </c>
      <c r="Y6" s="29">
        <v>332</v>
      </c>
      <c r="Z6" s="29">
        <v>7.98</v>
      </c>
      <c r="AA6" s="29">
        <v>0.1</v>
      </c>
      <c r="AB6" s="29">
        <v>8.23</v>
      </c>
      <c r="AC6" s="31">
        <v>186.4</v>
      </c>
      <c r="AD6" s="32" t="s">
        <v>98</v>
      </c>
      <c r="AE6" s="10">
        <v>1.3</v>
      </c>
      <c r="AF6" s="2">
        <v>1.1000000000000001</v>
      </c>
      <c r="AG6" s="6">
        <v>1.2</v>
      </c>
      <c r="AH6" s="8">
        <f t="shared" si="0"/>
        <v>1.2000000000000002</v>
      </c>
      <c r="AI6" s="2">
        <v>1.7</v>
      </c>
      <c r="AJ6" s="8">
        <v>3</v>
      </c>
      <c r="AK6" s="2">
        <v>2.15</v>
      </c>
      <c r="AL6" s="2">
        <f t="shared" si="1"/>
        <v>0.39999999999999991</v>
      </c>
      <c r="AM6" s="2">
        <f t="shared" si="2"/>
        <v>1.9</v>
      </c>
      <c r="AN6" s="2">
        <f t="shared" si="3"/>
        <v>0.95</v>
      </c>
      <c r="AO6" s="8">
        <f t="shared" si="4"/>
        <v>1.0833333333333333</v>
      </c>
      <c r="AP6" s="23">
        <v>1</v>
      </c>
      <c r="AQ6" s="2">
        <v>3.5</v>
      </c>
      <c r="AR6" s="24">
        <v>4</v>
      </c>
      <c r="AS6" s="2" t="s">
        <v>110</v>
      </c>
      <c r="AT6" s="2" t="s">
        <v>110</v>
      </c>
      <c r="AU6" s="6" t="s">
        <v>110</v>
      </c>
      <c r="AV6" s="2">
        <v>10</v>
      </c>
      <c r="AW6" s="2">
        <v>10</v>
      </c>
      <c r="AX6" s="6">
        <v>10</v>
      </c>
      <c r="AY6" s="2">
        <v>1</v>
      </c>
      <c r="AZ6" s="2">
        <v>0</v>
      </c>
      <c r="BA6" s="2">
        <v>100</v>
      </c>
      <c r="BB6" s="3">
        <v>4</v>
      </c>
      <c r="BC6" s="33">
        <v>85</v>
      </c>
      <c r="BD6" s="34" t="s">
        <v>90</v>
      </c>
      <c r="BE6" s="34" t="s">
        <v>99</v>
      </c>
      <c r="BF6" s="34" t="s">
        <v>99</v>
      </c>
      <c r="BG6" s="34" t="s">
        <v>90</v>
      </c>
      <c r="BH6" s="34" t="s">
        <v>90</v>
      </c>
      <c r="BI6" s="82">
        <v>1000</v>
      </c>
      <c r="BJ6" s="15">
        <v>2</v>
      </c>
      <c r="BK6" s="2" t="s">
        <v>90</v>
      </c>
      <c r="BL6" s="2" t="s">
        <v>99</v>
      </c>
      <c r="BM6" s="7">
        <v>0</v>
      </c>
      <c r="BN6" s="12" t="s">
        <v>108</v>
      </c>
      <c r="BO6" s="21" t="s">
        <v>111</v>
      </c>
    </row>
    <row r="7" spans="1:67" ht="73.8" x14ac:dyDescent="0.3">
      <c r="A7" s="16" t="s">
        <v>112</v>
      </c>
      <c r="B7" s="22">
        <v>41544</v>
      </c>
      <c r="C7" s="37">
        <v>9</v>
      </c>
      <c r="D7" s="22" t="s">
        <v>88</v>
      </c>
      <c r="E7" s="1">
        <v>0.34375</v>
      </c>
      <c r="F7" s="13">
        <v>0.40625</v>
      </c>
      <c r="G7" s="2" t="s">
        <v>90</v>
      </c>
      <c r="H7" s="80" t="s">
        <v>113</v>
      </c>
      <c r="I7" s="26" t="s">
        <v>91</v>
      </c>
      <c r="J7" s="1" t="s">
        <v>92</v>
      </c>
      <c r="K7" s="4" t="s">
        <v>93</v>
      </c>
      <c r="L7" s="1" t="s">
        <v>94</v>
      </c>
      <c r="M7" s="3" t="s">
        <v>114</v>
      </c>
      <c r="N7" s="38">
        <v>25.527480000000001</v>
      </c>
      <c r="O7" s="38">
        <v>-80.760570000000001</v>
      </c>
      <c r="P7" s="2" t="s">
        <v>96</v>
      </c>
      <c r="Q7" s="14">
        <v>2</v>
      </c>
      <c r="R7" s="14">
        <v>1</v>
      </c>
      <c r="S7" s="10">
        <v>2</v>
      </c>
      <c r="T7" s="27" t="s">
        <v>99</v>
      </c>
      <c r="U7" s="2">
        <v>140</v>
      </c>
      <c r="V7" s="11" t="s">
        <v>97</v>
      </c>
      <c r="W7" s="28">
        <v>6</v>
      </c>
      <c r="X7" s="29">
        <v>29.2</v>
      </c>
      <c r="Y7" s="29">
        <v>460</v>
      </c>
      <c r="Z7" s="29">
        <v>7.42</v>
      </c>
      <c r="AA7" s="29">
        <v>0.8</v>
      </c>
      <c r="AB7" s="29">
        <v>4.04</v>
      </c>
      <c r="AC7" s="31">
        <v>131.30000000000001</v>
      </c>
      <c r="AD7" s="32" t="s">
        <v>98</v>
      </c>
      <c r="AE7" s="10">
        <v>1.9</v>
      </c>
      <c r="AF7" s="8">
        <v>2</v>
      </c>
      <c r="AG7" s="6">
        <v>1.9</v>
      </c>
      <c r="AH7" s="8">
        <f t="shared" si="0"/>
        <v>1.9333333333333333</v>
      </c>
      <c r="AI7" s="2">
        <v>3.7</v>
      </c>
      <c r="AJ7" s="2">
        <v>3.6</v>
      </c>
      <c r="AK7" s="2">
        <v>4.9000000000000004</v>
      </c>
      <c r="AL7" s="2">
        <f t="shared" si="1"/>
        <v>1.8000000000000003</v>
      </c>
      <c r="AM7" s="2">
        <f t="shared" si="2"/>
        <v>1.6</v>
      </c>
      <c r="AN7" s="2">
        <f t="shared" si="3"/>
        <v>3.0000000000000004</v>
      </c>
      <c r="AO7" s="8">
        <f t="shared" si="4"/>
        <v>2.1333333333333333</v>
      </c>
      <c r="AP7" s="23">
        <v>4</v>
      </c>
      <c r="AQ7" s="8">
        <v>6</v>
      </c>
      <c r="AR7" s="24">
        <v>6</v>
      </c>
      <c r="AS7" s="2" t="s">
        <v>110</v>
      </c>
      <c r="AT7" s="2" t="s">
        <v>110</v>
      </c>
      <c r="AU7" s="6" t="s">
        <v>110</v>
      </c>
      <c r="AV7" s="2">
        <v>10</v>
      </c>
      <c r="AW7" s="2">
        <v>10</v>
      </c>
      <c r="AX7" s="6">
        <v>10</v>
      </c>
      <c r="AY7" s="2">
        <v>1</v>
      </c>
      <c r="AZ7" s="2">
        <v>0</v>
      </c>
      <c r="BA7" s="2">
        <v>90</v>
      </c>
      <c r="BB7" s="3">
        <v>1</v>
      </c>
      <c r="BC7" s="33">
        <v>85</v>
      </c>
      <c r="BD7" s="34" t="s">
        <v>99</v>
      </c>
      <c r="BE7" s="34" t="s">
        <v>99</v>
      </c>
      <c r="BF7" s="34" t="s">
        <v>90</v>
      </c>
      <c r="BG7" s="34" t="s">
        <v>90</v>
      </c>
      <c r="BH7" s="34" t="s">
        <v>90</v>
      </c>
      <c r="BI7" s="82">
        <v>1250</v>
      </c>
      <c r="BJ7" s="15">
        <v>2</v>
      </c>
      <c r="BK7" s="2" t="s">
        <v>99</v>
      </c>
      <c r="BL7" s="2" t="s">
        <v>99</v>
      </c>
      <c r="BM7" s="7">
        <v>9</v>
      </c>
      <c r="BN7" s="12" t="s">
        <v>113</v>
      </c>
      <c r="BO7" s="21" t="s">
        <v>115</v>
      </c>
    </row>
    <row r="8" spans="1:67" ht="28.8" x14ac:dyDescent="0.3">
      <c r="A8" s="16" t="s">
        <v>116</v>
      </c>
      <c r="B8" s="22">
        <v>41542</v>
      </c>
      <c r="C8" s="37">
        <v>9</v>
      </c>
      <c r="D8" s="22" t="s">
        <v>88</v>
      </c>
      <c r="E8" s="1">
        <v>0.625</v>
      </c>
      <c r="F8" s="13">
        <v>0.6875</v>
      </c>
      <c r="G8" s="2" t="s">
        <v>90</v>
      </c>
      <c r="H8" s="80" t="s">
        <v>117</v>
      </c>
      <c r="I8" s="10" t="s">
        <v>118</v>
      </c>
      <c r="J8" s="2" t="s">
        <v>119</v>
      </c>
      <c r="K8" s="3" t="s">
        <v>120</v>
      </c>
      <c r="L8" s="2">
        <v>4</v>
      </c>
      <c r="M8" s="3" t="s">
        <v>121</v>
      </c>
      <c r="N8" s="38">
        <v>25.451419999999999</v>
      </c>
      <c r="O8" s="38">
        <v>-80.612740000000002</v>
      </c>
      <c r="P8" s="2" t="s">
        <v>96</v>
      </c>
      <c r="Q8" s="14">
        <v>2</v>
      </c>
      <c r="R8" s="14">
        <v>1</v>
      </c>
      <c r="S8" s="10">
        <v>4</v>
      </c>
      <c r="T8" s="27" t="s">
        <v>90</v>
      </c>
      <c r="U8" s="2">
        <v>135</v>
      </c>
      <c r="V8" s="11" t="s">
        <v>122</v>
      </c>
      <c r="W8" s="28">
        <v>6</v>
      </c>
      <c r="X8" s="29">
        <v>32.86</v>
      </c>
      <c r="Y8" s="29">
        <v>371</v>
      </c>
      <c r="Z8" s="29">
        <v>8.07</v>
      </c>
      <c r="AA8" s="29">
        <v>0.2</v>
      </c>
      <c r="AB8" s="29">
        <v>9.82</v>
      </c>
      <c r="AC8" s="31" t="s">
        <v>110</v>
      </c>
      <c r="AD8" s="32">
        <v>7</v>
      </c>
      <c r="AE8" s="10">
        <v>1.45</v>
      </c>
      <c r="AF8" s="2">
        <v>1.3</v>
      </c>
      <c r="AG8" s="6">
        <v>1.6</v>
      </c>
      <c r="AH8" s="8">
        <f t="shared" si="0"/>
        <v>1.45</v>
      </c>
      <c r="AI8" s="8">
        <v>2</v>
      </c>
      <c r="AJ8" s="2">
        <v>1.9</v>
      </c>
      <c r="AK8" s="2">
        <v>1.9</v>
      </c>
      <c r="AL8" s="2">
        <f t="shared" si="1"/>
        <v>0.55000000000000004</v>
      </c>
      <c r="AM8" s="2">
        <f t="shared" si="2"/>
        <v>0.59999999999999987</v>
      </c>
      <c r="AN8" s="2">
        <f t="shared" si="3"/>
        <v>0.29999999999999982</v>
      </c>
      <c r="AO8" s="8">
        <f t="shared" si="4"/>
        <v>0.48333333333333323</v>
      </c>
      <c r="AP8" s="10">
        <v>0</v>
      </c>
      <c r="AQ8" s="2">
        <v>0</v>
      </c>
      <c r="AR8" s="6">
        <v>0</v>
      </c>
      <c r="AS8" s="2">
        <v>7.5</v>
      </c>
      <c r="AT8" s="8">
        <v>9</v>
      </c>
      <c r="AU8" s="24">
        <v>2</v>
      </c>
      <c r="AV8" s="2">
        <v>5.5</v>
      </c>
      <c r="AW8" s="8">
        <v>6</v>
      </c>
      <c r="AX8" s="24">
        <v>6</v>
      </c>
      <c r="AY8" s="2">
        <v>0</v>
      </c>
      <c r="AZ8" s="2">
        <v>0</v>
      </c>
      <c r="BA8" s="2" t="s">
        <v>110</v>
      </c>
      <c r="BB8" s="3">
        <v>3</v>
      </c>
      <c r="BC8" s="33">
        <v>100</v>
      </c>
      <c r="BD8" s="34" t="s">
        <v>90</v>
      </c>
      <c r="BE8" s="34" t="s">
        <v>99</v>
      </c>
      <c r="BF8" s="34" t="s">
        <v>99</v>
      </c>
      <c r="BG8" s="34" t="s">
        <v>90</v>
      </c>
      <c r="BH8" s="34" t="s">
        <v>90</v>
      </c>
      <c r="BI8" s="82" t="s">
        <v>110</v>
      </c>
      <c r="BJ8" s="15">
        <v>2</v>
      </c>
      <c r="BK8" s="2" t="s">
        <v>90</v>
      </c>
      <c r="BL8" s="2" t="s">
        <v>90</v>
      </c>
      <c r="BM8" s="7">
        <v>16</v>
      </c>
      <c r="BN8" s="12" t="s">
        <v>117</v>
      </c>
      <c r="BO8" s="21" t="s">
        <v>123</v>
      </c>
    </row>
    <row r="9" spans="1:67" ht="28.8" x14ac:dyDescent="0.3">
      <c r="A9" s="16" t="s">
        <v>124</v>
      </c>
      <c r="B9" s="22">
        <v>41544</v>
      </c>
      <c r="C9" s="37">
        <v>9</v>
      </c>
      <c r="D9" s="22" t="s">
        <v>88</v>
      </c>
      <c r="E9" s="1">
        <v>0.47222222222222227</v>
      </c>
      <c r="F9" s="13">
        <v>0.51388888888888895</v>
      </c>
      <c r="G9" s="2" t="s">
        <v>90</v>
      </c>
      <c r="H9" s="80" t="s">
        <v>125</v>
      </c>
      <c r="I9" s="26" t="s">
        <v>91</v>
      </c>
      <c r="J9" s="1" t="s">
        <v>92</v>
      </c>
      <c r="K9" s="4" t="s">
        <v>93</v>
      </c>
      <c r="L9" s="1" t="s">
        <v>94</v>
      </c>
      <c r="M9" s="3" t="s">
        <v>126</v>
      </c>
      <c r="N9" s="38">
        <v>25.714410000000001</v>
      </c>
      <c r="O9" s="38">
        <v>-80.852540000000005</v>
      </c>
      <c r="P9" s="2" t="s">
        <v>96</v>
      </c>
      <c r="Q9" s="14">
        <v>1</v>
      </c>
      <c r="R9" s="14">
        <v>1</v>
      </c>
      <c r="S9" s="10">
        <v>2</v>
      </c>
      <c r="T9" s="27" t="s">
        <v>90</v>
      </c>
      <c r="U9" s="2">
        <v>140</v>
      </c>
      <c r="V9" s="11" t="s">
        <v>97</v>
      </c>
      <c r="W9" s="28">
        <v>6</v>
      </c>
      <c r="X9" s="29">
        <v>30.14</v>
      </c>
      <c r="Y9" s="29">
        <v>265</v>
      </c>
      <c r="Z9" s="29">
        <v>8.01</v>
      </c>
      <c r="AA9" s="29">
        <v>1.4</v>
      </c>
      <c r="AB9" s="29">
        <v>8.7200000000000006</v>
      </c>
      <c r="AC9" s="31">
        <v>192.7</v>
      </c>
      <c r="AD9" s="32" t="s">
        <v>98</v>
      </c>
      <c r="AE9" s="10">
        <v>0.85</v>
      </c>
      <c r="AF9" s="2">
        <v>0.7</v>
      </c>
      <c r="AG9" s="6">
        <v>0.8</v>
      </c>
      <c r="AH9" s="8">
        <f t="shared" si="0"/>
        <v>0.78333333333333321</v>
      </c>
      <c r="AI9" s="2">
        <v>1.2</v>
      </c>
      <c r="AJ9" s="8">
        <v>1</v>
      </c>
      <c r="AK9" s="8">
        <v>1</v>
      </c>
      <c r="AL9" s="8">
        <f t="shared" si="1"/>
        <v>0.35</v>
      </c>
      <c r="AM9" s="8">
        <f t="shared" si="2"/>
        <v>0.30000000000000004</v>
      </c>
      <c r="AN9" s="8">
        <f t="shared" si="3"/>
        <v>0.19999999999999996</v>
      </c>
      <c r="AO9" s="8">
        <f t="shared" si="4"/>
        <v>0.28333333333333333</v>
      </c>
      <c r="AP9" s="10">
        <v>0.1</v>
      </c>
      <c r="AQ9" s="2">
        <v>0.1</v>
      </c>
      <c r="AR9" s="6">
        <v>0.1</v>
      </c>
      <c r="AS9" s="2">
        <v>3.5</v>
      </c>
      <c r="AT9" s="2">
        <v>3.5</v>
      </c>
      <c r="AU9" s="6">
        <v>3.5</v>
      </c>
      <c r="AV9" s="2">
        <v>10</v>
      </c>
      <c r="AW9" s="2">
        <v>10</v>
      </c>
      <c r="AX9" s="6">
        <v>10</v>
      </c>
      <c r="AY9" s="2">
        <v>1</v>
      </c>
      <c r="AZ9" s="2">
        <v>0</v>
      </c>
      <c r="BA9" s="2">
        <v>100</v>
      </c>
      <c r="BB9" s="3">
        <v>3</v>
      </c>
      <c r="BC9" s="33">
        <v>100</v>
      </c>
      <c r="BD9" s="34" t="s">
        <v>90</v>
      </c>
      <c r="BE9" s="34" t="s">
        <v>99</v>
      </c>
      <c r="BF9" s="34" t="s">
        <v>99</v>
      </c>
      <c r="BG9" s="34" t="s">
        <v>90</v>
      </c>
      <c r="BH9" s="34" t="s">
        <v>90</v>
      </c>
      <c r="BI9" s="82">
        <v>840</v>
      </c>
      <c r="BJ9" s="15">
        <v>2</v>
      </c>
      <c r="BK9" s="2" t="s">
        <v>99</v>
      </c>
      <c r="BL9" s="2" t="s">
        <v>99</v>
      </c>
      <c r="BM9" s="7">
        <v>16</v>
      </c>
      <c r="BN9" s="12" t="s">
        <v>125</v>
      </c>
      <c r="BO9" s="21" t="s">
        <v>127</v>
      </c>
    </row>
    <row r="10" spans="1:67" ht="28.8" x14ac:dyDescent="0.3">
      <c r="A10" s="16" t="s">
        <v>128</v>
      </c>
      <c r="B10" s="22">
        <v>41545</v>
      </c>
      <c r="C10" s="37">
        <v>9</v>
      </c>
      <c r="D10" s="22" t="s">
        <v>88</v>
      </c>
      <c r="E10" s="1">
        <v>0.54513888888888895</v>
      </c>
      <c r="F10" s="13">
        <v>0.59375</v>
      </c>
      <c r="G10" s="2" t="s">
        <v>90</v>
      </c>
      <c r="H10" s="80" t="s">
        <v>129</v>
      </c>
      <c r="I10" s="10" t="s">
        <v>118</v>
      </c>
      <c r="J10" s="2" t="s">
        <v>119</v>
      </c>
      <c r="K10" s="3" t="s">
        <v>120</v>
      </c>
      <c r="L10" s="2">
        <v>4</v>
      </c>
      <c r="M10" s="3" t="s">
        <v>130</v>
      </c>
      <c r="N10" s="38">
        <v>25.621469999999999</v>
      </c>
      <c r="O10" s="38">
        <v>-80.68459</v>
      </c>
      <c r="P10" s="2" t="s">
        <v>96</v>
      </c>
      <c r="Q10" s="14">
        <v>2</v>
      </c>
      <c r="R10" s="14">
        <v>1</v>
      </c>
      <c r="S10" s="10">
        <v>4</v>
      </c>
      <c r="T10" s="27" t="s">
        <v>90</v>
      </c>
      <c r="U10" s="2">
        <v>140</v>
      </c>
      <c r="V10" s="11" t="s">
        <v>122</v>
      </c>
      <c r="W10" s="28">
        <v>6</v>
      </c>
      <c r="X10" s="29">
        <v>29.89</v>
      </c>
      <c r="Y10" s="29">
        <v>494</v>
      </c>
      <c r="Z10" s="30">
        <v>7.3</v>
      </c>
      <c r="AA10" s="29">
        <v>0</v>
      </c>
      <c r="AB10" s="29">
        <v>2.78</v>
      </c>
      <c r="AC10" s="31">
        <v>193.9</v>
      </c>
      <c r="AD10" s="32" t="s">
        <v>131</v>
      </c>
      <c r="AE10" s="44">
        <v>1.95</v>
      </c>
      <c r="AF10" s="8">
        <v>2</v>
      </c>
      <c r="AG10" s="6">
        <v>1.9</v>
      </c>
      <c r="AH10" s="8">
        <f t="shared" si="0"/>
        <v>1.95</v>
      </c>
      <c r="AI10" s="2">
        <v>3.55</v>
      </c>
      <c r="AJ10" s="2">
        <v>2.7</v>
      </c>
      <c r="AK10" s="2">
        <v>2.8</v>
      </c>
      <c r="AL10" s="2">
        <f t="shared" si="1"/>
        <v>1.5999999999999999</v>
      </c>
      <c r="AM10" s="2">
        <f t="shared" si="2"/>
        <v>0.70000000000000018</v>
      </c>
      <c r="AN10" s="2">
        <f t="shared" si="3"/>
        <v>0.89999999999999991</v>
      </c>
      <c r="AO10" s="8">
        <f t="shared" si="4"/>
        <v>1.0666666666666667</v>
      </c>
      <c r="AP10" s="10">
        <v>3.5</v>
      </c>
      <c r="AQ10" s="8">
        <v>5</v>
      </c>
      <c r="AR10" s="24">
        <v>3</v>
      </c>
      <c r="AS10" s="2">
        <v>0</v>
      </c>
      <c r="AT10" s="2">
        <v>0</v>
      </c>
      <c r="AU10" s="6">
        <v>0</v>
      </c>
      <c r="AV10" s="2">
        <v>8.5</v>
      </c>
      <c r="AW10" s="8">
        <v>9</v>
      </c>
      <c r="AX10" s="24">
        <v>6</v>
      </c>
      <c r="AY10" s="2">
        <v>1</v>
      </c>
      <c r="AZ10" s="2">
        <v>0</v>
      </c>
      <c r="BA10" s="2">
        <v>70</v>
      </c>
      <c r="BB10" s="3">
        <v>6</v>
      </c>
      <c r="BC10" s="33">
        <f>40</f>
        <v>40</v>
      </c>
      <c r="BD10" s="34" t="s">
        <v>99</v>
      </c>
      <c r="BE10" s="34" t="s">
        <v>99</v>
      </c>
      <c r="BF10" s="34" t="s">
        <v>90</v>
      </c>
      <c r="BG10" s="34" t="s">
        <v>90</v>
      </c>
      <c r="BH10" s="34" t="s">
        <v>90</v>
      </c>
      <c r="BI10" s="82" t="s">
        <v>110</v>
      </c>
      <c r="BJ10" s="15">
        <v>1</v>
      </c>
      <c r="BK10" s="2" t="s">
        <v>90</v>
      </c>
      <c r="BL10" s="2" t="s">
        <v>90</v>
      </c>
      <c r="BM10" s="7">
        <v>0</v>
      </c>
      <c r="BN10" s="12" t="s">
        <v>129</v>
      </c>
      <c r="BO10" s="21" t="s">
        <v>132</v>
      </c>
    </row>
    <row r="11" spans="1:67" ht="28.8" x14ac:dyDescent="0.3">
      <c r="A11" s="16" t="s">
        <v>133</v>
      </c>
      <c r="B11" s="22">
        <v>41541</v>
      </c>
      <c r="C11" s="37">
        <v>9</v>
      </c>
      <c r="D11" s="22" t="s">
        <v>88</v>
      </c>
      <c r="E11" s="1">
        <v>0.625</v>
      </c>
      <c r="F11" s="13">
        <v>0.70000000000000007</v>
      </c>
      <c r="G11" s="2" t="s">
        <v>90</v>
      </c>
      <c r="H11" s="80" t="s">
        <v>134</v>
      </c>
      <c r="I11" s="10" t="s">
        <v>118</v>
      </c>
      <c r="J11" s="2" t="s">
        <v>135</v>
      </c>
      <c r="K11" s="3" t="s">
        <v>136</v>
      </c>
      <c r="L11" s="2">
        <v>4</v>
      </c>
      <c r="M11" s="3" t="s">
        <v>137</v>
      </c>
      <c r="N11" s="38">
        <v>25.369230000000002</v>
      </c>
      <c r="O11" s="38">
        <v>-80.811949999999996</v>
      </c>
      <c r="P11" s="2" t="s">
        <v>96</v>
      </c>
      <c r="Q11" s="14">
        <v>2</v>
      </c>
      <c r="R11" s="14">
        <v>1</v>
      </c>
      <c r="S11" s="10">
        <v>4</v>
      </c>
      <c r="T11" s="27" t="s">
        <v>90</v>
      </c>
      <c r="U11" s="2">
        <v>140</v>
      </c>
      <c r="V11" s="11" t="s">
        <v>122</v>
      </c>
      <c r="W11" s="28">
        <v>7</v>
      </c>
      <c r="X11" s="29">
        <v>33.83</v>
      </c>
      <c r="Y11" s="29">
        <v>289</v>
      </c>
      <c r="Z11" s="29">
        <v>7.82</v>
      </c>
      <c r="AA11" s="29">
        <v>18.600000000000001</v>
      </c>
      <c r="AB11" s="29">
        <v>11.12</v>
      </c>
      <c r="AC11" s="31" t="s">
        <v>110</v>
      </c>
      <c r="AD11" s="32">
        <v>7</v>
      </c>
      <c r="AE11" s="10">
        <v>0.8</v>
      </c>
      <c r="AF11" s="2">
        <v>0.8</v>
      </c>
      <c r="AG11" s="6">
        <v>0.8</v>
      </c>
      <c r="AH11" s="8">
        <f t="shared" si="0"/>
        <v>0.80000000000000016</v>
      </c>
      <c r="AI11" s="2">
        <v>1.7</v>
      </c>
      <c r="AJ11" s="2">
        <v>1.7</v>
      </c>
      <c r="AK11" s="2">
        <v>1.7</v>
      </c>
      <c r="AL11" s="2">
        <f t="shared" si="1"/>
        <v>0.89999999999999991</v>
      </c>
      <c r="AM11" s="2">
        <f t="shared" si="2"/>
        <v>0.89999999999999991</v>
      </c>
      <c r="AN11" s="2">
        <f t="shared" si="3"/>
        <v>0.89999999999999991</v>
      </c>
      <c r="AO11" s="8">
        <f t="shared" si="4"/>
        <v>0.89999999999999991</v>
      </c>
      <c r="AP11" s="10" t="s">
        <v>110</v>
      </c>
      <c r="AQ11" s="2" t="s">
        <v>110</v>
      </c>
      <c r="AR11" s="6">
        <v>6</v>
      </c>
      <c r="AS11" s="2" t="s">
        <v>110</v>
      </c>
      <c r="AT11" s="2">
        <v>5</v>
      </c>
      <c r="AU11" s="6">
        <v>8</v>
      </c>
      <c r="AV11" s="2">
        <v>10</v>
      </c>
      <c r="AW11" s="2">
        <v>10</v>
      </c>
      <c r="AX11" s="6">
        <v>10</v>
      </c>
      <c r="AY11" s="2">
        <v>1</v>
      </c>
      <c r="AZ11" s="2">
        <v>2</v>
      </c>
      <c r="BA11" s="2" t="s">
        <v>110</v>
      </c>
      <c r="BB11" s="3">
        <v>4</v>
      </c>
      <c r="BC11" s="33">
        <v>90</v>
      </c>
      <c r="BD11" s="34" t="s">
        <v>90</v>
      </c>
      <c r="BE11" s="34" t="s">
        <v>99</v>
      </c>
      <c r="BF11" s="34" t="s">
        <v>99</v>
      </c>
      <c r="BG11" s="34" t="s">
        <v>90</v>
      </c>
      <c r="BH11" s="34" t="s">
        <v>90</v>
      </c>
      <c r="BI11" s="82" t="s">
        <v>110</v>
      </c>
      <c r="BJ11" s="15">
        <v>2</v>
      </c>
      <c r="BK11" s="2" t="s">
        <v>90</v>
      </c>
      <c r="BL11" s="2" t="s">
        <v>90</v>
      </c>
      <c r="BM11" s="7">
        <v>0</v>
      </c>
      <c r="BN11" s="12" t="s">
        <v>134</v>
      </c>
      <c r="BO11" s="21" t="s">
        <v>138</v>
      </c>
    </row>
    <row r="12" spans="1:67" ht="28.8" x14ac:dyDescent="0.3">
      <c r="A12" s="16" t="s">
        <v>139</v>
      </c>
      <c r="B12" s="22">
        <v>41542</v>
      </c>
      <c r="C12" s="37">
        <v>9</v>
      </c>
      <c r="D12" s="22" t="s">
        <v>88</v>
      </c>
      <c r="E12" s="1">
        <v>0.53125</v>
      </c>
      <c r="F12" s="13">
        <v>0.61805555555555558</v>
      </c>
      <c r="G12" s="2" t="s">
        <v>90</v>
      </c>
      <c r="H12" s="80" t="s">
        <v>140</v>
      </c>
      <c r="I12" s="10" t="s">
        <v>118</v>
      </c>
      <c r="J12" s="2" t="s">
        <v>119</v>
      </c>
      <c r="K12" s="3" t="s">
        <v>120</v>
      </c>
      <c r="L12" s="2">
        <v>4</v>
      </c>
      <c r="M12" s="3" t="s">
        <v>141</v>
      </c>
      <c r="N12" s="38">
        <v>25.332460000000001</v>
      </c>
      <c r="O12" s="38">
        <v>-80.618359999999996</v>
      </c>
      <c r="P12" s="2" t="s">
        <v>96</v>
      </c>
      <c r="Q12" s="14">
        <v>3</v>
      </c>
      <c r="R12" s="14">
        <v>1</v>
      </c>
      <c r="S12" s="10">
        <v>4</v>
      </c>
      <c r="T12" s="27" t="s">
        <v>90</v>
      </c>
      <c r="U12" s="2">
        <v>140</v>
      </c>
      <c r="V12" s="11" t="s">
        <v>122</v>
      </c>
      <c r="W12" s="28">
        <v>6</v>
      </c>
      <c r="X12" s="29">
        <v>32.29</v>
      </c>
      <c r="Y12" s="29">
        <v>347</v>
      </c>
      <c r="Z12" s="30">
        <v>8.1</v>
      </c>
      <c r="AA12" s="29">
        <v>0.2</v>
      </c>
      <c r="AB12" s="29">
        <v>9.09</v>
      </c>
      <c r="AC12" s="31" t="s">
        <v>110</v>
      </c>
      <c r="AD12" s="32">
        <v>7</v>
      </c>
      <c r="AE12" s="10">
        <v>1.1000000000000001</v>
      </c>
      <c r="AF12" s="2">
        <v>1.1000000000000001</v>
      </c>
      <c r="AG12" s="6">
        <v>1.5</v>
      </c>
      <c r="AH12" s="8">
        <f t="shared" si="0"/>
        <v>1.2333333333333334</v>
      </c>
      <c r="AI12" s="2">
        <v>4.5999999999999996</v>
      </c>
      <c r="AJ12" s="2">
        <v>5.0999999999999996</v>
      </c>
      <c r="AK12" s="2">
        <v>4.5</v>
      </c>
      <c r="AL12" s="2">
        <f t="shared" si="1"/>
        <v>3.4999999999999996</v>
      </c>
      <c r="AM12" s="2">
        <f t="shared" si="2"/>
        <v>3.9999999999999996</v>
      </c>
      <c r="AN12" s="2">
        <f t="shared" si="3"/>
        <v>3</v>
      </c>
      <c r="AO12" s="8">
        <f t="shared" si="4"/>
        <v>3.5</v>
      </c>
      <c r="AP12" s="10">
        <v>0</v>
      </c>
      <c r="AQ12" s="2">
        <v>0</v>
      </c>
      <c r="AR12" s="6">
        <v>0</v>
      </c>
      <c r="AS12" s="2">
        <v>12.5</v>
      </c>
      <c r="AT12" s="8">
        <v>14</v>
      </c>
      <c r="AU12" s="24">
        <v>12</v>
      </c>
      <c r="AV12" s="2">
        <v>10</v>
      </c>
      <c r="AW12" s="2">
        <v>10</v>
      </c>
      <c r="AX12" s="6">
        <v>10</v>
      </c>
      <c r="AY12" s="2">
        <v>0</v>
      </c>
      <c r="AZ12" s="2">
        <v>0</v>
      </c>
      <c r="BA12" s="2" t="s">
        <v>110</v>
      </c>
      <c r="BB12" s="3">
        <v>3</v>
      </c>
      <c r="BC12" s="33">
        <v>100</v>
      </c>
      <c r="BD12" s="34" t="s">
        <v>90</v>
      </c>
      <c r="BE12" s="34" t="s">
        <v>99</v>
      </c>
      <c r="BF12" s="34" t="s">
        <v>99</v>
      </c>
      <c r="BG12" s="34" t="s">
        <v>90</v>
      </c>
      <c r="BH12" s="34" t="s">
        <v>90</v>
      </c>
      <c r="BI12" s="82" t="s">
        <v>110</v>
      </c>
      <c r="BJ12" s="15">
        <v>2</v>
      </c>
      <c r="BK12" s="2" t="s">
        <v>90</v>
      </c>
      <c r="BL12" s="2" t="s">
        <v>90</v>
      </c>
      <c r="BM12" s="7">
        <v>17</v>
      </c>
      <c r="BN12" s="12" t="s">
        <v>140</v>
      </c>
      <c r="BO12" s="21" t="s">
        <v>142</v>
      </c>
    </row>
    <row r="13" spans="1:67" ht="28.8" x14ac:dyDescent="0.3">
      <c r="A13" s="16" t="s">
        <v>143</v>
      </c>
      <c r="B13" s="22">
        <v>41542</v>
      </c>
      <c r="C13" s="37">
        <v>9</v>
      </c>
      <c r="D13" s="22" t="s">
        <v>88</v>
      </c>
      <c r="E13" s="1">
        <v>0.36458333333333331</v>
      </c>
      <c r="F13" s="13">
        <v>0.44791666666666669</v>
      </c>
      <c r="G13" s="2" t="s">
        <v>90</v>
      </c>
      <c r="H13" s="80" t="s">
        <v>144</v>
      </c>
      <c r="I13" s="10" t="s">
        <v>118</v>
      </c>
      <c r="J13" s="2" t="s">
        <v>119</v>
      </c>
      <c r="K13" s="3" t="s">
        <v>120</v>
      </c>
      <c r="L13" s="2">
        <v>4</v>
      </c>
      <c r="M13" s="3" t="s">
        <v>145</v>
      </c>
      <c r="N13" s="38">
        <v>25.299520000000001</v>
      </c>
      <c r="O13" s="38">
        <v>-80.594200000000001</v>
      </c>
      <c r="P13" s="2" t="s">
        <v>96</v>
      </c>
      <c r="Q13" s="14">
        <v>2</v>
      </c>
      <c r="R13" s="14">
        <v>1</v>
      </c>
      <c r="S13" s="10">
        <v>4</v>
      </c>
      <c r="T13" s="27" t="s">
        <v>99</v>
      </c>
      <c r="U13" s="2">
        <v>140</v>
      </c>
      <c r="V13" s="11" t="s">
        <v>122</v>
      </c>
      <c r="W13" s="28">
        <v>4</v>
      </c>
      <c r="X13" s="29">
        <v>28.54</v>
      </c>
      <c r="Y13" s="29">
        <v>291</v>
      </c>
      <c r="Z13" s="29">
        <v>7.43</v>
      </c>
      <c r="AA13" s="29">
        <v>0</v>
      </c>
      <c r="AB13" s="29">
        <v>4.1100000000000003</v>
      </c>
      <c r="AC13" s="31" t="s">
        <v>110</v>
      </c>
      <c r="AD13" s="32">
        <v>6920</v>
      </c>
      <c r="AE13" s="10">
        <v>0.7</v>
      </c>
      <c r="AF13" s="10">
        <v>0.55000000000000004</v>
      </c>
      <c r="AG13" s="10">
        <v>0.5</v>
      </c>
      <c r="AH13" s="8">
        <f t="shared" si="0"/>
        <v>0.58333333333333337</v>
      </c>
      <c r="AI13" s="2">
        <v>1.5</v>
      </c>
      <c r="AJ13" s="2">
        <v>1.5</v>
      </c>
      <c r="AK13" s="2">
        <v>1.2</v>
      </c>
      <c r="AL13" s="2">
        <f t="shared" si="1"/>
        <v>0.8</v>
      </c>
      <c r="AM13" s="2">
        <f t="shared" si="2"/>
        <v>0.95</v>
      </c>
      <c r="AN13" s="2">
        <f t="shared" si="3"/>
        <v>0.7</v>
      </c>
      <c r="AO13" s="8">
        <f t="shared" si="4"/>
        <v>0.81666666666666676</v>
      </c>
      <c r="AP13" s="10">
        <v>0</v>
      </c>
      <c r="AQ13" s="2">
        <v>0</v>
      </c>
      <c r="AR13" s="6">
        <v>0</v>
      </c>
      <c r="AS13" s="2">
        <v>12</v>
      </c>
      <c r="AT13" s="2">
        <v>10</v>
      </c>
      <c r="AU13" s="6">
        <v>15</v>
      </c>
      <c r="AV13" s="2">
        <v>9.5</v>
      </c>
      <c r="AW13" s="2">
        <v>10</v>
      </c>
      <c r="AX13" s="6">
        <v>10</v>
      </c>
      <c r="AY13" s="2">
        <v>0</v>
      </c>
      <c r="AZ13" s="2">
        <v>0</v>
      </c>
      <c r="BA13" s="2" t="s">
        <v>110</v>
      </c>
      <c r="BB13" s="3">
        <v>3</v>
      </c>
      <c r="BC13" s="33">
        <v>100</v>
      </c>
      <c r="BD13" s="34" t="s">
        <v>90</v>
      </c>
      <c r="BE13" s="34" t="s">
        <v>99</v>
      </c>
      <c r="BF13" s="34" t="s">
        <v>99</v>
      </c>
      <c r="BG13" s="34" t="s">
        <v>90</v>
      </c>
      <c r="BH13" s="34" t="s">
        <v>90</v>
      </c>
      <c r="BI13" s="82" t="s">
        <v>110</v>
      </c>
      <c r="BJ13" s="15">
        <v>2</v>
      </c>
      <c r="BK13" s="2" t="s">
        <v>90</v>
      </c>
      <c r="BL13" s="2" t="s">
        <v>90</v>
      </c>
      <c r="BM13" s="7">
        <v>0</v>
      </c>
      <c r="BN13" s="12" t="s">
        <v>144</v>
      </c>
      <c r="BO13" s="21" t="s">
        <v>146</v>
      </c>
    </row>
    <row r="14" spans="1:67" ht="59.4" x14ac:dyDescent="0.3">
      <c r="A14" s="16" t="s">
        <v>147</v>
      </c>
      <c r="B14" s="22">
        <v>41545</v>
      </c>
      <c r="C14" s="37">
        <v>9</v>
      </c>
      <c r="D14" s="22" t="s">
        <v>88</v>
      </c>
      <c r="E14" s="1">
        <v>0.46875</v>
      </c>
      <c r="F14" s="13">
        <v>0.54166666666666663</v>
      </c>
      <c r="G14" s="2" t="s">
        <v>90</v>
      </c>
      <c r="H14" s="80" t="s">
        <v>148</v>
      </c>
      <c r="I14" s="10" t="s">
        <v>118</v>
      </c>
      <c r="J14" s="2" t="s">
        <v>119</v>
      </c>
      <c r="K14" s="3" t="s">
        <v>120</v>
      </c>
      <c r="L14" s="2">
        <v>4</v>
      </c>
      <c r="M14" s="3" t="s">
        <v>149</v>
      </c>
      <c r="N14" s="38">
        <v>25.621230000000001</v>
      </c>
      <c r="O14" s="38">
        <v>-80.708699999999993</v>
      </c>
      <c r="P14" s="2" t="s">
        <v>96</v>
      </c>
      <c r="Q14" s="14">
        <v>1</v>
      </c>
      <c r="R14" s="14">
        <v>1</v>
      </c>
      <c r="S14" s="10">
        <v>4</v>
      </c>
      <c r="T14" s="27" t="s">
        <v>90</v>
      </c>
      <c r="U14" s="2">
        <v>140</v>
      </c>
      <c r="V14" s="2" t="s">
        <v>122</v>
      </c>
      <c r="W14" s="28">
        <v>6</v>
      </c>
      <c r="X14" s="29">
        <v>29.59</v>
      </c>
      <c r="Y14" s="29">
        <v>501</v>
      </c>
      <c r="Z14" s="29">
        <v>7.41</v>
      </c>
      <c r="AA14" s="29">
        <v>0.2</v>
      </c>
      <c r="AB14" s="29">
        <v>3.48</v>
      </c>
      <c r="AC14" s="31">
        <v>207.5</v>
      </c>
      <c r="AD14" s="32" t="s">
        <v>131</v>
      </c>
      <c r="AE14" s="10">
        <v>2.2000000000000002</v>
      </c>
      <c r="AF14" s="2">
        <v>2.2000000000000002</v>
      </c>
      <c r="AG14" s="6">
        <v>2.1</v>
      </c>
      <c r="AH14" s="8">
        <f t="shared" si="0"/>
        <v>2.1666666666666665</v>
      </c>
      <c r="AI14" s="2">
        <v>3.25</v>
      </c>
      <c r="AJ14" s="8">
        <v>3</v>
      </c>
      <c r="AK14" s="2">
        <v>2.9</v>
      </c>
      <c r="AL14" s="2">
        <f t="shared" si="1"/>
        <v>1.0499999999999998</v>
      </c>
      <c r="AM14" s="2">
        <f t="shared" si="2"/>
        <v>0.79999999999999982</v>
      </c>
      <c r="AN14" s="2">
        <f t="shared" si="3"/>
        <v>0.79999999999999982</v>
      </c>
      <c r="AO14" s="8">
        <f t="shared" si="4"/>
        <v>0.88333333333333319</v>
      </c>
      <c r="AP14" s="10">
        <v>4.5</v>
      </c>
      <c r="AQ14" s="8">
        <v>3</v>
      </c>
      <c r="AR14" s="6">
        <v>3.5</v>
      </c>
      <c r="AS14" s="2">
        <v>0</v>
      </c>
      <c r="AT14" s="2">
        <v>0</v>
      </c>
      <c r="AU14" s="6">
        <v>0</v>
      </c>
      <c r="AV14" s="8">
        <v>9</v>
      </c>
      <c r="AW14" s="8">
        <v>10</v>
      </c>
      <c r="AX14" s="24">
        <v>10</v>
      </c>
      <c r="AY14" s="2">
        <v>3</v>
      </c>
      <c r="AZ14" s="2">
        <v>0</v>
      </c>
      <c r="BA14" s="2">
        <v>80</v>
      </c>
      <c r="BB14" s="20">
        <v>6</v>
      </c>
      <c r="BC14" s="33">
        <v>40</v>
      </c>
      <c r="BD14" s="34" t="s">
        <v>99</v>
      </c>
      <c r="BE14" s="34" t="s">
        <v>99</v>
      </c>
      <c r="BF14" s="34" t="s">
        <v>90</v>
      </c>
      <c r="BG14" s="34" t="s">
        <v>99</v>
      </c>
      <c r="BH14" s="34" t="s">
        <v>90</v>
      </c>
      <c r="BI14" s="82" t="s">
        <v>110</v>
      </c>
      <c r="BJ14" s="15">
        <v>2</v>
      </c>
      <c r="BK14" s="2" t="s">
        <v>90</v>
      </c>
      <c r="BL14" s="2" t="s">
        <v>90</v>
      </c>
      <c r="BM14" s="7">
        <v>0</v>
      </c>
      <c r="BN14" s="12" t="s">
        <v>148</v>
      </c>
      <c r="BO14" s="21" t="s">
        <v>150</v>
      </c>
    </row>
    <row r="15" spans="1:67" ht="43.2" x14ac:dyDescent="0.3">
      <c r="A15" s="16" t="s">
        <v>151</v>
      </c>
      <c r="B15" s="22">
        <v>41544</v>
      </c>
      <c r="C15" s="37">
        <v>9</v>
      </c>
      <c r="D15" s="22" t="s">
        <v>88</v>
      </c>
      <c r="E15" s="1">
        <v>0.53333333333333333</v>
      </c>
      <c r="F15" s="13">
        <v>0.61111111111111105</v>
      </c>
      <c r="G15" s="2" t="s">
        <v>90</v>
      </c>
      <c r="H15" s="80" t="s">
        <v>152</v>
      </c>
      <c r="I15" s="10" t="s">
        <v>118</v>
      </c>
      <c r="J15" s="2" t="s">
        <v>119</v>
      </c>
      <c r="K15" s="3" t="s">
        <v>136</v>
      </c>
      <c r="L15" s="2">
        <v>4</v>
      </c>
      <c r="M15" s="3" t="s">
        <v>153</v>
      </c>
      <c r="N15" s="38">
        <v>25.508990000000001</v>
      </c>
      <c r="O15" s="38">
        <v>-80.784610000000001</v>
      </c>
      <c r="P15" s="2" t="s">
        <v>96</v>
      </c>
      <c r="Q15" s="14">
        <v>1</v>
      </c>
      <c r="R15" s="14">
        <v>1</v>
      </c>
      <c r="S15" s="10">
        <v>4</v>
      </c>
      <c r="T15" s="27" t="s">
        <v>90</v>
      </c>
      <c r="U15" s="2">
        <v>125</v>
      </c>
      <c r="V15" s="11" t="s">
        <v>122</v>
      </c>
      <c r="W15" s="28">
        <v>6</v>
      </c>
      <c r="X15" s="29">
        <v>31.84</v>
      </c>
      <c r="Y15" s="29">
        <v>450</v>
      </c>
      <c r="Z15" s="29">
        <v>7.38</v>
      </c>
      <c r="AA15" s="29">
        <v>0.5</v>
      </c>
      <c r="AB15" s="29">
        <v>3.67</v>
      </c>
      <c r="AC15" s="31">
        <v>195.3</v>
      </c>
      <c r="AD15" s="32" t="s">
        <v>131</v>
      </c>
      <c r="AE15" s="10">
        <v>2.0499999999999998</v>
      </c>
      <c r="AF15" s="8">
        <v>2</v>
      </c>
      <c r="AG15" s="6">
        <v>2.15</v>
      </c>
      <c r="AH15" s="8">
        <f t="shared" si="0"/>
        <v>2.0666666666666664</v>
      </c>
      <c r="AI15" s="9">
        <v>3.4</v>
      </c>
      <c r="AJ15" s="2">
        <v>3.45</v>
      </c>
      <c r="AK15" s="2">
        <v>5.25</v>
      </c>
      <c r="AL15" s="2">
        <f t="shared" si="1"/>
        <v>1.35</v>
      </c>
      <c r="AM15" s="2">
        <f t="shared" si="2"/>
        <v>1.4500000000000002</v>
      </c>
      <c r="AN15" s="2">
        <f t="shared" si="3"/>
        <v>3.1</v>
      </c>
      <c r="AO15" s="8">
        <f t="shared" si="4"/>
        <v>1.9666666666666668</v>
      </c>
      <c r="AP15" s="10">
        <v>8.5</v>
      </c>
      <c r="AQ15" s="2">
        <v>7.5</v>
      </c>
      <c r="AR15" s="6">
        <v>6.5</v>
      </c>
      <c r="AS15" s="2">
        <v>4</v>
      </c>
      <c r="AT15" s="2">
        <v>4</v>
      </c>
      <c r="AU15" s="6">
        <v>7</v>
      </c>
      <c r="AV15" s="2">
        <v>10</v>
      </c>
      <c r="AW15" s="2">
        <v>10</v>
      </c>
      <c r="AX15" s="6">
        <v>10</v>
      </c>
      <c r="AY15" s="18">
        <v>1</v>
      </c>
      <c r="AZ15" s="2">
        <v>0</v>
      </c>
      <c r="BA15" s="2">
        <v>80</v>
      </c>
      <c r="BB15" s="18">
        <v>3</v>
      </c>
      <c r="BC15" s="33">
        <v>80</v>
      </c>
      <c r="BD15" s="34" t="s">
        <v>99</v>
      </c>
      <c r="BE15" s="34" t="s">
        <v>99</v>
      </c>
      <c r="BF15" s="34" t="s">
        <v>90</v>
      </c>
      <c r="BG15" s="34" t="s">
        <v>90</v>
      </c>
      <c r="BH15" s="34" t="s">
        <v>90</v>
      </c>
      <c r="BI15" s="82" t="s">
        <v>110</v>
      </c>
      <c r="BJ15" s="15">
        <v>1</v>
      </c>
      <c r="BK15" s="2" t="s">
        <v>90</v>
      </c>
      <c r="BL15" s="2" t="s">
        <v>90</v>
      </c>
      <c r="BM15" s="7">
        <v>0</v>
      </c>
      <c r="BN15" s="12" t="s">
        <v>152</v>
      </c>
      <c r="BO15" s="21" t="s">
        <v>609</v>
      </c>
    </row>
    <row r="16" spans="1:67" ht="43.2" x14ac:dyDescent="0.3">
      <c r="A16" s="16" t="s">
        <v>154</v>
      </c>
      <c r="B16" s="22">
        <v>41545</v>
      </c>
      <c r="C16" s="37">
        <v>9</v>
      </c>
      <c r="D16" s="22" t="s">
        <v>88</v>
      </c>
      <c r="E16" s="1">
        <v>0.4548611111111111</v>
      </c>
      <c r="F16" s="13">
        <v>0.54861111111111105</v>
      </c>
      <c r="G16" s="2" t="s">
        <v>90</v>
      </c>
      <c r="H16" s="80" t="s">
        <v>155</v>
      </c>
      <c r="I16" s="10" t="s">
        <v>91</v>
      </c>
      <c r="J16" s="2" t="s">
        <v>92</v>
      </c>
      <c r="K16" s="3" t="s">
        <v>156</v>
      </c>
      <c r="L16" s="2">
        <v>2</v>
      </c>
      <c r="M16" s="3" t="s">
        <v>157</v>
      </c>
      <c r="N16" s="38">
        <v>25.485769999999999</v>
      </c>
      <c r="O16" s="38">
        <v>-80.586410000000001</v>
      </c>
      <c r="P16" s="2" t="s">
        <v>96</v>
      </c>
      <c r="Q16" s="14">
        <v>1</v>
      </c>
      <c r="R16" s="14">
        <v>1</v>
      </c>
      <c r="S16" s="10">
        <v>2</v>
      </c>
      <c r="T16" s="27" t="s">
        <v>90</v>
      </c>
      <c r="U16" s="2">
        <v>140</v>
      </c>
      <c r="V16" s="11" t="s">
        <v>97</v>
      </c>
      <c r="W16" s="28">
        <v>6</v>
      </c>
      <c r="X16" s="29">
        <v>29.58</v>
      </c>
      <c r="Y16" s="29">
        <v>485</v>
      </c>
      <c r="Z16" s="29">
        <v>7.74</v>
      </c>
      <c r="AA16" s="29">
        <v>0.1</v>
      </c>
      <c r="AB16" s="29">
        <v>5.33</v>
      </c>
      <c r="AC16" s="45">
        <v>204</v>
      </c>
      <c r="AD16" s="32" t="s">
        <v>98</v>
      </c>
      <c r="AE16" s="10">
        <v>2.6</v>
      </c>
      <c r="AF16" s="2">
        <v>0.3</v>
      </c>
      <c r="AG16" s="6">
        <v>2.1</v>
      </c>
      <c r="AH16" s="8">
        <f t="shared" si="0"/>
        <v>1.6666666666666667</v>
      </c>
      <c r="AI16" s="2">
        <v>5.4</v>
      </c>
      <c r="AJ16" s="2">
        <v>0.3</v>
      </c>
      <c r="AK16" s="2">
        <v>5.2</v>
      </c>
      <c r="AL16" s="2">
        <f t="shared" si="1"/>
        <v>2.8000000000000003</v>
      </c>
      <c r="AM16" s="2">
        <f t="shared" si="2"/>
        <v>0</v>
      </c>
      <c r="AN16" s="2">
        <f t="shared" si="3"/>
        <v>3.1</v>
      </c>
      <c r="AO16" s="8">
        <f t="shared" si="4"/>
        <v>1.9666666666666668</v>
      </c>
      <c r="AP16" s="10">
        <v>1</v>
      </c>
      <c r="AQ16" s="2">
        <v>0</v>
      </c>
      <c r="AR16" s="6">
        <v>0</v>
      </c>
      <c r="AS16" s="2">
        <v>0</v>
      </c>
      <c r="AT16" s="2">
        <v>2</v>
      </c>
      <c r="AU16" s="6">
        <v>1</v>
      </c>
      <c r="AV16" s="2">
        <v>10</v>
      </c>
      <c r="AW16" s="2">
        <v>0</v>
      </c>
      <c r="AX16" s="6">
        <v>0</v>
      </c>
      <c r="AY16" s="2">
        <v>1</v>
      </c>
      <c r="AZ16" s="2">
        <v>0</v>
      </c>
      <c r="BA16" s="2">
        <v>100</v>
      </c>
      <c r="BB16" s="3">
        <v>6</v>
      </c>
      <c r="BC16" s="33">
        <v>95</v>
      </c>
      <c r="BD16" s="34" t="s">
        <v>90</v>
      </c>
      <c r="BE16" s="34" t="s">
        <v>99</v>
      </c>
      <c r="BF16" s="34" t="s">
        <v>99</v>
      </c>
      <c r="BG16" s="34" t="s">
        <v>90</v>
      </c>
      <c r="BH16" s="34" t="s">
        <v>90</v>
      </c>
      <c r="BI16" s="82">
        <v>1600</v>
      </c>
      <c r="BJ16" s="19">
        <v>8</v>
      </c>
      <c r="BK16" s="2" t="s">
        <v>90</v>
      </c>
      <c r="BL16" s="2" t="s">
        <v>99</v>
      </c>
      <c r="BM16" s="7">
        <v>22</v>
      </c>
      <c r="BN16" s="12" t="s">
        <v>155</v>
      </c>
      <c r="BO16" s="21" t="s">
        <v>158</v>
      </c>
    </row>
    <row r="17" spans="1:67" ht="129.6" x14ac:dyDescent="0.3">
      <c r="A17" s="16" t="s">
        <v>159</v>
      </c>
      <c r="B17" s="22">
        <v>41543</v>
      </c>
      <c r="C17" s="37">
        <v>9</v>
      </c>
      <c r="D17" s="22" t="s">
        <v>88</v>
      </c>
      <c r="E17" s="1">
        <v>0.3576388888888889</v>
      </c>
      <c r="F17" s="13">
        <v>0.41180555555555554</v>
      </c>
      <c r="G17" s="2" t="s">
        <v>90</v>
      </c>
      <c r="H17" s="80" t="s">
        <v>160</v>
      </c>
      <c r="I17" s="26" t="s">
        <v>91</v>
      </c>
      <c r="J17" s="1" t="s">
        <v>92</v>
      </c>
      <c r="K17" s="4" t="s">
        <v>93</v>
      </c>
      <c r="L17" s="1" t="s">
        <v>94</v>
      </c>
      <c r="M17" s="3" t="s">
        <v>161</v>
      </c>
      <c r="N17" s="38">
        <v>25.495909999999999</v>
      </c>
      <c r="O17" s="38">
        <v>-80.888180000000006</v>
      </c>
      <c r="P17" s="2" t="s">
        <v>105</v>
      </c>
      <c r="Q17" s="14">
        <v>1</v>
      </c>
      <c r="R17" s="14">
        <v>1</v>
      </c>
      <c r="S17" s="10">
        <v>2</v>
      </c>
      <c r="T17" s="27" t="s">
        <v>99</v>
      </c>
      <c r="U17" s="2">
        <v>140</v>
      </c>
      <c r="V17" s="11" t="s">
        <v>97</v>
      </c>
      <c r="W17" s="28">
        <v>6</v>
      </c>
      <c r="X17" s="29">
        <v>29.06</v>
      </c>
      <c r="Y17" s="29">
        <v>390</v>
      </c>
      <c r="Z17" s="29">
        <v>7.19</v>
      </c>
      <c r="AA17" s="46">
        <v>1</v>
      </c>
      <c r="AB17" s="29">
        <v>1.84</v>
      </c>
      <c r="AC17" s="31">
        <v>57.9</v>
      </c>
      <c r="AD17" s="32" t="s">
        <v>98</v>
      </c>
      <c r="AE17" s="10">
        <v>1.5</v>
      </c>
      <c r="AF17" s="2">
        <v>1.5</v>
      </c>
      <c r="AG17" s="6">
        <v>1.5</v>
      </c>
      <c r="AH17" s="8">
        <f t="shared" si="0"/>
        <v>1.5</v>
      </c>
      <c r="AI17" s="2">
        <v>3.6</v>
      </c>
      <c r="AJ17" s="8">
        <v>4</v>
      </c>
      <c r="AK17" s="2">
        <v>3.2</v>
      </c>
      <c r="AL17" s="2">
        <f t="shared" si="1"/>
        <v>2.1</v>
      </c>
      <c r="AM17" s="2">
        <f t="shared" si="2"/>
        <v>2.5</v>
      </c>
      <c r="AN17" s="2">
        <f t="shared" si="3"/>
        <v>1.7000000000000002</v>
      </c>
      <c r="AO17" s="8">
        <f t="shared" si="4"/>
        <v>2.1</v>
      </c>
      <c r="AP17" s="10">
        <v>0</v>
      </c>
      <c r="AQ17" s="2">
        <v>3</v>
      </c>
      <c r="AR17" s="6">
        <v>6</v>
      </c>
      <c r="AS17" s="2">
        <v>0</v>
      </c>
      <c r="AT17" s="2">
        <v>0</v>
      </c>
      <c r="AU17" s="6">
        <v>0</v>
      </c>
      <c r="AV17" s="2">
        <v>10</v>
      </c>
      <c r="AW17" s="2">
        <v>10</v>
      </c>
      <c r="AX17" s="6">
        <v>10</v>
      </c>
      <c r="AY17" s="2">
        <v>1</v>
      </c>
      <c r="AZ17" s="2">
        <v>0</v>
      </c>
      <c r="BA17" s="2">
        <v>66</v>
      </c>
      <c r="BB17" s="3">
        <v>1</v>
      </c>
      <c r="BC17" s="33">
        <v>40</v>
      </c>
      <c r="BD17" s="34" t="s">
        <v>90</v>
      </c>
      <c r="BE17" s="34" t="s">
        <v>99</v>
      </c>
      <c r="BF17" s="34" t="s">
        <v>90</v>
      </c>
      <c r="BG17" s="34" t="s">
        <v>90</v>
      </c>
      <c r="BH17" s="34" t="s">
        <v>90</v>
      </c>
      <c r="BI17" s="82">
        <v>80</v>
      </c>
      <c r="BJ17" s="15">
        <v>1</v>
      </c>
      <c r="BK17" s="2" t="s">
        <v>99</v>
      </c>
      <c r="BL17" s="2" t="s">
        <v>99</v>
      </c>
      <c r="BM17" s="7">
        <v>0</v>
      </c>
      <c r="BN17" s="12" t="s">
        <v>160</v>
      </c>
      <c r="BO17" s="21" t="s">
        <v>162</v>
      </c>
    </row>
    <row r="18" spans="1:67" ht="28.8" x14ac:dyDescent="0.3">
      <c r="A18" s="16" t="s">
        <v>163</v>
      </c>
      <c r="B18" s="22">
        <v>41545</v>
      </c>
      <c r="C18" s="37">
        <v>9</v>
      </c>
      <c r="D18" s="22" t="s">
        <v>88</v>
      </c>
      <c r="E18" s="1">
        <v>0.60069444444444442</v>
      </c>
      <c r="F18" s="13">
        <v>0.66666666666666663</v>
      </c>
      <c r="G18" s="2" t="s">
        <v>90</v>
      </c>
      <c r="H18" s="80" t="s">
        <v>164</v>
      </c>
      <c r="I18" s="10" t="s">
        <v>118</v>
      </c>
      <c r="J18" s="2" t="s">
        <v>119</v>
      </c>
      <c r="K18" s="3" t="s">
        <v>120</v>
      </c>
      <c r="L18" s="2">
        <v>4</v>
      </c>
      <c r="M18" s="3" t="s">
        <v>165</v>
      </c>
      <c r="N18" s="38">
        <v>25.687750000000001</v>
      </c>
      <c r="O18" s="38">
        <v>-80.702269999999999</v>
      </c>
      <c r="P18" s="2" t="s">
        <v>96</v>
      </c>
      <c r="Q18" s="14">
        <v>3</v>
      </c>
      <c r="R18" s="14">
        <v>1</v>
      </c>
      <c r="S18" s="10">
        <v>4</v>
      </c>
      <c r="T18" s="27" t="s">
        <v>90</v>
      </c>
      <c r="U18" s="2">
        <v>140</v>
      </c>
      <c r="V18" s="11" t="s">
        <v>122</v>
      </c>
      <c r="W18" s="28">
        <v>6</v>
      </c>
      <c r="X18" s="29">
        <v>33.049999999999997</v>
      </c>
      <c r="Y18" s="29">
        <v>466</v>
      </c>
      <c r="Z18" s="29">
        <v>7.98</v>
      </c>
      <c r="AA18" s="29">
        <v>-0.4</v>
      </c>
      <c r="AB18" s="29">
        <v>8.52</v>
      </c>
      <c r="AC18" s="31">
        <v>219.1</v>
      </c>
      <c r="AD18" s="32" t="s">
        <v>131</v>
      </c>
      <c r="AE18" s="10">
        <v>1.9</v>
      </c>
      <c r="AF18" s="2">
        <v>2.2000000000000002</v>
      </c>
      <c r="AG18" s="6">
        <v>2.1</v>
      </c>
      <c r="AH18" s="8">
        <f t="shared" si="0"/>
        <v>2.0666666666666664</v>
      </c>
      <c r="AI18" s="2">
        <v>4.45</v>
      </c>
      <c r="AJ18" s="9">
        <v>4.4000000000000004</v>
      </c>
      <c r="AK18" s="9">
        <v>4.4000000000000004</v>
      </c>
      <c r="AL18" s="9">
        <f t="shared" si="1"/>
        <v>2.5500000000000003</v>
      </c>
      <c r="AM18" s="9">
        <f t="shared" si="2"/>
        <v>2.2000000000000002</v>
      </c>
      <c r="AN18" s="9">
        <f t="shared" si="3"/>
        <v>2.3000000000000003</v>
      </c>
      <c r="AO18" s="8">
        <f t="shared" si="4"/>
        <v>2.35</v>
      </c>
      <c r="AP18" s="10">
        <v>1</v>
      </c>
      <c r="AQ18" s="2">
        <v>3</v>
      </c>
      <c r="AR18" s="6">
        <v>7</v>
      </c>
      <c r="AS18" s="2">
        <v>0</v>
      </c>
      <c r="AT18" s="2">
        <v>0</v>
      </c>
      <c r="AU18" s="6">
        <v>0</v>
      </c>
      <c r="AV18" s="2">
        <v>7</v>
      </c>
      <c r="AW18" s="2">
        <v>10</v>
      </c>
      <c r="AX18" s="6">
        <v>1</v>
      </c>
      <c r="AY18" s="2">
        <v>2</v>
      </c>
      <c r="AZ18" s="2">
        <v>0</v>
      </c>
      <c r="BA18" s="2">
        <v>60</v>
      </c>
      <c r="BB18" s="3">
        <v>1</v>
      </c>
      <c r="BC18" s="33">
        <v>35</v>
      </c>
      <c r="BD18" s="34" t="s">
        <v>99</v>
      </c>
      <c r="BE18" s="34" t="s">
        <v>99</v>
      </c>
      <c r="BF18" s="34" t="s">
        <v>90</v>
      </c>
      <c r="BG18" s="34" t="s">
        <v>90</v>
      </c>
      <c r="BH18" s="34" t="s">
        <v>90</v>
      </c>
      <c r="BI18" s="82" t="s">
        <v>110</v>
      </c>
      <c r="BJ18" s="15">
        <v>2</v>
      </c>
      <c r="BK18" s="2" t="s">
        <v>90</v>
      </c>
      <c r="BL18" s="2" t="s">
        <v>90</v>
      </c>
      <c r="BM18" s="7">
        <v>20</v>
      </c>
      <c r="BN18" s="12" t="s">
        <v>164</v>
      </c>
      <c r="BO18" s="21" t="s">
        <v>166</v>
      </c>
    </row>
    <row r="19" spans="1:67" ht="30.6" x14ac:dyDescent="0.3">
      <c r="A19" s="16" t="s">
        <v>167</v>
      </c>
      <c r="B19" s="22">
        <v>41544</v>
      </c>
      <c r="C19" s="37">
        <v>9</v>
      </c>
      <c r="D19" s="22" t="s">
        <v>88</v>
      </c>
      <c r="E19" s="1">
        <v>0.61527777777777781</v>
      </c>
      <c r="F19" s="13">
        <v>0.6875</v>
      </c>
      <c r="G19" s="2" t="s">
        <v>90</v>
      </c>
      <c r="H19" s="80" t="s">
        <v>168</v>
      </c>
      <c r="I19" s="10" t="s">
        <v>118</v>
      </c>
      <c r="J19" s="2" t="s">
        <v>119</v>
      </c>
      <c r="K19" s="3" t="s">
        <v>136</v>
      </c>
      <c r="L19" s="2">
        <v>4</v>
      </c>
      <c r="M19" s="3" t="s">
        <v>169</v>
      </c>
      <c r="N19" s="38">
        <v>25.542280000000002</v>
      </c>
      <c r="O19" s="38">
        <v>-80.773529999999994</v>
      </c>
      <c r="P19" s="2" t="s">
        <v>96</v>
      </c>
      <c r="Q19" s="14">
        <v>1</v>
      </c>
      <c r="R19" s="14">
        <v>1</v>
      </c>
      <c r="S19" s="10">
        <v>4</v>
      </c>
      <c r="T19" s="27" t="s">
        <v>90</v>
      </c>
      <c r="U19" s="2">
        <v>90</v>
      </c>
      <c r="V19" s="11" t="s">
        <v>122</v>
      </c>
      <c r="W19" s="28">
        <v>6</v>
      </c>
      <c r="X19" s="29">
        <v>30.33</v>
      </c>
      <c r="Y19" s="29">
        <v>447</v>
      </c>
      <c r="Z19" s="30">
        <v>7.1</v>
      </c>
      <c r="AA19" s="29">
        <v>0</v>
      </c>
      <c r="AB19" s="29">
        <v>1.62</v>
      </c>
      <c r="AC19" s="31">
        <v>52.2</v>
      </c>
      <c r="AD19" s="32" t="s">
        <v>131</v>
      </c>
      <c r="AE19" s="10">
        <v>2.2999999999999998</v>
      </c>
      <c r="AF19" s="2">
        <v>2.4</v>
      </c>
      <c r="AG19" s="6">
        <v>2.35</v>
      </c>
      <c r="AH19" s="8">
        <f t="shared" si="0"/>
        <v>2.3499999999999996</v>
      </c>
      <c r="AI19" s="2">
        <v>4.5999999999999996</v>
      </c>
      <c r="AJ19" s="2">
        <v>3.75</v>
      </c>
      <c r="AK19" s="2">
        <v>3.4</v>
      </c>
      <c r="AL19" s="2">
        <f t="shared" si="1"/>
        <v>2.2999999999999998</v>
      </c>
      <c r="AM19" s="2">
        <f t="shared" si="2"/>
        <v>1.35</v>
      </c>
      <c r="AN19" s="2">
        <f t="shared" si="3"/>
        <v>1.0499999999999998</v>
      </c>
      <c r="AO19" s="8">
        <f t="shared" si="4"/>
        <v>1.5666666666666664</v>
      </c>
      <c r="AP19" s="10">
        <v>7</v>
      </c>
      <c r="AQ19" s="2">
        <v>0</v>
      </c>
      <c r="AR19" s="6">
        <v>0</v>
      </c>
      <c r="AS19" s="2">
        <v>0</v>
      </c>
      <c r="AT19" s="2">
        <v>0</v>
      </c>
      <c r="AU19" s="6">
        <v>0</v>
      </c>
      <c r="AV19" s="2">
        <v>10</v>
      </c>
      <c r="AW19" s="2">
        <v>0</v>
      </c>
      <c r="AX19" s="6">
        <v>0</v>
      </c>
      <c r="AY19" s="2">
        <v>1</v>
      </c>
      <c r="AZ19" s="2">
        <v>0</v>
      </c>
      <c r="BA19" s="2">
        <v>30</v>
      </c>
      <c r="BB19" s="3">
        <v>1</v>
      </c>
      <c r="BC19" s="33">
        <v>60</v>
      </c>
      <c r="BD19" s="34" t="s">
        <v>99</v>
      </c>
      <c r="BE19" s="34" t="s">
        <v>99</v>
      </c>
      <c r="BF19" s="34" t="s">
        <v>90</v>
      </c>
      <c r="BG19" s="34" t="s">
        <v>90</v>
      </c>
      <c r="BH19" s="34" t="s">
        <v>90</v>
      </c>
      <c r="BI19" s="82" t="s">
        <v>110</v>
      </c>
      <c r="BJ19" s="15">
        <v>1</v>
      </c>
      <c r="BK19" s="2" t="s">
        <v>90</v>
      </c>
      <c r="BL19" s="2" t="s">
        <v>90</v>
      </c>
      <c r="BM19" s="7">
        <v>0</v>
      </c>
      <c r="BN19" s="12" t="s">
        <v>168</v>
      </c>
      <c r="BO19" s="21" t="s">
        <v>170</v>
      </c>
    </row>
    <row r="20" spans="1:67" ht="28.8" x14ac:dyDescent="0.3">
      <c r="A20" s="16" t="s">
        <v>171</v>
      </c>
      <c r="B20" s="22">
        <v>41545</v>
      </c>
      <c r="C20" s="37">
        <v>9</v>
      </c>
      <c r="D20" s="22" t="s">
        <v>88</v>
      </c>
      <c r="E20" s="1" t="s">
        <v>110</v>
      </c>
      <c r="F20" s="13" t="s">
        <v>110</v>
      </c>
      <c r="G20" s="2" t="s">
        <v>110</v>
      </c>
      <c r="H20" s="80" t="s">
        <v>172</v>
      </c>
      <c r="I20" s="10" t="s">
        <v>110</v>
      </c>
      <c r="J20" s="1" t="s">
        <v>92</v>
      </c>
      <c r="K20" s="3" t="s">
        <v>103</v>
      </c>
      <c r="L20" s="2" t="s">
        <v>110</v>
      </c>
      <c r="M20" s="3" t="s">
        <v>110</v>
      </c>
      <c r="N20" s="38" t="s">
        <v>110</v>
      </c>
      <c r="O20" s="38" t="s">
        <v>110</v>
      </c>
      <c r="P20" s="2" t="s">
        <v>173</v>
      </c>
      <c r="Q20" s="14" t="s">
        <v>110</v>
      </c>
      <c r="R20" s="14" t="s">
        <v>110</v>
      </c>
      <c r="S20" s="10" t="s">
        <v>110</v>
      </c>
      <c r="T20" s="27" t="s">
        <v>110</v>
      </c>
      <c r="U20" s="2" t="s">
        <v>110</v>
      </c>
      <c r="V20" s="2" t="s">
        <v>110</v>
      </c>
      <c r="W20" s="28" t="s">
        <v>110</v>
      </c>
      <c r="X20" s="29" t="s">
        <v>110</v>
      </c>
      <c r="Y20" s="29" t="s">
        <v>110</v>
      </c>
      <c r="Z20" s="29" t="s">
        <v>110</v>
      </c>
      <c r="AA20" s="29" t="s">
        <v>110</v>
      </c>
      <c r="AB20" s="29" t="s">
        <v>110</v>
      </c>
      <c r="AC20" s="31" t="s">
        <v>110</v>
      </c>
      <c r="AD20" s="32" t="s">
        <v>110</v>
      </c>
      <c r="AE20" s="10" t="s">
        <v>110</v>
      </c>
      <c r="AF20" s="2" t="s">
        <v>110</v>
      </c>
      <c r="AG20" s="6" t="s">
        <v>110</v>
      </c>
      <c r="AH20" s="8" t="e">
        <f t="shared" si="0"/>
        <v>#DIV/0!</v>
      </c>
      <c r="AI20" s="2" t="s">
        <v>110</v>
      </c>
      <c r="AJ20" s="2" t="s">
        <v>110</v>
      </c>
      <c r="AK20" s="2" t="s">
        <v>110</v>
      </c>
      <c r="AL20" s="10" t="s">
        <v>110</v>
      </c>
      <c r="AM20" s="10" t="s">
        <v>110</v>
      </c>
      <c r="AN20" s="10" t="s">
        <v>110</v>
      </c>
      <c r="AO20" s="10" t="s">
        <v>110</v>
      </c>
      <c r="AP20" s="10" t="s">
        <v>110</v>
      </c>
      <c r="AQ20" s="2" t="s">
        <v>110</v>
      </c>
      <c r="AR20" s="6" t="s">
        <v>110</v>
      </c>
      <c r="AS20" s="2" t="s">
        <v>110</v>
      </c>
      <c r="AT20" s="2" t="s">
        <v>110</v>
      </c>
      <c r="AU20" s="6" t="s">
        <v>110</v>
      </c>
      <c r="AV20" s="2" t="s">
        <v>110</v>
      </c>
      <c r="AW20" s="2" t="s">
        <v>110</v>
      </c>
      <c r="AX20" s="6" t="s">
        <v>110</v>
      </c>
      <c r="AY20" s="2" t="s">
        <v>110</v>
      </c>
      <c r="AZ20" s="2" t="s">
        <v>110</v>
      </c>
      <c r="BA20" s="2" t="s">
        <v>110</v>
      </c>
      <c r="BB20" s="3" t="s">
        <v>110</v>
      </c>
      <c r="BC20" s="33" t="s">
        <v>110</v>
      </c>
      <c r="BD20" s="34" t="s">
        <v>110</v>
      </c>
      <c r="BE20" s="34" t="s">
        <v>110</v>
      </c>
      <c r="BF20" s="34" t="s">
        <v>110</v>
      </c>
      <c r="BG20" s="34" t="s">
        <v>110</v>
      </c>
      <c r="BH20" s="34" t="s">
        <v>110</v>
      </c>
      <c r="BI20" s="82" t="s">
        <v>110</v>
      </c>
      <c r="BJ20" s="15" t="s">
        <v>110</v>
      </c>
      <c r="BK20" s="2" t="s">
        <v>110</v>
      </c>
      <c r="BL20" s="2" t="s">
        <v>110</v>
      </c>
      <c r="BM20" s="7" t="s">
        <v>110</v>
      </c>
      <c r="BN20" s="12" t="s">
        <v>172</v>
      </c>
      <c r="BO20" s="21" t="s">
        <v>174</v>
      </c>
    </row>
    <row r="21" spans="1:67" ht="28.8" x14ac:dyDescent="0.3">
      <c r="A21" s="16" t="s">
        <v>175</v>
      </c>
      <c r="B21" s="22">
        <v>41544</v>
      </c>
      <c r="C21" s="37">
        <v>9</v>
      </c>
      <c r="D21" s="22" t="s">
        <v>88</v>
      </c>
      <c r="E21" s="1">
        <v>0.41666666666666669</v>
      </c>
      <c r="F21" s="13">
        <v>0.46319444444444446</v>
      </c>
      <c r="G21" s="2" t="s">
        <v>90</v>
      </c>
      <c r="H21" s="80" t="s">
        <v>176</v>
      </c>
      <c r="I21" s="26" t="s">
        <v>91</v>
      </c>
      <c r="J21" s="1" t="s">
        <v>92</v>
      </c>
      <c r="K21" s="4" t="s">
        <v>93</v>
      </c>
      <c r="L21" s="1" t="s">
        <v>94</v>
      </c>
      <c r="M21" s="3" t="s">
        <v>177</v>
      </c>
      <c r="N21" s="38">
        <v>25.687169999999998</v>
      </c>
      <c r="O21" s="38">
        <v>-80.956410000000005</v>
      </c>
      <c r="P21" s="2" t="s">
        <v>96</v>
      </c>
      <c r="Q21" s="14">
        <v>1</v>
      </c>
      <c r="R21" s="14">
        <v>1</v>
      </c>
      <c r="S21" s="10">
        <v>2</v>
      </c>
      <c r="T21" s="27" t="s">
        <v>90</v>
      </c>
      <c r="U21" s="2">
        <v>140</v>
      </c>
      <c r="V21" s="11" t="s">
        <v>97</v>
      </c>
      <c r="W21" s="28">
        <v>6</v>
      </c>
      <c r="X21" s="29">
        <v>29.16</v>
      </c>
      <c r="Y21" s="29">
        <v>268</v>
      </c>
      <c r="Z21" s="29">
        <v>7.57</v>
      </c>
      <c r="AA21" s="29">
        <v>0.6</v>
      </c>
      <c r="AB21" s="29">
        <v>5.56</v>
      </c>
      <c r="AC21" s="31">
        <v>205.2</v>
      </c>
      <c r="AD21" s="32" t="s">
        <v>98</v>
      </c>
      <c r="AE21" s="10">
        <v>0.9</v>
      </c>
      <c r="AF21" s="2">
        <v>0.9</v>
      </c>
      <c r="AG21" s="6">
        <v>0.9</v>
      </c>
      <c r="AH21" s="8">
        <f t="shared" si="0"/>
        <v>0.9</v>
      </c>
      <c r="AI21" s="2">
        <v>1.9</v>
      </c>
      <c r="AJ21" s="2">
        <v>1.7</v>
      </c>
      <c r="AK21" s="2">
        <v>2.95</v>
      </c>
      <c r="AL21" s="2">
        <f t="shared" si="1"/>
        <v>0.99999999999999989</v>
      </c>
      <c r="AM21" s="2">
        <f t="shared" si="2"/>
        <v>0.79999999999999993</v>
      </c>
      <c r="AN21" s="2">
        <f t="shared" si="3"/>
        <v>2.0500000000000003</v>
      </c>
      <c r="AO21" s="8">
        <f t="shared" si="4"/>
        <v>1.2833333333333334</v>
      </c>
      <c r="AP21" s="10">
        <v>6.5</v>
      </c>
      <c r="AQ21" s="2">
        <v>0.1</v>
      </c>
      <c r="AR21" s="24">
        <v>4</v>
      </c>
      <c r="AS21" s="2">
        <v>3.5</v>
      </c>
      <c r="AT21" s="2">
        <v>3.5</v>
      </c>
      <c r="AU21" s="6">
        <v>0</v>
      </c>
      <c r="AV21" s="2">
        <v>9.5</v>
      </c>
      <c r="AW21" s="8">
        <v>10</v>
      </c>
      <c r="AX21" s="24">
        <v>10</v>
      </c>
      <c r="AY21" s="2">
        <v>1</v>
      </c>
      <c r="AZ21" s="2">
        <v>0</v>
      </c>
      <c r="BA21" s="2">
        <v>100</v>
      </c>
      <c r="BB21" s="3">
        <v>4</v>
      </c>
      <c r="BC21" s="33">
        <v>100</v>
      </c>
      <c r="BD21" s="34" t="s">
        <v>90</v>
      </c>
      <c r="BE21" s="34" t="s">
        <v>99</v>
      </c>
      <c r="BF21" s="34" t="s">
        <v>99</v>
      </c>
      <c r="BG21" s="34" t="s">
        <v>90</v>
      </c>
      <c r="BH21" s="34" t="s">
        <v>90</v>
      </c>
      <c r="BI21" s="82">
        <v>300</v>
      </c>
      <c r="BJ21" s="15">
        <v>1</v>
      </c>
      <c r="BK21" s="2" t="s">
        <v>90</v>
      </c>
      <c r="BL21" s="2" t="s">
        <v>99</v>
      </c>
      <c r="BM21" s="7">
        <v>16</v>
      </c>
      <c r="BN21" s="12" t="s">
        <v>176</v>
      </c>
      <c r="BO21" s="21" t="s">
        <v>178</v>
      </c>
    </row>
    <row r="22" spans="1:67" ht="43.2" x14ac:dyDescent="0.3">
      <c r="A22" s="16" t="s">
        <v>179</v>
      </c>
      <c r="B22" s="22">
        <v>41545</v>
      </c>
      <c r="C22" s="37">
        <v>9</v>
      </c>
      <c r="D22" s="22" t="s">
        <v>88</v>
      </c>
      <c r="E22" s="1">
        <v>0.67361111111111116</v>
      </c>
      <c r="F22" s="13">
        <v>0.73611111111111116</v>
      </c>
      <c r="G22" s="2" t="s">
        <v>90</v>
      </c>
      <c r="H22" s="80" t="s">
        <v>180</v>
      </c>
      <c r="I22" s="10" t="s">
        <v>118</v>
      </c>
      <c r="J22" s="2" t="s">
        <v>119</v>
      </c>
      <c r="K22" s="3" t="s">
        <v>120</v>
      </c>
      <c r="L22" s="2">
        <v>4</v>
      </c>
      <c r="M22" s="3" t="s">
        <v>181</v>
      </c>
      <c r="N22" s="38">
        <v>25.659009999999999</v>
      </c>
      <c r="O22" s="38">
        <v>-80.601709999999997</v>
      </c>
      <c r="P22" s="2" t="s">
        <v>96</v>
      </c>
      <c r="Q22" s="14">
        <v>3</v>
      </c>
      <c r="R22" s="14">
        <v>1</v>
      </c>
      <c r="S22" s="10">
        <v>4</v>
      </c>
      <c r="T22" s="27" t="s">
        <v>90</v>
      </c>
      <c r="U22" s="2">
        <v>140</v>
      </c>
      <c r="V22" s="11" t="s">
        <v>122</v>
      </c>
      <c r="W22" s="28">
        <v>6</v>
      </c>
      <c r="X22" s="29">
        <v>32.26</v>
      </c>
      <c r="Y22" s="29">
        <v>468</v>
      </c>
      <c r="Z22" s="29">
        <v>7.81</v>
      </c>
      <c r="AA22" s="29">
        <v>0</v>
      </c>
      <c r="AB22" s="29">
        <v>7.6</v>
      </c>
      <c r="AC22" s="31">
        <v>219.1</v>
      </c>
      <c r="AD22" s="32" t="s">
        <v>131</v>
      </c>
      <c r="AE22" s="10">
        <v>2.25</v>
      </c>
      <c r="AF22" s="2">
        <v>2.2999999999999998</v>
      </c>
      <c r="AG22" s="6">
        <v>2.25</v>
      </c>
      <c r="AH22" s="8">
        <f t="shared" si="0"/>
        <v>2.2666666666666666</v>
      </c>
      <c r="AI22" s="2">
        <v>4.2</v>
      </c>
      <c r="AJ22" s="2">
        <v>3.8</v>
      </c>
      <c r="AK22" s="2">
        <v>3.7</v>
      </c>
      <c r="AL22" s="2">
        <f t="shared" si="1"/>
        <v>1.9500000000000002</v>
      </c>
      <c r="AM22" s="2">
        <f t="shared" si="2"/>
        <v>1.5</v>
      </c>
      <c r="AN22" s="2">
        <f t="shared" si="3"/>
        <v>1.4500000000000002</v>
      </c>
      <c r="AO22" s="8">
        <f t="shared" si="4"/>
        <v>1.6333333333333335</v>
      </c>
      <c r="AP22" s="10">
        <v>0</v>
      </c>
      <c r="AQ22" s="8">
        <v>2</v>
      </c>
      <c r="AR22" s="24">
        <v>6</v>
      </c>
      <c r="AS22" s="2">
        <v>0</v>
      </c>
      <c r="AT22" s="2">
        <v>0</v>
      </c>
      <c r="AU22" s="6">
        <v>0</v>
      </c>
      <c r="AV22" s="2">
        <v>7.5</v>
      </c>
      <c r="AW22" s="2">
        <v>9.5</v>
      </c>
      <c r="AX22" s="24">
        <v>10</v>
      </c>
      <c r="AY22" s="2">
        <v>1</v>
      </c>
      <c r="AZ22" s="2">
        <v>0</v>
      </c>
      <c r="BA22" s="2">
        <v>90</v>
      </c>
      <c r="BB22" s="3">
        <v>1</v>
      </c>
      <c r="BC22" s="33">
        <v>70</v>
      </c>
      <c r="BD22" s="34" t="s">
        <v>90</v>
      </c>
      <c r="BE22" s="34" t="s">
        <v>99</v>
      </c>
      <c r="BF22" s="34" t="s">
        <v>90</v>
      </c>
      <c r="BG22" s="34" t="s">
        <v>90</v>
      </c>
      <c r="BH22" s="34" t="s">
        <v>90</v>
      </c>
      <c r="BI22" s="82" t="s">
        <v>110</v>
      </c>
      <c r="BJ22" s="19">
        <v>1</v>
      </c>
      <c r="BK22" s="2" t="s">
        <v>90</v>
      </c>
      <c r="BL22" s="2" t="s">
        <v>90</v>
      </c>
      <c r="BM22" s="7">
        <v>0</v>
      </c>
      <c r="BN22" s="12" t="s">
        <v>180</v>
      </c>
      <c r="BO22" s="21" t="s">
        <v>182</v>
      </c>
    </row>
    <row r="23" spans="1:67" ht="28.8" x14ac:dyDescent="0.3">
      <c r="A23" s="16" t="s">
        <v>183</v>
      </c>
      <c r="B23" s="22">
        <v>41543</v>
      </c>
      <c r="C23" s="37">
        <v>9</v>
      </c>
      <c r="D23" s="22" t="s">
        <v>88</v>
      </c>
      <c r="E23" s="1">
        <v>0.61805555555555558</v>
      </c>
      <c r="F23" s="13">
        <v>0.73611111111111116</v>
      </c>
      <c r="G23" s="2" t="s">
        <v>90</v>
      </c>
      <c r="H23" s="80" t="s">
        <v>184</v>
      </c>
      <c r="I23" s="10" t="s">
        <v>118</v>
      </c>
      <c r="J23" s="2" t="s">
        <v>119</v>
      </c>
      <c r="K23" s="3" t="s">
        <v>185</v>
      </c>
      <c r="L23" s="2">
        <v>4</v>
      </c>
      <c r="M23" s="20" t="s">
        <v>186</v>
      </c>
      <c r="N23" s="38">
        <v>25.494479999999999</v>
      </c>
      <c r="O23" s="38">
        <v>-80.728629999999995</v>
      </c>
      <c r="P23" s="2" t="s">
        <v>96</v>
      </c>
      <c r="Q23" s="14">
        <v>2</v>
      </c>
      <c r="R23" s="14">
        <v>1</v>
      </c>
      <c r="S23" s="10">
        <v>4</v>
      </c>
      <c r="T23" s="27" t="s">
        <v>90</v>
      </c>
      <c r="U23" s="2">
        <v>140</v>
      </c>
      <c r="V23" s="11" t="s">
        <v>122</v>
      </c>
      <c r="W23" s="28">
        <v>4</v>
      </c>
      <c r="X23" s="29">
        <v>33.29</v>
      </c>
      <c r="Y23" s="29">
        <v>328</v>
      </c>
      <c r="Z23" s="29">
        <v>8.06</v>
      </c>
      <c r="AA23" s="29">
        <v>0</v>
      </c>
      <c r="AB23" s="29">
        <v>8.5299999999999994</v>
      </c>
      <c r="AC23" s="31">
        <v>211.9</v>
      </c>
      <c r="AD23" s="32" t="s">
        <v>131</v>
      </c>
      <c r="AE23" s="10">
        <v>1.2</v>
      </c>
      <c r="AF23" s="2">
        <v>1.1000000000000001</v>
      </c>
      <c r="AG23" s="6">
        <v>0.85</v>
      </c>
      <c r="AH23" s="8">
        <f t="shared" si="0"/>
        <v>1.05</v>
      </c>
      <c r="AI23" s="2">
        <v>2.4</v>
      </c>
      <c r="AJ23" s="2">
        <v>1.1000000000000001</v>
      </c>
      <c r="AK23" s="2">
        <v>0.85</v>
      </c>
      <c r="AL23" s="2">
        <f t="shared" si="1"/>
        <v>1.2</v>
      </c>
      <c r="AM23" s="2">
        <f t="shared" si="2"/>
        <v>0</v>
      </c>
      <c r="AN23" s="2">
        <f t="shared" si="3"/>
        <v>0</v>
      </c>
      <c r="AO23" s="8">
        <f t="shared" si="4"/>
        <v>0.39999999999999997</v>
      </c>
      <c r="AP23" s="23">
        <v>5</v>
      </c>
      <c r="AQ23" s="8">
        <v>3</v>
      </c>
      <c r="AR23" s="24">
        <v>5</v>
      </c>
      <c r="AS23" s="8">
        <v>2</v>
      </c>
      <c r="AT23" s="2">
        <v>2.5</v>
      </c>
      <c r="AU23" s="24">
        <v>1</v>
      </c>
      <c r="AV23" s="8">
        <v>10</v>
      </c>
      <c r="AW23" s="2">
        <v>0.05</v>
      </c>
      <c r="AX23" s="24">
        <v>10</v>
      </c>
      <c r="AY23" s="2">
        <v>2</v>
      </c>
      <c r="AZ23" s="2">
        <v>1</v>
      </c>
      <c r="BA23" s="2">
        <v>100</v>
      </c>
      <c r="BB23" s="3">
        <v>3</v>
      </c>
      <c r="BC23" s="33">
        <v>40</v>
      </c>
      <c r="BD23" s="34" t="s">
        <v>99</v>
      </c>
      <c r="BE23" s="34" t="s">
        <v>99</v>
      </c>
      <c r="BF23" s="34" t="s">
        <v>99</v>
      </c>
      <c r="BG23" s="34" t="s">
        <v>90</v>
      </c>
      <c r="BH23" s="34" t="s">
        <v>90</v>
      </c>
      <c r="BI23" s="82" t="s">
        <v>110</v>
      </c>
      <c r="BJ23" s="15">
        <v>2</v>
      </c>
      <c r="BK23" s="2" t="s">
        <v>90</v>
      </c>
      <c r="BL23" s="2" t="s">
        <v>90</v>
      </c>
      <c r="BM23" s="7">
        <v>4</v>
      </c>
      <c r="BN23" s="12" t="s">
        <v>184</v>
      </c>
      <c r="BO23" s="21" t="s">
        <v>187</v>
      </c>
    </row>
    <row r="24" spans="1:67" ht="57.6" x14ac:dyDescent="0.3">
      <c r="A24" s="16" t="s">
        <v>188</v>
      </c>
      <c r="B24" s="22">
        <v>41541</v>
      </c>
      <c r="C24" s="37">
        <v>9</v>
      </c>
      <c r="D24" s="22" t="s">
        <v>189</v>
      </c>
      <c r="E24" s="1">
        <v>0.35416666666666669</v>
      </c>
      <c r="F24" s="13">
        <v>0.4375</v>
      </c>
      <c r="G24" s="2" t="s">
        <v>90</v>
      </c>
      <c r="H24" s="80" t="s">
        <v>190</v>
      </c>
      <c r="I24" s="26" t="s">
        <v>91</v>
      </c>
      <c r="J24" s="1" t="s">
        <v>92</v>
      </c>
      <c r="K24" s="4" t="s">
        <v>93</v>
      </c>
      <c r="L24" s="1" t="s">
        <v>94</v>
      </c>
      <c r="M24" s="4" t="s">
        <v>191</v>
      </c>
      <c r="N24" s="38">
        <v>25.896540000000002</v>
      </c>
      <c r="O24" s="38">
        <v>-80.798770000000005</v>
      </c>
      <c r="P24" s="11" t="s">
        <v>96</v>
      </c>
      <c r="Q24" s="36">
        <v>2</v>
      </c>
      <c r="R24" s="36">
        <v>1</v>
      </c>
      <c r="S24" s="10">
        <v>2</v>
      </c>
      <c r="T24" s="47" t="s">
        <v>99</v>
      </c>
      <c r="U24" s="2">
        <v>140</v>
      </c>
      <c r="V24" s="11" t="s">
        <v>97</v>
      </c>
      <c r="W24" s="28">
        <v>6</v>
      </c>
      <c r="X24" s="29">
        <v>27.39</v>
      </c>
      <c r="Y24" s="29">
        <v>308</v>
      </c>
      <c r="Z24" s="29">
        <v>7.08</v>
      </c>
      <c r="AA24" s="29">
        <v>0</v>
      </c>
      <c r="AB24" s="29">
        <v>1.54</v>
      </c>
      <c r="AC24" s="31">
        <v>157.69999999999999</v>
      </c>
      <c r="AD24" s="32" t="s">
        <v>98</v>
      </c>
      <c r="AE24" s="10">
        <v>2.2999999999999998</v>
      </c>
      <c r="AF24" s="2">
        <v>2.9</v>
      </c>
      <c r="AG24" s="6">
        <v>2.7</v>
      </c>
      <c r="AH24" s="8">
        <f t="shared" si="0"/>
        <v>2.6333333333333333</v>
      </c>
      <c r="AI24" s="2">
        <v>7.1</v>
      </c>
      <c r="AJ24" s="2">
        <v>6.1</v>
      </c>
      <c r="AK24" s="2">
        <v>5.9</v>
      </c>
      <c r="AL24" s="2">
        <f t="shared" si="1"/>
        <v>4.8</v>
      </c>
      <c r="AM24" s="2">
        <f t="shared" si="2"/>
        <v>3.1999999999999997</v>
      </c>
      <c r="AN24" s="2">
        <f t="shared" si="3"/>
        <v>3.2</v>
      </c>
      <c r="AO24" s="8">
        <f t="shared" si="4"/>
        <v>3.7333333333333329</v>
      </c>
      <c r="AP24" s="10">
        <v>18</v>
      </c>
      <c r="AQ24" s="2">
        <v>20</v>
      </c>
      <c r="AR24" s="6">
        <v>18</v>
      </c>
      <c r="AS24" s="2">
        <v>0</v>
      </c>
      <c r="AT24" s="2">
        <v>0</v>
      </c>
      <c r="AU24" s="6">
        <v>0</v>
      </c>
      <c r="AV24" s="2">
        <v>10</v>
      </c>
      <c r="AW24" s="2">
        <v>10</v>
      </c>
      <c r="AX24" s="6">
        <v>10</v>
      </c>
      <c r="AY24" s="2">
        <v>3</v>
      </c>
      <c r="AZ24" s="2">
        <v>0</v>
      </c>
      <c r="BA24" s="2">
        <v>66</v>
      </c>
      <c r="BB24" s="3">
        <v>1</v>
      </c>
      <c r="BC24" s="33">
        <v>5</v>
      </c>
      <c r="BD24" s="34" t="s">
        <v>99</v>
      </c>
      <c r="BE24" s="34" t="s">
        <v>99</v>
      </c>
      <c r="BF24" s="34" t="s">
        <v>90</v>
      </c>
      <c r="BG24" s="34" t="s">
        <v>90</v>
      </c>
      <c r="BH24" s="34" t="s">
        <v>90</v>
      </c>
      <c r="BI24" s="82">
        <v>23</v>
      </c>
      <c r="BJ24" s="15">
        <v>2</v>
      </c>
      <c r="BK24" s="2" t="s">
        <v>99</v>
      </c>
      <c r="BL24" s="2" t="s">
        <v>99</v>
      </c>
      <c r="BM24" s="7">
        <v>17</v>
      </c>
      <c r="BN24" s="12" t="s">
        <v>190</v>
      </c>
      <c r="BO24" s="21" t="s">
        <v>192</v>
      </c>
    </row>
    <row r="25" spans="1:67" x14ac:dyDescent="0.3">
      <c r="A25" s="15">
        <v>100</v>
      </c>
      <c r="B25" s="22">
        <v>41540</v>
      </c>
      <c r="C25" s="37">
        <v>9</v>
      </c>
      <c r="D25" s="22" t="s">
        <v>189</v>
      </c>
      <c r="E25" s="11" t="s">
        <v>110</v>
      </c>
      <c r="F25" s="11" t="s">
        <v>110</v>
      </c>
      <c r="G25" s="11" t="s">
        <v>110</v>
      </c>
      <c r="H25" s="80" t="s">
        <v>193</v>
      </c>
      <c r="I25" s="10" t="s">
        <v>118</v>
      </c>
      <c r="J25" s="1" t="s">
        <v>135</v>
      </c>
      <c r="K25" s="4" t="s">
        <v>194</v>
      </c>
      <c r="L25" s="2" t="s">
        <v>110</v>
      </c>
      <c r="M25" s="3" t="s">
        <v>110</v>
      </c>
      <c r="N25" s="38" t="s">
        <v>110</v>
      </c>
      <c r="O25" s="38" t="s">
        <v>110</v>
      </c>
      <c r="P25" s="2" t="s">
        <v>195</v>
      </c>
      <c r="Q25" s="14" t="s">
        <v>110</v>
      </c>
      <c r="R25" s="14" t="s">
        <v>110</v>
      </c>
      <c r="S25" s="10" t="s">
        <v>110</v>
      </c>
      <c r="T25" s="27" t="s">
        <v>110</v>
      </c>
      <c r="U25" s="2" t="s">
        <v>110</v>
      </c>
      <c r="V25" s="2" t="s">
        <v>110</v>
      </c>
      <c r="W25" s="28" t="s">
        <v>110</v>
      </c>
      <c r="X25" s="29" t="s">
        <v>110</v>
      </c>
      <c r="Y25" s="29" t="s">
        <v>110</v>
      </c>
      <c r="Z25" s="29" t="s">
        <v>110</v>
      </c>
      <c r="AA25" s="29" t="s">
        <v>110</v>
      </c>
      <c r="AB25" s="29" t="s">
        <v>110</v>
      </c>
      <c r="AC25" s="31" t="s">
        <v>110</v>
      </c>
      <c r="AD25" s="32" t="s">
        <v>110</v>
      </c>
      <c r="AE25" s="10" t="s">
        <v>110</v>
      </c>
      <c r="AF25" s="2" t="s">
        <v>110</v>
      </c>
      <c r="AG25" s="6" t="s">
        <v>110</v>
      </c>
      <c r="AH25" s="8" t="e">
        <f t="shared" si="0"/>
        <v>#DIV/0!</v>
      </c>
      <c r="AI25" s="2" t="s">
        <v>110</v>
      </c>
      <c r="AJ25" s="2" t="s">
        <v>110</v>
      </c>
      <c r="AK25" s="2" t="s">
        <v>110</v>
      </c>
      <c r="AL25" s="10" t="s">
        <v>110</v>
      </c>
      <c r="AM25" s="10" t="s">
        <v>110</v>
      </c>
      <c r="AN25" s="2" t="s">
        <v>110</v>
      </c>
      <c r="AO25" s="6" t="s">
        <v>110</v>
      </c>
      <c r="AP25" s="10" t="s">
        <v>110</v>
      </c>
      <c r="AQ25" s="2" t="s">
        <v>110</v>
      </c>
      <c r="AR25" s="6" t="s">
        <v>110</v>
      </c>
      <c r="AS25" s="2" t="s">
        <v>110</v>
      </c>
      <c r="AT25" s="2" t="s">
        <v>110</v>
      </c>
      <c r="AU25" s="6" t="s">
        <v>110</v>
      </c>
      <c r="AV25" s="2" t="s">
        <v>110</v>
      </c>
      <c r="AW25" s="2" t="s">
        <v>110</v>
      </c>
      <c r="AX25" s="6" t="s">
        <v>110</v>
      </c>
      <c r="AY25" s="2" t="s">
        <v>110</v>
      </c>
      <c r="AZ25" s="2" t="s">
        <v>110</v>
      </c>
      <c r="BA25" s="2" t="s">
        <v>110</v>
      </c>
      <c r="BB25" s="3" t="s">
        <v>110</v>
      </c>
      <c r="BC25" s="33" t="s">
        <v>110</v>
      </c>
      <c r="BD25" s="34" t="s">
        <v>110</v>
      </c>
      <c r="BE25" s="34" t="s">
        <v>110</v>
      </c>
      <c r="BF25" s="34" t="s">
        <v>110</v>
      </c>
      <c r="BG25" s="34" t="s">
        <v>110</v>
      </c>
      <c r="BH25" s="34" t="s">
        <v>110</v>
      </c>
      <c r="BI25" s="82" t="s">
        <v>110</v>
      </c>
      <c r="BJ25" s="15" t="s">
        <v>110</v>
      </c>
      <c r="BK25" s="2" t="s">
        <v>110</v>
      </c>
      <c r="BL25" s="2" t="s">
        <v>110</v>
      </c>
      <c r="BM25" s="7" t="s">
        <v>110</v>
      </c>
      <c r="BN25" s="12" t="s">
        <v>193</v>
      </c>
      <c r="BO25" s="21" t="s">
        <v>196</v>
      </c>
    </row>
    <row r="26" spans="1:67" ht="28.8" x14ac:dyDescent="0.3">
      <c r="A26" s="15">
        <v>101</v>
      </c>
      <c r="B26" s="22">
        <v>41540</v>
      </c>
      <c r="C26" s="37">
        <v>9</v>
      </c>
      <c r="D26" s="22" t="s">
        <v>189</v>
      </c>
      <c r="E26" s="11" t="s">
        <v>110</v>
      </c>
      <c r="F26" s="11" t="s">
        <v>110</v>
      </c>
      <c r="G26" s="11" t="s">
        <v>110</v>
      </c>
      <c r="H26" s="80" t="s">
        <v>197</v>
      </c>
      <c r="I26" s="10" t="s">
        <v>118</v>
      </c>
      <c r="J26" s="1" t="s">
        <v>135</v>
      </c>
      <c r="K26" s="4" t="s">
        <v>194</v>
      </c>
      <c r="L26" s="2" t="s">
        <v>110</v>
      </c>
      <c r="M26" s="3" t="s">
        <v>110</v>
      </c>
      <c r="N26" s="38" t="s">
        <v>110</v>
      </c>
      <c r="O26" s="38" t="s">
        <v>110</v>
      </c>
      <c r="P26" s="2" t="s">
        <v>195</v>
      </c>
      <c r="Q26" s="14" t="s">
        <v>110</v>
      </c>
      <c r="R26" s="14" t="s">
        <v>110</v>
      </c>
      <c r="S26" s="10" t="s">
        <v>110</v>
      </c>
      <c r="T26" s="27" t="s">
        <v>110</v>
      </c>
      <c r="U26" s="2" t="s">
        <v>110</v>
      </c>
      <c r="V26" s="2" t="s">
        <v>110</v>
      </c>
      <c r="W26" s="28" t="s">
        <v>110</v>
      </c>
      <c r="X26" s="29" t="s">
        <v>110</v>
      </c>
      <c r="Y26" s="29" t="s">
        <v>110</v>
      </c>
      <c r="Z26" s="29" t="s">
        <v>110</v>
      </c>
      <c r="AA26" s="29" t="s">
        <v>110</v>
      </c>
      <c r="AB26" s="29" t="s">
        <v>110</v>
      </c>
      <c r="AC26" s="31" t="s">
        <v>110</v>
      </c>
      <c r="AD26" s="32" t="s">
        <v>110</v>
      </c>
      <c r="AE26" s="10" t="s">
        <v>110</v>
      </c>
      <c r="AF26" s="2" t="s">
        <v>110</v>
      </c>
      <c r="AG26" s="6" t="s">
        <v>110</v>
      </c>
      <c r="AH26" s="8" t="e">
        <f t="shared" si="0"/>
        <v>#DIV/0!</v>
      </c>
      <c r="AI26" s="2" t="s">
        <v>110</v>
      </c>
      <c r="AJ26" s="2" t="s">
        <v>110</v>
      </c>
      <c r="AK26" s="2" t="s">
        <v>110</v>
      </c>
      <c r="AL26" s="10" t="s">
        <v>110</v>
      </c>
      <c r="AM26" s="10" t="s">
        <v>110</v>
      </c>
      <c r="AN26" s="2" t="s">
        <v>110</v>
      </c>
      <c r="AO26" s="6" t="s">
        <v>110</v>
      </c>
      <c r="AP26" s="10" t="s">
        <v>110</v>
      </c>
      <c r="AQ26" s="2" t="s">
        <v>110</v>
      </c>
      <c r="AR26" s="6" t="s">
        <v>110</v>
      </c>
      <c r="AS26" s="2" t="s">
        <v>110</v>
      </c>
      <c r="AT26" s="2" t="s">
        <v>110</v>
      </c>
      <c r="AU26" s="6" t="s">
        <v>110</v>
      </c>
      <c r="AV26" s="2" t="s">
        <v>110</v>
      </c>
      <c r="AW26" s="2" t="s">
        <v>110</v>
      </c>
      <c r="AX26" s="6" t="s">
        <v>110</v>
      </c>
      <c r="AY26" s="2" t="s">
        <v>110</v>
      </c>
      <c r="AZ26" s="2" t="s">
        <v>110</v>
      </c>
      <c r="BA26" s="2" t="s">
        <v>110</v>
      </c>
      <c r="BB26" s="3" t="s">
        <v>110</v>
      </c>
      <c r="BC26" s="33" t="s">
        <v>110</v>
      </c>
      <c r="BD26" s="34" t="s">
        <v>110</v>
      </c>
      <c r="BE26" s="34" t="s">
        <v>110</v>
      </c>
      <c r="BF26" s="34" t="s">
        <v>110</v>
      </c>
      <c r="BG26" s="34" t="s">
        <v>110</v>
      </c>
      <c r="BH26" s="34" t="s">
        <v>110</v>
      </c>
      <c r="BI26" s="82" t="s">
        <v>110</v>
      </c>
      <c r="BJ26" s="15" t="s">
        <v>110</v>
      </c>
      <c r="BK26" s="2" t="s">
        <v>110</v>
      </c>
      <c r="BL26" s="2" t="s">
        <v>110</v>
      </c>
      <c r="BM26" s="7" t="s">
        <v>110</v>
      </c>
      <c r="BN26" s="12" t="s">
        <v>197</v>
      </c>
      <c r="BO26" s="21" t="s">
        <v>198</v>
      </c>
    </row>
    <row r="27" spans="1:67" ht="28.8" x14ac:dyDescent="0.3">
      <c r="A27" s="15">
        <v>104</v>
      </c>
      <c r="B27" s="22">
        <v>41541</v>
      </c>
      <c r="C27" s="37">
        <v>9</v>
      </c>
      <c r="D27" s="22" t="s">
        <v>189</v>
      </c>
      <c r="E27" s="2" t="s">
        <v>110</v>
      </c>
      <c r="F27" s="13" t="s">
        <v>110</v>
      </c>
      <c r="G27" s="2" t="s">
        <v>110</v>
      </c>
      <c r="H27" s="80" t="s">
        <v>199</v>
      </c>
      <c r="I27" s="26" t="s">
        <v>91</v>
      </c>
      <c r="J27" s="1" t="s">
        <v>92</v>
      </c>
      <c r="K27" s="4" t="s">
        <v>200</v>
      </c>
      <c r="L27" s="1" t="s">
        <v>110</v>
      </c>
      <c r="M27" s="4" t="s">
        <v>110</v>
      </c>
      <c r="N27" s="38" t="s">
        <v>110</v>
      </c>
      <c r="O27" s="38" t="s">
        <v>110</v>
      </c>
      <c r="P27" s="11" t="s">
        <v>195</v>
      </c>
      <c r="Q27" s="36" t="s">
        <v>110</v>
      </c>
      <c r="R27" s="36" t="s">
        <v>110</v>
      </c>
      <c r="S27" s="10" t="s">
        <v>110</v>
      </c>
      <c r="T27" s="47" t="s">
        <v>110</v>
      </c>
      <c r="U27" s="2" t="s">
        <v>110</v>
      </c>
      <c r="V27" s="11" t="s">
        <v>110</v>
      </c>
      <c r="W27" s="28" t="s">
        <v>110</v>
      </c>
      <c r="X27" s="29" t="s">
        <v>110</v>
      </c>
      <c r="Y27" s="29" t="s">
        <v>110</v>
      </c>
      <c r="Z27" s="29" t="s">
        <v>110</v>
      </c>
      <c r="AA27" s="29" t="s">
        <v>110</v>
      </c>
      <c r="AB27" s="29" t="s">
        <v>110</v>
      </c>
      <c r="AC27" s="31" t="s">
        <v>110</v>
      </c>
      <c r="AD27" s="32" t="s">
        <v>110</v>
      </c>
      <c r="AE27" s="10" t="s">
        <v>110</v>
      </c>
      <c r="AF27" s="2" t="s">
        <v>110</v>
      </c>
      <c r="AG27" s="6" t="s">
        <v>110</v>
      </c>
      <c r="AH27" s="8" t="e">
        <f t="shared" si="0"/>
        <v>#DIV/0!</v>
      </c>
      <c r="AI27" s="2" t="s">
        <v>110</v>
      </c>
      <c r="AJ27" s="2" t="s">
        <v>110</v>
      </c>
      <c r="AK27" s="2" t="s">
        <v>110</v>
      </c>
      <c r="AL27" s="10" t="s">
        <v>110</v>
      </c>
      <c r="AM27" s="2" t="s">
        <v>110</v>
      </c>
      <c r="AN27" s="6" t="s">
        <v>110</v>
      </c>
      <c r="AO27" s="10" t="s">
        <v>110</v>
      </c>
      <c r="AP27" s="10" t="s">
        <v>110</v>
      </c>
      <c r="AQ27" s="2" t="s">
        <v>110</v>
      </c>
      <c r="AR27" s="6" t="s">
        <v>110</v>
      </c>
      <c r="AS27" s="2" t="s">
        <v>110</v>
      </c>
      <c r="AT27" s="2" t="s">
        <v>110</v>
      </c>
      <c r="AU27" s="6" t="s">
        <v>110</v>
      </c>
      <c r="AV27" s="2" t="s">
        <v>110</v>
      </c>
      <c r="AW27" s="2" t="s">
        <v>110</v>
      </c>
      <c r="AX27" s="6" t="s">
        <v>110</v>
      </c>
      <c r="AY27" s="2" t="s">
        <v>110</v>
      </c>
      <c r="AZ27" s="2" t="s">
        <v>110</v>
      </c>
      <c r="BA27" s="2" t="s">
        <v>110</v>
      </c>
      <c r="BB27" s="3" t="s">
        <v>110</v>
      </c>
      <c r="BC27" s="33" t="s">
        <v>110</v>
      </c>
      <c r="BD27" s="34" t="s">
        <v>110</v>
      </c>
      <c r="BE27" s="34" t="s">
        <v>110</v>
      </c>
      <c r="BF27" s="34" t="s">
        <v>110</v>
      </c>
      <c r="BG27" s="34" t="s">
        <v>110</v>
      </c>
      <c r="BH27" s="34" t="s">
        <v>110</v>
      </c>
      <c r="BI27" s="82" t="s">
        <v>110</v>
      </c>
      <c r="BJ27" s="15" t="s">
        <v>110</v>
      </c>
      <c r="BK27" s="2" t="s">
        <v>110</v>
      </c>
      <c r="BL27" s="2" t="s">
        <v>110</v>
      </c>
      <c r="BM27" s="7" t="s">
        <v>110</v>
      </c>
      <c r="BN27" s="12" t="s">
        <v>199</v>
      </c>
      <c r="BO27" s="21" t="s">
        <v>201</v>
      </c>
    </row>
    <row r="28" spans="1:67" ht="57.6" x14ac:dyDescent="0.3">
      <c r="A28" s="15">
        <v>107</v>
      </c>
      <c r="B28" s="22">
        <v>41541</v>
      </c>
      <c r="C28" s="37">
        <v>9</v>
      </c>
      <c r="D28" s="22" t="s">
        <v>189</v>
      </c>
      <c r="E28" s="1">
        <v>0.61527777777777781</v>
      </c>
      <c r="F28" s="13">
        <v>0.67013888888888884</v>
      </c>
      <c r="G28" s="2" t="s">
        <v>90</v>
      </c>
      <c r="H28" s="80" t="s">
        <v>202</v>
      </c>
      <c r="I28" s="26" t="s">
        <v>91</v>
      </c>
      <c r="J28" s="1" t="s">
        <v>92</v>
      </c>
      <c r="K28" s="4" t="s">
        <v>93</v>
      </c>
      <c r="L28" s="1" t="s">
        <v>94</v>
      </c>
      <c r="M28" s="3" t="s">
        <v>203</v>
      </c>
      <c r="N28" s="38">
        <v>26.061129999999999</v>
      </c>
      <c r="O28" s="38">
        <v>-80.501300000000001</v>
      </c>
      <c r="P28" s="2" t="s">
        <v>105</v>
      </c>
      <c r="Q28" s="36">
        <v>2</v>
      </c>
      <c r="R28" s="36">
        <v>1</v>
      </c>
      <c r="S28" s="10">
        <v>2</v>
      </c>
      <c r="T28" s="47" t="s">
        <v>90</v>
      </c>
      <c r="U28" s="2">
        <v>140</v>
      </c>
      <c r="V28" s="11" t="s">
        <v>97</v>
      </c>
      <c r="W28" s="28">
        <v>6</v>
      </c>
      <c r="X28" s="29">
        <v>30.61</v>
      </c>
      <c r="Y28" s="29">
        <v>601</v>
      </c>
      <c r="Z28" s="29">
        <v>7.72</v>
      </c>
      <c r="AA28" s="29">
        <v>0</v>
      </c>
      <c r="AB28" s="29">
        <v>5.93</v>
      </c>
      <c r="AC28" s="31">
        <v>-156.80000000000001</v>
      </c>
      <c r="AD28" s="32" t="s">
        <v>98</v>
      </c>
      <c r="AE28" s="10">
        <v>3.45</v>
      </c>
      <c r="AF28" s="2">
        <v>3.8</v>
      </c>
      <c r="AG28" s="6">
        <v>4.45</v>
      </c>
      <c r="AH28" s="8">
        <f t="shared" si="0"/>
        <v>3.9</v>
      </c>
      <c r="AI28" s="2">
        <v>6.3</v>
      </c>
      <c r="AJ28" s="2">
        <v>5.9</v>
      </c>
      <c r="AK28" s="8">
        <v>6</v>
      </c>
      <c r="AL28" s="8">
        <f t="shared" si="1"/>
        <v>2.8499999999999996</v>
      </c>
      <c r="AM28" s="8">
        <f t="shared" si="2"/>
        <v>2.1000000000000005</v>
      </c>
      <c r="AN28" s="8">
        <f t="shared" si="3"/>
        <v>1.5499999999999998</v>
      </c>
      <c r="AO28" s="8">
        <f t="shared" si="4"/>
        <v>2.1666666666666665</v>
      </c>
      <c r="AP28" s="23">
        <v>3</v>
      </c>
      <c r="AQ28" s="2">
        <v>2.5</v>
      </c>
      <c r="AR28" s="24">
        <v>2</v>
      </c>
      <c r="AS28" s="2">
        <v>0</v>
      </c>
      <c r="AT28" s="2">
        <v>0</v>
      </c>
      <c r="AU28" s="6">
        <v>0</v>
      </c>
      <c r="AV28" s="2">
        <v>10</v>
      </c>
      <c r="AW28" s="2">
        <v>10</v>
      </c>
      <c r="AX28" s="6">
        <v>10</v>
      </c>
      <c r="AY28" s="2">
        <v>1</v>
      </c>
      <c r="AZ28" s="2">
        <v>0</v>
      </c>
      <c r="BA28" s="2">
        <v>100</v>
      </c>
      <c r="BB28" s="3">
        <v>1</v>
      </c>
      <c r="BC28" s="33">
        <v>90</v>
      </c>
      <c r="BD28" s="34" t="s">
        <v>90</v>
      </c>
      <c r="BE28" s="34" t="s">
        <v>99</v>
      </c>
      <c r="BF28" s="34" t="s">
        <v>90</v>
      </c>
      <c r="BG28" s="34" t="s">
        <v>99</v>
      </c>
      <c r="BH28" s="34" t="s">
        <v>90</v>
      </c>
      <c r="BI28" s="82">
        <v>240</v>
      </c>
      <c r="BJ28" s="15">
        <v>4</v>
      </c>
      <c r="BK28" s="2" t="s">
        <v>90</v>
      </c>
      <c r="BL28" s="2" t="s">
        <v>99</v>
      </c>
      <c r="BM28" s="7">
        <v>8</v>
      </c>
      <c r="BN28" s="12" t="s">
        <v>202</v>
      </c>
      <c r="BO28" s="21" t="s">
        <v>204</v>
      </c>
    </row>
    <row r="29" spans="1:67" ht="86.4" x14ac:dyDescent="0.3">
      <c r="A29" s="15">
        <v>111</v>
      </c>
      <c r="B29" s="22">
        <v>41540</v>
      </c>
      <c r="C29" s="37">
        <v>9</v>
      </c>
      <c r="D29" s="22" t="s">
        <v>189</v>
      </c>
      <c r="E29" s="1">
        <v>0.4375</v>
      </c>
      <c r="F29" s="13">
        <v>0.54166666666666663</v>
      </c>
      <c r="G29" s="1" t="s">
        <v>90</v>
      </c>
      <c r="H29" s="80" t="s">
        <v>205</v>
      </c>
      <c r="I29" s="26" t="s">
        <v>91</v>
      </c>
      <c r="J29" s="1" t="s">
        <v>92</v>
      </c>
      <c r="K29" s="4" t="s">
        <v>200</v>
      </c>
      <c r="L29" s="1" t="s">
        <v>94</v>
      </c>
      <c r="M29" s="4" t="s">
        <v>206</v>
      </c>
      <c r="N29" s="38">
        <v>26.015879999999999</v>
      </c>
      <c r="O29" s="38">
        <v>-80.450640000000007</v>
      </c>
      <c r="P29" s="48" t="s">
        <v>105</v>
      </c>
      <c r="Q29" s="36">
        <v>3</v>
      </c>
      <c r="R29" s="36">
        <v>1</v>
      </c>
      <c r="S29" s="10">
        <v>2</v>
      </c>
      <c r="T29" s="27" t="s">
        <v>99</v>
      </c>
      <c r="U29" s="2">
        <v>140</v>
      </c>
      <c r="V29" s="11" t="s">
        <v>207</v>
      </c>
      <c r="W29" s="28">
        <v>6</v>
      </c>
      <c r="X29" s="29">
        <v>28.03</v>
      </c>
      <c r="Y29" s="29">
        <v>530</v>
      </c>
      <c r="Z29" s="29">
        <v>7.56</v>
      </c>
      <c r="AA29" s="29">
        <v>0</v>
      </c>
      <c r="AB29" s="29">
        <v>4.54</v>
      </c>
      <c r="AC29" s="45">
        <v>-39</v>
      </c>
      <c r="AD29" s="32" t="s">
        <v>98</v>
      </c>
      <c r="AE29" s="10">
        <v>2.8</v>
      </c>
      <c r="AF29" s="2">
        <v>2.6</v>
      </c>
      <c r="AG29" s="6">
        <v>2.5499999999999998</v>
      </c>
      <c r="AH29" s="8">
        <f t="shared" si="0"/>
        <v>2.65</v>
      </c>
      <c r="AI29" s="2">
        <v>4.2</v>
      </c>
      <c r="AJ29" s="2">
        <v>4.0999999999999996</v>
      </c>
      <c r="AK29" s="2">
        <v>2.8</v>
      </c>
      <c r="AL29" s="2">
        <f t="shared" si="1"/>
        <v>1.4000000000000004</v>
      </c>
      <c r="AM29" s="2">
        <f t="shared" si="2"/>
        <v>1.4999999999999996</v>
      </c>
      <c r="AN29" s="2">
        <f t="shared" si="3"/>
        <v>0.25</v>
      </c>
      <c r="AO29" s="8">
        <f t="shared" si="4"/>
        <v>1.05</v>
      </c>
      <c r="AP29" s="23">
        <v>1</v>
      </c>
      <c r="AQ29" s="8">
        <v>8</v>
      </c>
      <c r="AR29" s="24">
        <v>8</v>
      </c>
      <c r="AS29" s="2">
        <v>0</v>
      </c>
      <c r="AT29" s="2">
        <v>0</v>
      </c>
      <c r="AU29" s="6">
        <v>0</v>
      </c>
      <c r="AV29" s="2">
        <v>10</v>
      </c>
      <c r="AW29" s="2">
        <v>10</v>
      </c>
      <c r="AX29" s="6">
        <v>10</v>
      </c>
      <c r="AY29" s="2">
        <v>1</v>
      </c>
      <c r="AZ29" s="2">
        <v>0</v>
      </c>
      <c r="BA29" s="2">
        <v>100</v>
      </c>
      <c r="BB29" s="3">
        <v>1</v>
      </c>
      <c r="BC29" s="33">
        <v>70</v>
      </c>
      <c r="BD29" s="34" t="s">
        <v>90</v>
      </c>
      <c r="BE29" s="34" t="s">
        <v>99</v>
      </c>
      <c r="BF29" s="34" t="s">
        <v>90</v>
      </c>
      <c r="BG29" s="34" t="s">
        <v>90</v>
      </c>
      <c r="BH29" s="34" t="s">
        <v>90</v>
      </c>
      <c r="BI29" s="82">
        <v>500</v>
      </c>
      <c r="BJ29" s="15">
        <v>2</v>
      </c>
      <c r="BK29" s="2" t="s">
        <v>99</v>
      </c>
      <c r="BL29" s="2" t="s">
        <v>99</v>
      </c>
      <c r="BM29" s="7">
        <v>15</v>
      </c>
      <c r="BN29" s="12" t="s">
        <v>205</v>
      </c>
      <c r="BO29" s="21" t="s">
        <v>208</v>
      </c>
    </row>
    <row r="30" spans="1:67" ht="86.4" x14ac:dyDescent="0.3">
      <c r="A30" s="15">
        <v>112</v>
      </c>
      <c r="B30" s="22">
        <v>41541</v>
      </c>
      <c r="C30" s="37">
        <v>9</v>
      </c>
      <c r="D30" s="22" t="s">
        <v>189</v>
      </c>
      <c r="E30" s="1">
        <v>0.44444444444444442</v>
      </c>
      <c r="F30" s="13">
        <v>0.52222222222222225</v>
      </c>
      <c r="G30" s="2" t="s">
        <v>90</v>
      </c>
      <c r="H30" s="80" t="s">
        <v>209</v>
      </c>
      <c r="I30" s="26" t="s">
        <v>91</v>
      </c>
      <c r="J30" s="1" t="s">
        <v>92</v>
      </c>
      <c r="K30" s="4" t="s">
        <v>93</v>
      </c>
      <c r="L30" s="1" t="s">
        <v>94</v>
      </c>
      <c r="M30" s="4" t="s">
        <v>210</v>
      </c>
      <c r="N30" s="38">
        <v>25.86186</v>
      </c>
      <c r="O30" s="38">
        <v>-80.808869999999999</v>
      </c>
      <c r="P30" s="11" t="s">
        <v>105</v>
      </c>
      <c r="Q30" s="36">
        <v>1</v>
      </c>
      <c r="R30" s="36">
        <v>1</v>
      </c>
      <c r="S30" s="10">
        <v>2</v>
      </c>
      <c r="T30" s="47" t="s">
        <v>90</v>
      </c>
      <c r="U30" s="2">
        <v>140</v>
      </c>
      <c r="V30" s="11" t="s">
        <v>207</v>
      </c>
      <c r="W30" s="28">
        <v>6</v>
      </c>
      <c r="X30" s="29">
        <v>28.67</v>
      </c>
      <c r="Y30" s="29">
        <v>275</v>
      </c>
      <c r="Z30" s="29">
        <v>7.23</v>
      </c>
      <c r="AA30" s="29">
        <v>0.2</v>
      </c>
      <c r="AB30" s="29">
        <v>4.16</v>
      </c>
      <c r="AC30" s="31">
        <v>125.8</v>
      </c>
      <c r="AD30" s="32" t="s">
        <v>98</v>
      </c>
      <c r="AE30" s="10">
        <v>2.85</v>
      </c>
      <c r="AF30" s="2">
        <v>2.9</v>
      </c>
      <c r="AG30" s="6">
        <v>2.9</v>
      </c>
      <c r="AH30" s="8">
        <f t="shared" si="0"/>
        <v>2.8833333333333333</v>
      </c>
      <c r="AI30" s="2">
        <v>4.7</v>
      </c>
      <c r="AJ30" s="2">
        <v>4.5</v>
      </c>
      <c r="AK30" s="2">
        <v>4.7</v>
      </c>
      <c r="AL30" s="2">
        <f t="shared" si="1"/>
        <v>1.85</v>
      </c>
      <c r="AM30" s="2">
        <f t="shared" si="2"/>
        <v>1.6</v>
      </c>
      <c r="AN30" s="2">
        <f t="shared" si="3"/>
        <v>1.8000000000000003</v>
      </c>
      <c r="AO30" s="8">
        <f t="shared" si="4"/>
        <v>1.75</v>
      </c>
      <c r="AP30" s="10">
        <v>5.5</v>
      </c>
      <c r="AQ30" s="2">
        <v>6.5</v>
      </c>
      <c r="AR30" s="6">
        <v>5.5</v>
      </c>
      <c r="AS30" s="2">
        <v>0</v>
      </c>
      <c r="AT30" s="2">
        <v>0</v>
      </c>
      <c r="AU30" s="6">
        <v>0</v>
      </c>
      <c r="AV30" s="2">
        <v>10</v>
      </c>
      <c r="AW30" s="2">
        <v>10</v>
      </c>
      <c r="AX30" s="6">
        <v>10</v>
      </c>
      <c r="AY30" s="2">
        <v>1</v>
      </c>
      <c r="AZ30" s="2">
        <v>0</v>
      </c>
      <c r="BA30" s="2">
        <v>66</v>
      </c>
      <c r="BB30" s="3">
        <v>1</v>
      </c>
      <c r="BC30" s="33">
        <v>100</v>
      </c>
      <c r="BD30" s="34" t="s">
        <v>99</v>
      </c>
      <c r="BE30" s="34" t="s">
        <v>90</v>
      </c>
      <c r="BF30" s="34" t="s">
        <v>90</v>
      </c>
      <c r="BG30" s="34" t="s">
        <v>90</v>
      </c>
      <c r="BH30" s="34" t="s">
        <v>90</v>
      </c>
      <c r="BI30" s="82">
        <v>1100</v>
      </c>
      <c r="BJ30" s="19">
        <v>9</v>
      </c>
      <c r="BK30" s="2" t="s">
        <v>99</v>
      </c>
      <c r="BL30" s="2" t="s">
        <v>99</v>
      </c>
      <c r="BM30" s="7">
        <v>16</v>
      </c>
      <c r="BN30" s="12" t="s">
        <v>209</v>
      </c>
      <c r="BO30" s="21" t="s">
        <v>211</v>
      </c>
    </row>
    <row r="31" spans="1:67" ht="28.8" x14ac:dyDescent="0.3">
      <c r="A31" s="15">
        <v>113</v>
      </c>
      <c r="B31" s="22">
        <v>41540</v>
      </c>
      <c r="C31" s="37">
        <v>9</v>
      </c>
      <c r="D31" s="22" t="s">
        <v>189</v>
      </c>
      <c r="E31" s="1">
        <v>0.54861111111111105</v>
      </c>
      <c r="F31" s="13">
        <v>0.62847222222222221</v>
      </c>
      <c r="G31" s="2" t="s">
        <v>90</v>
      </c>
      <c r="H31" s="80" t="s">
        <v>212</v>
      </c>
      <c r="I31" s="26" t="s">
        <v>91</v>
      </c>
      <c r="J31" s="1" t="s">
        <v>92</v>
      </c>
      <c r="K31" s="4" t="s">
        <v>200</v>
      </c>
      <c r="L31" s="1" t="s">
        <v>94</v>
      </c>
      <c r="M31" s="4" t="s">
        <v>213</v>
      </c>
      <c r="N31" s="38">
        <v>25.957660000000001</v>
      </c>
      <c r="O31" s="38">
        <v>-80.491280000000003</v>
      </c>
      <c r="P31" s="48" t="s">
        <v>96</v>
      </c>
      <c r="Q31" s="36">
        <v>5</v>
      </c>
      <c r="R31" s="36">
        <v>1</v>
      </c>
      <c r="S31" s="10">
        <v>2</v>
      </c>
      <c r="T31" s="47" t="s">
        <v>90</v>
      </c>
      <c r="U31" s="2">
        <v>140</v>
      </c>
      <c r="V31" s="11" t="s">
        <v>207</v>
      </c>
      <c r="W31" s="28">
        <v>6</v>
      </c>
      <c r="X31" s="29">
        <v>29.05</v>
      </c>
      <c r="Y31" s="29">
        <v>565</v>
      </c>
      <c r="Z31" s="29">
        <v>7.64</v>
      </c>
      <c r="AA31" s="46">
        <v>0</v>
      </c>
      <c r="AB31" s="29">
        <v>5.48</v>
      </c>
      <c r="AC31" s="31">
        <v>-36.9</v>
      </c>
      <c r="AD31" s="32" t="s">
        <v>98</v>
      </c>
      <c r="AE31" s="10">
        <v>2.1</v>
      </c>
      <c r="AF31" s="2">
        <v>2.1</v>
      </c>
      <c r="AG31" s="6">
        <v>2.2000000000000002</v>
      </c>
      <c r="AH31" s="8">
        <f t="shared" si="0"/>
        <v>2.1333333333333333</v>
      </c>
      <c r="AI31" s="2">
        <v>5.6</v>
      </c>
      <c r="AJ31" s="2">
        <v>5.4</v>
      </c>
      <c r="AK31" s="2">
        <v>5.5</v>
      </c>
      <c r="AL31" s="2">
        <f t="shared" si="1"/>
        <v>3.4999999999999996</v>
      </c>
      <c r="AM31" s="2">
        <f t="shared" si="2"/>
        <v>3.3000000000000003</v>
      </c>
      <c r="AN31" s="2">
        <f t="shared" si="3"/>
        <v>3.3</v>
      </c>
      <c r="AO31" s="8">
        <f t="shared" si="4"/>
        <v>3.3666666666666667</v>
      </c>
      <c r="AP31" s="10">
        <v>4.5</v>
      </c>
      <c r="AQ31" s="8">
        <v>2</v>
      </c>
      <c r="AR31" s="24">
        <v>2</v>
      </c>
      <c r="AS31" s="2">
        <v>0.5</v>
      </c>
      <c r="AT31" s="2">
        <v>0</v>
      </c>
      <c r="AU31" s="6">
        <v>0</v>
      </c>
      <c r="AV31" s="2">
        <v>10</v>
      </c>
      <c r="AW31" s="2">
        <v>10</v>
      </c>
      <c r="AX31" s="6">
        <v>10</v>
      </c>
      <c r="AY31" s="2">
        <v>1</v>
      </c>
      <c r="AZ31" s="2">
        <v>1</v>
      </c>
      <c r="BA31" s="2">
        <v>100</v>
      </c>
      <c r="BB31" s="3">
        <v>3</v>
      </c>
      <c r="BC31" s="33">
        <v>100</v>
      </c>
      <c r="BD31" s="34" t="s">
        <v>99</v>
      </c>
      <c r="BE31" s="34" t="s">
        <v>99</v>
      </c>
      <c r="BF31" s="34" t="s">
        <v>90</v>
      </c>
      <c r="BG31" s="34" t="s">
        <v>90</v>
      </c>
      <c r="BH31" s="34" t="s">
        <v>90</v>
      </c>
      <c r="BI31" s="82">
        <v>700</v>
      </c>
      <c r="BJ31" s="15">
        <v>2</v>
      </c>
      <c r="BK31" s="2" t="s">
        <v>99</v>
      </c>
      <c r="BL31" s="2" t="s">
        <v>99</v>
      </c>
      <c r="BM31" s="7">
        <v>17</v>
      </c>
      <c r="BN31" s="12" t="s">
        <v>212</v>
      </c>
      <c r="BO31" s="21" t="s">
        <v>214</v>
      </c>
    </row>
    <row r="32" spans="1:67" ht="28.8" x14ac:dyDescent="0.3">
      <c r="A32" s="15">
        <v>116</v>
      </c>
      <c r="B32" s="22">
        <v>41546</v>
      </c>
      <c r="C32" s="37">
        <v>9</v>
      </c>
      <c r="D32" s="22" t="s">
        <v>189</v>
      </c>
      <c r="E32" s="1">
        <v>0.46388888888888885</v>
      </c>
      <c r="F32" s="13">
        <v>0.59722222222222221</v>
      </c>
      <c r="G32" s="2" t="s">
        <v>90</v>
      </c>
      <c r="H32" s="80" t="s">
        <v>215</v>
      </c>
      <c r="I32" s="10" t="s">
        <v>118</v>
      </c>
      <c r="J32" s="2" t="s">
        <v>119</v>
      </c>
      <c r="K32" s="3" t="s">
        <v>216</v>
      </c>
      <c r="L32" s="2">
        <v>4</v>
      </c>
      <c r="M32" s="3" t="s">
        <v>217</v>
      </c>
      <c r="N32" s="38">
        <v>25.786660000000001</v>
      </c>
      <c r="O32" s="38">
        <v>-80.741699999999994</v>
      </c>
      <c r="P32" s="2" t="s">
        <v>105</v>
      </c>
      <c r="Q32" s="14">
        <v>3</v>
      </c>
      <c r="R32" s="14">
        <v>1</v>
      </c>
      <c r="S32" s="10">
        <v>4</v>
      </c>
      <c r="T32" s="27" t="s">
        <v>90</v>
      </c>
      <c r="U32" s="2">
        <v>140</v>
      </c>
      <c r="V32" s="2" t="s">
        <v>122</v>
      </c>
      <c r="W32" s="28">
        <v>6</v>
      </c>
      <c r="X32" s="29">
        <v>28.65</v>
      </c>
      <c r="Y32" s="29">
        <v>277</v>
      </c>
      <c r="Z32" s="29">
        <v>7.39</v>
      </c>
      <c r="AA32" s="29">
        <v>0</v>
      </c>
      <c r="AB32" s="29">
        <v>3.56</v>
      </c>
      <c r="AC32" s="45">
        <v>-79</v>
      </c>
      <c r="AD32" s="32" t="s">
        <v>131</v>
      </c>
      <c r="AE32" s="23">
        <v>3</v>
      </c>
      <c r="AF32" s="2">
        <v>3.2</v>
      </c>
      <c r="AG32" s="24">
        <v>3</v>
      </c>
      <c r="AH32" s="8">
        <f t="shared" si="0"/>
        <v>3.0666666666666664</v>
      </c>
      <c r="AI32" s="2">
        <v>4.9000000000000004</v>
      </c>
      <c r="AJ32" s="2">
        <v>5.2</v>
      </c>
      <c r="AK32" s="2">
        <v>4.8</v>
      </c>
      <c r="AL32" s="2">
        <f t="shared" si="1"/>
        <v>1.9000000000000004</v>
      </c>
      <c r="AM32" s="2">
        <f t="shared" si="2"/>
        <v>2</v>
      </c>
      <c r="AN32" s="2">
        <f t="shared" si="3"/>
        <v>1.7999999999999998</v>
      </c>
      <c r="AO32" s="8">
        <f t="shared" si="4"/>
        <v>1.9000000000000001</v>
      </c>
      <c r="AP32" s="10">
        <v>2</v>
      </c>
      <c r="AQ32" s="2">
        <v>2</v>
      </c>
      <c r="AR32" s="6">
        <v>3</v>
      </c>
      <c r="AS32" s="2">
        <v>0</v>
      </c>
      <c r="AT32" s="2">
        <v>0</v>
      </c>
      <c r="AU32" s="6">
        <v>0</v>
      </c>
      <c r="AV32" s="2">
        <v>10</v>
      </c>
      <c r="AW32" s="2">
        <v>10</v>
      </c>
      <c r="AX32" s="6">
        <v>10</v>
      </c>
      <c r="AY32" s="2">
        <v>1</v>
      </c>
      <c r="AZ32" s="2">
        <v>0</v>
      </c>
      <c r="BA32" s="2">
        <v>100</v>
      </c>
      <c r="BB32" s="3">
        <v>1</v>
      </c>
      <c r="BC32" s="33">
        <v>10</v>
      </c>
      <c r="BD32" s="34" t="s">
        <v>90</v>
      </c>
      <c r="BE32" s="34" t="s">
        <v>90</v>
      </c>
      <c r="BF32" s="34" t="s">
        <v>99</v>
      </c>
      <c r="BG32" s="34" t="s">
        <v>90</v>
      </c>
      <c r="BH32" s="34" t="s">
        <v>90</v>
      </c>
      <c r="BI32" s="82" t="s">
        <v>110</v>
      </c>
      <c r="BJ32" s="15">
        <v>9</v>
      </c>
      <c r="BK32" s="2" t="s">
        <v>90</v>
      </c>
      <c r="BL32" s="2" t="s">
        <v>90</v>
      </c>
      <c r="BM32" s="7">
        <v>1</v>
      </c>
      <c r="BN32" s="12" t="s">
        <v>215</v>
      </c>
      <c r="BO32" s="21" t="s">
        <v>218</v>
      </c>
    </row>
    <row r="33" spans="1:67" ht="86.4" x14ac:dyDescent="0.3">
      <c r="A33" s="15">
        <v>119</v>
      </c>
      <c r="B33" s="22">
        <v>41541</v>
      </c>
      <c r="C33" s="37">
        <v>9</v>
      </c>
      <c r="D33" s="22" t="s">
        <v>189</v>
      </c>
      <c r="E33" s="1">
        <v>0.53472222222222221</v>
      </c>
      <c r="F33" s="13">
        <v>0.60416666666666663</v>
      </c>
      <c r="G33" s="2" t="s">
        <v>90</v>
      </c>
      <c r="H33" s="80" t="s">
        <v>219</v>
      </c>
      <c r="I33" s="26" t="s">
        <v>91</v>
      </c>
      <c r="J33" s="1" t="s">
        <v>92</v>
      </c>
      <c r="K33" s="4" t="s">
        <v>93</v>
      </c>
      <c r="L33" s="1" t="s">
        <v>94</v>
      </c>
      <c r="M33" s="3" t="s">
        <v>220</v>
      </c>
      <c r="N33" s="38">
        <v>26.131209999999999</v>
      </c>
      <c r="O33" s="38">
        <v>-80.53519</v>
      </c>
      <c r="P33" s="2" t="s">
        <v>105</v>
      </c>
      <c r="Q33" s="36">
        <v>2</v>
      </c>
      <c r="R33" s="36">
        <v>1</v>
      </c>
      <c r="S33" s="10">
        <v>2</v>
      </c>
      <c r="T33" s="47" t="s">
        <v>90</v>
      </c>
      <c r="U33" s="2">
        <v>140</v>
      </c>
      <c r="V33" s="11" t="s">
        <v>97</v>
      </c>
      <c r="W33" s="28">
        <v>6</v>
      </c>
      <c r="X33" s="29">
        <v>29.12</v>
      </c>
      <c r="Y33" s="29">
        <v>301</v>
      </c>
      <c r="Z33" s="29">
        <v>7.35</v>
      </c>
      <c r="AA33" s="29">
        <v>2.5</v>
      </c>
      <c r="AB33" s="29">
        <v>4.79</v>
      </c>
      <c r="AC33" s="31">
        <v>-94.4</v>
      </c>
      <c r="AD33" s="32" t="s">
        <v>98</v>
      </c>
      <c r="AE33" s="10">
        <v>1.8</v>
      </c>
      <c r="AF33" s="2">
        <v>2.6</v>
      </c>
      <c r="AG33" s="6">
        <v>2.9</v>
      </c>
      <c r="AH33" s="8">
        <f t="shared" si="0"/>
        <v>2.4333333333333336</v>
      </c>
      <c r="AI33" s="2">
        <v>7.55</v>
      </c>
      <c r="AJ33" s="2">
        <v>7.25</v>
      </c>
      <c r="AK33" s="2">
        <v>7.55</v>
      </c>
      <c r="AL33" s="2">
        <f t="shared" si="1"/>
        <v>5.75</v>
      </c>
      <c r="AM33" s="2">
        <f t="shared" si="2"/>
        <v>4.6500000000000004</v>
      </c>
      <c r="AN33" s="2">
        <f t="shared" si="3"/>
        <v>4.6500000000000004</v>
      </c>
      <c r="AO33" s="8">
        <f t="shared" si="4"/>
        <v>5.0166666666666666</v>
      </c>
      <c r="AP33" s="23">
        <v>1</v>
      </c>
      <c r="AQ33" s="8">
        <v>2</v>
      </c>
      <c r="AR33" s="24">
        <v>1</v>
      </c>
      <c r="AS33" s="2">
        <v>0</v>
      </c>
      <c r="AT33" s="2">
        <v>0</v>
      </c>
      <c r="AU33" s="6">
        <v>0</v>
      </c>
      <c r="AV33" s="2">
        <v>10</v>
      </c>
      <c r="AW33" s="2">
        <v>9.5</v>
      </c>
      <c r="AX33" s="6">
        <v>10</v>
      </c>
      <c r="AY33" s="2">
        <v>1</v>
      </c>
      <c r="AZ33" s="2">
        <v>0</v>
      </c>
      <c r="BA33" s="2">
        <v>100</v>
      </c>
      <c r="BB33" s="3">
        <v>1</v>
      </c>
      <c r="BC33" s="33">
        <v>5</v>
      </c>
      <c r="BD33" s="34" t="s">
        <v>99</v>
      </c>
      <c r="BE33" s="34" t="s">
        <v>99</v>
      </c>
      <c r="BF33" s="34" t="s">
        <v>90</v>
      </c>
      <c r="BG33" s="34" t="s">
        <v>90</v>
      </c>
      <c r="BH33" s="34" t="s">
        <v>90</v>
      </c>
      <c r="BI33" s="82">
        <v>60</v>
      </c>
      <c r="BJ33" s="15">
        <v>4</v>
      </c>
      <c r="BK33" s="2" t="s">
        <v>99</v>
      </c>
      <c r="BL33" s="2" t="s">
        <v>99</v>
      </c>
      <c r="BM33" s="7">
        <v>25</v>
      </c>
      <c r="BN33" s="12" t="s">
        <v>219</v>
      </c>
      <c r="BO33" s="21" t="s">
        <v>221</v>
      </c>
    </row>
    <row r="34" spans="1:67" ht="115.2" x14ac:dyDescent="0.3">
      <c r="A34" s="15">
        <v>201</v>
      </c>
      <c r="B34" s="22">
        <v>41541</v>
      </c>
      <c r="C34" s="37">
        <v>9</v>
      </c>
      <c r="D34" s="22" t="s">
        <v>88</v>
      </c>
      <c r="E34" s="1">
        <v>0.36458333333333331</v>
      </c>
      <c r="F34" s="13">
        <v>0.47916666666666669</v>
      </c>
      <c r="G34" s="2" t="s">
        <v>90</v>
      </c>
      <c r="H34" s="80" t="s">
        <v>222</v>
      </c>
      <c r="I34" s="10" t="s">
        <v>118</v>
      </c>
      <c r="J34" s="2" t="s">
        <v>135</v>
      </c>
      <c r="K34" s="3" t="s">
        <v>136</v>
      </c>
      <c r="L34" s="2">
        <v>4</v>
      </c>
      <c r="M34" s="3" t="s">
        <v>137</v>
      </c>
      <c r="N34" s="38">
        <v>25.30077</v>
      </c>
      <c r="O34" s="38">
        <v>-80.777720000000002</v>
      </c>
      <c r="P34" s="2" t="s">
        <v>96</v>
      </c>
      <c r="Q34" s="36">
        <v>2</v>
      </c>
      <c r="R34" s="36">
        <v>1</v>
      </c>
      <c r="S34" s="10">
        <v>4</v>
      </c>
      <c r="T34" s="27" t="s">
        <v>99</v>
      </c>
      <c r="U34" s="2">
        <v>140</v>
      </c>
      <c r="V34" s="11" t="s">
        <v>122</v>
      </c>
      <c r="W34" s="28">
        <v>6</v>
      </c>
      <c r="X34" s="29">
        <v>28.26</v>
      </c>
      <c r="Y34" s="29">
        <v>270</v>
      </c>
      <c r="Z34" s="29">
        <v>7.36</v>
      </c>
      <c r="AA34" s="29">
        <v>0.3</v>
      </c>
      <c r="AB34" s="29">
        <v>3.77</v>
      </c>
      <c r="AC34" s="31">
        <v>226.4</v>
      </c>
      <c r="AD34" s="32">
        <v>7</v>
      </c>
      <c r="AE34" s="10">
        <v>0.7</v>
      </c>
      <c r="AF34" s="2">
        <v>0.8</v>
      </c>
      <c r="AG34" s="6">
        <v>0.7</v>
      </c>
      <c r="AH34" s="8">
        <f t="shared" si="0"/>
        <v>0.73333333333333339</v>
      </c>
      <c r="AI34" s="2">
        <v>1.5</v>
      </c>
      <c r="AJ34" s="2">
        <v>0.9</v>
      </c>
      <c r="AK34" s="2">
        <v>0.9</v>
      </c>
      <c r="AL34" s="2">
        <f t="shared" si="1"/>
        <v>0.8</v>
      </c>
      <c r="AM34" s="2">
        <f t="shared" si="2"/>
        <v>9.9999999999999978E-2</v>
      </c>
      <c r="AN34" s="2">
        <f t="shared" si="3"/>
        <v>0.20000000000000007</v>
      </c>
      <c r="AO34" s="8">
        <f t="shared" si="4"/>
        <v>0.3666666666666667</v>
      </c>
      <c r="AP34" s="10">
        <v>0</v>
      </c>
      <c r="AQ34" s="2">
        <v>0</v>
      </c>
      <c r="AR34" s="6">
        <v>0</v>
      </c>
      <c r="AS34" s="2">
        <v>5</v>
      </c>
      <c r="AT34" s="2">
        <v>0</v>
      </c>
      <c r="AU34" s="6">
        <v>0</v>
      </c>
      <c r="AV34" s="2">
        <v>0</v>
      </c>
      <c r="AW34" s="2">
        <v>0</v>
      </c>
      <c r="AX34" s="6">
        <v>0</v>
      </c>
      <c r="AY34" s="2">
        <v>0</v>
      </c>
      <c r="AZ34" s="2">
        <v>0</v>
      </c>
      <c r="BA34" s="2" t="s">
        <v>110</v>
      </c>
      <c r="BB34" s="3">
        <v>3</v>
      </c>
      <c r="BC34" s="33">
        <v>100</v>
      </c>
      <c r="BD34" s="34" t="s">
        <v>99</v>
      </c>
      <c r="BE34" s="34" t="s">
        <v>99</v>
      </c>
      <c r="BF34" s="34" t="s">
        <v>99</v>
      </c>
      <c r="BG34" s="34" t="s">
        <v>90</v>
      </c>
      <c r="BH34" s="34" t="s">
        <v>90</v>
      </c>
      <c r="BI34" s="82" t="s">
        <v>110</v>
      </c>
      <c r="BJ34" s="15">
        <v>2</v>
      </c>
      <c r="BK34" s="2" t="s">
        <v>90</v>
      </c>
      <c r="BL34" s="2" t="s">
        <v>90</v>
      </c>
      <c r="BM34" s="7">
        <v>15</v>
      </c>
      <c r="BN34" s="12" t="s">
        <v>222</v>
      </c>
      <c r="BO34" s="21" t="s">
        <v>608</v>
      </c>
    </row>
    <row r="35" spans="1:67" ht="28.8" x14ac:dyDescent="0.3">
      <c r="A35" s="15">
        <v>202</v>
      </c>
      <c r="B35" s="22">
        <v>41544</v>
      </c>
      <c r="C35" s="37">
        <v>9</v>
      </c>
      <c r="D35" s="22" t="s">
        <v>88</v>
      </c>
      <c r="E35" s="1">
        <v>0.4597222222222222</v>
      </c>
      <c r="F35" s="13">
        <v>0.53125</v>
      </c>
      <c r="G35" s="2" t="s">
        <v>90</v>
      </c>
      <c r="H35" s="80" t="s">
        <v>223</v>
      </c>
      <c r="I35" s="10" t="s">
        <v>118</v>
      </c>
      <c r="J35" s="2" t="s">
        <v>119</v>
      </c>
      <c r="K35" s="3" t="s">
        <v>136</v>
      </c>
      <c r="L35" s="2">
        <v>4</v>
      </c>
      <c r="M35" s="3" t="s">
        <v>224</v>
      </c>
      <c r="N35" s="38">
        <v>25.572880000000001</v>
      </c>
      <c r="O35" s="38">
        <v>-80.910989999999998</v>
      </c>
      <c r="P35" s="2" t="s">
        <v>96</v>
      </c>
      <c r="Q35" s="14">
        <v>1</v>
      </c>
      <c r="R35" s="14">
        <v>1</v>
      </c>
      <c r="S35" s="10">
        <v>4</v>
      </c>
      <c r="T35" s="27" t="s">
        <v>90</v>
      </c>
      <c r="U35" s="2">
        <v>140</v>
      </c>
      <c r="V35" s="11" t="s">
        <v>122</v>
      </c>
      <c r="W35" s="28">
        <v>6</v>
      </c>
      <c r="X35" s="29">
        <v>29.71</v>
      </c>
      <c r="Y35" s="29">
        <v>357</v>
      </c>
      <c r="Z35" s="29">
        <v>7.43</v>
      </c>
      <c r="AA35" s="46">
        <v>0</v>
      </c>
      <c r="AB35" s="29">
        <v>3.69</v>
      </c>
      <c r="AC35" s="31">
        <v>219.7</v>
      </c>
      <c r="AD35" s="32" t="s">
        <v>131</v>
      </c>
      <c r="AE35" s="10">
        <v>1.05</v>
      </c>
      <c r="AF35" s="2">
        <v>1.1499999999999999</v>
      </c>
      <c r="AG35" s="25">
        <v>1.2</v>
      </c>
      <c r="AH35" s="8">
        <f t="shared" si="0"/>
        <v>1.1333333333333335</v>
      </c>
      <c r="AI35" s="2">
        <v>1.45</v>
      </c>
      <c r="AJ35" s="2">
        <v>1.1499999999999999</v>
      </c>
      <c r="AK35" s="9">
        <v>2.7</v>
      </c>
      <c r="AL35" s="9">
        <f t="shared" si="1"/>
        <v>0.39999999999999991</v>
      </c>
      <c r="AM35" s="9">
        <f t="shared" si="2"/>
        <v>0</v>
      </c>
      <c r="AN35" s="9">
        <f t="shared" si="3"/>
        <v>1.5000000000000002</v>
      </c>
      <c r="AO35" s="8">
        <f t="shared" si="4"/>
        <v>0.63333333333333341</v>
      </c>
      <c r="AP35" s="10">
        <v>0</v>
      </c>
      <c r="AQ35" s="2">
        <v>0</v>
      </c>
      <c r="AR35" s="6">
        <v>0</v>
      </c>
      <c r="AS35" s="2">
        <v>7</v>
      </c>
      <c r="AT35" s="2">
        <v>7</v>
      </c>
      <c r="AU35" s="6">
        <v>5</v>
      </c>
      <c r="AV35" s="2">
        <v>0</v>
      </c>
      <c r="AW35" s="2">
        <v>7.5</v>
      </c>
      <c r="AX35" s="6">
        <v>10</v>
      </c>
      <c r="AY35" s="2">
        <v>1</v>
      </c>
      <c r="AZ35" s="2">
        <v>0</v>
      </c>
      <c r="BA35" s="2">
        <v>90</v>
      </c>
      <c r="BB35" s="20">
        <v>3</v>
      </c>
      <c r="BC35" s="33">
        <v>100</v>
      </c>
      <c r="BD35" s="34" t="s">
        <v>99</v>
      </c>
      <c r="BE35" s="34" t="s">
        <v>99</v>
      </c>
      <c r="BF35" s="34" t="s">
        <v>99</v>
      </c>
      <c r="BG35" s="34" t="s">
        <v>90</v>
      </c>
      <c r="BH35" s="34" t="s">
        <v>90</v>
      </c>
      <c r="BI35" s="82" t="s">
        <v>110</v>
      </c>
      <c r="BJ35" s="15">
        <v>2</v>
      </c>
      <c r="BK35" s="2" t="s">
        <v>90</v>
      </c>
      <c r="BL35" s="2" t="s">
        <v>90</v>
      </c>
      <c r="BM35" s="7">
        <v>0</v>
      </c>
      <c r="BN35" s="12" t="s">
        <v>223</v>
      </c>
      <c r="BO35" s="21" t="s">
        <v>225</v>
      </c>
    </row>
    <row r="36" spans="1:67" ht="43.2" x14ac:dyDescent="0.3">
      <c r="A36" s="15">
        <v>203</v>
      </c>
      <c r="B36" s="22">
        <v>41544</v>
      </c>
      <c r="C36" s="37">
        <v>9</v>
      </c>
      <c r="D36" s="22" t="s">
        <v>88</v>
      </c>
      <c r="E36" s="1">
        <v>0.6875</v>
      </c>
      <c r="F36" s="13">
        <v>0.73333333333333339</v>
      </c>
      <c r="G36" s="2" t="s">
        <v>90</v>
      </c>
      <c r="H36" s="80" t="s">
        <v>226</v>
      </c>
      <c r="I36" s="26" t="s">
        <v>91</v>
      </c>
      <c r="J36" s="1" t="s">
        <v>92</v>
      </c>
      <c r="K36" s="4" t="s">
        <v>93</v>
      </c>
      <c r="L36" s="1" t="s">
        <v>94</v>
      </c>
      <c r="M36" s="3" t="s">
        <v>227</v>
      </c>
      <c r="N36" s="38">
        <v>25.683579999999999</v>
      </c>
      <c r="O36" s="38">
        <v>-80.541899999999998</v>
      </c>
      <c r="P36" s="2" t="s">
        <v>96</v>
      </c>
      <c r="Q36" s="14">
        <v>2</v>
      </c>
      <c r="R36" s="14">
        <v>1</v>
      </c>
      <c r="S36" s="10">
        <v>2</v>
      </c>
      <c r="T36" s="27" t="s">
        <v>90</v>
      </c>
      <c r="U36" s="2">
        <v>140</v>
      </c>
      <c r="V36" s="11" t="s">
        <v>97</v>
      </c>
      <c r="W36" s="28">
        <v>6</v>
      </c>
      <c r="X36" s="29">
        <v>32.68</v>
      </c>
      <c r="Y36" s="29">
        <v>431</v>
      </c>
      <c r="Z36" s="29">
        <v>7.74</v>
      </c>
      <c r="AA36" s="29">
        <v>1.8</v>
      </c>
      <c r="AB36" s="29">
        <v>8.25</v>
      </c>
      <c r="AC36" s="45">
        <v>188</v>
      </c>
      <c r="AD36" s="32" t="s">
        <v>98</v>
      </c>
      <c r="AE36" s="10">
        <v>1.2</v>
      </c>
      <c r="AF36" s="2">
        <v>1.1000000000000001</v>
      </c>
      <c r="AG36" s="6">
        <v>1.1000000000000001</v>
      </c>
      <c r="AH36" s="8">
        <f t="shared" si="0"/>
        <v>1.1333333333333333</v>
      </c>
      <c r="AI36" s="2">
        <v>1.2</v>
      </c>
      <c r="AJ36" s="2">
        <v>1.2</v>
      </c>
      <c r="AK36" s="2">
        <v>1.1000000000000001</v>
      </c>
      <c r="AL36" s="2">
        <f t="shared" si="1"/>
        <v>0</v>
      </c>
      <c r="AM36" s="2">
        <f t="shared" si="2"/>
        <v>9.9999999999999867E-2</v>
      </c>
      <c r="AN36" s="2">
        <f t="shared" si="3"/>
        <v>0</v>
      </c>
      <c r="AO36" s="8">
        <f t="shared" si="4"/>
        <v>3.3333333333333291E-2</v>
      </c>
      <c r="AP36" s="10">
        <v>0.1</v>
      </c>
      <c r="AQ36" s="2">
        <v>1.5</v>
      </c>
      <c r="AR36" s="6">
        <v>0.1</v>
      </c>
      <c r="AS36" s="2">
        <v>3.5</v>
      </c>
      <c r="AT36" s="2">
        <v>0</v>
      </c>
      <c r="AU36" s="24">
        <v>2</v>
      </c>
      <c r="AV36" s="2">
        <v>10</v>
      </c>
      <c r="AW36" s="2">
        <v>5.5</v>
      </c>
      <c r="AX36" s="24">
        <v>7</v>
      </c>
      <c r="AY36" s="2">
        <v>1</v>
      </c>
      <c r="AZ36" s="2">
        <v>0</v>
      </c>
      <c r="BA36" s="2">
        <v>100</v>
      </c>
      <c r="BB36" s="3">
        <v>3</v>
      </c>
      <c r="BC36" s="33">
        <v>100</v>
      </c>
      <c r="BD36" s="34" t="s">
        <v>99</v>
      </c>
      <c r="BE36" s="34" t="s">
        <v>99</v>
      </c>
      <c r="BF36" s="34" t="s">
        <v>99</v>
      </c>
      <c r="BG36" s="34" t="s">
        <v>90</v>
      </c>
      <c r="BH36" s="34" t="s">
        <v>90</v>
      </c>
      <c r="BI36" s="82">
        <v>1600</v>
      </c>
      <c r="BJ36" s="15">
        <v>2</v>
      </c>
      <c r="BK36" s="2" t="s">
        <v>90</v>
      </c>
      <c r="BL36" s="2" t="s">
        <v>99</v>
      </c>
      <c r="BM36" s="7">
        <v>13</v>
      </c>
      <c r="BN36" s="12" t="s">
        <v>226</v>
      </c>
      <c r="BO36" s="21" t="s">
        <v>228</v>
      </c>
    </row>
    <row r="37" spans="1:67" ht="43.2" x14ac:dyDescent="0.3">
      <c r="A37" s="15">
        <v>204</v>
      </c>
      <c r="B37" s="22">
        <v>41542</v>
      </c>
      <c r="C37" s="37">
        <v>9</v>
      </c>
      <c r="D37" s="22" t="s">
        <v>88</v>
      </c>
      <c r="E37" s="1">
        <v>0.4513888888888889</v>
      </c>
      <c r="F37" s="13">
        <v>0.52430555555555558</v>
      </c>
      <c r="G37" s="2" t="s">
        <v>90</v>
      </c>
      <c r="H37" s="80" t="s">
        <v>229</v>
      </c>
      <c r="I37" s="10" t="s">
        <v>118</v>
      </c>
      <c r="J37" s="2" t="s">
        <v>119</v>
      </c>
      <c r="K37" s="3" t="s">
        <v>120</v>
      </c>
      <c r="L37" s="2">
        <v>4</v>
      </c>
      <c r="M37" s="3" t="s">
        <v>230</v>
      </c>
      <c r="N37" s="38">
        <v>25.324339999999999</v>
      </c>
      <c r="O37" s="38">
        <v>-80.595920000000007</v>
      </c>
      <c r="P37" s="2" t="s">
        <v>96</v>
      </c>
      <c r="Q37" s="14">
        <v>2</v>
      </c>
      <c r="R37" s="14">
        <v>1</v>
      </c>
      <c r="S37" s="10">
        <v>4</v>
      </c>
      <c r="T37" s="27" t="s">
        <v>90</v>
      </c>
      <c r="U37" s="2">
        <v>140</v>
      </c>
      <c r="V37" s="11" t="s">
        <v>122</v>
      </c>
      <c r="W37" s="28">
        <v>6</v>
      </c>
      <c r="X37" s="29">
        <v>30.45</v>
      </c>
      <c r="Y37" s="29">
        <v>298</v>
      </c>
      <c r="Z37" s="29">
        <v>7.93</v>
      </c>
      <c r="AA37" s="29">
        <v>0.4</v>
      </c>
      <c r="AB37" s="29">
        <v>6.74</v>
      </c>
      <c r="AC37" s="31" t="s">
        <v>110</v>
      </c>
      <c r="AD37" s="32">
        <v>7</v>
      </c>
      <c r="AE37" s="10">
        <v>0.8</v>
      </c>
      <c r="AF37" s="2">
        <v>0.9</v>
      </c>
      <c r="AG37" s="6">
        <v>0.5</v>
      </c>
      <c r="AH37" s="8">
        <f t="shared" si="0"/>
        <v>0.73333333333333339</v>
      </c>
      <c r="AI37" s="2">
        <v>0.9</v>
      </c>
      <c r="AJ37" s="8">
        <v>1</v>
      </c>
      <c r="AK37" s="8">
        <v>1</v>
      </c>
      <c r="AL37" s="8">
        <f t="shared" si="1"/>
        <v>9.9999999999999978E-2</v>
      </c>
      <c r="AM37" s="8">
        <f t="shared" si="2"/>
        <v>9.9999999999999978E-2</v>
      </c>
      <c r="AN37" s="8">
        <f t="shared" si="3"/>
        <v>0.5</v>
      </c>
      <c r="AO37" s="8">
        <f t="shared" si="4"/>
        <v>0.23333333333333331</v>
      </c>
      <c r="AP37" s="10">
        <v>0</v>
      </c>
      <c r="AQ37" s="2">
        <v>0</v>
      </c>
      <c r="AR37" s="6">
        <v>0</v>
      </c>
      <c r="AS37" s="2">
        <v>5</v>
      </c>
      <c r="AT37" s="2">
        <v>5</v>
      </c>
      <c r="AU37" s="6">
        <v>3</v>
      </c>
      <c r="AV37" s="2">
        <v>6</v>
      </c>
      <c r="AW37" s="2">
        <v>6</v>
      </c>
      <c r="AX37" s="6">
        <v>6</v>
      </c>
      <c r="AY37" s="2">
        <v>0</v>
      </c>
      <c r="AZ37" s="2">
        <v>0</v>
      </c>
      <c r="BA37" s="2" t="s">
        <v>110</v>
      </c>
      <c r="BB37" s="3">
        <v>3</v>
      </c>
      <c r="BC37" s="33">
        <v>100</v>
      </c>
      <c r="BD37" s="34" t="s">
        <v>90</v>
      </c>
      <c r="BE37" s="34" t="s">
        <v>99</v>
      </c>
      <c r="BF37" s="34" t="s">
        <v>99</v>
      </c>
      <c r="BG37" s="34" t="s">
        <v>90</v>
      </c>
      <c r="BH37" s="34" t="s">
        <v>90</v>
      </c>
      <c r="BI37" s="82" t="s">
        <v>110</v>
      </c>
      <c r="BJ37" s="15">
        <v>2</v>
      </c>
      <c r="BK37" s="2" t="s">
        <v>90</v>
      </c>
      <c r="BL37" s="2" t="s">
        <v>90</v>
      </c>
      <c r="BM37" s="7">
        <v>8</v>
      </c>
      <c r="BN37" s="12" t="s">
        <v>229</v>
      </c>
      <c r="BO37" s="21" t="s">
        <v>231</v>
      </c>
    </row>
    <row r="38" spans="1:67" ht="57.6" x14ac:dyDescent="0.3">
      <c r="A38" s="15">
        <v>205</v>
      </c>
      <c r="B38" s="22">
        <v>41544</v>
      </c>
      <c r="C38" s="37">
        <v>9</v>
      </c>
      <c r="D38" s="22" t="s">
        <v>88</v>
      </c>
      <c r="E38" s="1">
        <v>0.34027777777777773</v>
      </c>
      <c r="F38" s="13">
        <v>0.4513888888888889</v>
      </c>
      <c r="G38" s="2" t="s">
        <v>99</v>
      </c>
      <c r="H38" s="80" t="s">
        <v>232</v>
      </c>
      <c r="I38" s="10" t="s">
        <v>118</v>
      </c>
      <c r="J38" s="2" t="s">
        <v>119</v>
      </c>
      <c r="K38" s="3" t="s">
        <v>136</v>
      </c>
      <c r="L38" s="2">
        <v>4</v>
      </c>
      <c r="M38" s="3" t="s">
        <v>233</v>
      </c>
      <c r="N38" s="38">
        <v>25.530519999999999</v>
      </c>
      <c r="O38" s="38">
        <v>-80.913049999999998</v>
      </c>
      <c r="P38" s="2" t="s">
        <v>96</v>
      </c>
      <c r="Q38" s="14">
        <v>1</v>
      </c>
      <c r="R38" s="14">
        <v>1</v>
      </c>
      <c r="S38" s="10">
        <v>4</v>
      </c>
      <c r="T38" s="27" t="s">
        <v>99</v>
      </c>
      <c r="U38" s="2">
        <v>140</v>
      </c>
      <c r="V38" s="11" t="s">
        <v>122</v>
      </c>
      <c r="W38" s="28">
        <v>6</v>
      </c>
      <c r="X38" s="29">
        <v>29.18</v>
      </c>
      <c r="Y38" s="29">
        <v>377</v>
      </c>
      <c r="Z38" s="29">
        <v>7.35</v>
      </c>
      <c r="AA38" s="29">
        <v>0.4</v>
      </c>
      <c r="AB38" s="29">
        <v>2.23</v>
      </c>
      <c r="AC38" s="31">
        <v>214.8</v>
      </c>
      <c r="AD38" s="32" t="s">
        <v>131</v>
      </c>
      <c r="AE38" s="10">
        <v>1.45</v>
      </c>
      <c r="AF38" s="9">
        <v>1.3</v>
      </c>
      <c r="AG38" s="25">
        <v>1.4</v>
      </c>
      <c r="AH38" s="8">
        <f t="shared" si="0"/>
        <v>1.3833333333333335</v>
      </c>
      <c r="AI38" s="2">
        <v>3.15</v>
      </c>
      <c r="AJ38" s="9">
        <v>3.5</v>
      </c>
      <c r="AK38" s="2">
        <v>3.25</v>
      </c>
      <c r="AL38" s="2">
        <f t="shared" si="1"/>
        <v>1.7</v>
      </c>
      <c r="AM38" s="2">
        <f t="shared" si="2"/>
        <v>2.2000000000000002</v>
      </c>
      <c r="AN38" s="2">
        <f t="shared" si="3"/>
        <v>1.85</v>
      </c>
      <c r="AO38" s="8">
        <f t="shared" si="4"/>
        <v>1.9166666666666667</v>
      </c>
      <c r="AP38" s="10">
        <v>0</v>
      </c>
      <c r="AQ38" s="2">
        <v>0</v>
      </c>
      <c r="AR38" s="6">
        <v>0</v>
      </c>
      <c r="AS38" s="2">
        <v>9</v>
      </c>
      <c r="AT38" s="2">
        <v>12.5</v>
      </c>
      <c r="AU38" s="6">
        <v>9</v>
      </c>
      <c r="AV38" s="2">
        <v>10</v>
      </c>
      <c r="AW38" s="2">
        <v>10</v>
      </c>
      <c r="AX38" s="6">
        <v>10</v>
      </c>
      <c r="AY38" s="2">
        <v>0</v>
      </c>
      <c r="AZ38" s="2">
        <v>0</v>
      </c>
      <c r="BA38" s="2" t="s">
        <v>110</v>
      </c>
      <c r="BB38" s="3">
        <v>3</v>
      </c>
      <c r="BC38" s="33">
        <v>100</v>
      </c>
      <c r="BD38" s="34" t="s">
        <v>99</v>
      </c>
      <c r="BE38" s="34" t="s">
        <v>99</v>
      </c>
      <c r="BF38" s="34" t="s">
        <v>99</v>
      </c>
      <c r="BG38" s="34" t="s">
        <v>90</v>
      </c>
      <c r="BH38" s="34" t="s">
        <v>90</v>
      </c>
      <c r="BI38" s="82" t="s">
        <v>110</v>
      </c>
      <c r="BJ38" s="15">
        <v>2</v>
      </c>
      <c r="BK38" s="2" t="s">
        <v>90</v>
      </c>
      <c r="BL38" s="2" t="s">
        <v>90</v>
      </c>
      <c r="BM38" s="7">
        <v>0</v>
      </c>
      <c r="BN38" s="12" t="s">
        <v>232</v>
      </c>
      <c r="BO38" s="21" t="s">
        <v>607</v>
      </c>
    </row>
    <row r="39" spans="1:67" ht="43.2" x14ac:dyDescent="0.3">
      <c r="A39" s="15" t="s">
        <v>234</v>
      </c>
      <c r="B39" s="22">
        <v>41544</v>
      </c>
      <c r="C39" s="37">
        <v>9</v>
      </c>
      <c r="D39" s="22" t="s">
        <v>88</v>
      </c>
      <c r="E39" s="1">
        <v>0.34027777777777773</v>
      </c>
      <c r="F39" s="13">
        <v>0.4513888888888889</v>
      </c>
      <c r="G39" s="2" t="s">
        <v>90</v>
      </c>
      <c r="H39" s="80" t="s">
        <v>235</v>
      </c>
      <c r="I39" s="2" t="s">
        <v>118</v>
      </c>
      <c r="J39" s="2" t="s">
        <v>119</v>
      </c>
      <c r="K39" s="2" t="s">
        <v>136</v>
      </c>
      <c r="L39" s="2">
        <v>4</v>
      </c>
      <c r="M39" s="3" t="s">
        <v>233</v>
      </c>
      <c r="N39" s="38">
        <v>25.530519999999999</v>
      </c>
      <c r="O39" s="38">
        <v>-80.913049999999998</v>
      </c>
      <c r="P39" s="2" t="s">
        <v>96</v>
      </c>
      <c r="Q39" s="14">
        <v>1</v>
      </c>
      <c r="R39" s="14">
        <v>1</v>
      </c>
      <c r="S39" s="2">
        <v>4</v>
      </c>
      <c r="T39" s="27" t="s">
        <v>90</v>
      </c>
      <c r="U39" s="2">
        <v>140</v>
      </c>
      <c r="V39" s="11" t="s">
        <v>97</v>
      </c>
      <c r="W39" s="2">
        <v>6</v>
      </c>
      <c r="X39" s="2">
        <v>29.18</v>
      </c>
      <c r="Y39" s="2">
        <v>377</v>
      </c>
      <c r="Z39" s="2">
        <v>7.35</v>
      </c>
      <c r="AA39" s="2">
        <v>0.4</v>
      </c>
      <c r="AB39" s="2">
        <v>2.23</v>
      </c>
      <c r="AC39" s="27">
        <v>214.8</v>
      </c>
      <c r="AD39" s="27" t="s">
        <v>131</v>
      </c>
      <c r="AE39" s="10">
        <v>1.45</v>
      </c>
      <c r="AF39" s="9">
        <v>1.3</v>
      </c>
      <c r="AG39" s="25">
        <v>1.4</v>
      </c>
      <c r="AH39" s="8">
        <f t="shared" si="0"/>
        <v>1.3833333333333335</v>
      </c>
      <c r="AI39" s="2">
        <v>3.15</v>
      </c>
      <c r="AJ39" s="9">
        <v>3.5</v>
      </c>
      <c r="AK39" s="2">
        <v>3.25</v>
      </c>
      <c r="AL39" s="2">
        <f t="shared" si="1"/>
        <v>1.7</v>
      </c>
      <c r="AM39" s="2">
        <f t="shared" si="2"/>
        <v>2.2000000000000002</v>
      </c>
      <c r="AN39" s="2">
        <f t="shared" si="3"/>
        <v>1.85</v>
      </c>
      <c r="AO39" s="8">
        <f t="shared" si="4"/>
        <v>1.9166666666666667</v>
      </c>
      <c r="AP39" s="2" t="s">
        <v>110</v>
      </c>
      <c r="AQ39" s="2" t="s">
        <v>110</v>
      </c>
      <c r="AR39" s="2" t="s">
        <v>110</v>
      </c>
      <c r="AS39" s="2">
        <v>15</v>
      </c>
      <c r="AT39" s="2">
        <v>8</v>
      </c>
      <c r="AU39" s="2">
        <v>9</v>
      </c>
      <c r="AV39" s="2">
        <v>10</v>
      </c>
      <c r="AW39" s="2">
        <v>10</v>
      </c>
      <c r="AX39" s="2">
        <v>10</v>
      </c>
      <c r="AY39" s="2">
        <v>1</v>
      </c>
      <c r="AZ39" s="2">
        <v>0</v>
      </c>
      <c r="BA39" s="2">
        <v>100</v>
      </c>
      <c r="BB39" s="3">
        <v>3</v>
      </c>
      <c r="BC39" s="2">
        <v>100</v>
      </c>
      <c r="BD39" s="34" t="s">
        <v>99</v>
      </c>
      <c r="BE39" s="34" t="s">
        <v>99</v>
      </c>
      <c r="BF39" s="34" t="s">
        <v>99</v>
      </c>
      <c r="BG39" s="34" t="s">
        <v>90</v>
      </c>
      <c r="BH39" s="34" t="s">
        <v>90</v>
      </c>
      <c r="BI39" s="82" t="s">
        <v>110</v>
      </c>
      <c r="BJ39" s="15">
        <v>2</v>
      </c>
      <c r="BK39" s="2" t="s">
        <v>90</v>
      </c>
      <c r="BL39" s="2" t="s">
        <v>90</v>
      </c>
      <c r="BM39" s="7">
        <v>0</v>
      </c>
      <c r="BN39" s="12" t="s">
        <v>235</v>
      </c>
      <c r="BO39" s="21" t="s">
        <v>236</v>
      </c>
    </row>
    <row r="40" spans="1:67" ht="28.8" x14ac:dyDescent="0.3">
      <c r="A40" s="15">
        <v>206</v>
      </c>
      <c r="B40" s="22">
        <v>41544</v>
      </c>
      <c r="C40" s="37">
        <v>9</v>
      </c>
      <c r="D40" s="22" t="s">
        <v>88</v>
      </c>
      <c r="E40" s="1">
        <v>0.52083333333333337</v>
      </c>
      <c r="F40" s="13">
        <v>0.56874999999999998</v>
      </c>
      <c r="G40" s="2" t="s">
        <v>90</v>
      </c>
      <c r="H40" s="80" t="s">
        <v>237</v>
      </c>
      <c r="I40" s="1" t="s">
        <v>91</v>
      </c>
      <c r="J40" s="1" t="s">
        <v>92</v>
      </c>
      <c r="K40" s="1" t="s">
        <v>93</v>
      </c>
      <c r="L40" s="1" t="s">
        <v>94</v>
      </c>
      <c r="M40" s="2" t="s">
        <v>238</v>
      </c>
      <c r="N40" s="38">
        <v>25.754619999999999</v>
      </c>
      <c r="O40" s="38">
        <v>-80.740870000000001</v>
      </c>
      <c r="P40" s="2" t="s">
        <v>96</v>
      </c>
      <c r="Q40" s="14">
        <v>1</v>
      </c>
      <c r="R40" s="14">
        <v>1</v>
      </c>
      <c r="S40" s="2">
        <v>2</v>
      </c>
      <c r="T40" s="27" t="s">
        <v>90</v>
      </c>
      <c r="U40" s="2">
        <v>140</v>
      </c>
      <c r="V40" s="11" t="s">
        <v>97</v>
      </c>
      <c r="W40" s="2">
        <v>6</v>
      </c>
      <c r="X40" s="9">
        <v>30.7</v>
      </c>
      <c r="Y40" s="2">
        <v>462</v>
      </c>
      <c r="Z40" s="2">
        <v>7.44</v>
      </c>
      <c r="AA40" s="8">
        <v>0</v>
      </c>
      <c r="AB40" s="2">
        <v>8.7899999999999991</v>
      </c>
      <c r="AC40" s="27">
        <v>130.30000000000001</v>
      </c>
      <c r="AD40" s="27" t="s">
        <v>98</v>
      </c>
      <c r="AE40" s="2">
        <v>2.1</v>
      </c>
      <c r="AF40" s="8">
        <v>2</v>
      </c>
      <c r="AG40" s="2">
        <v>2.1</v>
      </c>
      <c r="AH40" s="8">
        <f t="shared" si="0"/>
        <v>2.0666666666666664</v>
      </c>
      <c r="AI40" s="2">
        <v>4.0999999999999996</v>
      </c>
      <c r="AJ40" s="2">
        <v>2.9</v>
      </c>
      <c r="AK40" s="2">
        <v>3.1</v>
      </c>
      <c r="AL40" s="2">
        <f t="shared" si="1"/>
        <v>1.9999999999999996</v>
      </c>
      <c r="AM40" s="2">
        <f t="shared" si="2"/>
        <v>0.89999999999999991</v>
      </c>
      <c r="AN40" s="2">
        <f t="shared" si="3"/>
        <v>1</v>
      </c>
      <c r="AO40" s="8">
        <f t="shared" si="4"/>
        <v>1.2999999999999998</v>
      </c>
      <c r="AP40" s="8">
        <v>4</v>
      </c>
      <c r="AQ40" s="2">
        <v>2.5</v>
      </c>
      <c r="AR40" s="8">
        <v>3</v>
      </c>
      <c r="AS40" s="2">
        <v>0</v>
      </c>
      <c r="AT40" s="2">
        <v>0</v>
      </c>
      <c r="AU40" s="2">
        <v>0</v>
      </c>
      <c r="AV40" s="8">
        <v>10</v>
      </c>
      <c r="AW40" s="8">
        <v>10</v>
      </c>
      <c r="AX40" s="8">
        <v>10</v>
      </c>
      <c r="AY40" s="2">
        <v>1</v>
      </c>
      <c r="AZ40" s="2">
        <v>0</v>
      </c>
      <c r="BA40" s="2">
        <v>100</v>
      </c>
      <c r="BB40" s="2">
        <v>1</v>
      </c>
      <c r="BC40" s="85">
        <v>90</v>
      </c>
      <c r="BD40" s="2" t="s">
        <v>90</v>
      </c>
      <c r="BE40" s="2" t="s">
        <v>99</v>
      </c>
      <c r="BF40" s="2" t="s">
        <v>90</v>
      </c>
      <c r="BG40" s="2" t="s">
        <v>99</v>
      </c>
      <c r="BH40" s="2" t="s">
        <v>90</v>
      </c>
      <c r="BI40" s="2">
        <v>1320</v>
      </c>
      <c r="BJ40" s="15">
        <v>2</v>
      </c>
      <c r="BK40" s="2" t="s">
        <v>99</v>
      </c>
      <c r="BL40" s="2" t="s">
        <v>99</v>
      </c>
      <c r="BM40" s="10">
        <v>17</v>
      </c>
      <c r="BN40" s="12" t="s">
        <v>237</v>
      </c>
      <c r="BO40" s="21" t="s">
        <v>239</v>
      </c>
    </row>
    <row r="41" spans="1:67" ht="43.2" x14ac:dyDescent="0.3">
      <c r="A41" s="15">
        <v>207</v>
      </c>
      <c r="B41" s="22">
        <v>41544</v>
      </c>
      <c r="C41" s="37">
        <v>9</v>
      </c>
      <c r="D41" s="22" t="s">
        <v>88</v>
      </c>
      <c r="E41" s="1">
        <v>0.64513888888888882</v>
      </c>
      <c r="F41" s="13">
        <v>0.68402777777777779</v>
      </c>
      <c r="G41" s="2" t="s">
        <v>90</v>
      </c>
      <c r="H41" s="80" t="s">
        <v>240</v>
      </c>
      <c r="I41" s="26" t="s">
        <v>91</v>
      </c>
      <c r="J41" s="1" t="s">
        <v>92</v>
      </c>
      <c r="K41" s="4" t="s">
        <v>93</v>
      </c>
      <c r="L41" s="1" t="s">
        <v>94</v>
      </c>
      <c r="M41" s="3" t="s">
        <v>241</v>
      </c>
      <c r="N41" s="38">
        <v>25.699670000000001</v>
      </c>
      <c r="O41" s="38">
        <v>-80.613140000000001</v>
      </c>
      <c r="P41" s="2" t="s">
        <v>96</v>
      </c>
      <c r="Q41" s="14">
        <v>1</v>
      </c>
      <c r="R41" s="14">
        <v>1</v>
      </c>
      <c r="S41" s="10">
        <v>2</v>
      </c>
      <c r="T41" s="27" t="s">
        <v>90</v>
      </c>
      <c r="U41" s="2">
        <v>140</v>
      </c>
      <c r="V41" s="11" t="s">
        <v>97</v>
      </c>
      <c r="W41" s="28">
        <v>6</v>
      </c>
      <c r="X41" s="29">
        <v>32.76</v>
      </c>
      <c r="Y41" s="29">
        <v>430</v>
      </c>
      <c r="Z41" s="29">
        <v>7.28</v>
      </c>
      <c r="AA41" s="29">
        <v>1.1000000000000001</v>
      </c>
      <c r="AB41" s="30">
        <v>6.9</v>
      </c>
      <c r="AC41" s="31">
        <v>51.6</v>
      </c>
      <c r="AD41" s="32" t="s">
        <v>98</v>
      </c>
      <c r="AE41" s="10">
        <v>1.2</v>
      </c>
      <c r="AF41" s="2">
        <v>1.2</v>
      </c>
      <c r="AG41" s="6">
        <v>1.1000000000000001</v>
      </c>
      <c r="AH41" s="8">
        <f t="shared" si="0"/>
        <v>1.1666666666666667</v>
      </c>
      <c r="AI41" s="2">
        <v>3.4</v>
      </c>
      <c r="AJ41" s="2">
        <v>1.4</v>
      </c>
      <c r="AK41" s="2">
        <v>3.2</v>
      </c>
      <c r="AL41" s="2">
        <f t="shared" si="1"/>
        <v>2.2000000000000002</v>
      </c>
      <c r="AM41" s="2">
        <f t="shared" si="2"/>
        <v>0.19999999999999996</v>
      </c>
      <c r="AN41" s="2">
        <f t="shared" si="3"/>
        <v>2.1</v>
      </c>
      <c r="AO41" s="8">
        <f t="shared" si="4"/>
        <v>1.5</v>
      </c>
      <c r="AP41" s="10">
        <v>5.5</v>
      </c>
      <c r="AQ41" s="2">
        <v>3.5</v>
      </c>
      <c r="AR41" s="24">
        <v>3</v>
      </c>
      <c r="AS41" s="2">
        <v>0</v>
      </c>
      <c r="AT41" s="2">
        <v>0</v>
      </c>
      <c r="AU41" s="6">
        <v>0</v>
      </c>
      <c r="AV41" s="2">
        <v>10</v>
      </c>
      <c r="AW41" s="2">
        <v>10</v>
      </c>
      <c r="AX41" s="6">
        <v>10</v>
      </c>
      <c r="AY41" s="2">
        <v>1</v>
      </c>
      <c r="AZ41" s="2">
        <v>0</v>
      </c>
      <c r="BA41" s="2">
        <v>90</v>
      </c>
      <c r="BB41" s="20">
        <v>2</v>
      </c>
      <c r="BC41" s="33">
        <v>70</v>
      </c>
      <c r="BD41" s="34" t="s">
        <v>90</v>
      </c>
      <c r="BE41" s="34" t="s">
        <v>99</v>
      </c>
      <c r="BF41" s="34" t="s">
        <v>90</v>
      </c>
      <c r="BG41" s="34" t="s">
        <v>90</v>
      </c>
      <c r="BH41" s="34" t="s">
        <v>90</v>
      </c>
      <c r="BI41" s="82">
        <v>550</v>
      </c>
      <c r="BJ41" s="15">
        <v>2</v>
      </c>
      <c r="BK41" s="2" t="s">
        <v>90</v>
      </c>
      <c r="BL41" s="2" t="s">
        <v>99</v>
      </c>
      <c r="BM41" s="7">
        <v>0</v>
      </c>
      <c r="BN41" s="12" t="s">
        <v>240</v>
      </c>
      <c r="BO41" s="21" t="s">
        <v>242</v>
      </c>
    </row>
    <row r="42" spans="1:67" ht="28.8" x14ac:dyDescent="0.3">
      <c r="A42" s="15">
        <v>208</v>
      </c>
      <c r="B42" s="22">
        <v>41543</v>
      </c>
      <c r="C42" s="37">
        <v>9</v>
      </c>
      <c r="D42" s="22" t="s">
        <v>88</v>
      </c>
      <c r="E42" s="1">
        <v>0.47916666666666669</v>
      </c>
      <c r="F42" s="13">
        <v>0.59027777777777779</v>
      </c>
      <c r="G42" s="2" t="s">
        <v>90</v>
      </c>
      <c r="H42" s="80" t="s">
        <v>243</v>
      </c>
      <c r="I42" s="10" t="s">
        <v>118</v>
      </c>
      <c r="J42" s="2" t="s">
        <v>119</v>
      </c>
      <c r="K42" s="3" t="s">
        <v>185</v>
      </c>
      <c r="L42" s="2">
        <v>4</v>
      </c>
      <c r="M42" s="20" t="s">
        <v>244</v>
      </c>
      <c r="N42" s="38">
        <v>25.51979</v>
      </c>
      <c r="O42" s="38">
        <v>-80.579239999999999</v>
      </c>
      <c r="P42" s="2" t="s">
        <v>105</v>
      </c>
      <c r="Q42" s="14">
        <v>2</v>
      </c>
      <c r="R42" s="14">
        <v>1</v>
      </c>
      <c r="S42" s="10">
        <v>4</v>
      </c>
      <c r="T42" s="27" t="s">
        <v>90</v>
      </c>
      <c r="U42" s="2">
        <v>140</v>
      </c>
      <c r="V42" s="11" t="s">
        <v>122</v>
      </c>
      <c r="W42" s="28">
        <v>4</v>
      </c>
      <c r="X42" s="29">
        <v>30.27</v>
      </c>
      <c r="Y42" s="29">
        <v>499</v>
      </c>
      <c r="Z42" s="29">
        <v>4.67</v>
      </c>
      <c r="AA42" s="29">
        <v>0.4</v>
      </c>
      <c r="AB42" s="29">
        <v>6.69</v>
      </c>
      <c r="AC42" s="31">
        <v>189.1</v>
      </c>
      <c r="AD42" s="32" t="s">
        <v>131</v>
      </c>
      <c r="AE42" s="10">
        <v>1.5</v>
      </c>
      <c r="AF42" s="2">
        <v>0.8</v>
      </c>
      <c r="AG42" s="6">
        <v>0.7</v>
      </c>
      <c r="AH42" s="8">
        <f t="shared" si="0"/>
        <v>1</v>
      </c>
      <c r="AI42" s="2">
        <v>4.0999999999999996</v>
      </c>
      <c r="AJ42" s="2">
        <v>0.9</v>
      </c>
      <c r="AK42" s="2">
        <v>0.9</v>
      </c>
      <c r="AL42" s="2">
        <f t="shared" si="1"/>
        <v>2.5999999999999996</v>
      </c>
      <c r="AM42" s="2">
        <f t="shared" si="2"/>
        <v>9.9999999999999978E-2</v>
      </c>
      <c r="AN42" s="2">
        <f t="shared" si="3"/>
        <v>0.20000000000000007</v>
      </c>
      <c r="AO42" s="8">
        <f t="shared" si="4"/>
        <v>0.96666666666666667</v>
      </c>
      <c r="AP42" s="23">
        <v>1</v>
      </c>
      <c r="AQ42" s="8">
        <v>1</v>
      </c>
      <c r="AR42" s="24">
        <v>1</v>
      </c>
      <c r="AS42" s="8">
        <v>2</v>
      </c>
      <c r="AT42" s="8">
        <v>2</v>
      </c>
      <c r="AU42" s="6">
        <v>1.5</v>
      </c>
      <c r="AV42" s="2">
        <v>0.5</v>
      </c>
      <c r="AW42" s="2">
        <v>0.5</v>
      </c>
      <c r="AX42" s="24">
        <v>10</v>
      </c>
      <c r="AY42" s="2">
        <v>1</v>
      </c>
      <c r="AZ42" s="2">
        <v>0</v>
      </c>
      <c r="BA42" s="2">
        <v>100</v>
      </c>
      <c r="BB42" s="3">
        <v>3</v>
      </c>
      <c r="BC42" s="33">
        <v>90</v>
      </c>
      <c r="BD42" s="34" t="s">
        <v>99</v>
      </c>
      <c r="BE42" s="34" t="s">
        <v>99</v>
      </c>
      <c r="BF42" s="34" t="s">
        <v>99</v>
      </c>
      <c r="BG42" s="34" t="s">
        <v>90</v>
      </c>
      <c r="BH42" s="34" t="s">
        <v>90</v>
      </c>
      <c r="BI42" s="82" t="s">
        <v>110</v>
      </c>
      <c r="BJ42" s="15">
        <v>2</v>
      </c>
      <c r="BK42" s="2" t="s">
        <v>90</v>
      </c>
      <c r="BL42" s="2" t="s">
        <v>90</v>
      </c>
      <c r="BM42" s="7">
        <v>3</v>
      </c>
      <c r="BN42" s="12" t="s">
        <v>243</v>
      </c>
      <c r="BO42" s="21" t="s">
        <v>245</v>
      </c>
    </row>
    <row r="43" spans="1:67" ht="57.6" x14ac:dyDescent="0.3">
      <c r="A43" s="15">
        <v>209</v>
      </c>
      <c r="B43" s="22">
        <v>41543</v>
      </c>
      <c r="C43" s="37">
        <v>9</v>
      </c>
      <c r="D43" s="22" t="s">
        <v>88</v>
      </c>
      <c r="E43" s="1">
        <v>0.41666666666666669</v>
      </c>
      <c r="F43" s="13">
        <v>0.47638888888888892</v>
      </c>
      <c r="G43" s="2" t="s">
        <v>90</v>
      </c>
      <c r="H43" s="80" t="s">
        <v>246</v>
      </c>
      <c r="I43" s="26" t="s">
        <v>91</v>
      </c>
      <c r="J43" s="1" t="s">
        <v>92</v>
      </c>
      <c r="K43" s="4" t="s">
        <v>93</v>
      </c>
      <c r="L43" s="1" t="s">
        <v>94</v>
      </c>
      <c r="M43" s="3" t="s">
        <v>247</v>
      </c>
      <c r="N43" s="38">
        <v>25.58522</v>
      </c>
      <c r="O43" s="38">
        <v>-80.985960000000006</v>
      </c>
      <c r="P43" s="2" t="s">
        <v>96</v>
      </c>
      <c r="Q43" s="14">
        <v>1</v>
      </c>
      <c r="R43" s="14">
        <v>1</v>
      </c>
      <c r="S43" s="10">
        <v>2</v>
      </c>
      <c r="T43" s="27" t="s">
        <v>90</v>
      </c>
      <c r="U43" s="2">
        <v>140</v>
      </c>
      <c r="V43" s="11" t="s">
        <v>97</v>
      </c>
      <c r="W43" s="28">
        <v>6</v>
      </c>
      <c r="X43" s="29">
        <v>29.95</v>
      </c>
      <c r="Y43" s="29">
        <v>275</v>
      </c>
      <c r="Z43" s="29">
        <v>7.35</v>
      </c>
      <c r="AA43" s="29">
        <v>2.2000000000000002</v>
      </c>
      <c r="AB43" s="29">
        <v>2.74</v>
      </c>
      <c r="AC43" s="31">
        <v>148.9</v>
      </c>
      <c r="AD43" s="32" t="s">
        <v>98</v>
      </c>
      <c r="AE43" s="10">
        <v>1.9</v>
      </c>
      <c r="AF43" s="2">
        <v>2.2000000000000002</v>
      </c>
      <c r="AG43" s="6">
        <v>2.2000000000000002</v>
      </c>
      <c r="AH43" s="8">
        <f t="shared" si="0"/>
        <v>2.1</v>
      </c>
      <c r="AI43" s="2">
        <v>4.4000000000000004</v>
      </c>
      <c r="AJ43" s="2">
        <v>4.5999999999999996</v>
      </c>
      <c r="AK43" s="2">
        <v>4.3</v>
      </c>
      <c r="AL43" s="2">
        <f t="shared" si="1"/>
        <v>2.5000000000000004</v>
      </c>
      <c r="AM43" s="2">
        <f t="shared" si="2"/>
        <v>2.3999999999999995</v>
      </c>
      <c r="AN43" s="2">
        <f t="shared" si="3"/>
        <v>2.0999999999999996</v>
      </c>
      <c r="AO43" s="8">
        <f t="shared" si="4"/>
        <v>2.3333333333333335</v>
      </c>
      <c r="AP43" s="10">
        <v>4</v>
      </c>
      <c r="AQ43" s="2">
        <v>2</v>
      </c>
      <c r="AR43" s="6">
        <v>20</v>
      </c>
      <c r="AS43" s="2">
        <v>0</v>
      </c>
      <c r="AT43" s="2">
        <v>0</v>
      </c>
      <c r="AU43" s="6">
        <v>0</v>
      </c>
      <c r="AV43" s="2">
        <v>10</v>
      </c>
      <c r="AW43" s="2">
        <v>10</v>
      </c>
      <c r="AX43" s="6">
        <v>10</v>
      </c>
      <c r="AY43" s="2">
        <v>2</v>
      </c>
      <c r="AZ43" s="2">
        <v>0</v>
      </c>
      <c r="BA43" s="2">
        <v>75</v>
      </c>
      <c r="BB43" s="3">
        <v>1</v>
      </c>
      <c r="BC43" s="33">
        <v>90</v>
      </c>
      <c r="BD43" s="34" t="s">
        <v>99</v>
      </c>
      <c r="BE43" s="34" t="s">
        <v>99</v>
      </c>
      <c r="BF43" s="34" t="s">
        <v>90</v>
      </c>
      <c r="BG43" s="34" t="s">
        <v>99</v>
      </c>
      <c r="BH43" s="34" t="s">
        <v>90</v>
      </c>
      <c r="BI43" s="82">
        <v>640</v>
      </c>
      <c r="BJ43" s="15">
        <v>2</v>
      </c>
      <c r="BK43" s="2" t="s">
        <v>90</v>
      </c>
      <c r="BL43" s="2" t="s">
        <v>99</v>
      </c>
      <c r="BM43" s="7">
        <v>16</v>
      </c>
      <c r="BN43" s="12" t="s">
        <v>246</v>
      </c>
      <c r="BO43" s="21" t="s">
        <v>248</v>
      </c>
    </row>
    <row r="44" spans="1:67" ht="28.8" x14ac:dyDescent="0.3">
      <c r="A44" s="15">
        <v>210</v>
      </c>
      <c r="B44" s="22">
        <v>41544</v>
      </c>
      <c r="C44" s="37">
        <v>9</v>
      </c>
      <c r="D44" s="22" t="s">
        <v>88</v>
      </c>
      <c r="E44" s="2" t="s">
        <v>110</v>
      </c>
      <c r="F44" s="13" t="s">
        <v>110</v>
      </c>
      <c r="G44" s="2" t="s">
        <v>110</v>
      </c>
      <c r="H44" s="80" t="s">
        <v>249</v>
      </c>
      <c r="I44" s="10" t="s">
        <v>110</v>
      </c>
      <c r="J44" s="2" t="s">
        <v>110</v>
      </c>
      <c r="K44" s="3" t="s">
        <v>110</v>
      </c>
      <c r="L44" s="2" t="s">
        <v>110</v>
      </c>
      <c r="M44" s="3" t="s">
        <v>110</v>
      </c>
      <c r="N44" s="38" t="s">
        <v>110</v>
      </c>
      <c r="O44" s="38" t="s">
        <v>110</v>
      </c>
      <c r="P44" s="2" t="s">
        <v>173</v>
      </c>
      <c r="Q44" s="14" t="s">
        <v>110</v>
      </c>
      <c r="R44" s="14" t="s">
        <v>110</v>
      </c>
      <c r="S44" s="10" t="s">
        <v>110</v>
      </c>
      <c r="T44" s="27" t="s">
        <v>110</v>
      </c>
      <c r="U44" s="2" t="s">
        <v>110</v>
      </c>
      <c r="V44" s="2" t="s">
        <v>110</v>
      </c>
      <c r="W44" s="28" t="s">
        <v>110</v>
      </c>
      <c r="X44" s="29" t="s">
        <v>110</v>
      </c>
      <c r="Y44" s="29" t="s">
        <v>110</v>
      </c>
      <c r="Z44" s="29" t="s">
        <v>110</v>
      </c>
      <c r="AA44" s="29" t="s">
        <v>110</v>
      </c>
      <c r="AB44" s="29" t="s">
        <v>110</v>
      </c>
      <c r="AC44" s="31" t="s">
        <v>110</v>
      </c>
      <c r="AD44" s="32" t="s">
        <v>110</v>
      </c>
      <c r="AE44" s="10" t="s">
        <v>110</v>
      </c>
      <c r="AF44" s="2" t="s">
        <v>110</v>
      </c>
      <c r="AG44" s="6" t="s">
        <v>110</v>
      </c>
      <c r="AH44" s="8" t="e">
        <f t="shared" si="0"/>
        <v>#DIV/0!</v>
      </c>
      <c r="AI44" s="2" t="s">
        <v>110</v>
      </c>
      <c r="AJ44" s="2" t="s">
        <v>110</v>
      </c>
      <c r="AK44" s="2" t="s">
        <v>110</v>
      </c>
      <c r="AL44" s="10" t="s">
        <v>110</v>
      </c>
      <c r="AM44" s="10" t="s">
        <v>110</v>
      </c>
      <c r="AN44" s="10" t="s">
        <v>110</v>
      </c>
      <c r="AO44" s="10" t="s">
        <v>110</v>
      </c>
      <c r="AP44" s="10" t="s">
        <v>110</v>
      </c>
      <c r="AQ44" s="2" t="s">
        <v>110</v>
      </c>
      <c r="AR44" s="6" t="s">
        <v>110</v>
      </c>
      <c r="AS44" s="2" t="s">
        <v>110</v>
      </c>
      <c r="AT44" s="2" t="s">
        <v>110</v>
      </c>
      <c r="AU44" s="6" t="s">
        <v>110</v>
      </c>
      <c r="AV44" s="2" t="s">
        <v>110</v>
      </c>
      <c r="AW44" s="2" t="s">
        <v>110</v>
      </c>
      <c r="AX44" s="6" t="s">
        <v>110</v>
      </c>
      <c r="AY44" s="2" t="s">
        <v>110</v>
      </c>
      <c r="AZ44" s="2" t="s">
        <v>110</v>
      </c>
      <c r="BA44" s="2" t="s">
        <v>110</v>
      </c>
      <c r="BB44" s="3" t="s">
        <v>110</v>
      </c>
      <c r="BC44" s="33" t="s">
        <v>110</v>
      </c>
      <c r="BD44" s="34" t="s">
        <v>110</v>
      </c>
      <c r="BE44" s="34" t="s">
        <v>110</v>
      </c>
      <c r="BF44" s="34" t="s">
        <v>110</v>
      </c>
      <c r="BG44" s="34" t="s">
        <v>110</v>
      </c>
      <c r="BH44" s="34" t="s">
        <v>110</v>
      </c>
      <c r="BI44" s="82" t="s">
        <v>110</v>
      </c>
      <c r="BJ44" s="15" t="s">
        <v>110</v>
      </c>
      <c r="BK44" s="2" t="s">
        <v>110</v>
      </c>
      <c r="BL44" s="2" t="s">
        <v>110</v>
      </c>
      <c r="BM44" s="7" t="s">
        <v>110</v>
      </c>
      <c r="BN44" s="12" t="s">
        <v>249</v>
      </c>
      <c r="BO44" s="21" t="s">
        <v>250</v>
      </c>
    </row>
    <row r="45" spans="1:67" ht="28.8" x14ac:dyDescent="0.3">
      <c r="A45" s="15">
        <v>211</v>
      </c>
      <c r="B45" s="22">
        <v>41546</v>
      </c>
      <c r="C45" s="37">
        <v>9</v>
      </c>
      <c r="D45" s="22" t="s">
        <v>88</v>
      </c>
      <c r="E45" s="1">
        <v>0.33680555555555558</v>
      </c>
      <c r="F45" s="13">
        <v>0.44791666666666669</v>
      </c>
      <c r="G45" s="2" t="s">
        <v>90</v>
      </c>
      <c r="H45" s="80" t="s">
        <v>251</v>
      </c>
      <c r="I45" s="2" t="s">
        <v>118</v>
      </c>
      <c r="J45" s="2" t="s">
        <v>119</v>
      </c>
      <c r="K45" s="2" t="s">
        <v>216</v>
      </c>
      <c r="L45" s="2">
        <v>4</v>
      </c>
      <c r="M45" s="2" t="s">
        <v>252</v>
      </c>
      <c r="N45" s="38">
        <v>25.603860000000001</v>
      </c>
      <c r="O45" s="38">
        <v>-80.555999999999997</v>
      </c>
      <c r="P45" s="2" t="s">
        <v>96</v>
      </c>
      <c r="Q45" s="14">
        <v>2</v>
      </c>
      <c r="R45" s="14">
        <v>1</v>
      </c>
      <c r="S45" s="2">
        <v>4</v>
      </c>
      <c r="T45" s="27" t="s">
        <v>99</v>
      </c>
      <c r="U45" s="2">
        <v>140</v>
      </c>
      <c r="V45" s="11" t="s">
        <v>122</v>
      </c>
      <c r="W45" s="8">
        <v>2.5</v>
      </c>
      <c r="X45" s="2">
        <v>25.15</v>
      </c>
      <c r="Y45" s="2">
        <v>495</v>
      </c>
      <c r="Z45" s="9">
        <v>7.5</v>
      </c>
      <c r="AA45" s="2">
        <v>1.3</v>
      </c>
      <c r="AB45" s="2">
        <v>4.71</v>
      </c>
      <c r="AC45" s="27">
        <v>182.6</v>
      </c>
      <c r="AD45" s="27" t="s">
        <v>131</v>
      </c>
      <c r="AE45" s="2">
        <v>0.3</v>
      </c>
      <c r="AF45" s="2">
        <v>0</v>
      </c>
      <c r="AG45" s="2">
        <v>0.05</v>
      </c>
      <c r="AH45" s="8">
        <f t="shared" si="0"/>
        <v>0.11666666666666665</v>
      </c>
      <c r="AI45" s="2">
        <v>1.25</v>
      </c>
      <c r="AJ45" s="2">
        <v>0.1</v>
      </c>
      <c r="AK45" s="2">
        <v>0.35</v>
      </c>
      <c r="AL45" s="2">
        <f t="shared" si="1"/>
        <v>0.95</v>
      </c>
      <c r="AM45" s="2">
        <f t="shared" si="2"/>
        <v>0.1</v>
      </c>
      <c r="AN45" s="2">
        <f t="shared" si="3"/>
        <v>0.3</v>
      </c>
      <c r="AO45" s="8">
        <f t="shared" si="4"/>
        <v>0.45</v>
      </c>
      <c r="AP45" s="2">
        <v>0</v>
      </c>
      <c r="AQ45" s="2">
        <v>0</v>
      </c>
      <c r="AR45" s="2">
        <v>0</v>
      </c>
      <c r="AS45" s="2">
        <v>0</v>
      </c>
      <c r="AT45" s="27">
        <v>0.5</v>
      </c>
      <c r="AU45" s="2">
        <v>0</v>
      </c>
      <c r="AV45" s="2">
        <v>10</v>
      </c>
      <c r="AW45" s="2">
        <v>10</v>
      </c>
      <c r="AX45" s="2">
        <v>4</v>
      </c>
      <c r="AY45" s="2">
        <v>0</v>
      </c>
      <c r="AZ45" s="2">
        <v>0</v>
      </c>
      <c r="BA45" s="2">
        <v>0</v>
      </c>
      <c r="BB45" s="2">
        <v>6</v>
      </c>
      <c r="BC45" s="2">
        <v>0</v>
      </c>
      <c r="BD45" s="2" t="s">
        <v>90</v>
      </c>
      <c r="BE45" s="2" t="s">
        <v>90</v>
      </c>
      <c r="BF45" s="2" t="s">
        <v>90</v>
      </c>
      <c r="BG45" s="2" t="s">
        <v>90</v>
      </c>
      <c r="BH45" s="2" t="s">
        <v>90</v>
      </c>
      <c r="BI45" s="2">
        <v>0</v>
      </c>
      <c r="BJ45" s="15">
        <v>1</v>
      </c>
      <c r="BK45" s="2" t="s">
        <v>90</v>
      </c>
      <c r="BL45" s="2" t="s">
        <v>90</v>
      </c>
      <c r="BM45" s="7">
        <v>16</v>
      </c>
      <c r="BN45" s="12" t="s">
        <v>251</v>
      </c>
      <c r="BO45" s="21" t="s">
        <v>253</v>
      </c>
    </row>
    <row r="46" spans="1:67" ht="28.8" x14ac:dyDescent="0.3">
      <c r="A46" s="15">
        <v>213</v>
      </c>
      <c r="B46" s="22">
        <v>41543</v>
      </c>
      <c r="C46" s="37">
        <v>9</v>
      </c>
      <c r="D46" s="22" t="s">
        <v>88</v>
      </c>
      <c r="E46" s="1">
        <v>0.68055555555555547</v>
      </c>
      <c r="F46" s="13">
        <v>0.71388888888888891</v>
      </c>
      <c r="G46" s="2" t="s">
        <v>90</v>
      </c>
      <c r="H46" s="80" t="s">
        <v>254</v>
      </c>
      <c r="I46" s="26" t="s">
        <v>91</v>
      </c>
      <c r="J46" s="1" t="s">
        <v>92</v>
      </c>
      <c r="K46" s="4" t="s">
        <v>93</v>
      </c>
      <c r="L46" s="1" t="s">
        <v>94</v>
      </c>
      <c r="M46" s="3" t="s">
        <v>255</v>
      </c>
      <c r="N46" s="38">
        <v>25.562249999999999</v>
      </c>
      <c r="O46" s="38">
        <v>-80.780349999999999</v>
      </c>
      <c r="P46" s="2" t="s">
        <v>96</v>
      </c>
      <c r="Q46" s="14">
        <v>3</v>
      </c>
      <c r="R46" s="14">
        <v>1</v>
      </c>
      <c r="S46" s="10">
        <v>2</v>
      </c>
      <c r="T46" s="27" t="s">
        <v>90</v>
      </c>
      <c r="U46" s="2">
        <v>140</v>
      </c>
      <c r="V46" s="11" t="s">
        <v>97</v>
      </c>
      <c r="W46" s="28">
        <v>6</v>
      </c>
      <c r="X46" s="29">
        <v>33.299999999999997</v>
      </c>
      <c r="Y46" s="29">
        <v>403</v>
      </c>
      <c r="Z46" s="29">
        <v>8.09</v>
      </c>
      <c r="AA46" s="29">
        <v>0.5</v>
      </c>
      <c r="AB46" s="29">
        <v>9.24</v>
      </c>
      <c r="AC46" s="45">
        <v>109</v>
      </c>
      <c r="AD46" s="32" t="s">
        <v>98</v>
      </c>
      <c r="AE46" s="10">
        <v>1.8</v>
      </c>
      <c r="AF46" s="2">
        <v>1.8</v>
      </c>
      <c r="AG46" s="24">
        <v>2</v>
      </c>
      <c r="AH46" s="8">
        <f t="shared" si="0"/>
        <v>1.8666666666666665</v>
      </c>
      <c r="AI46" s="2">
        <v>5.7</v>
      </c>
      <c r="AJ46" s="8">
        <v>4</v>
      </c>
      <c r="AK46" s="8">
        <v>4</v>
      </c>
      <c r="AL46" s="8">
        <f t="shared" si="1"/>
        <v>3.9000000000000004</v>
      </c>
      <c r="AM46" s="8">
        <f t="shared" si="2"/>
        <v>2.2000000000000002</v>
      </c>
      <c r="AN46" s="8">
        <f t="shared" si="3"/>
        <v>2</v>
      </c>
      <c r="AO46" s="8">
        <f t="shared" si="4"/>
        <v>2.7000000000000006</v>
      </c>
      <c r="AP46" s="10">
        <v>14</v>
      </c>
      <c r="AQ46" s="2">
        <v>18.5</v>
      </c>
      <c r="AR46" s="6">
        <v>3</v>
      </c>
      <c r="AS46" s="2">
        <v>0</v>
      </c>
      <c r="AT46" s="2">
        <v>0</v>
      </c>
      <c r="AU46" s="6">
        <v>0</v>
      </c>
      <c r="AV46" s="2">
        <v>10</v>
      </c>
      <c r="AW46" s="2">
        <v>10</v>
      </c>
      <c r="AX46" s="6">
        <v>10</v>
      </c>
      <c r="AY46" s="2">
        <v>3</v>
      </c>
      <c r="AZ46" s="2">
        <v>0</v>
      </c>
      <c r="BA46" s="2">
        <v>95</v>
      </c>
      <c r="BB46" s="3">
        <v>1</v>
      </c>
      <c r="BC46" s="33">
        <v>80</v>
      </c>
      <c r="BD46" s="34" t="s">
        <v>99</v>
      </c>
      <c r="BE46" s="34" t="s">
        <v>99</v>
      </c>
      <c r="BF46" s="34" t="s">
        <v>90</v>
      </c>
      <c r="BG46" s="34" t="s">
        <v>90</v>
      </c>
      <c r="BH46" s="34" t="s">
        <v>90</v>
      </c>
      <c r="BI46" s="82">
        <v>480</v>
      </c>
      <c r="BJ46" s="15">
        <v>2</v>
      </c>
      <c r="BK46" s="2" t="s">
        <v>99</v>
      </c>
      <c r="BL46" s="2" t="s">
        <v>99</v>
      </c>
      <c r="BM46" s="7">
        <v>0</v>
      </c>
      <c r="BN46" s="12" t="s">
        <v>254</v>
      </c>
      <c r="BO46" s="21" t="s">
        <v>256</v>
      </c>
    </row>
    <row r="47" spans="1:67" ht="72" x14ac:dyDescent="0.3">
      <c r="A47" s="15">
        <v>214</v>
      </c>
      <c r="B47" s="22">
        <v>41544</v>
      </c>
      <c r="C47" s="37">
        <v>9</v>
      </c>
      <c r="D47" s="22" t="s">
        <v>88</v>
      </c>
      <c r="E47" s="1">
        <v>0.57638888888888895</v>
      </c>
      <c r="F47" s="13">
        <v>0.62986111111111109</v>
      </c>
      <c r="G47" s="2" t="s">
        <v>90</v>
      </c>
      <c r="H47" s="80" t="s">
        <v>257</v>
      </c>
      <c r="I47" s="26" t="s">
        <v>91</v>
      </c>
      <c r="J47" s="1" t="s">
        <v>92</v>
      </c>
      <c r="K47" s="4" t="s">
        <v>93</v>
      </c>
      <c r="L47" s="1" t="s">
        <v>94</v>
      </c>
      <c r="M47" s="3" t="s">
        <v>258</v>
      </c>
      <c r="N47" s="38">
        <v>25.66506</v>
      </c>
      <c r="O47" s="38">
        <v>-80.691460000000006</v>
      </c>
      <c r="P47" s="2" t="s">
        <v>96</v>
      </c>
      <c r="Q47" s="14">
        <v>1</v>
      </c>
      <c r="R47" s="14">
        <v>1</v>
      </c>
      <c r="S47" s="10">
        <v>2</v>
      </c>
      <c r="T47" s="27" t="s">
        <v>90</v>
      </c>
      <c r="U47" s="2">
        <v>140</v>
      </c>
      <c r="V47" s="10" t="s">
        <v>97</v>
      </c>
      <c r="W47" s="28">
        <v>6</v>
      </c>
      <c r="X47" s="30">
        <v>32.700000000000003</v>
      </c>
      <c r="Y47" s="29">
        <v>480</v>
      </c>
      <c r="Z47" s="29">
        <v>7.78</v>
      </c>
      <c r="AA47" s="29">
        <v>0.7</v>
      </c>
      <c r="AB47" s="29">
        <v>8.23</v>
      </c>
      <c r="AC47" s="31">
        <v>148.6</v>
      </c>
      <c r="AD47" s="32" t="s">
        <v>98</v>
      </c>
      <c r="AE47" s="10">
        <v>2.6</v>
      </c>
      <c r="AF47" s="2">
        <v>2.8</v>
      </c>
      <c r="AG47" s="6">
        <v>2.7</v>
      </c>
      <c r="AH47" s="8">
        <f t="shared" si="0"/>
        <v>2.7000000000000006</v>
      </c>
      <c r="AI47" s="2">
        <v>4.5</v>
      </c>
      <c r="AJ47" s="2">
        <v>4.8</v>
      </c>
      <c r="AK47" s="2">
        <v>4.7</v>
      </c>
      <c r="AL47" s="2">
        <f t="shared" si="1"/>
        <v>1.9</v>
      </c>
      <c r="AM47" s="2">
        <f t="shared" si="2"/>
        <v>2</v>
      </c>
      <c r="AN47" s="2">
        <f t="shared" si="3"/>
        <v>2</v>
      </c>
      <c r="AO47" s="8">
        <f t="shared" si="4"/>
        <v>1.9666666666666668</v>
      </c>
      <c r="AP47" s="10">
        <v>3.8</v>
      </c>
      <c r="AQ47" s="8">
        <v>8</v>
      </c>
      <c r="AR47" s="24">
        <v>10</v>
      </c>
      <c r="AS47" s="2">
        <v>0</v>
      </c>
      <c r="AT47" s="2">
        <v>0</v>
      </c>
      <c r="AU47" s="6">
        <v>0</v>
      </c>
      <c r="AV47" s="2">
        <v>10</v>
      </c>
      <c r="AW47" s="2">
        <v>10</v>
      </c>
      <c r="AX47" s="6">
        <v>10</v>
      </c>
      <c r="AY47" s="2">
        <v>1</v>
      </c>
      <c r="AZ47" s="2">
        <v>0</v>
      </c>
      <c r="BA47" s="2">
        <v>100</v>
      </c>
      <c r="BB47" s="3">
        <v>1</v>
      </c>
      <c r="BC47" s="33">
        <v>30</v>
      </c>
      <c r="BD47" s="34" t="s">
        <v>99</v>
      </c>
      <c r="BE47" s="34" t="s">
        <v>99</v>
      </c>
      <c r="BF47" s="34" t="s">
        <v>90</v>
      </c>
      <c r="BG47" s="34" t="s">
        <v>99</v>
      </c>
      <c r="BH47" s="34" t="s">
        <v>90</v>
      </c>
      <c r="BI47" s="82">
        <v>36</v>
      </c>
      <c r="BJ47" s="15">
        <v>2</v>
      </c>
      <c r="BK47" s="2" t="s">
        <v>99</v>
      </c>
      <c r="BL47" s="2" t="s">
        <v>99</v>
      </c>
      <c r="BM47" s="7">
        <v>17</v>
      </c>
      <c r="BN47" s="12" t="s">
        <v>257</v>
      </c>
      <c r="BO47" s="21" t="s">
        <v>259</v>
      </c>
    </row>
    <row r="48" spans="1:67" ht="28.8" x14ac:dyDescent="0.3">
      <c r="A48" s="15">
        <v>215</v>
      </c>
      <c r="B48" s="22">
        <v>41543</v>
      </c>
      <c r="C48" s="37">
        <v>9</v>
      </c>
      <c r="D48" s="22" t="s">
        <v>88</v>
      </c>
      <c r="E48" s="1">
        <v>0.35416666666666669</v>
      </c>
      <c r="F48" s="13">
        <v>0.46875</v>
      </c>
      <c r="G48" s="2" t="s">
        <v>90</v>
      </c>
      <c r="H48" s="80" t="s">
        <v>260</v>
      </c>
      <c r="I48" s="10" t="s">
        <v>118</v>
      </c>
      <c r="J48" s="2" t="s">
        <v>119</v>
      </c>
      <c r="K48" s="3" t="s">
        <v>185</v>
      </c>
      <c r="L48" s="2">
        <v>4</v>
      </c>
      <c r="M48" s="20" t="s">
        <v>261</v>
      </c>
      <c r="N48" s="38">
        <v>25.425280000000001</v>
      </c>
      <c r="O48" s="38">
        <v>-80.652429999999995</v>
      </c>
      <c r="P48" s="2" t="s">
        <v>96</v>
      </c>
      <c r="Q48" s="14">
        <v>2</v>
      </c>
      <c r="R48" s="14">
        <v>1</v>
      </c>
      <c r="S48" s="10">
        <v>4</v>
      </c>
      <c r="T48" s="27" t="s">
        <v>99</v>
      </c>
      <c r="U48" s="2">
        <v>140</v>
      </c>
      <c r="V48" s="10" t="s">
        <v>122</v>
      </c>
      <c r="W48" s="28">
        <v>6</v>
      </c>
      <c r="X48" s="29">
        <v>27.94</v>
      </c>
      <c r="Y48" s="29">
        <v>391</v>
      </c>
      <c r="Z48" s="29">
        <v>7.49</v>
      </c>
      <c r="AA48" s="29">
        <v>0</v>
      </c>
      <c r="AB48" s="30">
        <v>2.7</v>
      </c>
      <c r="AC48" s="31">
        <v>166.6</v>
      </c>
      <c r="AD48" s="32" t="s">
        <v>131</v>
      </c>
      <c r="AE48" s="10">
        <v>0.3</v>
      </c>
      <c r="AF48" s="2">
        <v>0.5</v>
      </c>
      <c r="AG48" s="6">
        <v>0.5</v>
      </c>
      <c r="AH48" s="8">
        <f t="shared" si="0"/>
        <v>0.43333333333333335</v>
      </c>
      <c r="AI48" s="2">
        <v>0.3</v>
      </c>
      <c r="AJ48" s="2">
        <v>0.5</v>
      </c>
      <c r="AK48" s="2">
        <v>0.5</v>
      </c>
      <c r="AL48" s="2">
        <f t="shared" si="1"/>
        <v>0</v>
      </c>
      <c r="AM48" s="2">
        <f t="shared" si="2"/>
        <v>0</v>
      </c>
      <c r="AN48" s="2">
        <f t="shared" si="3"/>
        <v>0</v>
      </c>
      <c r="AO48" s="8">
        <f t="shared" si="4"/>
        <v>0</v>
      </c>
      <c r="AP48" s="10">
        <v>1</v>
      </c>
      <c r="AQ48" s="2">
        <v>1</v>
      </c>
      <c r="AR48" s="6">
        <v>1</v>
      </c>
      <c r="AS48" s="2">
        <v>2</v>
      </c>
      <c r="AT48" s="2">
        <v>2</v>
      </c>
      <c r="AU48" s="6">
        <v>2</v>
      </c>
      <c r="AV48" s="2">
        <v>1</v>
      </c>
      <c r="AW48" s="2">
        <v>1</v>
      </c>
      <c r="AX48" s="6">
        <v>1</v>
      </c>
      <c r="AY48" s="2">
        <v>1</v>
      </c>
      <c r="AZ48" s="2">
        <v>1</v>
      </c>
      <c r="BA48" s="2">
        <v>100</v>
      </c>
      <c r="BB48" s="3">
        <v>3</v>
      </c>
      <c r="BC48" s="33">
        <v>80</v>
      </c>
      <c r="BD48" s="34" t="s">
        <v>90</v>
      </c>
      <c r="BE48" s="34" t="s">
        <v>99</v>
      </c>
      <c r="BF48" s="34" t="s">
        <v>99</v>
      </c>
      <c r="BG48" s="34" t="s">
        <v>90</v>
      </c>
      <c r="BH48" s="34" t="s">
        <v>90</v>
      </c>
      <c r="BI48" s="82" t="s">
        <v>110</v>
      </c>
      <c r="BJ48" s="15">
        <v>2</v>
      </c>
      <c r="BK48" s="2" t="s">
        <v>90</v>
      </c>
      <c r="BL48" s="2" t="s">
        <v>90</v>
      </c>
      <c r="BM48" s="7">
        <v>15</v>
      </c>
      <c r="BN48" s="12" t="s">
        <v>260</v>
      </c>
    </row>
    <row r="49" spans="1:67" ht="57.6" x14ac:dyDescent="0.3">
      <c r="A49" s="15">
        <v>216</v>
      </c>
      <c r="B49" s="22">
        <v>41541</v>
      </c>
      <c r="C49" s="37">
        <v>9</v>
      </c>
      <c r="D49" s="22" t="s">
        <v>88</v>
      </c>
      <c r="E49" s="1">
        <v>0.48958333333333331</v>
      </c>
      <c r="F49" s="13">
        <v>0.56944444444444442</v>
      </c>
      <c r="G49" s="2" t="s">
        <v>90</v>
      </c>
      <c r="H49" s="80" t="s">
        <v>262</v>
      </c>
      <c r="I49" s="10" t="s">
        <v>118</v>
      </c>
      <c r="J49" s="2" t="s">
        <v>135</v>
      </c>
      <c r="K49" s="3" t="s">
        <v>136</v>
      </c>
      <c r="L49" s="2">
        <v>4</v>
      </c>
      <c r="M49" s="3" t="s">
        <v>137</v>
      </c>
      <c r="N49" s="38">
        <v>25.30387</v>
      </c>
      <c r="O49" s="38">
        <v>-80.693619999999996</v>
      </c>
      <c r="P49" s="2" t="s">
        <v>105</v>
      </c>
      <c r="Q49" s="14">
        <v>2</v>
      </c>
      <c r="R49" s="14">
        <v>1</v>
      </c>
      <c r="S49" s="10">
        <v>4</v>
      </c>
      <c r="T49" s="27" t="s">
        <v>90</v>
      </c>
      <c r="U49" s="2">
        <v>140</v>
      </c>
      <c r="V49" s="10" t="s">
        <v>122</v>
      </c>
      <c r="W49" s="28">
        <v>4</v>
      </c>
      <c r="X49" s="29">
        <v>32.28</v>
      </c>
      <c r="Y49" s="29">
        <v>256</v>
      </c>
      <c r="Z49" s="29">
        <v>7.84</v>
      </c>
      <c r="AA49" s="29">
        <v>0.1</v>
      </c>
      <c r="AB49" s="29">
        <v>9.4499999999999993</v>
      </c>
      <c r="AC49" s="31" t="s">
        <v>110</v>
      </c>
      <c r="AD49" s="32">
        <v>7</v>
      </c>
      <c r="AE49" s="10">
        <v>0.1</v>
      </c>
      <c r="AF49" s="2">
        <v>0.1</v>
      </c>
      <c r="AG49" s="6">
        <v>0.1</v>
      </c>
      <c r="AH49" s="8">
        <f t="shared" si="0"/>
        <v>0.10000000000000002</v>
      </c>
      <c r="AI49" s="2">
        <v>1.3</v>
      </c>
      <c r="AJ49" s="2">
        <v>1.1000000000000001</v>
      </c>
      <c r="AK49" s="8">
        <v>1</v>
      </c>
      <c r="AL49" s="8">
        <f t="shared" si="1"/>
        <v>1.2</v>
      </c>
      <c r="AM49" s="8">
        <f t="shared" si="2"/>
        <v>1</v>
      </c>
      <c r="AN49" s="8">
        <f t="shared" si="3"/>
        <v>0.9</v>
      </c>
      <c r="AO49" s="8">
        <f t="shared" si="4"/>
        <v>1.0333333333333334</v>
      </c>
      <c r="AP49" s="10">
        <v>0</v>
      </c>
      <c r="AQ49" s="2">
        <v>0</v>
      </c>
      <c r="AR49" s="6">
        <v>0</v>
      </c>
      <c r="AS49" s="2" t="s">
        <v>110</v>
      </c>
      <c r="AT49" s="2">
        <v>5.5</v>
      </c>
      <c r="AU49" s="6" t="s">
        <v>110</v>
      </c>
      <c r="AV49" s="2">
        <v>10</v>
      </c>
      <c r="AW49" s="2">
        <v>10</v>
      </c>
      <c r="AX49" s="6">
        <v>10</v>
      </c>
      <c r="AY49" s="2">
        <v>0</v>
      </c>
      <c r="AZ49" s="2">
        <v>0</v>
      </c>
      <c r="BA49" s="2" t="s">
        <v>110</v>
      </c>
      <c r="BB49" s="3">
        <v>7</v>
      </c>
      <c r="BC49" s="33">
        <v>100</v>
      </c>
      <c r="BD49" s="34" t="s">
        <v>90</v>
      </c>
      <c r="BE49" s="34" t="s">
        <v>99</v>
      </c>
      <c r="BF49" s="34" t="s">
        <v>99</v>
      </c>
      <c r="BG49" s="34" t="s">
        <v>90</v>
      </c>
      <c r="BH49" s="34" t="s">
        <v>90</v>
      </c>
      <c r="BI49" s="82" t="s">
        <v>110</v>
      </c>
      <c r="BJ49" s="15">
        <v>2</v>
      </c>
      <c r="BK49" s="2" t="s">
        <v>90</v>
      </c>
      <c r="BL49" s="2" t="s">
        <v>90</v>
      </c>
      <c r="BM49" s="7">
        <v>0</v>
      </c>
      <c r="BN49" s="12" t="s">
        <v>262</v>
      </c>
      <c r="BO49" s="21" t="s">
        <v>263</v>
      </c>
    </row>
    <row r="50" spans="1:67" ht="43.2" x14ac:dyDescent="0.3">
      <c r="A50" s="15">
        <v>217</v>
      </c>
      <c r="B50" s="22">
        <v>41544</v>
      </c>
      <c r="C50" s="37">
        <v>9</v>
      </c>
      <c r="D50" s="22" t="s">
        <v>88</v>
      </c>
      <c r="E50" s="1">
        <v>0.6958333333333333</v>
      </c>
      <c r="F50" s="13">
        <v>0.73611111111111116</v>
      </c>
      <c r="G50" s="2" t="s">
        <v>90</v>
      </c>
      <c r="H50" s="80" t="s">
        <v>264</v>
      </c>
      <c r="I50" s="10" t="s">
        <v>118</v>
      </c>
      <c r="J50" s="2" t="s">
        <v>119</v>
      </c>
      <c r="K50" s="3" t="s">
        <v>265</v>
      </c>
      <c r="L50" s="2">
        <v>4</v>
      </c>
      <c r="M50" s="3" t="s">
        <v>266</v>
      </c>
      <c r="N50" s="38">
        <v>25.611529999999998</v>
      </c>
      <c r="O50" s="38">
        <v>-80.796999999999997</v>
      </c>
      <c r="P50" s="2" t="s">
        <v>96</v>
      </c>
      <c r="Q50" s="14">
        <v>2</v>
      </c>
      <c r="R50" s="14">
        <v>1</v>
      </c>
      <c r="S50" s="10">
        <v>4</v>
      </c>
      <c r="T50" s="27" t="s">
        <v>90</v>
      </c>
      <c r="U50" s="2">
        <v>130</v>
      </c>
      <c r="V50" s="10" t="s">
        <v>122</v>
      </c>
      <c r="W50" s="28">
        <v>6</v>
      </c>
      <c r="X50" s="29">
        <v>35.700000000000003</v>
      </c>
      <c r="Y50" s="29">
        <v>358</v>
      </c>
      <c r="Z50" s="29">
        <v>8.3000000000000007</v>
      </c>
      <c r="AA50" s="29">
        <v>0.5</v>
      </c>
      <c r="AB50" s="29">
        <v>10.27</v>
      </c>
      <c r="AC50" s="45">
        <v>229</v>
      </c>
      <c r="AD50" s="32" t="s">
        <v>131</v>
      </c>
      <c r="AE50" s="10">
        <v>1.4</v>
      </c>
      <c r="AF50" s="49">
        <v>1.4</v>
      </c>
      <c r="AG50" s="6">
        <v>1.3</v>
      </c>
      <c r="AH50" s="8">
        <f t="shared" si="0"/>
        <v>1.3666666666666665</v>
      </c>
      <c r="AI50" s="2">
        <v>2.1</v>
      </c>
      <c r="AJ50" s="2">
        <v>1.9</v>
      </c>
      <c r="AK50" s="2">
        <v>2.2000000000000002</v>
      </c>
      <c r="AL50" s="2">
        <f t="shared" si="1"/>
        <v>0.70000000000000018</v>
      </c>
      <c r="AM50" s="2">
        <f t="shared" si="2"/>
        <v>0.5</v>
      </c>
      <c r="AN50" s="2">
        <f t="shared" si="3"/>
        <v>0.90000000000000013</v>
      </c>
      <c r="AO50" s="8">
        <f t="shared" si="4"/>
        <v>0.70000000000000018</v>
      </c>
      <c r="AP50" s="23">
        <v>2</v>
      </c>
      <c r="AQ50" s="8">
        <v>1</v>
      </c>
      <c r="AR50" s="24">
        <v>3</v>
      </c>
      <c r="AS50" s="2">
        <v>9</v>
      </c>
      <c r="AT50" s="2">
        <v>8</v>
      </c>
      <c r="AU50" s="6">
        <v>13</v>
      </c>
      <c r="AV50" s="2">
        <v>7</v>
      </c>
      <c r="AW50" s="2">
        <v>6.5</v>
      </c>
      <c r="AX50" s="6">
        <v>10</v>
      </c>
      <c r="AY50" s="2">
        <v>1</v>
      </c>
      <c r="AZ50" s="2">
        <v>0</v>
      </c>
      <c r="BA50" s="2">
        <v>90</v>
      </c>
      <c r="BB50" s="20">
        <v>4</v>
      </c>
      <c r="BC50" s="33">
        <v>100</v>
      </c>
      <c r="BD50" s="34" t="s">
        <v>90</v>
      </c>
      <c r="BE50" s="34" t="s">
        <v>99</v>
      </c>
      <c r="BF50" s="34" t="s">
        <v>99</v>
      </c>
      <c r="BG50" s="34" t="s">
        <v>90</v>
      </c>
      <c r="BH50" s="34" t="s">
        <v>90</v>
      </c>
      <c r="BI50" s="82" t="s">
        <v>110</v>
      </c>
      <c r="BJ50" s="15">
        <v>2</v>
      </c>
      <c r="BK50" s="2" t="s">
        <v>90</v>
      </c>
      <c r="BL50" s="2" t="s">
        <v>90</v>
      </c>
      <c r="BM50" s="7">
        <v>0</v>
      </c>
      <c r="BN50" s="12" t="s">
        <v>264</v>
      </c>
      <c r="BO50" s="21" t="s">
        <v>267</v>
      </c>
    </row>
    <row r="51" spans="1:67" ht="43.2" x14ac:dyDescent="0.3">
      <c r="A51" s="15">
        <v>219</v>
      </c>
      <c r="B51" s="22">
        <v>41543</v>
      </c>
      <c r="C51" s="37">
        <v>9</v>
      </c>
      <c r="D51" s="22" t="s">
        <v>88</v>
      </c>
      <c r="E51" s="1">
        <v>0.4826388888888889</v>
      </c>
      <c r="F51" s="13">
        <v>0.54722222222222217</v>
      </c>
      <c r="G51" s="2" t="s">
        <v>90</v>
      </c>
      <c r="H51" s="80" t="s">
        <v>268</v>
      </c>
      <c r="I51" s="26" t="s">
        <v>91</v>
      </c>
      <c r="J51" s="1" t="s">
        <v>92</v>
      </c>
      <c r="K51" s="4" t="s">
        <v>93</v>
      </c>
      <c r="L51" s="1" t="s">
        <v>94</v>
      </c>
      <c r="M51" s="3" t="s">
        <v>269</v>
      </c>
      <c r="N51" s="38">
        <v>25.53537</v>
      </c>
      <c r="O51" s="38">
        <v>-80.874440000000007</v>
      </c>
      <c r="P51" s="2" t="s">
        <v>96</v>
      </c>
      <c r="Q51" s="14">
        <v>2</v>
      </c>
      <c r="R51" s="14">
        <v>1</v>
      </c>
      <c r="S51" s="10">
        <v>2</v>
      </c>
      <c r="T51" s="27" t="s">
        <v>90</v>
      </c>
      <c r="U51" s="2">
        <v>140</v>
      </c>
      <c r="V51" s="10" t="s">
        <v>97</v>
      </c>
      <c r="W51" s="28">
        <v>6</v>
      </c>
      <c r="X51" s="30">
        <v>30.8</v>
      </c>
      <c r="Y51" s="29">
        <v>381</v>
      </c>
      <c r="Z51" s="29">
        <v>7.81</v>
      </c>
      <c r="AA51" s="29">
        <v>4.2</v>
      </c>
      <c r="AB51" s="29">
        <v>6.06</v>
      </c>
      <c r="AC51" s="31">
        <v>171.3</v>
      </c>
      <c r="AD51" s="32" t="s">
        <v>98</v>
      </c>
      <c r="AE51" s="10">
        <v>1.8</v>
      </c>
      <c r="AF51" s="2">
        <v>1.1000000000000001</v>
      </c>
      <c r="AG51" s="6">
        <v>1.8</v>
      </c>
      <c r="AH51" s="8">
        <f t="shared" si="0"/>
        <v>1.5666666666666667</v>
      </c>
      <c r="AI51" s="2">
        <v>2.1</v>
      </c>
      <c r="AJ51" s="2">
        <v>1.1000000000000001</v>
      </c>
      <c r="AK51" s="2">
        <v>1.95</v>
      </c>
      <c r="AL51" s="2">
        <f t="shared" si="1"/>
        <v>0.30000000000000004</v>
      </c>
      <c r="AM51" s="2">
        <f t="shared" si="2"/>
        <v>0</v>
      </c>
      <c r="AN51" s="2">
        <f t="shared" si="3"/>
        <v>0.14999999999999991</v>
      </c>
      <c r="AO51" s="8">
        <f t="shared" si="4"/>
        <v>0.15</v>
      </c>
      <c r="AP51" s="10">
        <v>4</v>
      </c>
      <c r="AQ51" s="2">
        <v>3</v>
      </c>
      <c r="AR51" s="6">
        <v>7</v>
      </c>
      <c r="AS51" s="2">
        <v>0</v>
      </c>
      <c r="AT51" s="2">
        <v>0</v>
      </c>
      <c r="AU51" s="6">
        <v>0</v>
      </c>
      <c r="AV51" s="2">
        <v>10</v>
      </c>
      <c r="AW51" s="2">
        <v>10</v>
      </c>
      <c r="AX51" s="6">
        <v>10</v>
      </c>
      <c r="AY51" s="2">
        <v>2</v>
      </c>
      <c r="AZ51" s="2">
        <v>0</v>
      </c>
      <c r="BA51" s="2">
        <v>100</v>
      </c>
      <c r="BB51" s="3">
        <v>3</v>
      </c>
      <c r="BC51" s="33">
        <v>100</v>
      </c>
      <c r="BD51" s="34" t="s">
        <v>90</v>
      </c>
      <c r="BE51" s="34" t="s">
        <v>99</v>
      </c>
      <c r="BF51" s="34" t="s">
        <v>99</v>
      </c>
      <c r="BG51" s="34" t="s">
        <v>90</v>
      </c>
      <c r="BH51" s="34" t="s">
        <v>90</v>
      </c>
      <c r="BI51" s="82">
        <v>1740</v>
      </c>
      <c r="BJ51" s="15">
        <v>2</v>
      </c>
      <c r="BK51" s="2" t="s">
        <v>90</v>
      </c>
      <c r="BL51" s="2" t="s">
        <v>99</v>
      </c>
      <c r="BM51" s="7">
        <v>0</v>
      </c>
      <c r="BN51" s="12" t="s">
        <v>268</v>
      </c>
      <c r="BO51" s="21" t="s">
        <v>270</v>
      </c>
    </row>
    <row r="52" spans="1:67" ht="72" x14ac:dyDescent="0.3">
      <c r="A52" s="15">
        <v>220</v>
      </c>
      <c r="B52" s="22">
        <v>41545</v>
      </c>
      <c r="C52" s="37">
        <v>9</v>
      </c>
      <c r="D52" s="22" t="s">
        <v>88</v>
      </c>
      <c r="E52" s="1">
        <v>0.38194444444444442</v>
      </c>
      <c r="F52" s="13">
        <v>0.46180555555555558</v>
      </c>
      <c r="G52" s="2" t="s">
        <v>90</v>
      </c>
      <c r="H52" s="80" t="s">
        <v>271</v>
      </c>
      <c r="I52" s="10" t="s">
        <v>118</v>
      </c>
      <c r="J52" s="2" t="s">
        <v>119</v>
      </c>
      <c r="K52" s="3" t="s">
        <v>120</v>
      </c>
      <c r="L52" s="2">
        <v>4</v>
      </c>
      <c r="M52" s="3" t="s">
        <v>272</v>
      </c>
      <c r="N52" s="38">
        <v>25.649899999999999</v>
      </c>
      <c r="O52" s="38">
        <v>-80.763019999999997</v>
      </c>
      <c r="P52" s="2" t="s">
        <v>96</v>
      </c>
      <c r="Q52" s="14">
        <v>1</v>
      </c>
      <c r="R52" s="14">
        <v>1</v>
      </c>
      <c r="S52" s="10">
        <v>4</v>
      </c>
      <c r="T52" s="27" t="s">
        <v>99</v>
      </c>
      <c r="U52" s="2">
        <v>30</v>
      </c>
      <c r="V52" s="10" t="s">
        <v>122</v>
      </c>
      <c r="W52" s="28">
        <v>6</v>
      </c>
      <c r="X52" s="29">
        <v>29.45</v>
      </c>
      <c r="Y52" s="29">
        <v>401</v>
      </c>
      <c r="Z52" s="29">
        <v>7.03</v>
      </c>
      <c r="AA52" s="29">
        <v>0</v>
      </c>
      <c r="AB52" s="29">
        <v>1.55</v>
      </c>
      <c r="AC52" s="31">
        <v>154.69999999999999</v>
      </c>
      <c r="AD52" s="32" t="s">
        <v>131</v>
      </c>
      <c r="AE52" s="10">
        <v>2.2000000000000002</v>
      </c>
      <c r="AF52" s="2">
        <v>2.2000000000000002</v>
      </c>
      <c r="AG52" s="6">
        <v>2.2000000000000002</v>
      </c>
      <c r="AH52" s="8">
        <f t="shared" si="0"/>
        <v>2.2000000000000002</v>
      </c>
      <c r="AI52" s="2">
        <v>3.3</v>
      </c>
      <c r="AJ52" s="2">
        <v>3.4</v>
      </c>
      <c r="AK52" s="2">
        <v>3.6</v>
      </c>
      <c r="AL52" s="2">
        <f t="shared" si="1"/>
        <v>1.0999999999999996</v>
      </c>
      <c r="AM52" s="2">
        <f t="shared" si="2"/>
        <v>1.1999999999999997</v>
      </c>
      <c r="AN52" s="2">
        <f t="shared" si="3"/>
        <v>1.4</v>
      </c>
      <c r="AO52" s="8">
        <f t="shared" si="4"/>
        <v>1.2333333333333332</v>
      </c>
      <c r="AP52" s="23">
        <v>3</v>
      </c>
      <c r="AQ52" s="8">
        <v>12</v>
      </c>
      <c r="AR52" s="6">
        <v>5.5</v>
      </c>
      <c r="AS52" s="2">
        <v>0</v>
      </c>
      <c r="AT52" s="2">
        <v>0</v>
      </c>
      <c r="AU52" s="6">
        <v>0</v>
      </c>
      <c r="AV52" s="8">
        <v>8</v>
      </c>
      <c r="AW52" s="8">
        <v>1</v>
      </c>
      <c r="AX52" s="6">
        <v>9.5</v>
      </c>
      <c r="AY52" s="2">
        <v>2</v>
      </c>
      <c r="AZ52" s="2">
        <v>0</v>
      </c>
      <c r="BA52" s="2">
        <v>75</v>
      </c>
      <c r="BB52" s="3">
        <v>6</v>
      </c>
      <c r="BC52" s="33">
        <v>75</v>
      </c>
      <c r="BD52" s="34" t="s">
        <v>99</v>
      </c>
      <c r="BE52" s="34" t="s">
        <v>99</v>
      </c>
      <c r="BF52" s="34" t="s">
        <v>90</v>
      </c>
      <c r="BG52" s="34" t="s">
        <v>99</v>
      </c>
      <c r="BH52" s="34" t="s">
        <v>90</v>
      </c>
      <c r="BI52" s="82" t="s">
        <v>110</v>
      </c>
      <c r="BJ52" s="15">
        <v>1</v>
      </c>
      <c r="BK52" s="2" t="s">
        <v>90</v>
      </c>
      <c r="BL52" s="2" t="s">
        <v>90</v>
      </c>
      <c r="BM52" s="7">
        <v>20</v>
      </c>
      <c r="BN52" s="12" t="s">
        <v>271</v>
      </c>
      <c r="BO52" s="21" t="s">
        <v>273</v>
      </c>
    </row>
    <row r="53" spans="1:67" ht="43.2" x14ac:dyDescent="0.3">
      <c r="A53" s="15">
        <v>221</v>
      </c>
      <c r="B53" s="22">
        <v>41542</v>
      </c>
      <c r="C53" s="37">
        <v>9</v>
      </c>
      <c r="D53" s="22" t="s">
        <v>88</v>
      </c>
      <c r="E53" s="1">
        <v>0.57291666666666663</v>
      </c>
      <c r="F53" s="13">
        <v>0.68402777777777779</v>
      </c>
      <c r="G53" s="2" t="s">
        <v>90</v>
      </c>
      <c r="H53" s="80" t="s">
        <v>274</v>
      </c>
      <c r="I53" s="10" t="s">
        <v>91</v>
      </c>
      <c r="J53" s="2" t="s">
        <v>92</v>
      </c>
      <c r="K53" s="3" t="s">
        <v>156</v>
      </c>
      <c r="L53" s="2">
        <v>2</v>
      </c>
      <c r="M53" s="20" t="s">
        <v>275</v>
      </c>
      <c r="N53" s="38">
        <v>25.35155</v>
      </c>
      <c r="O53" s="38">
        <v>-80.659019999999998</v>
      </c>
      <c r="P53" s="2" t="s">
        <v>105</v>
      </c>
      <c r="Q53" s="14">
        <v>2</v>
      </c>
      <c r="R53" s="14">
        <v>1</v>
      </c>
      <c r="S53" s="10">
        <v>2</v>
      </c>
      <c r="T53" s="27" t="s">
        <v>90</v>
      </c>
      <c r="U53" s="2">
        <v>140</v>
      </c>
      <c r="V53" s="10" t="s">
        <v>97</v>
      </c>
      <c r="W53" s="50" t="s">
        <v>276</v>
      </c>
      <c r="X53" s="29">
        <v>31.78</v>
      </c>
      <c r="Y53" s="29">
        <v>272</v>
      </c>
      <c r="Z53" s="29">
        <v>7.88</v>
      </c>
      <c r="AA53" s="29">
        <v>1.5</v>
      </c>
      <c r="AB53" s="29">
        <v>3.26</v>
      </c>
      <c r="AC53" s="31">
        <v>257.39999999999998</v>
      </c>
      <c r="AD53" s="32">
        <v>12</v>
      </c>
      <c r="AE53" s="44">
        <v>0.2</v>
      </c>
      <c r="AF53" s="9">
        <v>0.2</v>
      </c>
      <c r="AG53" s="6">
        <v>0.25</v>
      </c>
      <c r="AH53" s="8">
        <f t="shared" si="0"/>
        <v>0.21666666666666667</v>
      </c>
      <c r="AI53" s="9">
        <v>0.5</v>
      </c>
      <c r="AJ53" s="9">
        <v>0.5</v>
      </c>
      <c r="AK53" s="2">
        <v>0.45</v>
      </c>
      <c r="AL53" s="2">
        <f t="shared" si="1"/>
        <v>0.3</v>
      </c>
      <c r="AM53" s="2">
        <f t="shared" si="2"/>
        <v>0.3</v>
      </c>
      <c r="AN53" s="2">
        <f t="shared" si="3"/>
        <v>0.2</v>
      </c>
      <c r="AO53" s="8">
        <f t="shared" si="4"/>
        <v>0.26666666666666666</v>
      </c>
      <c r="AP53" s="10">
        <v>0</v>
      </c>
      <c r="AQ53" s="2">
        <v>0</v>
      </c>
      <c r="AR53" s="6">
        <v>2</v>
      </c>
      <c r="AS53" s="2">
        <v>2</v>
      </c>
      <c r="AT53" s="2">
        <v>2</v>
      </c>
      <c r="AU53" s="6">
        <v>2</v>
      </c>
      <c r="AV53" s="2">
        <v>10</v>
      </c>
      <c r="AW53" s="2">
        <v>7</v>
      </c>
      <c r="AX53" s="6">
        <v>5</v>
      </c>
      <c r="AY53" s="2">
        <v>1</v>
      </c>
      <c r="AZ53" s="2">
        <v>0</v>
      </c>
      <c r="BA53" s="2">
        <v>100</v>
      </c>
      <c r="BB53" s="3">
        <v>3</v>
      </c>
      <c r="BC53" s="33">
        <v>90</v>
      </c>
      <c r="BD53" s="34" t="s">
        <v>90</v>
      </c>
      <c r="BE53" s="34" t="s">
        <v>99</v>
      </c>
      <c r="BF53" s="34" t="s">
        <v>99</v>
      </c>
      <c r="BG53" s="34" t="s">
        <v>90</v>
      </c>
      <c r="BH53" s="34" t="s">
        <v>90</v>
      </c>
      <c r="BI53" s="82">
        <v>300</v>
      </c>
      <c r="BJ53" s="15">
        <v>2</v>
      </c>
      <c r="BK53" s="2" t="s">
        <v>99</v>
      </c>
      <c r="BL53" s="2" t="s">
        <v>99</v>
      </c>
      <c r="BM53" s="7">
        <v>17</v>
      </c>
      <c r="BN53" s="12" t="s">
        <v>274</v>
      </c>
      <c r="BO53" s="21" t="s">
        <v>277</v>
      </c>
    </row>
    <row r="54" spans="1:67" ht="28.8" x14ac:dyDescent="0.3">
      <c r="A54" s="15">
        <v>244</v>
      </c>
      <c r="B54" s="22">
        <v>41542</v>
      </c>
      <c r="C54" s="37">
        <v>9</v>
      </c>
      <c r="D54" s="22" t="s">
        <v>189</v>
      </c>
      <c r="E54" s="1" t="s">
        <v>110</v>
      </c>
      <c r="F54" s="13" t="s">
        <v>110</v>
      </c>
      <c r="G54" s="2" t="s">
        <v>110</v>
      </c>
      <c r="H54" s="80" t="s">
        <v>278</v>
      </c>
      <c r="I54" s="10" t="s">
        <v>91</v>
      </c>
      <c r="J54" s="2" t="s">
        <v>92</v>
      </c>
      <c r="K54" s="3" t="s">
        <v>156</v>
      </c>
      <c r="L54" s="2" t="s">
        <v>110</v>
      </c>
      <c r="M54" s="3" t="s">
        <v>110</v>
      </c>
      <c r="N54" s="38" t="s">
        <v>110</v>
      </c>
      <c r="O54" s="38" t="s">
        <v>110</v>
      </c>
      <c r="P54" s="2" t="s">
        <v>195</v>
      </c>
      <c r="Q54" s="14" t="s">
        <v>110</v>
      </c>
      <c r="R54" s="14" t="s">
        <v>110</v>
      </c>
      <c r="S54" s="10" t="s">
        <v>110</v>
      </c>
      <c r="T54" s="27" t="s">
        <v>110</v>
      </c>
      <c r="U54" s="2" t="s">
        <v>110</v>
      </c>
      <c r="V54" s="2" t="s">
        <v>110</v>
      </c>
      <c r="W54" s="28" t="s">
        <v>110</v>
      </c>
      <c r="X54" s="29" t="s">
        <v>110</v>
      </c>
      <c r="Y54" s="29" t="s">
        <v>110</v>
      </c>
      <c r="Z54" s="29" t="s">
        <v>110</v>
      </c>
      <c r="AA54" s="29" t="s">
        <v>110</v>
      </c>
      <c r="AB54" s="29" t="s">
        <v>110</v>
      </c>
      <c r="AC54" s="31" t="s">
        <v>110</v>
      </c>
      <c r="AD54" s="32" t="s">
        <v>110</v>
      </c>
      <c r="AE54" s="10" t="s">
        <v>110</v>
      </c>
      <c r="AF54" s="2" t="s">
        <v>110</v>
      </c>
      <c r="AG54" s="6" t="s">
        <v>110</v>
      </c>
      <c r="AH54" s="8" t="e">
        <f t="shared" si="0"/>
        <v>#DIV/0!</v>
      </c>
      <c r="AI54" s="2" t="s">
        <v>110</v>
      </c>
      <c r="AJ54" s="2" t="s">
        <v>110</v>
      </c>
      <c r="AK54" s="2" t="s">
        <v>110</v>
      </c>
      <c r="AL54" s="10" t="s">
        <v>110</v>
      </c>
      <c r="AM54" s="10" t="s">
        <v>110</v>
      </c>
      <c r="AN54" s="10" t="s">
        <v>110</v>
      </c>
      <c r="AO54" s="10" t="s">
        <v>110</v>
      </c>
      <c r="AP54" s="10" t="s">
        <v>110</v>
      </c>
      <c r="AQ54" s="2" t="s">
        <v>110</v>
      </c>
      <c r="AR54" s="6" t="s">
        <v>110</v>
      </c>
      <c r="AS54" s="2" t="s">
        <v>110</v>
      </c>
      <c r="AT54" s="2" t="s">
        <v>110</v>
      </c>
      <c r="AU54" s="6" t="s">
        <v>110</v>
      </c>
      <c r="AV54" s="2" t="s">
        <v>110</v>
      </c>
      <c r="AW54" s="2" t="s">
        <v>110</v>
      </c>
      <c r="AX54" s="6" t="s">
        <v>110</v>
      </c>
      <c r="AY54" s="2" t="s">
        <v>110</v>
      </c>
      <c r="AZ54" s="2" t="s">
        <v>110</v>
      </c>
      <c r="BA54" s="2" t="s">
        <v>110</v>
      </c>
      <c r="BB54" s="3" t="s">
        <v>110</v>
      </c>
      <c r="BC54" s="33" t="s">
        <v>110</v>
      </c>
      <c r="BD54" s="34" t="s">
        <v>110</v>
      </c>
      <c r="BE54" s="34" t="s">
        <v>110</v>
      </c>
      <c r="BF54" s="34" t="s">
        <v>110</v>
      </c>
      <c r="BG54" s="34" t="s">
        <v>110</v>
      </c>
      <c r="BH54" s="34" t="s">
        <v>110</v>
      </c>
      <c r="BI54" s="82" t="s">
        <v>110</v>
      </c>
      <c r="BJ54" s="15" t="s">
        <v>110</v>
      </c>
      <c r="BK54" s="2" t="s">
        <v>110</v>
      </c>
      <c r="BL54" s="2" t="s">
        <v>110</v>
      </c>
      <c r="BM54" s="7" t="s">
        <v>110</v>
      </c>
      <c r="BN54" s="12" t="s">
        <v>278</v>
      </c>
      <c r="BO54" s="21" t="s">
        <v>279</v>
      </c>
    </row>
    <row r="55" spans="1:67" ht="28.8" x14ac:dyDescent="0.3">
      <c r="A55" s="15">
        <v>248</v>
      </c>
      <c r="B55" s="22">
        <v>41540</v>
      </c>
      <c r="C55" s="37">
        <v>9</v>
      </c>
      <c r="D55" s="22" t="s">
        <v>189</v>
      </c>
      <c r="E55" s="2" t="s">
        <v>110</v>
      </c>
      <c r="F55" s="13" t="s">
        <v>110</v>
      </c>
      <c r="G55" s="2" t="s">
        <v>110</v>
      </c>
      <c r="H55" s="80" t="s">
        <v>280</v>
      </c>
      <c r="I55" s="26" t="s">
        <v>118</v>
      </c>
      <c r="J55" s="2" t="s">
        <v>135</v>
      </c>
      <c r="K55" s="4" t="s">
        <v>281</v>
      </c>
      <c r="L55" s="2" t="s">
        <v>110</v>
      </c>
      <c r="M55" s="3" t="s">
        <v>110</v>
      </c>
      <c r="N55" s="38" t="s">
        <v>110</v>
      </c>
      <c r="O55" s="38" t="s">
        <v>110</v>
      </c>
      <c r="P55" s="2" t="s">
        <v>195</v>
      </c>
      <c r="Q55" s="14" t="s">
        <v>110</v>
      </c>
      <c r="R55" s="14" t="s">
        <v>110</v>
      </c>
      <c r="S55" s="10" t="s">
        <v>110</v>
      </c>
      <c r="T55" s="27" t="s">
        <v>110</v>
      </c>
      <c r="U55" s="2" t="s">
        <v>110</v>
      </c>
      <c r="V55" s="2" t="s">
        <v>110</v>
      </c>
      <c r="W55" s="28" t="s">
        <v>110</v>
      </c>
      <c r="X55" s="29" t="s">
        <v>110</v>
      </c>
      <c r="Y55" s="29" t="s">
        <v>110</v>
      </c>
      <c r="Z55" s="29" t="s">
        <v>110</v>
      </c>
      <c r="AA55" s="29" t="s">
        <v>110</v>
      </c>
      <c r="AB55" s="29" t="s">
        <v>110</v>
      </c>
      <c r="AC55" s="31" t="s">
        <v>110</v>
      </c>
      <c r="AD55" s="32" t="s">
        <v>110</v>
      </c>
      <c r="AE55" s="10" t="s">
        <v>110</v>
      </c>
      <c r="AF55" s="2" t="s">
        <v>110</v>
      </c>
      <c r="AG55" s="6" t="s">
        <v>110</v>
      </c>
      <c r="AH55" s="8" t="e">
        <f t="shared" si="0"/>
        <v>#DIV/0!</v>
      </c>
      <c r="AI55" s="2" t="s">
        <v>110</v>
      </c>
      <c r="AJ55" s="2" t="s">
        <v>110</v>
      </c>
      <c r="AK55" s="2" t="s">
        <v>110</v>
      </c>
      <c r="AL55" s="10" t="s">
        <v>110</v>
      </c>
      <c r="AM55" s="10" t="s">
        <v>110</v>
      </c>
      <c r="AN55" s="10" t="s">
        <v>110</v>
      </c>
      <c r="AO55" s="10" t="s">
        <v>110</v>
      </c>
      <c r="AP55" s="10" t="s">
        <v>110</v>
      </c>
      <c r="AQ55" s="2" t="s">
        <v>110</v>
      </c>
      <c r="AR55" s="6" t="s">
        <v>110</v>
      </c>
      <c r="AS55" s="2" t="s">
        <v>110</v>
      </c>
      <c r="AT55" s="2" t="s">
        <v>110</v>
      </c>
      <c r="AU55" s="6" t="s">
        <v>110</v>
      </c>
      <c r="AV55" s="2" t="s">
        <v>110</v>
      </c>
      <c r="AW55" s="2" t="s">
        <v>110</v>
      </c>
      <c r="AX55" s="6" t="s">
        <v>110</v>
      </c>
      <c r="AY55" s="2" t="s">
        <v>110</v>
      </c>
      <c r="AZ55" s="2" t="s">
        <v>110</v>
      </c>
      <c r="BA55" s="2" t="s">
        <v>110</v>
      </c>
      <c r="BB55" s="3" t="s">
        <v>110</v>
      </c>
      <c r="BC55" s="33" t="s">
        <v>110</v>
      </c>
      <c r="BD55" s="34" t="s">
        <v>110</v>
      </c>
      <c r="BE55" s="34" t="s">
        <v>110</v>
      </c>
      <c r="BF55" s="34" t="s">
        <v>110</v>
      </c>
      <c r="BG55" s="34" t="s">
        <v>110</v>
      </c>
      <c r="BH55" s="34" t="s">
        <v>110</v>
      </c>
      <c r="BI55" s="82" t="s">
        <v>110</v>
      </c>
      <c r="BJ55" s="15" t="s">
        <v>110</v>
      </c>
      <c r="BK55" s="2" t="s">
        <v>110</v>
      </c>
      <c r="BL55" s="2" t="s">
        <v>110</v>
      </c>
      <c r="BM55" s="7" t="s">
        <v>110</v>
      </c>
      <c r="BN55" s="12" t="s">
        <v>280</v>
      </c>
      <c r="BO55" s="21" t="s">
        <v>198</v>
      </c>
    </row>
    <row r="56" spans="1:67" ht="28.8" x14ac:dyDescent="0.3">
      <c r="A56" s="15">
        <v>249</v>
      </c>
      <c r="B56" s="22">
        <v>41542</v>
      </c>
      <c r="C56" s="37">
        <v>9</v>
      </c>
      <c r="D56" s="22" t="s">
        <v>189</v>
      </c>
      <c r="E56" s="1">
        <v>0.35902777777777778</v>
      </c>
      <c r="F56" s="13">
        <v>0.49305555555555558</v>
      </c>
      <c r="G56" s="2" t="s">
        <v>90</v>
      </c>
      <c r="H56" s="80" t="s">
        <v>282</v>
      </c>
      <c r="I56" s="10" t="s">
        <v>91</v>
      </c>
      <c r="J56" s="2" t="s">
        <v>92</v>
      </c>
      <c r="K56" s="3" t="s">
        <v>156</v>
      </c>
      <c r="L56" s="2">
        <v>2</v>
      </c>
      <c r="M56" s="20" t="s">
        <v>283</v>
      </c>
      <c r="N56" s="38">
        <v>25.786460000000002</v>
      </c>
      <c r="O56" s="38">
        <v>-80.814999999999998</v>
      </c>
      <c r="P56" s="2" t="s">
        <v>96</v>
      </c>
      <c r="Q56" s="14">
        <v>2</v>
      </c>
      <c r="R56" s="14">
        <v>1</v>
      </c>
      <c r="S56" s="10">
        <v>2</v>
      </c>
      <c r="T56" s="27" t="s">
        <v>99</v>
      </c>
      <c r="U56" s="2">
        <v>140</v>
      </c>
      <c r="V56" s="10" t="s">
        <v>97</v>
      </c>
      <c r="W56" s="28">
        <v>6</v>
      </c>
      <c r="X56" s="29">
        <v>28.78</v>
      </c>
      <c r="Y56" s="29">
        <v>264</v>
      </c>
      <c r="Z56" s="29">
        <v>7.51</v>
      </c>
      <c r="AA56" s="29">
        <v>1.7</v>
      </c>
      <c r="AB56" s="29">
        <v>2.4900000000000002</v>
      </c>
      <c r="AC56" s="31">
        <v>221.5</v>
      </c>
      <c r="AD56" s="32">
        <v>12</v>
      </c>
      <c r="AE56" s="10">
        <v>2.2000000000000002</v>
      </c>
      <c r="AF56" s="2">
        <v>2.1</v>
      </c>
      <c r="AG56" s="6">
        <v>2.1</v>
      </c>
      <c r="AH56" s="8">
        <f t="shared" si="0"/>
        <v>2.1333333333333333</v>
      </c>
      <c r="AI56" s="2">
        <v>2.7</v>
      </c>
      <c r="AJ56" s="2">
        <v>2.6</v>
      </c>
      <c r="AK56" s="2">
        <v>2.8</v>
      </c>
      <c r="AL56" s="2">
        <f t="shared" si="1"/>
        <v>0.5</v>
      </c>
      <c r="AM56" s="2">
        <f t="shared" si="2"/>
        <v>0.5</v>
      </c>
      <c r="AN56" s="2">
        <f t="shared" si="3"/>
        <v>0.69999999999999973</v>
      </c>
      <c r="AO56" s="8">
        <f t="shared" si="4"/>
        <v>0.56666666666666654</v>
      </c>
      <c r="AP56" s="10">
        <v>3</v>
      </c>
      <c r="AQ56" s="2">
        <v>2</v>
      </c>
      <c r="AR56" s="6">
        <v>3</v>
      </c>
      <c r="AS56" s="2">
        <v>4</v>
      </c>
      <c r="AT56" s="2">
        <v>3</v>
      </c>
      <c r="AU56" s="6">
        <v>3</v>
      </c>
      <c r="AV56" s="2">
        <v>10</v>
      </c>
      <c r="AW56" s="2">
        <v>10</v>
      </c>
      <c r="AX56" s="6">
        <v>10</v>
      </c>
      <c r="AY56" s="2">
        <v>1</v>
      </c>
      <c r="AZ56" s="2">
        <v>1</v>
      </c>
      <c r="BA56" s="2">
        <v>100</v>
      </c>
      <c r="BB56" s="3">
        <v>3</v>
      </c>
      <c r="BC56" s="33">
        <v>55</v>
      </c>
      <c r="BD56" s="34" t="s">
        <v>99</v>
      </c>
      <c r="BE56" s="34" t="s">
        <v>99</v>
      </c>
      <c r="BF56" s="34" t="s">
        <v>99</v>
      </c>
      <c r="BG56" s="34" t="s">
        <v>90</v>
      </c>
      <c r="BH56" s="34" t="s">
        <v>90</v>
      </c>
      <c r="BI56" s="82">
        <v>800</v>
      </c>
      <c r="BJ56" s="15">
        <v>1</v>
      </c>
      <c r="BK56" s="2" t="s">
        <v>99</v>
      </c>
      <c r="BL56" s="2" t="s">
        <v>99</v>
      </c>
      <c r="BM56" s="7">
        <v>17</v>
      </c>
      <c r="BN56" s="12" t="s">
        <v>282</v>
      </c>
      <c r="BO56" s="21" t="s">
        <v>284</v>
      </c>
    </row>
    <row r="57" spans="1:67" ht="72" x14ac:dyDescent="0.3">
      <c r="A57" s="15">
        <v>250</v>
      </c>
      <c r="B57" s="22">
        <v>41540</v>
      </c>
      <c r="C57" s="37">
        <v>9</v>
      </c>
      <c r="D57" s="22" t="s">
        <v>189</v>
      </c>
      <c r="E57" s="1">
        <v>0.53819444444444442</v>
      </c>
      <c r="F57" s="13">
        <v>0.73958333333333337</v>
      </c>
      <c r="G57" s="2" t="s">
        <v>90</v>
      </c>
      <c r="H57" s="80" t="s">
        <v>285</v>
      </c>
      <c r="I57" s="10" t="s">
        <v>118</v>
      </c>
      <c r="J57" s="2" t="s">
        <v>135</v>
      </c>
      <c r="K57" s="3" t="s">
        <v>216</v>
      </c>
      <c r="L57" s="2">
        <v>4</v>
      </c>
      <c r="M57" s="3"/>
      <c r="N57" s="38">
        <v>25.911740000000002</v>
      </c>
      <c r="O57" s="38">
        <v>-80.582210000000003</v>
      </c>
      <c r="P57" s="2" t="s">
        <v>105</v>
      </c>
      <c r="Q57" s="14">
        <v>4</v>
      </c>
      <c r="R57" s="14">
        <v>1</v>
      </c>
      <c r="S57" s="10">
        <v>4</v>
      </c>
      <c r="T57" s="27" t="s">
        <v>99</v>
      </c>
      <c r="U57" s="2">
        <v>140</v>
      </c>
      <c r="V57" s="10" t="s">
        <v>122</v>
      </c>
      <c r="W57" s="28">
        <v>6</v>
      </c>
      <c r="X57" s="29">
        <v>25.75</v>
      </c>
      <c r="Y57" s="29">
        <v>634</v>
      </c>
      <c r="Z57" s="29">
        <v>7.21</v>
      </c>
      <c r="AA57" s="29">
        <v>0.1</v>
      </c>
      <c r="AB57" s="29">
        <v>1.51</v>
      </c>
      <c r="AC57" s="31">
        <v>144.69999999999999</v>
      </c>
      <c r="AD57" s="32" t="s">
        <v>131</v>
      </c>
      <c r="AE57" s="10">
        <v>1.85</v>
      </c>
      <c r="AF57" s="9">
        <v>1.9</v>
      </c>
      <c r="AG57" s="6">
        <v>2.1</v>
      </c>
      <c r="AH57" s="8">
        <f t="shared" si="0"/>
        <v>1.95</v>
      </c>
      <c r="AI57" s="2">
        <v>5.8</v>
      </c>
      <c r="AJ57" s="2">
        <v>5.85</v>
      </c>
      <c r="AK57" s="2">
        <v>5.85</v>
      </c>
      <c r="AL57" s="2">
        <f t="shared" si="1"/>
        <v>3.9499999999999997</v>
      </c>
      <c r="AM57" s="2">
        <f t="shared" si="2"/>
        <v>3.9499999999999997</v>
      </c>
      <c r="AN57" s="2">
        <f t="shared" si="3"/>
        <v>3.7499999999999996</v>
      </c>
      <c r="AO57" s="8">
        <f t="shared" si="4"/>
        <v>3.8833333333333329</v>
      </c>
      <c r="AP57" s="10">
        <v>7</v>
      </c>
      <c r="AQ57" s="2">
        <v>7</v>
      </c>
      <c r="AR57" s="6">
        <v>5</v>
      </c>
      <c r="AS57" s="2">
        <v>0</v>
      </c>
      <c r="AT57" s="2">
        <v>0</v>
      </c>
      <c r="AU57" s="6">
        <v>0</v>
      </c>
      <c r="AV57" s="2">
        <v>10</v>
      </c>
      <c r="AW57" s="2">
        <v>10</v>
      </c>
      <c r="AX57" s="6">
        <v>10</v>
      </c>
      <c r="AY57" s="2">
        <v>2</v>
      </c>
      <c r="AZ57" s="2">
        <v>0</v>
      </c>
      <c r="BA57" s="2">
        <v>50</v>
      </c>
      <c r="BB57" s="3">
        <v>1</v>
      </c>
      <c r="BC57" s="33">
        <v>7</v>
      </c>
      <c r="BD57" s="34" t="s">
        <v>99</v>
      </c>
      <c r="BE57" s="34" t="s">
        <v>99</v>
      </c>
      <c r="BF57" s="34" t="s">
        <v>99</v>
      </c>
      <c r="BG57" s="34" t="s">
        <v>99</v>
      </c>
      <c r="BH57" s="34" t="s">
        <v>90</v>
      </c>
      <c r="BI57" s="82" t="s">
        <v>110</v>
      </c>
      <c r="BJ57" s="15">
        <v>4</v>
      </c>
      <c r="BK57" s="2" t="s">
        <v>90</v>
      </c>
      <c r="BL57" s="2" t="s">
        <v>90</v>
      </c>
      <c r="BM57" s="7">
        <v>16</v>
      </c>
      <c r="BN57" s="12" t="s">
        <v>285</v>
      </c>
      <c r="BO57" s="21" t="s">
        <v>286</v>
      </c>
    </row>
    <row r="58" spans="1:67" ht="28.8" x14ac:dyDescent="0.3">
      <c r="A58" s="15">
        <v>252</v>
      </c>
      <c r="B58" s="22">
        <v>41546</v>
      </c>
      <c r="C58" s="37">
        <v>9</v>
      </c>
      <c r="D58" s="22" t="s">
        <v>189</v>
      </c>
      <c r="E58" s="1">
        <v>0.49305555555555558</v>
      </c>
      <c r="F58" s="13">
        <v>0.53472222222222221</v>
      </c>
      <c r="G58" s="2" t="s">
        <v>90</v>
      </c>
      <c r="H58" s="80" t="s">
        <v>287</v>
      </c>
      <c r="I58" s="26" t="s">
        <v>91</v>
      </c>
      <c r="J58" s="1" t="s">
        <v>92</v>
      </c>
      <c r="K58" s="4" t="s">
        <v>93</v>
      </c>
      <c r="L58" s="1" t="s">
        <v>94</v>
      </c>
      <c r="M58" s="3" t="s">
        <v>288</v>
      </c>
      <c r="N58" s="38">
        <v>25.93225</v>
      </c>
      <c r="O58" s="38">
        <v>-80.469830000000002</v>
      </c>
      <c r="P58" s="2" t="s">
        <v>96</v>
      </c>
      <c r="Q58" s="36">
        <v>1</v>
      </c>
      <c r="R58" s="36">
        <v>1</v>
      </c>
      <c r="S58" s="10">
        <v>2</v>
      </c>
      <c r="T58" s="27" t="s">
        <v>90</v>
      </c>
      <c r="U58" s="2">
        <v>140</v>
      </c>
      <c r="V58" s="11" t="s">
        <v>97</v>
      </c>
      <c r="W58" s="28">
        <v>6</v>
      </c>
      <c r="X58" s="29">
        <v>28.88</v>
      </c>
      <c r="Y58" s="29">
        <v>566</v>
      </c>
      <c r="Z58" s="29">
        <v>7.62</v>
      </c>
      <c r="AA58" s="29">
        <v>0.9</v>
      </c>
      <c r="AB58" s="29">
        <v>4.54</v>
      </c>
      <c r="AC58" s="31">
        <v>113</v>
      </c>
      <c r="AD58" s="32" t="s">
        <v>98</v>
      </c>
      <c r="AE58" s="10">
        <v>2.6</v>
      </c>
      <c r="AF58" s="2">
        <v>2.7</v>
      </c>
      <c r="AG58" s="6">
        <v>2.6</v>
      </c>
      <c r="AH58" s="8">
        <f t="shared" si="0"/>
        <v>2.6333333333333333</v>
      </c>
      <c r="AI58" s="2">
        <v>5.0999999999999996</v>
      </c>
      <c r="AJ58" s="2">
        <v>5.2</v>
      </c>
      <c r="AK58" s="8">
        <v>5</v>
      </c>
      <c r="AL58" s="8">
        <f t="shared" si="1"/>
        <v>2.4999999999999996</v>
      </c>
      <c r="AM58" s="8">
        <f t="shared" si="2"/>
        <v>2.5</v>
      </c>
      <c r="AN58" s="8">
        <f t="shared" si="3"/>
        <v>2.4</v>
      </c>
      <c r="AO58" s="8">
        <f t="shared" si="4"/>
        <v>2.4666666666666668</v>
      </c>
      <c r="AP58" s="23">
        <v>4</v>
      </c>
      <c r="AQ58" s="2">
        <v>5.5</v>
      </c>
      <c r="AR58" s="6">
        <v>2.5</v>
      </c>
      <c r="AS58" s="2" t="s">
        <v>110</v>
      </c>
      <c r="AT58" s="2" t="s">
        <v>110</v>
      </c>
      <c r="AU58" s="6" t="s">
        <v>110</v>
      </c>
      <c r="AV58" s="2">
        <v>10</v>
      </c>
      <c r="AW58" s="2">
        <v>10</v>
      </c>
      <c r="AX58" s="6">
        <v>10</v>
      </c>
      <c r="AY58" s="2">
        <v>1</v>
      </c>
      <c r="AZ58" s="2">
        <v>0</v>
      </c>
      <c r="BA58" s="2">
        <v>90</v>
      </c>
      <c r="BB58" s="3">
        <v>4</v>
      </c>
      <c r="BC58" s="33">
        <v>100</v>
      </c>
      <c r="BD58" s="34" t="s">
        <v>99</v>
      </c>
      <c r="BE58" s="34" t="s">
        <v>99</v>
      </c>
      <c r="BF58" s="34" t="s">
        <v>99</v>
      </c>
      <c r="BG58" s="34" t="s">
        <v>99</v>
      </c>
      <c r="BH58" s="34" t="s">
        <v>90</v>
      </c>
      <c r="BI58" s="82">
        <v>900</v>
      </c>
      <c r="BJ58" s="15">
        <v>2</v>
      </c>
      <c r="BK58" s="2" t="s">
        <v>90</v>
      </c>
      <c r="BL58" s="2" t="s">
        <v>99</v>
      </c>
      <c r="BM58" s="7">
        <v>28</v>
      </c>
      <c r="BN58" s="12" t="s">
        <v>287</v>
      </c>
      <c r="BO58" s="21" t="s">
        <v>289</v>
      </c>
    </row>
    <row r="59" spans="1:67" ht="28.8" x14ac:dyDescent="0.3">
      <c r="A59" s="15">
        <v>253</v>
      </c>
      <c r="B59" s="22">
        <v>41546</v>
      </c>
      <c r="C59" s="37">
        <v>9</v>
      </c>
      <c r="D59" s="22" t="s">
        <v>189</v>
      </c>
      <c r="E59" s="1">
        <v>0.60416666666666663</v>
      </c>
      <c r="F59" s="13">
        <v>0.72222222222222221</v>
      </c>
      <c r="G59" s="2" t="s">
        <v>90</v>
      </c>
      <c r="H59" s="80" t="s">
        <v>290</v>
      </c>
      <c r="I59" s="10" t="s">
        <v>118</v>
      </c>
      <c r="J59" s="2" t="s">
        <v>119</v>
      </c>
      <c r="K59" s="3" t="s">
        <v>216</v>
      </c>
      <c r="L59" s="2">
        <v>4</v>
      </c>
      <c r="M59" s="3" t="s">
        <v>291</v>
      </c>
      <c r="N59" s="38">
        <v>25.786280000000001</v>
      </c>
      <c r="O59" s="38">
        <v>-80.661829999999995</v>
      </c>
      <c r="P59" s="2" t="s">
        <v>96</v>
      </c>
      <c r="Q59" s="14">
        <v>1</v>
      </c>
      <c r="R59" s="14">
        <v>1</v>
      </c>
      <c r="S59" s="10">
        <v>4</v>
      </c>
      <c r="T59" s="27" t="s">
        <v>90</v>
      </c>
      <c r="U59" s="2">
        <v>140</v>
      </c>
      <c r="V59" s="10" t="s">
        <v>122</v>
      </c>
      <c r="W59" s="28">
        <v>6</v>
      </c>
      <c r="X59" s="29">
        <v>29.03</v>
      </c>
      <c r="Y59" s="29">
        <v>526</v>
      </c>
      <c r="Z59" s="29">
        <v>7.16</v>
      </c>
      <c r="AA59" s="29">
        <v>0.1</v>
      </c>
      <c r="AB59" s="29">
        <v>3.87</v>
      </c>
      <c r="AC59" s="31">
        <v>79.5</v>
      </c>
      <c r="AD59" s="32" t="s">
        <v>131</v>
      </c>
      <c r="AE59" s="10">
        <v>2.15</v>
      </c>
      <c r="AF59" s="2">
        <v>1.95</v>
      </c>
      <c r="AG59" s="25">
        <v>1.9</v>
      </c>
      <c r="AH59" s="8">
        <f t="shared" si="0"/>
        <v>2</v>
      </c>
      <c r="AI59" s="8">
        <v>6</v>
      </c>
      <c r="AJ59" s="2">
        <v>5.8</v>
      </c>
      <c r="AK59" s="2">
        <v>5.7</v>
      </c>
      <c r="AL59" s="2">
        <f t="shared" si="1"/>
        <v>3.85</v>
      </c>
      <c r="AM59" s="2">
        <f t="shared" si="2"/>
        <v>3.8499999999999996</v>
      </c>
      <c r="AN59" s="2">
        <f t="shared" si="3"/>
        <v>3.8000000000000003</v>
      </c>
      <c r="AO59" s="8">
        <f t="shared" si="4"/>
        <v>3.8333333333333335</v>
      </c>
      <c r="AP59" s="10">
        <v>2</v>
      </c>
      <c r="AQ59" s="2">
        <v>6</v>
      </c>
      <c r="AR59" s="6">
        <v>4</v>
      </c>
      <c r="AS59" s="2">
        <v>0</v>
      </c>
      <c r="AT59" s="2">
        <v>0</v>
      </c>
      <c r="AU59" s="6">
        <v>0</v>
      </c>
      <c r="AV59" s="2">
        <v>10</v>
      </c>
      <c r="AW59" s="2">
        <v>9</v>
      </c>
      <c r="AX59" s="6">
        <v>7</v>
      </c>
      <c r="AY59" s="2">
        <v>1</v>
      </c>
      <c r="AZ59" s="2">
        <v>0</v>
      </c>
      <c r="BA59" s="2">
        <v>95</v>
      </c>
      <c r="BB59" s="3">
        <v>1</v>
      </c>
      <c r="BC59" s="33">
        <v>90</v>
      </c>
      <c r="BD59" s="34" t="s">
        <v>99</v>
      </c>
      <c r="BE59" s="34" t="s">
        <v>90</v>
      </c>
      <c r="BF59" s="34" t="s">
        <v>99</v>
      </c>
      <c r="BG59" s="34" t="s">
        <v>90</v>
      </c>
      <c r="BH59" s="34" t="s">
        <v>90</v>
      </c>
      <c r="BI59" s="82" t="s">
        <v>110</v>
      </c>
      <c r="BJ59" s="15">
        <v>2</v>
      </c>
      <c r="BK59" s="2" t="s">
        <v>90</v>
      </c>
      <c r="BL59" s="2" t="s">
        <v>90</v>
      </c>
      <c r="BM59" s="7">
        <v>19</v>
      </c>
      <c r="BN59" s="12" t="s">
        <v>290</v>
      </c>
    </row>
    <row r="60" spans="1:67" ht="43.2" x14ac:dyDescent="0.3">
      <c r="A60" s="15">
        <v>257</v>
      </c>
      <c r="B60" s="22">
        <v>41546</v>
      </c>
      <c r="C60" s="37">
        <v>9</v>
      </c>
      <c r="D60" s="22" t="s">
        <v>189</v>
      </c>
      <c r="E60" s="1">
        <v>0.42222222222222222</v>
      </c>
      <c r="F60" s="13">
        <v>0.47916666666666669</v>
      </c>
      <c r="G60" s="2" t="s">
        <v>90</v>
      </c>
      <c r="H60" s="80" t="s">
        <v>292</v>
      </c>
      <c r="I60" s="26" t="s">
        <v>91</v>
      </c>
      <c r="J60" s="1" t="s">
        <v>92</v>
      </c>
      <c r="K60" s="4" t="s">
        <v>93</v>
      </c>
      <c r="L60" s="1" t="s">
        <v>94</v>
      </c>
      <c r="M60" s="3" t="s">
        <v>293</v>
      </c>
      <c r="N60" s="38">
        <v>26.003740000000001</v>
      </c>
      <c r="O60" s="38">
        <v>-80.605469999999997</v>
      </c>
      <c r="P60" s="2" t="s">
        <v>96</v>
      </c>
      <c r="Q60" s="36">
        <v>1</v>
      </c>
      <c r="R60" s="36">
        <v>1</v>
      </c>
      <c r="S60" s="10">
        <v>2</v>
      </c>
      <c r="T60" s="27" t="s">
        <v>90</v>
      </c>
      <c r="U60" s="2">
        <v>140</v>
      </c>
      <c r="V60" s="11" t="s">
        <v>97</v>
      </c>
      <c r="W60" s="28">
        <v>6</v>
      </c>
      <c r="X60" s="29">
        <v>27.02</v>
      </c>
      <c r="Y60" s="29">
        <v>399</v>
      </c>
      <c r="Z60" s="29">
        <v>7.33</v>
      </c>
      <c r="AA60" s="29">
        <v>0.2</v>
      </c>
      <c r="AB60" s="29">
        <v>2.67</v>
      </c>
      <c r="AC60" s="31">
        <v>-35.9</v>
      </c>
      <c r="AD60" s="32" t="s">
        <v>98</v>
      </c>
      <c r="AE60" s="10">
        <v>2.5</v>
      </c>
      <c r="AF60" s="2">
        <v>2.85</v>
      </c>
      <c r="AG60" s="6">
        <v>3.8</v>
      </c>
      <c r="AH60" s="8">
        <f t="shared" si="0"/>
        <v>3.0499999999999994</v>
      </c>
      <c r="AI60" s="2">
        <v>7.2</v>
      </c>
      <c r="AJ60" s="2">
        <v>7.2</v>
      </c>
      <c r="AK60" s="2">
        <v>7.1</v>
      </c>
      <c r="AL60" s="2">
        <f t="shared" si="1"/>
        <v>4.7</v>
      </c>
      <c r="AM60" s="2">
        <f t="shared" si="2"/>
        <v>4.3499999999999996</v>
      </c>
      <c r="AN60" s="2">
        <f t="shared" si="3"/>
        <v>3.3</v>
      </c>
      <c r="AO60" s="8">
        <f t="shared" si="4"/>
        <v>4.1166666666666671</v>
      </c>
      <c r="AP60" s="10">
        <v>3</v>
      </c>
      <c r="AQ60" s="2">
        <v>3</v>
      </c>
      <c r="AR60" s="6">
        <v>3</v>
      </c>
      <c r="AS60" s="2">
        <v>0</v>
      </c>
      <c r="AT60" s="2">
        <v>0</v>
      </c>
      <c r="AU60" s="6">
        <v>0</v>
      </c>
      <c r="AV60" s="2">
        <v>10</v>
      </c>
      <c r="AW60" s="2">
        <v>10</v>
      </c>
      <c r="AX60" s="6">
        <v>10</v>
      </c>
      <c r="AY60" s="2">
        <v>1</v>
      </c>
      <c r="AZ60" s="2">
        <v>0</v>
      </c>
      <c r="BA60" s="2">
        <v>80</v>
      </c>
      <c r="BB60" s="3">
        <v>1</v>
      </c>
      <c r="BC60" s="33">
        <v>70</v>
      </c>
      <c r="BD60" s="34" t="s">
        <v>99</v>
      </c>
      <c r="BE60" s="34" t="s">
        <v>99</v>
      </c>
      <c r="BF60" s="34" t="s">
        <v>90</v>
      </c>
      <c r="BG60" s="34" t="s">
        <v>99</v>
      </c>
      <c r="BH60" s="34" t="s">
        <v>90</v>
      </c>
      <c r="BI60" s="82">
        <v>400</v>
      </c>
      <c r="BJ60" s="15">
        <v>2</v>
      </c>
      <c r="BK60" s="2" t="s">
        <v>99</v>
      </c>
      <c r="BL60" s="2" t="s">
        <v>99</v>
      </c>
      <c r="BM60" s="7">
        <v>16</v>
      </c>
      <c r="BN60" s="12" t="s">
        <v>292</v>
      </c>
      <c r="BO60" s="21" t="s">
        <v>294</v>
      </c>
    </row>
    <row r="61" spans="1:67" ht="57.6" x14ac:dyDescent="0.3">
      <c r="A61" s="15">
        <v>259</v>
      </c>
      <c r="B61" s="22">
        <v>41546</v>
      </c>
      <c r="C61" s="37">
        <v>9</v>
      </c>
      <c r="D61" s="22" t="s">
        <v>189</v>
      </c>
      <c r="E61" s="1">
        <v>0.35416666666666669</v>
      </c>
      <c r="F61" s="13">
        <v>0.41805555555555557</v>
      </c>
      <c r="G61" s="2" t="s">
        <v>90</v>
      </c>
      <c r="H61" s="80" t="s">
        <v>295</v>
      </c>
      <c r="I61" s="26" t="s">
        <v>91</v>
      </c>
      <c r="J61" s="1" t="s">
        <v>92</v>
      </c>
      <c r="K61" s="4" t="s">
        <v>93</v>
      </c>
      <c r="L61" s="1" t="s">
        <v>94</v>
      </c>
      <c r="M61" s="3" t="s">
        <v>296</v>
      </c>
      <c r="N61" s="38">
        <v>26.051649999999999</v>
      </c>
      <c r="O61" s="38">
        <v>-80.545050000000003</v>
      </c>
      <c r="P61" s="2" t="s">
        <v>96</v>
      </c>
      <c r="Q61" s="36">
        <v>1</v>
      </c>
      <c r="R61" s="36">
        <v>1</v>
      </c>
      <c r="S61" s="10">
        <v>2</v>
      </c>
      <c r="T61" s="27" t="s">
        <v>99</v>
      </c>
      <c r="U61" s="2">
        <v>140</v>
      </c>
      <c r="V61" s="11" t="s">
        <v>97</v>
      </c>
      <c r="W61" s="28">
        <v>6</v>
      </c>
      <c r="X61" s="29">
        <v>27.41</v>
      </c>
      <c r="Y61" s="29">
        <v>540</v>
      </c>
      <c r="Z61" s="29">
        <v>7.59</v>
      </c>
      <c r="AA61" s="29">
        <v>0.7</v>
      </c>
      <c r="AB61" s="29">
        <v>2.31</v>
      </c>
      <c r="AC61" s="31">
        <v>-193.8</v>
      </c>
      <c r="AD61" s="32" t="s">
        <v>98</v>
      </c>
      <c r="AE61" s="10">
        <v>3.3</v>
      </c>
      <c r="AF61" s="2">
        <v>3.3</v>
      </c>
      <c r="AG61" s="6">
        <v>4.0999999999999996</v>
      </c>
      <c r="AH61" s="8">
        <f t="shared" si="0"/>
        <v>3.5666666666666664</v>
      </c>
      <c r="AI61" s="2">
        <v>6.4</v>
      </c>
      <c r="AJ61" s="2">
        <v>5.8</v>
      </c>
      <c r="AK61" s="2">
        <v>5.75</v>
      </c>
      <c r="AL61" s="2">
        <f t="shared" si="1"/>
        <v>3.1000000000000005</v>
      </c>
      <c r="AM61" s="2">
        <f t="shared" si="2"/>
        <v>2.5</v>
      </c>
      <c r="AN61" s="2">
        <f t="shared" si="3"/>
        <v>1.6500000000000004</v>
      </c>
      <c r="AO61" s="8">
        <f t="shared" si="4"/>
        <v>2.416666666666667</v>
      </c>
      <c r="AP61" s="10">
        <v>3.5</v>
      </c>
      <c r="AQ61" s="8">
        <v>3</v>
      </c>
      <c r="AR61" s="6">
        <v>3.5</v>
      </c>
      <c r="AS61" s="2">
        <v>0</v>
      </c>
      <c r="AT61" s="2">
        <v>0</v>
      </c>
      <c r="AU61" s="6">
        <v>0</v>
      </c>
      <c r="AV61" s="2">
        <v>10</v>
      </c>
      <c r="AW61" s="2">
        <v>9.5</v>
      </c>
      <c r="AX61" s="6">
        <v>10</v>
      </c>
      <c r="AY61" s="2">
        <v>1</v>
      </c>
      <c r="AZ61" s="2">
        <v>0</v>
      </c>
      <c r="BA61" s="2">
        <v>90</v>
      </c>
      <c r="BB61" s="3">
        <v>1</v>
      </c>
      <c r="BC61" s="33">
        <v>60</v>
      </c>
      <c r="BD61" s="34" t="s">
        <v>90</v>
      </c>
      <c r="BE61" s="34" t="s">
        <v>99</v>
      </c>
      <c r="BF61" s="34" t="s">
        <v>90</v>
      </c>
      <c r="BG61" s="34" t="s">
        <v>99</v>
      </c>
      <c r="BH61" s="34" t="s">
        <v>90</v>
      </c>
      <c r="BI61" s="82">
        <v>650</v>
      </c>
      <c r="BJ61" s="15">
        <v>2</v>
      </c>
      <c r="BK61" s="2" t="s">
        <v>90</v>
      </c>
      <c r="BL61" s="2" t="s">
        <v>99</v>
      </c>
      <c r="BM61" s="7">
        <v>15</v>
      </c>
      <c r="BN61" s="12" t="s">
        <v>295</v>
      </c>
      <c r="BO61" s="21" t="s">
        <v>297</v>
      </c>
    </row>
    <row r="62" spans="1:67" ht="28.8" x14ac:dyDescent="0.3">
      <c r="A62" s="15">
        <v>260</v>
      </c>
      <c r="B62" s="22">
        <v>41541</v>
      </c>
      <c r="C62" s="37">
        <v>9</v>
      </c>
      <c r="D62" s="22" t="s">
        <v>189</v>
      </c>
      <c r="E62" s="2" t="s">
        <v>110</v>
      </c>
      <c r="F62" s="13" t="s">
        <v>110</v>
      </c>
      <c r="G62" s="2" t="s">
        <v>110</v>
      </c>
      <c r="H62" s="80" t="s">
        <v>298</v>
      </c>
      <c r="I62" s="26" t="s">
        <v>91</v>
      </c>
      <c r="J62" s="1" t="s">
        <v>92</v>
      </c>
      <c r="K62" s="4" t="s">
        <v>200</v>
      </c>
      <c r="L62" s="1" t="s">
        <v>110</v>
      </c>
      <c r="M62" s="4" t="s">
        <v>110</v>
      </c>
      <c r="N62" s="38" t="s">
        <v>110</v>
      </c>
      <c r="O62" s="38" t="s">
        <v>110</v>
      </c>
      <c r="P62" s="11" t="s">
        <v>195</v>
      </c>
      <c r="Q62" s="36" t="s">
        <v>110</v>
      </c>
      <c r="R62" s="36" t="s">
        <v>110</v>
      </c>
      <c r="S62" s="10" t="s">
        <v>110</v>
      </c>
      <c r="T62" s="47" t="s">
        <v>110</v>
      </c>
      <c r="U62" s="2" t="s">
        <v>110</v>
      </c>
      <c r="V62" s="51" t="s">
        <v>110</v>
      </c>
      <c r="W62" s="28" t="s">
        <v>110</v>
      </c>
      <c r="X62" s="29" t="s">
        <v>110</v>
      </c>
      <c r="Y62" s="29" t="s">
        <v>110</v>
      </c>
      <c r="Z62" s="29" t="s">
        <v>110</v>
      </c>
      <c r="AA62" s="29" t="s">
        <v>110</v>
      </c>
      <c r="AB62" s="29" t="s">
        <v>110</v>
      </c>
      <c r="AC62" s="31" t="s">
        <v>110</v>
      </c>
      <c r="AD62" s="32" t="s">
        <v>110</v>
      </c>
      <c r="AE62" s="10" t="s">
        <v>110</v>
      </c>
      <c r="AF62" s="2" t="s">
        <v>110</v>
      </c>
      <c r="AG62" s="6" t="s">
        <v>110</v>
      </c>
      <c r="AH62" s="8" t="e">
        <f t="shared" si="0"/>
        <v>#DIV/0!</v>
      </c>
      <c r="AI62" s="2" t="s">
        <v>110</v>
      </c>
      <c r="AJ62" s="2" t="s">
        <v>110</v>
      </c>
      <c r="AK62" s="2" t="s">
        <v>110</v>
      </c>
      <c r="AL62" s="10" t="s">
        <v>110</v>
      </c>
      <c r="AM62" s="10" t="s">
        <v>110</v>
      </c>
      <c r="AN62" s="10" t="s">
        <v>110</v>
      </c>
      <c r="AO62" s="10" t="s">
        <v>110</v>
      </c>
      <c r="AP62" s="10" t="s">
        <v>110</v>
      </c>
      <c r="AQ62" s="2" t="s">
        <v>110</v>
      </c>
      <c r="AR62" s="6" t="s">
        <v>110</v>
      </c>
      <c r="AS62" s="2" t="s">
        <v>110</v>
      </c>
      <c r="AT62" s="2" t="s">
        <v>110</v>
      </c>
      <c r="AU62" s="6" t="s">
        <v>110</v>
      </c>
      <c r="AV62" s="2" t="s">
        <v>110</v>
      </c>
      <c r="AW62" s="2" t="s">
        <v>110</v>
      </c>
      <c r="AX62" s="6" t="s">
        <v>110</v>
      </c>
      <c r="AY62" s="2" t="s">
        <v>110</v>
      </c>
      <c r="AZ62" s="2" t="s">
        <v>110</v>
      </c>
      <c r="BA62" s="2" t="s">
        <v>110</v>
      </c>
      <c r="BB62" s="3" t="s">
        <v>110</v>
      </c>
      <c r="BC62" s="33" t="s">
        <v>110</v>
      </c>
      <c r="BD62" s="34" t="s">
        <v>110</v>
      </c>
      <c r="BE62" s="34" t="s">
        <v>110</v>
      </c>
      <c r="BF62" s="34" t="s">
        <v>110</v>
      </c>
      <c r="BG62" s="34" t="s">
        <v>110</v>
      </c>
      <c r="BH62" s="34" t="s">
        <v>110</v>
      </c>
      <c r="BI62" s="82" t="s">
        <v>110</v>
      </c>
      <c r="BJ62" s="15" t="s">
        <v>110</v>
      </c>
      <c r="BK62" s="2" t="s">
        <v>110</v>
      </c>
      <c r="BL62" s="2" t="s">
        <v>110</v>
      </c>
      <c r="BM62" s="7" t="s">
        <v>110</v>
      </c>
      <c r="BN62" s="12" t="s">
        <v>298</v>
      </c>
      <c r="BO62" s="21" t="s">
        <v>299</v>
      </c>
    </row>
    <row r="63" spans="1:67" ht="28.8" x14ac:dyDescent="0.3">
      <c r="A63" s="15">
        <v>261</v>
      </c>
      <c r="B63" s="22">
        <v>41546</v>
      </c>
      <c r="C63" s="37">
        <v>9</v>
      </c>
      <c r="D63" s="22" t="s">
        <v>189</v>
      </c>
      <c r="E63" s="2" t="s">
        <v>110</v>
      </c>
      <c r="F63" s="13" t="s">
        <v>110</v>
      </c>
      <c r="G63" s="2" t="s">
        <v>110</v>
      </c>
      <c r="H63" s="80" t="s">
        <v>300</v>
      </c>
      <c r="I63" s="26" t="s">
        <v>91</v>
      </c>
      <c r="J63" s="1" t="s">
        <v>92</v>
      </c>
      <c r="K63" s="4" t="s">
        <v>200</v>
      </c>
      <c r="L63" s="1" t="s">
        <v>110</v>
      </c>
      <c r="M63" s="3" t="s">
        <v>110</v>
      </c>
      <c r="N63" s="38" t="s">
        <v>110</v>
      </c>
      <c r="O63" s="38" t="s">
        <v>110</v>
      </c>
      <c r="P63" s="11" t="s">
        <v>195</v>
      </c>
      <c r="Q63" s="36" t="s">
        <v>110</v>
      </c>
      <c r="R63" s="36" t="s">
        <v>110</v>
      </c>
      <c r="S63" s="10" t="s">
        <v>110</v>
      </c>
      <c r="T63" s="27" t="s">
        <v>110</v>
      </c>
      <c r="U63" s="2" t="s">
        <v>110</v>
      </c>
      <c r="V63" s="11" t="s">
        <v>110</v>
      </c>
      <c r="W63" s="28" t="s">
        <v>110</v>
      </c>
      <c r="X63" s="29" t="s">
        <v>110</v>
      </c>
      <c r="Y63" s="29" t="s">
        <v>110</v>
      </c>
      <c r="Z63" s="29" t="s">
        <v>110</v>
      </c>
      <c r="AA63" s="29" t="s">
        <v>110</v>
      </c>
      <c r="AB63" s="29" t="s">
        <v>110</v>
      </c>
      <c r="AC63" s="31" t="s">
        <v>110</v>
      </c>
      <c r="AD63" s="32" t="s">
        <v>110</v>
      </c>
      <c r="AE63" s="10" t="s">
        <v>110</v>
      </c>
      <c r="AF63" s="2" t="s">
        <v>110</v>
      </c>
      <c r="AG63" s="6" t="s">
        <v>110</v>
      </c>
      <c r="AH63" s="8" t="e">
        <f t="shared" si="0"/>
        <v>#DIV/0!</v>
      </c>
      <c r="AI63" s="2" t="s">
        <v>110</v>
      </c>
      <c r="AJ63" s="2" t="s">
        <v>110</v>
      </c>
      <c r="AK63" s="2" t="s">
        <v>110</v>
      </c>
      <c r="AL63" s="10" t="s">
        <v>110</v>
      </c>
      <c r="AM63" s="10" t="s">
        <v>110</v>
      </c>
      <c r="AN63" s="10" t="s">
        <v>110</v>
      </c>
      <c r="AO63" s="10" t="s">
        <v>110</v>
      </c>
      <c r="AP63" s="10" t="s">
        <v>110</v>
      </c>
      <c r="AQ63" s="2" t="s">
        <v>110</v>
      </c>
      <c r="AR63" s="6" t="s">
        <v>110</v>
      </c>
      <c r="AS63" s="2" t="s">
        <v>110</v>
      </c>
      <c r="AT63" s="2" t="s">
        <v>110</v>
      </c>
      <c r="AU63" s="6" t="s">
        <v>110</v>
      </c>
      <c r="AV63" s="2" t="s">
        <v>110</v>
      </c>
      <c r="AW63" s="2" t="s">
        <v>110</v>
      </c>
      <c r="AX63" s="6" t="s">
        <v>110</v>
      </c>
      <c r="AY63" s="2" t="s">
        <v>110</v>
      </c>
      <c r="AZ63" s="2" t="s">
        <v>110</v>
      </c>
      <c r="BA63" s="2" t="s">
        <v>110</v>
      </c>
      <c r="BB63" s="3" t="s">
        <v>110</v>
      </c>
      <c r="BC63" s="33" t="s">
        <v>110</v>
      </c>
      <c r="BD63" s="34" t="s">
        <v>110</v>
      </c>
      <c r="BE63" s="34" t="s">
        <v>110</v>
      </c>
      <c r="BF63" s="34" t="s">
        <v>110</v>
      </c>
      <c r="BG63" s="34" t="s">
        <v>110</v>
      </c>
      <c r="BH63" s="34" t="s">
        <v>110</v>
      </c>
      <c r="BI63" s="82" t="s">
        <v>110</v>
      </c>
      <c r="BJ63" s="15" t="s">
        <v>110</v>
      </c>
      <c r="BK63" s="2" t="s">
        <v>110</v>
      </c>
      <c r="BL63" s="2" t="s">
        <v>110</v>
      </c>
      <c r="BM63" s="7" t="s">
        <v>110</v>
      </c>
      <c r="BN63" s="12" t="s">
        <v>300</v>
      </c>
      <c r="BO63" s="21" t="s">
        <v>201</v>
      </c>
    </row>
    <row r="64" spans="1:67" ht="28.8" x14ac:dyDescent="0.3">
      <c r="A64" s="15">
        <v>264</v>
      </c>
      <c r="B64" s="22">
        <v>41545</v>
      </c>
      <c r="C64" s="37">
        <v>9</v>
      </c>
      <c r="D64" s="22" t="s">
        <v>189</v>
      </c>
      <c r="E64" s="1">
        <v>0.59027777777777779</v>
      </c>
      <c r="F64" s="13">
        <v>0.68402777777777779</v>
      </c>
      <c r="G64" s="2" t="s">
        <v>90</v>
      </c>
      <c r="H64" s="80" t="s">
        <v>301</v>
      </c>
      <c r="I64" s="10" t="s">
        <v>91</v>
      </c>
      <c r="J64" s="2" t="s">
        <v>92</v>
      </c>
      <c r="K64" s="3" t="s">
        <v>156</v>
      </c>
      <c r="L64" s="2">
        <v>2</v>
      </c>
      <c r="M64" s="3" t="s">
        <v>302</v>
      </c>
      <c r="N64" s="38">
        <v>25.850149999999999</v>
      </c>
      <c r="O64" s="38">
        <v>-80.616889999999998</v>
      </c>
      <c r="P64" s="2" t="s">
        <v>105</v>
      </c>
      <c r="Q64" s="14">
        <v>2</v>
      </c>
      <c r="R64" s="14">
        <v>1</v>
      </c>
      <c r="S64" s="10">
        <v>2</v>
      </c>
      <c r="T64" s="27" t="s">
        <v>90</v>
      </c>
      <c r="U64" s="2">
        <v>140</v>
      </c>
      <c r="V64" s="10" t="s">
        <v>97</v>
      </c>
      <c r="W64" s="28">
        <v>6</v>
      </c>
      <c r="X64" s="29">
        <v>28.13</v>
      </c>
      <c r="Y64" s="29">
        <v>533</v>
      </c>
      <c r="Z64" s="29">
        <v>7.51</v>
      </c>
      <c r="AA64" s="29">
        <v>1.1000000000000001</v>
      </c>
      <c r="AB64" s="29">
        <v>2.91</v>
      </c>
      <c r="AC64" s="31">
        <v>159.9</v>
      </c>
      <c r="AD64" s="32" t="s">
        <v>98</v>
      </c>
      <c r="AE64" s="10">
        <v>2.1</v>
      </c>
      <c r="AF64" s="2">
        <v>2.1</v>
      </c>
      <c r="AG64" s="6">
        <v>2.1</v>
      </c>
      <c r="AH64" s="8">
        <f t="shared" si="0"/>
        <v>2.1</v>
      </c>
      <c r="AI64" s="2">
        <v>7.95</v>
      </c>
      <c r="AJ64" s="8">
        <v>8</v>
      </c>
      <c r="AK64" s="2">
        <v>7.9</v>
      </c>
      <c r="AL64" s="2">
        <f t="shared" si="1"/>
        <v>5.85</v>
      </c>
      <c r="AM64" s="2">
        <f t="shared" si="2"/>
        <v>5.9</v>
      </c>
      <c r="AN64" s="2">
        <f t="shared" si="3"/>
        <v>5.8000000000000007</v>
      </c>
      <c r="AO64" s="8">
        <f t="shared" si="4"/>
        <v>5.8500000000000005</v>
      </c>
      <c r="AP64" s="10">
        <v>6</v>
      </c>
      <c r="AQ64" s="2">
        <v>16</v>
      </c>
      <c r="AR64" s="6">
        <v>10</v>
      </c>
      <c r="AS64" s="2">
        <v>0</v>
      </c>
      <c r="AT64" s="2">
        <v>0</v>
      </c>
      <c r="AU64" s="6">
        <v>0</v>
      </c>
      <c r="AV64" s="2">
        <v>10</v>
      </c>
      <c r="AW64" s="2">
        <v>10</v>
      </c>
      <c r="AX64" s="6">
        <v>10</v>
      </c>
      <c r="AY64" s="2">
        <v>2</v>
      </c>
      <c r="AZ64" s="2">
        <v>0</v>
      </c>
      <c r="BA64" s="2">
        <v>95</v>
      </c>
      <c r="BB64" s="3">
        <v>1</v>
      </c>
      <c r="BC64" s="33">
        <v>75</v>
      </c>
      <c r="BD64" s="34" t="s">
        <v>99</v>
      </c>
      <c r="BE64" s="34" t="s">
        <v>99</v>
      </c>
      <c r="BF64" s="34" t="s">
        <v>99</v>
      </c>
      <c r="BG64" s="34" t="s">
        <v>90</v>
      </c>
      <c r="BH64" s="34" t="s">
        <v>90</v>
      </c>
      <c r="BI64" s="82">
        <v>1600</v>
      </c>
      <c r="BJ64" s="15">
        <v>2</v>
      </c>
      <c r="BK64" s="2" t="s">
        <v>90</v>
      </c>
      <c r="BL64" s="2" t="s">
        <v>99</v>
      </c>
      <c r="BM64" s="7">
        <v>20</v>
      </c>
      <c r="BN64" s="12" t="s">
        <v>301</v>
      </c>
      <c r="BO64" s="21" t="s">
        <v>303</v>
      </c>
    </row>
    <row r="65" spans="1:67" ht="72" x14ac:dyDescent="0.3">
      <c r="A65" s="15">
        <v>268</v>
      </c>
      <c r="B65" s="22">
        <v>41540</v>
      </c>
      <c r="C65" s="37">
        <v>9</v>
      </c>
      <c r="D65" s="22" t="s">
        <v>189</v>
      </c>
      <c r="E65" s="2" t="s">
        <v>110</v>
      </c>
      <c r="F65" s="13" t="s">
        <v>110</v>
      </c>
      <c r="G65" s="2" t="s">
        <v>110</v>
      </c>
      <c r="H65" s="80" t="s">
        <v>304</v>
      </c>
      <c r="I65" s="26" t="s">
        <v>118</v>
      </c>
      <c r="J65" s="1" t="s">
        <v>135</v>
      </c>
      <c r="K65" s="4" t="s">
        <v>194</v>
      </c>
      <c r="L65" s="1" t="s">
        <v>110</v>
      </c>
      <c r="M65" s="3" t="s">
        <v>110</v>
      </c>
      <c r="N65" s="38" t="s">
        <v>110</v>
      </c>
      <c r="O65" s="38" t="s">
        <v>110</v>
      </c>
      <c r="P65" s="11" t="s">
        <v>195</v>
      </c>
      <c r="Q65" s="36" t="s">
        <v>110</v>
      </c>
      <c r="R65" s="36" t="s">
        <v>110</v>
      </c>
      <c r="S65" s="10" t="s">
        <v>110</v>
      </c>
      <c r="T65" s="27" t="s">
        <v>110</v>
      </c>
      <c r="U65" s="2" t="s">
        <v>110</v>
      </c>
      <c r="V65" s="11" t="s">
        <v>110</v>
      </c>
      <c r="W65" s="28" t="s">
        <v>110</v>
      </c>
      <c r="X65" s="29" t="s">
        <v>110</v>
      </c>
      <c r="Y65" s="29" t="s">
        <v>110</v>
      </c>
      <c r="Z65" s="29" t="s">
        <v>110</v>
      </c>
      <c r="AA65" s="29" t="s">
        <v>110</v>
      </c>
      <c r="AB65" s="29" t="s">
        <v>110</v>
      </c>
      <c r="AC65" s="31" t="s">
        <v>110</v>
      </c>
      <c r="AD65" s="32" t="s">
        <v>110</v>
      </c>
      <c r="AE65" s="10" t="s">
        <v>110</v>
      </c>
      <c r="AF65" s="2" t="s">
        <v>110</v>
      </c>
      <c r="AG65" s="6" t="s">
        <v>110</v>
      </c>
      <c r="AH65" s="8" t="e">
        <f t="shared" si="0"/>
        <v>#DIV/0!</v>
      </c>
      <c r="AI65" s="2" t="s">
        <v>110</v>
      </c>
      <c r="AJ65" s="2" t="s">
        <v>110</v>
      </c>
      <c r="AK65" s="2" t="s">
        <v>110</v>
      </c>
      <c r="AL65" s="10" t="s">
        <v>110</v>
      </c>
      <c r="AM65" s="10" t="s">
        <v>110</v>
      </c>
      <c r="AN65" s="10" t="s">
        <v>110</v>
      </c>
      <c r="AO65" s="10" t="s">
        <v>110</v>
      </c>
      <c r="AP65" s="10" t="s">
        <v>110</v>
      </c>
      <c r="AQ65" s="2" t="s">
        <v>110</v>
      </c>
      <c r="AR65" s="6" t="s">
        <v>110</v>
      </c>
      <c r="AS65" s="2" t="s">
        <v>110</v>
      </c>
      <c r="AT65" s="2" t="s">
        <v>110</v>
      </c>
      <c r="AU65" s="6" t="s">
        <v>110</v>
      </c>
      <c r="AV65" s="2" t="s">
        <v>110</v>
      </c>
      <c r="AW65" s="2" t="s">
        <v>110</v>
      </c>
      <c r="AX65" s="6" t="s">
        <v>110</v>
      </c>
      <c r="AY65" s="2" t="s">
        <v>110</v>
      </c>
      <c r="AZ65" s="2" t="s">
        <v>110</v>
      </c>
      <c r="BA65" s="2" t="s">
        <v>110</v>
      </c>
      <c r="BB65" s="3" t="s">
        <v>110</v>
      </c>
      <c r="BC65" s="33" t="s">
        <v>110</v>
      </c>
      <c r="BD65" s="34" t="s">
        <v>110</v>
      </c>
      <c r="BE65" s="34" t="s">
        <v>110</v>
      </c>
      <c r="BF65" s="34" t="s">
        <v>110</v>
      </c>
      <c r="BG65" s="34" t="s">
        <v>110</v>
      </c>
      <c r="BH65" s="34" t="s">
        <v>110</v>
      </c>
      <c r="BI65" s="82" t="s">
        <v>110</v>
      </c>
      <c r="BJ65" s="15" t="s">
        <v>110</v>
      </c>
      <c r="BK65" s="2" t="s">
        <v>110</v>
      </c>
      <c r="BL65" s="2" t="s">
        <v>110</v>
      </c>
      <c r="BM65" s="7" t="s">
        <v>110</v>
      </c>
      <c r="BN65" s="12" t="s">
        <v>304</v>
      </c>
      <c r="BO65" s="21" t="s">
        <v>305</v>
      </c>
    </row>
    <row r="66" spans="1:67" x14ac:dyDescent="0.3">
      <c r="B66" s="22"/>
      <c r="D66" s="22"/>
      <c r="M66" s="3"/>
      <c r="W66" s="28"/>
      <c r="X66" s="29"/>
      <c r="Y66" s="29"/>
      <c r="Z66" s="29"/>
      <c r="AA66" s="29"/>
      <c r="AB66" s="29"/>
      <c r="AC66" s="31"/>
      <c r="AD66" s="32"/>
      <c r="BC66" s="33"/>
      <c r="BD66" s="34"/>
      <c r="BE66" s="34"/>
      <c r="BF66" s="34"/>
      <c r="BG66" s="34"/>
      <c r="BH66" s="34"/>
      <c r="BI66" s="35"/>
    </row>
    <row r="67" spans="1:67" x14ac:dyDescent="0.3">
      <c r="B67" s="22"/>
      <c r="D67" s="22"/>
      <c r="M67" s="3"/>
      <c r="W67" s="28"/>
      <c r="X67" s="29"/>
      <c r="Y67" s="29"/>
      <c r="Z67" s="29"/>
      <c r="AA67" s="29"/>
      <c r="AB67" s="29"/>
      <c r="AC67" s="31"/>
      <c r="AD67" s="32"/>
      <c r="BC67" s="33"/>
      <c r="BD67" s="34"/>
      <c r="BE67" s="34"/>
      <c r="BF67" s="34"/>
      <c r="BG67" s="34"/>
      <c r="BH67" s="34"/>
      <c r="BI67" s="35"/>
    </row>
    <row r="68" spans="1:67" x14ac:dyDescent="0.3">
      <c r="B68" s="22"/>
      <c r="D68" s="22"/>
      <c r="M68" s="3"/>
      <c r="W68" s="28"/>
      <c r="X68" s="29"/>
      <c r="Y68" s="29"/>
      <c r="Z68" s="29"/>
      <c r="AA68" s="29"/>
      <c r="AB68" s="29"/>
      <c r="AC68" s="31"/>
      <c r="AD68" s="32"/>
      <c r="BC68" s="33"/>
      <c r="BD68" s="34"/>
      <c r="BE68" s="34"/>
      <c r="BF68" s="34"/>
      <c r="BG68" s="34"/>
      <c r="BH68" s="34"/>
      <c r="BI68" s="35"/>
    </row>
    <row r="69" spans="1:67" x14ac:dyDescent="0.3">
      <c r="B69" s="22"/>
      <c r="D69" s="22"/>
      <c r="M69" s="3"/>
      <c r="W69" s="28"/>
      <c r="X69" s="29"/>
      <c r="Y69" s="29"/>
      <c r="Z69" s="29"/>
      <c r="AA69" s="29"/>
      <c r="AB69" s="29"/>
      <c r="AC69" s="31"/>
      <c r="AD69" s="32"/>
      <c r="BC69" s="33"/>
      <c r="BD69" s="34"/>
      <c r="BE69" s="34"/>
      <c r="BF69" s="34"/>
      <c r="BG69" s="34"/>
      <c r="BH69" s="34"/>
      <c r="BI69" s="35"/>
    </row>
    <row r="70" spans="1:67" x14ac:dyDescent="0.3">
      <c r="B70" s="22"/>
      <c r="D70" s="22"/>
      <c r="M70" s="3"/>
      <c r="W70" s="28"/>
      <c r="X70" s="29"/>
      <c r="Y70" s="29"/>
      <c r="Z70" s="29"/>
      <c r="AA70" s="29"/>
      <c r="AB70" s="29"/>
      <c r="AC70" s="31"/>
      <c r="AD70" s="32"/>
      <c r="BC70" s="33"/>
      <c r="BD70" s="34"/>
      <c r="BE70" s="34"/>
      <c r="BF70" s="34"/>
      <c r="BG70" s="34"/>
      <c r="BH70" s="34"/>
      <c r="BI70" s="35"/>
    </row>
    <row r="71" spans="1:67" x14ac:dyDescent="0.3">
      <c r="B71" s="22"/>
      <c r="D71" s="22"/>
      <c r="M71" s="3"/>
      <c r="W71" s="28"/>
      <c r="X71" s="29"/>
      <c r="Y71" s="29"/>
      <c r="Z71" s="29"/>
      <c r="AA71" s="29"/>
      <c r="AB71" s="29"/>
      <c r="AC71" s="31"/>
      <c r="AD71" s="32"/>
      <c r="BC71" s="33"/>
      <c r="BD71" s="34"/>
      <c r="BE71" s="34"/>
      <c r="BF71" s="34"/>
      <c r="BG71" s="34"/>
      <c r="BH71" s="34"/>
      <c r="BI71" s="35"/>
    </row>
    <row r="72" spans="1:67" x14ac:dyDescent="0.3">
      <c r="B72" s="22"/>
      <c r="D72" s="22"/>
      <c r="M72" s="3"/>
      <c r="W72" s="28"/>
      <c r="X72" s="29"/>
      <c r="Y72" s="29"/>
      <c r="Z72" s="29"/>
      <c r="AA72" s="29"/>
      <c r="AB72" s="29"/>
      <c r="AC72" s="31"/>
      <c r="AD72" s="32"/>
      <c r="BC72" s="33"/>
      <c r="BD72" s="34"/>
      <c r="BE72" s="34"/>
      <c r="BF72" s="34"/>
      <c r="BG72" s="34"/>
      <c r="BH72" s="34"/>
      <c r="BI72" s="35"/>
    </row>
    <row r="73" spans="1:67" x14ac:dyDescent="0.3">
      <c r="B73" s="22"/>
      <c r="D73" s="22"/>
      <c r="M73" s="3"/>
      <c r="W73" s="28"/>
      <c r="X73" s="29"/>
      <c r="Y73" s="29"/>
      <c r="Z73" s="29"/>
      <c r="AA73" s="29"/>
      <c r="AB73" s="29"/>
      <c r="AC73" s="31"/>
      <c r="AD73" s="32"/>
      <c r="BC73" s="33"/>
      <c r="BD73" s="34"/>
      <c r="BE73" s="34"/>
      <c r="BF73" s="34"/>
      <c r="BG73" s="34"/>
      <c r="BH73" s="34"/>
      <c r="BI73" s="35"/>
    </row>
    <row r="74" spans="1:67" x14ac:dyDescent="0.3">
      <c r="B74" s="22"/>
      <c r="D74" s="22"/>
      <c r="M74" s="3"/>
      <c r="W74" s="28"/>
      <c r="X74" s="29"/>
      <c r="Y74" s="29"/>
      <c r="Z74" s="29"/>
      <c r="AA74" s="29"/>
      <c r="AB74" s="29"/>
      <c r="AC74" s="31"/>
      <c r="AD74" s="32"/>
      <c r="BC74" s="33"/>
      <c r="BD74" s="34"/>
      <c r="BE74" s="34"/>
      <c r="BF74" s="34"/>
      <c r="BG74" s="34"/>
      <c r="BH74" s="34"/>
      <c r="BI74" s="35"/>
    </row>
    <row r="75" spans="1:67" x14ac:dyDescent="0.3">
      <c r="B75" s="22"/>
      <c r="D75" s="22"/>
      <c r="M75" s="3"/>
      <c r="W75" s="28"/>
      <c r="X75" s="29"/>
      <c r="Y75" s="29"/>
      <c r="Z75" s="29"/>
      <c r="AA75" s="29"/>
      <c r="AB75" s="29"/>
      <c r="AC75" s="31"/>
      <c r="AD75" s="32"/>
      <c r="BC75" s="33"/>
      <c r="BD75" s="34"/>
      <c r="BE75" s="34"/>
      <c r="BF75" s="34"/>
      <c r="BG75" s="34"/>
      <c r="BH75" s="34"/>
      <c r="BI75" s="35"/>
    </row>
    <row r="76" spans="1:67" x14ac:dyDescent="0.3">
      <c r="B76" s="22"/>
      <c r="D76" s="22"/>
      <c r="M76" s="3"/>
      <c r="W76" s="28"/>
      <c r="X76" s="29"/>
      <c r="Y76" s="29"/>
      <c r="Z76" s="29"/>
      <c r="AA76" s="29"/>
      <c r="AB76" s="29"/>
      <c r="AC76" s="31"/>
      <c r="AD76" s="32"/>
      <c r="BC76" s="33"/>
      <c r="BD76" s="34"/>
      <c r="BE76" s="34"/>
      <c r="BF76" s="34"/>
      <c r="BG76" s="34"/>
      <c r="BH76" s="34"/>
      <c r="BI76" s="35"/>
    </row>
    <row r="77" spans="1:67" x14ac:dyDescent="0.3">
      <c r="B77" s="22"/>
      <c r="D77" s="22"/>
      <c r="M77" s="3"/>
      <c r="W77" s="28"/>
      <c r="X77" s="29"/>
      <c r="Y77" s="29"/>
      <c r="Z77" s="29"/>
      <c r="AA77" s="29"/>
      <c r="AB77" s="29"/>
      <c r="AC77" s="31"/>
      <c r="AD77" s="32"/>
      <c r="BC77" s="33"/>
      <c r="BD77" s="34"/>
      <c r="BE77" s="34"/>
      <c r="BF77" s="34"/>
      <c r="BG77" s="34"/>
      <c r="BH77" s="34"/>
      <c r="BI77" s="35"/>
    </row>
    <row r="78" spans="1:67" x14ac:dyDescent="0.3">
      <c r="B78" s="22"/>
      <c r="D78" s="22"/>
      <c r="M78" s="3"/>
      <c r="W78" s="28"/>
      <c r="X78" s="29"/>
      <c r="Y78" s="29"/>
      <c r="Z78" s="29"/>
      <c r="AA78" s="29"/>
      <c r="AB78" s="29"/>
      <c r="AC78" s="31"/>
      <c r="AD78" s="32"/>
      <c r="BC78" s="33"/>
      <c r="BD78" s="34"/>
      <c r="BE78" s="34"/>
      <c r="BF78" s="34"/>
      <c r="BG78" s="34"/>
      <c r="BH78" s="34"/>
      <c r="BI78" s="35"/>
    </row>
    <row r="79" spans="1:67" x14ac:dyDescent="0.3">
      <c r="B79" s="22"/>
      <c r="D79" s="22"/>
      <c r="M79" s="3"/>
      <c r="W79" s="28"/>
      <c r="X79" s="29"/>
      <c r="Y79" s="29"/>
      <c r="Z79" s="29"/>
      <c r="AA79" s="29"/>
      <c r="AB79" s="29"/>
      <c r="AC79" s="31"/>
      <c r="AD79" s="32"/>
      <c r="BC79" s="33"/>
      <c r="BD79" s="34"/>
      <c r="BE79" s="34"/>
      <c r="BF79" s="34"/>
      <c r="BG79" s="34"/>
      <c r="BH79" s="34"/>
      <c r="BI79" s="35"/>
    </row>
    <row r="80" spans="1:67" x14ac:dyDescent="0.3">
      <c r="B80" s="22"/>
      <c r="D80" s="22"/>
      <c r="M80" s="3"/>
      <c r="W80" s="28"/>
      <c r="X80" s="29"/>
      <c r="Y80" s="29"/>
      <c r="Z80" s="29"/>
      <c r="AA80" s="29"/>
      <c r="AB80" s="29"/>
      <c r="AC80" s="31"/>
      <c r="AD80" s="32"/>
      <c r="BC80" s="33"/>
      <c r="BD80" s="34"/>
      <c r="BE80" s="34"/>
      <c r="BF80" s="34"/>
      <c r="BG80" s="34"/>
      <c r="BH80" s="34"/>
      <c r="BI80" s="35"/>
    </row>
    <row r="81" spans="2:61" x14ac:dyDescent="0.3">
      <c r="B81" s="22"/>
      <c r="D81" s="22"/>
      <c r="M81" s="3"/>
      <c r="W81" s="28"/>
      <c r="X81" s="29"/>
      <c r="Y81" s="29"/>
      <c r="Z81" s="29"/>
      <c r="AA81" s="29"/>
      <c r="AB81" s="29"/>
      <c r="AC81" s="31"/>
      <c r="AD81" s="32"/>
      <c r="BC81" s="33"/>
      <c r="BD81" s="34"/>
      <c r="BE81" s="34"/>
      <c r="BF81" s="34"/>
      <c r="BG81" s="34"/>
      <c r="BH81" s="34"/>
      <c r="BI81" s="35"/>
    </row>
    <row r="82" spans="2:61" x14ac:dyDescent="0.3">
      <c r="B82" s="22"/>
      <c r="D82" s="22"/>
      <c r="M82" s="3"/>
      <c r="W82" s="28"/>
      <c r="X82" s="29"/>
      <c r="Y82" s="29"/>
      <c r="Z82" s="29"/>
      <c r="AA82" s="29"/>
      <c r="AB82" s="29"/>
      <c r="AC82" s="31"/>
      <c r="AD82" s="32"/>
      <c r="BC82" s="33"/>
      <c r="BD82" s="34"/>
      <c r="BE82" s="34"/>
      <c r="BF82" s="34"/>
      <c r="BG82" s="34"/>
      <c r="BH82" s="34"/>
      <c r="BI82" s="35"/>
    </row>
    <row r="83" spans="2:61" x14ac:dyDescent="0.3">
      <c r="B83" s="22"/>
      <c r="D83" s="22"/>
      <c r="M83" s="3"/>
      <c r="W83" s="28"/>
      <c r="X83" s="29"/>
      <c r="Y83" s="29"/>
      <c r="Z83" s="29"/>
      <c r="AA83" s="29"/>
      <c r="AB83" s="29"/>
      <c r="AC83" s="31"/>
      <c r="AD83" s="32"/>
      <c r="BC83" s="33"/>
      <c r="BD83" s="34"/>
      <c r="BE83" s="34"/>
      <c r="BF83" s="34"/>
      <c r="BG83" s="34"/>
      <c r="BH83" s="34"/>
      <c r="BI83" s="35"/>
    </row>
    <row r="84" spans="2:61" x14ac:dyDescent="0.3">
      <c r="B84" s="22"/>
      <c r="D84" s="22"/>
      <c r="M84" s="3"/>
      <c r="W84" s="28"/>
      <c r="X84" s="29"/>
      <c r="Y84" s="29"/>
      <c r="Z84" s="29"/>
      <c r="AA84" s="29"/>
      <c r="AB84" s="29"/>
      <c r="AC84" s="31"/>
      <c r="AD84" s="32"/>
      <c r="BC84" s="33"/>
      <c r="BD84" s="34"/>
      <c r="BE84" s="34"/>
      <c r="BF84" s="34"/>
      <c r="BG84" s="34"/>
      <c r="BH84" s="34"/>
      <c r="BI84" s="35"/>
    </row>
    <row r="85" spans="2:61" x14ac:dyDescent="0.3">
      <c r="B85" s="22"/>
      <c r="D85" s="22"/>
      <c r="M85" s="3"/>
      <c r="W85" s="28"/>
      <c r="X85" s="29"/>
      <c r="Y85" s="29"/>
      <c r="Z85" s="29"/>
      <c r="AA85" s="29"/>
      <c r="AB85" s="29"/>
      <c r="AC85" s="31"/>
      <c r="AD85" s="32"/>
      <c r="BC85" s="33"/>
      <c r="BD85" s="34"/>
      <c r="BE85" s="34"/>
      <c r="BF85" s="34"/>
      <c r="BG85" s="34"/>
      <c r="BH85" s="34"/>
      <c r="BI85" s="35"/>
    </row>
    <row r="86" spans="2:61" x14ac:dyDescent="0.3">
      <c r="B86" s="22"/>
      <c r="D86" s="22"/>
      <c r="M86" s="3"/>
      <c r="W86" s="28"/>
      <c r="X86" s="29"/>
      <c r="Y86" s="29"/>
      <c r="Z86" s="29"/>
      <c r="AA86" s="29"/>
      <c r="AB86" s="29"/>
      <c r="AC86" s="31"/>
      <c r="AD86" s="32"/>
      <c r="BC86" s="33"/>
      <c r="BD86" s="34"/>
      <c r="BE86" s="34"/>
      <c r="BF86" s="34"/>
      <c r="BG86" s="34"/>
      <c r="BH86" s="34"/>
      <c r="BI86" s="35"/>
    </row>
    <row r="87" spans="2:61" x14ac:dyDescent="0.3">
      <c r="B87" s="22"/>
      <c r="D87" s="22"/>
      <c r="M87" s="3"/>
      <c r="W87" s="28"/>
      <c r="X87" s="29"/>
      <c r="Y87" s="29"/>
      <c r="Z87" s="29"/>
      <c r="AA87" s="29"/>
      <c r="AB87" s="29"/>
      <c r="AC87" s="31"/>
      <c r="AD87" s="32"/>
      <c r="BC87" s="33"/>
      <c r="BD87" s="34"/>
      <c r="BE87" s="34"/>
      <c r="BF87" s="34"/>
      <c r="BG87" s="34"/>
      <c r="BH87" s="34"/>
      <c r="BI87" s="35"/>
    </row>
    <row r="88" spans="2:61" x14ac:dyDescent="0.3">
      <c r="B88" s="22"/>
      <c r="D88" s="22"/>
      <c r="M88" s="3"/>
      <c r="W88" s="28"/>
      <c r="X88" s="29"/>
      <c r="Y88" s="29"/>
      <c r="Z88" s="29"/>
      <c r="AA88" s="29"/>
      <c r="AB88" s="29"/>
      <c r="AC88" s="31"/>
      <c r="AD88" s="32"/>
      <c r="BC88" s="33"/>
      <c r="BD88" s="34"/>
      <c r="BE88" s="34"/>
      <c r="BF88" s="34"/>
      <c r="BG88" s="34"/>
      <c r="BH88" s="34"/>
      <c r="BI88" s="35"/>
    </row>
    <row r="89" spans="2:61" x14ac:dyDescent="0.3">
      <c r="B89" s="22"/>
      <c r="D89" s="22"/>
      <c r="M89" s="3"/>
      <c r="W89" s="28"/>
      <c r="X89" s="29"/>
      <c r="Y89" s="29"/>
      <c r="Z89" s="29"/>
      <c r="AA89" s="29"/>
      <c r="AB89" s="29"/>
      <c r="AC89" s="31"/>
      <c r="AD89" s="32"/>
      <c r="BC89" s="33"/>
      <c r="BD89" s="34"/>
      <c r="BE89" s="34"/>
      <c r="BF89" s="34"/>
      <c r="BG89" s="34"/>
      <c r="BH89" s="34"/>
      <c r="BI89" s="35"/>
    </row>
    <row r="90" spans="2:61" x14ac:dyDescent="0.3">
      <c r="B90" s="22"/>
      <c r="D90" s="22"/>
      <c r="M90" s="3"/>
      <c r="W90" s="28"/>
      <c r="X90" s="29"/>
      <c r="Y90" s="29"/>
      <c r="Z90" s="29"/>
      <c r="AA90" s="29"/>
      <c r="AB90" s="29"/>
      <c r="AC90" s="31"/>
      <c r="AD90" s="32"/>
      <c r="BC90" s="33"/>
      <c r="BD90" s="34"/>
      <c r="BE90" s="34"/>
      <c r="BF90" s="34"/>
      <c r="BG90" s="34"/>
      <c r="BH90" s="34"/>
      <c r="BI90" s="35"/>
    </row>
    <row r="91" spans="2:61" x14ac:dyDescent="0.3">
      <c r="B91" s="22"/>
      <c r="D91" s="22"/>
      <c r="M91" s="3"/>
      <c r="W91" s="28"/>
      <c r="X91" s="29"/>
      <c r="Y91" s="29"/>
      <c r="Z91" s="29"/>
      <c r="AA91" s="29"/>
      <c r="AB91" s="29"/>
      <c r="AC91" s="31"/>
      <c r="AD91" s="32"/>
      <c r="BC91" s="33"/>
      <c r="BD91" s="34"/>
      <c r="BE91" s="34"/>
      <c r="BF91" s="34"/>
      <c r="BG91" s="34"/>
      <c r="BH91" s="34"/>
      <c r="BI91" s="35"/>
    </row>
    <row r="92" spans="2:61" x14ac:dyDescent="0.3">
      <c r="B92" s="22"/>
      <c r="D92" s="22"/>
      <c r="M92" s="3"/>
      <c r="W92" s="28"/>
      <c r="X92" s="29"/>
      <c r="Y92" s="29"/>
      <c r="Z92" s="29"/>
      <c r="AA92" s="29"/>
      <c r="AB92" s="29"/>
      <c r="AC92" s="31"/>
      <c r="AD92" s="32"/>
      <c r="BC92" s="33"/>
      <c r="BD92" s="34"/>
      <c r="BE92" s="34"/>
      <c r="BF92" s="34"/>
      <c r="BG92" s="34"/>
      <c r="BH92" s="34"/>
      <c r="BI92" s="35"/>
    </row>
    <row r="93" spans="2:61" x14ac:dyDescent="0.3">
      <c r="B93" s="22"/>
      <c r="D93" s="22"/>
      <c r="M93" s="3"/>
      <c r="W93" s="28"/>
      <c r="X93" s="29"/>
      <c r="Y93" s="29"/>
      <c r="Z93" s="29"/>
      <c r="AA93" s="29"/>
      <c r="AB93" s="29"/>
      <c r="AC93" s="31"/>
      <c r="AD93" s="32"/>
      <c r="BC93" s="33"/>
      <c r="BD93" s="34"/>
      <c r="BE93" s="34"/>
      <c r="BF93" s="34"/>
      <c r="BG93" s="34"/>
      <c r="BH93" s="34"/>
      <c r="BI93" s="35"/>
    </row>
    <row r="94" spans="2:61" x14ac:dyDescent="0.3">
      <c r="B94" s="22"/>
      <c r="D94" s="22"/>
      <c r="M94" s="3"/>
      <c r="W94" s="28"/>
      <c r="X94" s="29"/>
      <c r="Y94" s="29"/>
      <c r="Z94" s="29"/>
      <c r="AA94" s="29"/>
      <c r="AB94" s="29"/>
      <c r="AC94" s="31"/>
      <c r="AD94" s="32"/>
      <c r="BC94" s="33"/>
      <c r="BD94" s="34"/>
      <c r="BE94" s="34"/>
      <c r="BF94" s="34"/>
      <c r="BG94" s="34"/>
      <c r="BH94" s="34"/>
      <c r="BI94" s="35"/>
    </row>
    <row r="95" spans="2:61" x14ac:dyDescent="0.3">
      <c r="B95" s="22"/>
      <c r="D95" s="22"/>
      <c r="M95" s="3"/>
      <c r="W95" s="28"/>
      <c r="X95" s="29"/>
      <c r="Y95" s="29"/>
      <c r="Z95" s="29"/>
      <c r="AA95" s="29"/>
      <c r="AB95" s="29"/>
      <c r="AC95" s="31"/>
      <c r="AD95" s="32"/>
      <c r="BC95" s="33"/>
      <c r="BD95" s="34"/>
      <c r="BE95" s="34"/>
      <c r="BF95" s="34"/>
      <c r="BG95" s="34"/>
      <c r="BH95" s="34"/>
      <c r="BI95" s="35"/>
    </row>
    <row r="96" spans="2:61" x14ac:dyDescent="0.3">
      <c r="B96" s="22"/>
      <c r="D96" s="22"/>
      <c r="M96" s="3"/>
      <c r="W96" s="28"/>
      <c r="X96" s="29"/>
      <c r="Y96" s="29"/>
      <c r="Z96" s="29"/>
      <c r="AA96" s="29"/>
      <c r="AB96" s="29"/>
      <c r="AC96" s="31"/>
      <c r="AD96" s="32"/>
      <c r="BC96" s="33"/>
      <c r="BD96" s="34"/>
      <c r="BE96" s="34"/>
      <c r="BF96" s="34"/>
      <c r="BG96" s="34"/>
      <c r="BH96" s="34"/>
      <c r="BI96" s="35"/>
    </row>
    <row r="97" spans="2:61" x14ac:dyDescent="0.3">
      <c r="B97" s="22"/>
      <c r="D97" s="22"/>
      <c r="M97" s="3"/>
      <c r="W97" s="28"/>
      <c r="X97" s="29"/>
      <c r="Y97" s="29"/>
      <c r="Z97" s="29"/>
      <c r="AA97" s="29"/>
      <c r="AB97" s="29"/>
      <c r="AC97" s="31"/>
      <c r="AD97" s="32"/>
      <c r="BC97" s="33"/>
      <c r="BD97" s="34"/>
      <c r="BE97" s="34"/>
      <c r="BF97" s="34"/>
      <c r="BG97" s="34"/>
      <c r="BH97" s="34"/>
      <c r="BI97" s="35"/>
    </row>
    <row r="98" spans="2:61" x14ac:dyDescent="0.3">
      <c r="B98" s="22"/>
      <c r="D98" s="22"/>
      <c r="M98" s="3"/>
      <c r="W98" s="28"/>
      <c r="X98" s="29"/>
      <c r="Y98" s="29"/>
      <c r="Z98" s="29"/>
      <c r="AA98" s="29"/>
      <c r="AB98" s="29"/>
      <c r="AC98" s="31"/>
      <c r="AD98" s="32"/>
      <c r="BC98" s="33"/>
      <c r="BD98" s="34"/>
      <c r="BE98" s="34"/>
      <c r="BF98" s="34"/>
      <c r="BG98" s="34"/>
      <c r="BH98" s="34"/>
      <c r="BI98" s="35"/>
    </row>
    <row r="99" spans="2:61" x14ac:dyDescent="0.3">
      <c r="B99" s="22"/>
      <c r="D99" s="22"/>
      <c r="M99" s="3"/>
      <c r="W99" s="28"/>
      <c r="X99" s="29"/>
      <c r="Y99" s="29"/>
      <c r="Z99" s="29"/>
      <c r="AA99" s="29"/>
      <c r="AB99" s="29"/>
      <c r="AC99" s="31"/>
      <c r="AD99" s="32"/>
      <c r="BC99" s="33"/>
      <c r="BD99" s="34"/>
      <c r="BE99" s="34"/>
      <c r="BF99" s="34"/>
      <c r="BG99" s="34"/>
      <c r="BH99" s="34"/>
      <c r="BI99" s="35"/>
    </row>
    <row r="100" spans="2:61" x14ac:dyDescent="0.3">
      <c r="B100" s="22"/>
      <c r="D100" s="22"/>
      <c r="M100" s="3"/>
      <c r="W100" s="28"/>
      <c r="X100" s="29"/>
      <c r="Y100" s="29"/>
      <c r="Z100" s="29"/>
      <c r="AA100" s="29"/>
      <c r="AB100" s="29"/>
      <c r="AC100" s="31"/>
      <c r="AD100" s="32"/>
      <c r="BC100" s="33"/>
      <c r="BD100" s="34"/>
      <c r="BE100" s="34"/>
      <c r="BF100" s="34"/>
      <c r="BG100" s="34"/>
      <c r="BH100" s="34"/>
      <c r="BI100" s="35"/>
    </row>
    <row r="101" spans="2:61" x14ac:dyDescent="0.3">
      <c r="B101" s="22"/>
      <c r="D101" s="22"/>
      <c r="M101" s="3"/>
      <c r="W101" s="28"/>
      <c r="X101" s="29"/>
      <c r="Y101" s="29"/>
      <c r="Z101" s="29"/>
      <c r="AA101" s="29"/>
      <c r="AB101" s="29"/>
      <c r="AC101" s="31"/>
      <c r="AD101" s="32"/>
      <c r="BC101" s="33"/>
      <c r="BD101" s="34"/>
      <c r="BE101" s="34"/>
      <c r="BF101" s="34"/>
      <c r="BG101" s="34"/>
      <c r="BH101" s="34"/>
      <c r="BI101" s="35"/>
    </row>
    <row r="102" spans="2:61" x14ac:dyDescent="0.3">
      <c r="B102" s="22"/>
      <c r="D102" s="22"/>
      <c r="M102" s="3"/>
      <c r="W102" s="28"/>
      <c r="X102" s="29"/>
      <c r="Y102" s="29"/>
      <c r="Z102" s="29"/>
      <c r="AA102" s="29"/>
      <c r="AB102" s="29"/>
      <c r="AC102" s="31"/>
      <c r="AD102" s="32"/>
      <c r="BC102" s="33"/>
      <c r="BD102" s="34"/>
      <c r="BE102" s="34"/>
      <c r="BF102" s="34"/>
      <c r="BG102" s="34"/>
      <c r="BH102" s="34"/>
      <c r="BI102" s="35"/>
    </row>
    <row r="103" spans="2:61" x14ac:dyDescent="0.3">
      <c r="B103" s="22"/>
      <c r="D103" s="22"/>
      <c r="M103" s="3"/>
      <c r="W103" s="28"/>
      <c r="X103" s="29"/>
      <c r="Y103" s="29"/>
      <c r="Z103" s="29"/>
      <c r="AA103" s="29"/>
      <c r="AB103" s="29"/>
      <c r="AC103" s="31"/>
      <c r="AD103" s="32"/>
      <c r="BC103" s="33"/>
      <c r="BD103" s="34"/>
      <c r="BE103" s="34"/>
      <c r="BF103" s="34"/>
      <c r="BG103" s="34"/>
      <c r="BH103" s="34"/>
      <c r="BI103" s="35"/>
    </row>
    <row r="104" spans="2:61" x14ac:dyDescent="0.3">
      <c r="B104" s="22"/>
      <c r="D104" s="22"/>
      <c r="M104" s="3"/>
      <c r="W104" s="28"/>
      <c r="X104" s="29"/>
      <c r="Y104" s="29"/>
      <c r="Z104" s="29"/>
      <c r="AA104" s="29"/>
      <c r="AB104" s="29"/>
      <c r="AC104" s="31"/>
      <c r="AD104" s="32"/>
      <c r="BC104" s="33"/>
      <c r="BD104" s="34"/>
      <c r="BE104" s="34"/>
      <c r="BF104" s="34"/>
      <c r="BG104" s="34"/>
      <c r="BH104" s="34"/>
      <c r="BI104" s="35"/>
    </row>
    <row r="105" spans="2:61" x14ac:dyDescent="0.3">
      <c r="B105" s="22"/>
      <c r="D105" s="22"/>
      <c r="M105" s="3"/>
      <c r="W105" s="28"/>
      <c r="X105" s="29"/>
      <c r="Y105" s="29"/>
      <c r="Z105" s="29"/>
      <c r="AA105" s="29"/>
      <c r="AB105" s="29"/>
      <c r="AC105" s="31"/>
      <c r="AD105" s="32"/>
      <c r="BC105" s="33"/>
      <c r="BD105" s="34"/>
      <c r="BE105" s="34"/>
      <c r="BF105" s="34"/>
      <c r="BG105" s="34"/>
      <c r="BH105" s="34"/>
      <c r="BI105" s="35"/>
    </row>
    <row r="106" spans="2:61" x14ac:dyDescent="0.3">
      <c r="B106" s="22"/>
      <c r="D106" s="22"/>
      <c r="M106" s="3"/>
      <c r="W106" s="28"/>
      <c r="X106" s="29"/>
      <c r="Y106" s="29"/>
      <c r="Z106" s="29"/>
      <c r="AA106" s="29"/>
      <c r="AB106" s="29"/>
      <c r="AC106" s="31"/>
      <c r="AD106" s="32"/>
      <c r="BC106" s="33"/>
      <c r="BD106" s="34"/>
      <c r="BE106" s="34"/>
      <c r="BF106" s="34"/>
      <c r="BG106" s="34"/>
      <c r="BH106" s="34"/>
      <c r="BI106" s="35"/>
    </row>
    <row r="107" spans="2:61" x14ac:dyDescent="0.3">
      <c r="B107" s="22"/>
      <c r="D107" s="22"/>
      <c r="M107" s="3"/>
      <c r="W107" s="28"/>
      <c r="X107" s="29"/>
      <c r="Y107" s="29"/>
      <c r="Z107" s="29"/>
      <c r="AA107" s="29"/>
      <c r="AB107" s="29"/>
      <c r="AC107" s="31"/>
      <c r="AD107" s="32"/>
      <c r="BC107" s="33"/>
      <c r="BD107" s="34"/>
      <c r="BE107" s="34"/>
      <c r="BF107" s="34"/>
      <c r="BG107" s="34"/>
      <c r="BH107" s="34"/>
      <c r="BI107" s="35"/>
    </row>
    <row r="108" spans="2:61" x14ac:dyDescent="0.3">
      <c r="B108" s="22"/>
      <c r="D108" s="22"/>
      <c r="M108" s="3"/>
      <c r="W108" s="28"/>
      <c r="X108" s="29"/>
      <c r="Y108" s="29"/>
      <c r="Z108" s="29"/>
      <c r="AA108" s="29"/>
      <c r="AB108" s="29"/>
      <c r="AC108" s="31"/>
      <c r="AD108" s="32"/>
      <c r="BC108" s="33"/>
      <c r="BD108" s="34"/>
      <c r="BE108" s="34"/>
      <c r="BF108" s="34"/>
      <c r="BG108" s="34"/>
      <c r="BH108" s="34"/>
      <c r="BI108" s="35"/>
    </row>
    <row r="109" spans="2:61" x14ac:dyDescent="0.3">
      <c r="B109" s="22"/>
      <c r="D109" s="22"/>
      <c r="M109" s="3"/>
      <c r="W109" s="28"/>
      <c r="X109" s="29"/>
      <c r="Y109" s="29"/>
      <c r="Z109" s="29"/>
      <c r="AA109" s="29"/>
      <c r="AB109" s="29"/>
      <c r="AC109" s="31"/>
      <c r="AD109" s="32"/>
      <c r="BC109" s="33"/>
      <c r="BD109" s="34"/>
      <c r="BE109" s="34"/>
      <c r="BF109" s="34"/>
      <c r="BG109" s="34"/>
      <c r="BH109" s="34"/>
      <c r="BI109" s="35"/>
    </row>
    <row r="110" spans="2:61" x14ac:dyDescent="0.3">
      <c r="B110" s="22"/>
      <c r="D110" s="22"/>
      <c r="M110" s="3"/>
      <c r="W110" s="28"/>
      <c r="X110" s="29"/>
      <c r="Y110" s="29"/>
      <c r="Z110" s="29"/>
      <c r="AA110" s="29"/>
      <c r="AB110" s="29"/>
      <c r="AC110" s="31"/>
      <c r="AD110" s="32"/>
      <c r="BC110" s="33"/>
      <c r="BD110" s="34"/>
      <c r="BE110" s="34"/>
      <c r="BF110" s="34"/>
      <c r="BG110" s="34"/>
      <c r="BH110" s="34"/>
      <c r="BI110" s="35"/>
    </row>
    <row r="111" spans="2:61" x14ac:dyDescent="0.3">
      <c r="B111" s="22"/>
      <c r="D111" s="22"/>
      <c r="M111" s="3"/>
      <c r="W111" s="28"/>
      <c r="X111" s="29"/>
      <c r="Y111" s="29"/>
      <c r="Z111" s="29"/>
      <c r="AA111" s="29"/>
      <c r="AB111" s="29"/>
      <c r="AC111" s="31"/>
      <c r="AD111" s="32"/>
      <c r="BC111" s="33"/>
      <c r="BD111" s="34"/>
      <c r="BE111" s="34"/>
      <c r="BF111" s="34"/>
      <c r="BG111" s="34"/>
      <c r="BH111" s="34"/>
      <c r="BI111" s="35"/>
    </row>
    <row r="112" spans="2:61" x14ac:dyDescent="0.3">
      <c r="B112" s="22"/>
      <c r="D112" s="22"/>
      <c r="M112" s="3"/>
      <c r="W112" s="28"/>
      <c r="X112" s="29"/>
      <c r="Y112" s="29"/>
      <c r="Z112" s="29"/>
      <c r="AA112" s="29"/>
      <c r="AB112" s="29"/>
      <c r="AC112" s="31"/>
      <c r="AD112" s="32"/>
      <c r="BC112" s="33"/>
      <c r="BD112" s="34"/>
      <c r="BE112" s="34"/>
      <c r="BF112" s="34"/>
      <c r="BG112" s="34"/>
      <c r="BH112" s="34"/>
      <c r="BI112" s="35"/>
    </row>
    <row r="113" spans="2:61" x14ac:dyDescent="0.3">
      <c r="B113" s="22"/>
      <c r="D113" s="22"/>
      <c r="M113" s="3"/>
      <c r="W113" s="28"/>
      <c r="X113" s="29"/>
      <c r="Y113" s="29"/>
      <c r="Z113" s="29"/>
      <c r="AA113" s="29"/>
      <c r="AB113" s="29"/>
      <c r="AC113" s="31"/>
      <c r="AD113" s="32"/>
      <c r="BC113" s="33"/>
      <c r="BD113" s="34"/>
      <c r="BE113" s="34"/>
      <c r="BF113" s="34"/>
      <c r="BG113" s="34"/>
      <c r="BH113" s="34"/>
      <c r="BI113" s="35"/>
    </row>
    <row r="114" spans="2:61" x14ac:dyDescent="0.3">
      <c r="B114" s="22"/>
      <c r="D114" s="22"/>
      <c r="M114" s="3"/>
      <c r="W114" s="28"/>
      <c r="X114" s="29"/>
      <c r="Y114" s="29"/>
      <c r="Z114" s="29"/>
      <c r="AA114" s="29"/>
      <c r="AB114" s="29"/>
      <c r="AC114" s="31"/>
      <c r="AD114" s="32"/>
      <c r="BC114" s="33"/>
      <c r="BD114" s="34"/>
      <c r="BE114" s="34"/>
      <c r="BF114" s="34"/>
      <c r="BG114" s="34"/>
      <c r="BH114" s="34"/>
      <c r="BI114" s="35"/>
    </row>
    <row r="115" spans="2:61" x14ac:dyDescent="0.3">
      <c r="B115" s="22"/>
      <c r="D115" s="22"/>
      <c r="M115" s="3"/>
      <c r="W115" s="28"/>
      <c r="X115" s="29"/>
      <c r="Y115" s="29"/>
      <c r="Z115" s="29"/>
      <c r="AA115" s="29"/>
      <c r="AB115" s="29"/>
      <c r="AC115" s="31"/>
      <c r="AD115" s="32"/>
      <c r="BC115" s="33"/>
      <c r="BD115" s="34"/>
      <c r="BE115" s="34"/>
      <c r="BF115" s="34"/>
      <c r="BG115" s="34"/>
      <c r="BH115" s="34"/>
      <c r="BI115" s="35"/>
    </row>
    <row r="116" spans="2:61" x14ac:dyDescent="0.3">
      <c r="B116" s="22"/>
      <c r="D116" s="22"/>
      <c r="M116" s="3"/>
      <c r="W116" s="28"/>
      <c r="X116" s="29"/>
      <c r="Y116" s="29"/>
      <c r="Z116" s="29"/>
      <c r="AA116" s="29"/>
      <c r="AB116" s="29"/>
      <c r="AC116" s="31"/>
      <c r="AD116" s="32"/>
      <c r="BC116" s="33"/>
      <c r="BD116" s="34"/>
      <c r="BE116" s="34"/>
      <c r="BF116" s="34"/>
      <c r="BG116" s="34"/>
      <c r="BH116" s="34"/>
      <c r="BI116" s="35"/>
    </row>
    <row r="117" spans="2:61" x14ac:dyDescent="0.3">
      <c r="B117" s="22"/>
      <c r="D117" s="22"/>
      <c r="M117" s="3"/>
      <c r="W117" s="28"/>
      <c r="X117" s="29"/>
      <c r="Y117" s="29"/>
      <c r="Z117" s="29"/>
      <c r="AA117" s="29"/>
      <c r="AB117" s="29"/>
      <c r="AC117" s="31"/>
      <c r="AD117" s="32"/>
      <c r="BC117" s="33"/>
      <c r="BD117" s="34"/>
      <c r="BE117" s="34"/>
      <c r="BF117" s="34"/>
      <c r="BG117" s="34"/>
      <c r="BH117" s="34"/>
      <c r="BI117" s="35"/>
    </row>
    <row r="118" spans="2:61" x14ac:dyDescent="0.3">
      <c r="B118" s="22"/>
      <c r="D118" s="22"/>
      <c r="M118" s="3"/>
      <c r="W118" s="28"/>
      <c r="X118" s="29"/>
      <c r="Y118" s="29"/>
      <c r="Z118" s="29"/>
      <c r="AA118" s="29"/>
      <c r="AB118" s="29"/>
      <c r="AC118" s="31"/>
      <c r="AD118" s="32"/>
      <c r="BC118" s="33"/>
      <c r="BD118" s="34"/>
      <c r="BE118" s="34"/>
      <c r="BF118" s="34"/>
      <c r="BG118" s="34"/>
      <c r="BH118" s="34"/>
      <c r="BI118" s="35"/>
    </row>
    <row r="119" spans="2:61" x14ac:dyDescent="0.3">
      <c r="B119" s="22"/>
      <c r="D119" s="22"/>
      <c r="M119" s="3"/>
      <c r="W119" s="28"/>
      <c r="X119" s="29"/>
      <c r="Y119" s="29"/>
      <c r="Z119" s="29"/>
      <c r="AA119" s="29"/>
      <c r="AB119" s="29"/>
      <c r="AC119" s="31"/>
      <c r="AD119" s="32"/>
      <c r="BC119" s="33"/>
      <c r="BD119" s="34"/>
      <c r="BE119" s="34"/>
      <c r="BF119" s="34"/>
      <c r="BG119" s="34"/>
      <c r="BH119" s="34"/>
      <c r="BI119" s="35"/>
    </row>
    <row r="120" spans="2:61" x14ac:dyDescent="0.3">
      <c r="B120" s="22"/>
      <c r="D120" s="22"/>
      <c r="M120" s="3"/>
      <c r="W120" s="28"/>
      <c r="X120" s="29"/>
      <c r="Y120" s="29"/>
      <c r="Z120" s="29"/>
      <c r="AA120" s="29"/>
      <c r="AB120" s="29"/>
      <c r="AC120" s="31"/>
      <c r="AD120" s="32"/>
      <c r="BC120" s="33"/>
      <c r="BD120" s="34"/>
      <c r="BE120" s="34"/>
      <c r="BF120" s="34"/>
      <c r="BG120" s="34"/>
      <c r="BH120" s="34"/>
      <c r="BI120" s="35"/>
    </row>
    <row r="121" spans="2:61" x14ac:dyDescent="0.3">
      <c r="B121" s="22"/>
      <c r="D121" s="22"/>
      <c r="M121" s="3"/>
      <c r="W121" s="28"/>
      <c r="X121" s="29"/>
      <c r="Y121" s="29"/>
      <c r="Z121" s="29"/>
      <c r="AA121" s="29"/>
      <c r="AB121" s="29"/>
      <c r="AC121" s="31"/>
      <c r="AD121" s="32"/>
      <c r="BC121" s="33"/>
      <c r="BD121" s="34"/>
      <c r="BE121" s="34"/>
      <c r="BF121" s="34"/>
      <c r="BG121" s="34"/>
      <c r="BH121" s="34"/>
      <c r="BI121" s="35"/>
    </row>
    <row r="122" spans="2:61" x14ac:dyDescent="0.3">
      <c r="B122" s="22"/>
      <c r="D122" s="22"/>
      <c r="M122" s="3"/>
      <c r="W122" s="28"/>
      <c r="X122" s="29"/>
      <c r="Y122" s="29"/>
      <c r="Z122" s="29"/>
      <c r="AA122" s="29"/>
      <c r="AB122" s="29"/>
      <c r="AC122" s="31"/>
      <c r="AD122" s="32"/>
      <c r="BC122" s="33"/>
      <c r="BD122" s="34"/>
      <c r="BE122" s="34"/>
      <c r="BF122" s="34"/>
      <c r="BG122" s="34"/>
      <c r="BH122" s="34"/>
      <c r="BI122" s="35"/>
    </row>
    <row r="123" spans="2:61" x14ac:dyDescent="0.3">
      <c r="B123" s="22"/>
      <c r="D123" s="22"/>
      <c r="M123" s="3"/>
      <c r="W123" s="28"/>
      <c r="X123" s="29"/>
      <c r="Y123" s="29"/>
      <c r="Z123" s="29"/>
      <c r="AA123" s="29"/>
      <c r="AB123" s="29"/>
      <c r="AC123" s="31"/>
      <c r="AD123" s="32"/>
      <c r="BC123" s="33"/>
      <c r="BD123" s="34"/>
      <c r="BE123" s="34"/>
      <c r="BF123" s="34"/>
      <c r="BG123" s="34"/>
      <c r="BH123" s="34"/>
      <c r="BI123" s="35"/>
    </row>
    <row r="124" spans="2:61" x14ac:dyDescent="0.3">
      <c r="B124" s="22"/>
      <c r="D124" s="22"/>
      <c r="M124" s="3"/>
      <c r="W124" s="28"/>
      <c r="X124" s="29"/>
      <c r="Y124" s="29"/>
      <c r="Z124" s="29"/>
      <c r="AA124" s="29"/>
      <c r="AB124" s="29"/>
      <c r="AC124" s="31"/>
      <c r="AD124" s="32"/>
      <c r="BC124" s="33"/>
      <c r="BD124" s="34"/>
      <c r="BE124" s="34"/>
      <c r="BF124" s="34"/>
      <c r="BG124" s="34"/>
      <c r="BH124" s="34"/>
      <c r="BI124" s="35"/>
    </row>
    <row r="125" spans="2:61" x14ac:dyDescent="0.3">
      <c r="B125" s="22"/>
      <c r="D125" s="22"/>
      <c r="M125" s="3"/>
      <c r="W125" s="28"/>
      <c r="X125" s="29"/>
      <c r="Y125" s="29"/>
      <c r="Z125" s="29"/>
      <c r="AA125" s="29"/>
      <c r="AB125" s="29"/>
      <c r="AC125" s="31"/>
      <c r="AD125" s="32"/>
      <c r="BC125" s="33"/>
      <c r="BD125" s="34"/>
      <c r="BE125" s="34"/>
      <c r="BF125" s="34"/>
      <c r="BG125" s="34"/>
      <c r="BH125" s="34"/>
      <c r="BI125" s="35"/>
    </row>
    <row r="126" spans="2:61" x14ac:dyDescent="0.3">
      <c r="B126" s="22"/>
      <c r="D126" s="22"/>
      <c r="M126" s="3"/>
      <c r="W126" s="28"/>
      <c r="X126" s="29"/>
      <c r="Y126" s="29"/>
      <c r="Z126" s="29"/>
      <c r="AA126" s="29"/>
      <c r="AB126" s="29"/>
      <c r="AC126" s="31"/>
      <c r="AD126" s="32"/>
      <c r="BC126" s="33"/>
      <c r="BD126" s="34"/>
      <c r="BE126" s="34"/>
      <c r="BF126" s="34"/>
      <c r="BG126" s="34"/>
      <c r="BH126" s="34"/>
      <c r="BI126" s="35"/>
    </row>
    <row r="127" spans="2:61" x14ac:dyDescent="0.3">
      <c r="B127" s="22"/>
      <c r="D127" s="22"/>
      <c r="M127" s="3"/>
      <c r="W127" s="28"/>
      <c r="X127" s="29"/>
      <c r="Y127" s="29"/>
      <c r="Z127" s="29"/>
      <c r="AA127" s="29"/>
      <c r="AB127" s="29"/>
      <c r="AC127" s="31"/>
      <c r="AD127" s="32"/>
      <c r="BC127" s="33"/>
      <c r="BD127" s="34"/>
      <c r="BE127" s="34"/>
      <c r="BF127" s="34"/>
      <c r="BG127" s="34"/>
      <c r="BH127" s="34"/>
      <c r="BI127" s="35"/>
    </row>
    <row r="128" spans="2:61" x14ac:dyDescent="0.3">
      <c r="B128" s="22"/>
      <c r="D128" s="22"/>
      <c r="M128" s="3"/>
      <c r="W128" s="28"/>
      <c r="X128" s="29"/>
      <c r="Y128" s="29"/>
      <c r="Z128" s="29"/>
      <c r="AA128" s="29"/>
      <c r="AB128" s="29"/>
      <c r="AC128" s="31"/>
      <c r="AD128" s="32"/>
      <c r="BC128" s="33"/>
      <c r="BD128" s="34"/>
      <c r="BE128" s="34"/>
      <c r="BF128" s="34"/>
      <c r="BG128" s="34"/>
      <c r="BH128" s="34"/>
      <c r="BI128" s="35"/>
    </row>
    <row r="129" spans="2:61" x14ac:dyDescent="0.3">
      <c r="B129" s="22"/>
      <c r="D129" s="22"/>
      <c r="M129" s="3"/>
      <c r="W129" s="28"/>
      <c r="X129" s="29"/>
      <c r="Y129" s="29"/>
      <c r="Z129" s="29"/>
      <c r="AA129" s="29"/>
      <c r="AB129" s="29"/>
      <c r="AC129" s="31"/>
      <c r="AD129" s="32"/>
      <c r="BC129" s="33"/>
      <c r="BD129" s="34"/>
      <c r="BE129" s="34"/>
      <c r="BF129" s="34"/>
      <c r="BG129" s="34"/>
      <c r="BH129" s="34"/>
      <c r="BI129" s="35"/>
    </row>
    <row r="130" spans="2:61" x14ac:dyDescent="0.3">
      <c r="B130" s="22"/>
      <c r="D130" s="22"/>
      <c r="M130" s="3"/>
      <c r="W130" s="28"/>
      <c r="X130" s="29"/>
      <c r="Y130" s="29"/>
      <c r="Z130" s="29"/>
      <c r="AA130" s="29"/>
      <c r="AB130" s="29"/>
      <c r="AC130" s="31"/>
      <c r="AD130" s="32"/>
      <c r="BC130" s="33"/>
      <c r="BD130" s="34"/>
      <c r="BE130" s="34"/>
      <c r="BF130" s="34"/>
      <c r="BG130" s="34"/>
      <c r="BH130" s="34"/>
      <c r="BI130" s="35"/>
    </row>
    <row r="131" spans="2:61" x14ac:dyDescent="0.3">
      <c r="B131" s="22"/>
      <c r="D131" s="22"/>
      <c r="M131" s="3"/>
      <c r="W131" s="28"/>
      <c r="X131" s="29"/>
      <c r="Y131" s="29"/>
      <c r="Z131" s="29"/>
      <c r="AA131" s="29"/>
      <c r="AB131" s="29"/>
      <c r="AC131" s="31"/>
      <c r="AD131" s="32"/>
      <c r="BC131" s="33"/>
      <c r="BD131" s="34"/>
      <c r="BE131" s="34"/>
      <c r="BF131" s="34"/>
      <c r="BG131" s="34"/>
      <c r="BH131" s="34"/>
      <c r="BI131" s="35"/>
    </row>
    <row r="132" spans="2:61" x14ac:dyDescent="0.3">
      <c r="B132" s="22"/>
      <c r="D132" s="22"/>
      <c r="M132" s="3"/>
      <c r="W132" s="28"/>
      <c r="X132" s="29"/>
      <c r="Y132" s="29"/>
      <c r="Z132" s="29"/>
      <c r="AA132" s="29"/>
      <c r="AB132" s="29"/>
      <c r="AC132" s="31"/>
      <c r="AD132" s="32"/>
      <c r="BC132" s="33"/>
      <c r="BD132" s="34"/>
      <c r="BE132" s="34"/>
      <c r="BF132" s="34"/>
      <c r="BG132" s="34"/>
      <c r="BH132" s="34"/>
      <c r="BI132" s="35"/>
    </row>
    <row r="133" spans="2:61" x14ac:dyDescent="0.3">
      <c r="B133" s="22"/>
      <c r="D133" s="22"/>
      <c r="M133" s="3"/>
      <c r="W133" s="28"/>
      <c r="X133" s="29"/>
      <c r="Y133" s="29"/>
      <c r="Z133" s="29"/>
      <c r="AA133" s="29"/>
      <c r="AB133" s="29"/>
      <c r="AC133" s="31"/>
      <c r="AD133" s="32"/>
      <c r="BC133" s="33"/>
      <c r="BD133" s="34"/>
      <c r="BE133" s="34"/>
      <c r="BF133" s="34"/>
      <c r="BG133" s="34"/>
      <c r="BH133" s="34"/>
      <c r="BI133" s="35"/>
    </row>
    <row r="134" spans="2:61" x14ac:dyDescent="0.3">
      <c r="B134" s="22"/>
      <c r="D134" s="22"/>
      <c r="M134" s="3"/>
      <c r="W134" s="28"/>
      <c r="X134" s="29"/>
      <c r="Y134" s="29"/>
      <c r="Z134" s="29"/>
      <c r="AA134" s="29"/>
      <c r="AB134" s="29"/>
      <c r="AC134" s="31"/>
      <c r="AD134" s="32"/>
      <c r="BC134" s="33"/>
      <c r="BD134" s="34"/>
      <c r="BE134" s="34"/>
      <c r="BF134" s="34"/>
      <c r="BG134" s="34"/>
      <c r="BH134" s="34"/>
      <c r="BI134" s="35"/>
    </row>
    <row r="135" spans="2:61" x14ac:dyDescent="0.3">
      <c r="B135" s="22"/>
      <c r="D135" s="22"/>
      <c r="M135" s="3"/>
      <c r="W135" s="28"/>
      <c r="X135" s="29"/>
      <c r="Y135" s="29"/>
      <c r="Z135" s="29"/>
      <c r="AA135" s="29"/>
      <c r="AB135" s="29"/>
      <c r="AC135" s="31"/>
      <c r="AD135" s="32"/>
      <c r="BC135" s="33"/>
      <c r="BD135" s="34"/>
      <c r="BE135" s="34"/>
      <c r="BF135" s="34"/>
      <c r="BG135" s="34"/>
      <c r="BH135" s="34"/>
      <c r="BI135" s="35"/>
    </row>
    <row r="136" spans="2:61" x14ac:dyDescent="0.3">
      <c r="B136" s="22"/>
      <c r="D136" s="22"/>
      <c r="M136" s="3"/>
      <c r="W136" s="28"/>
      <c r="X136" s="29"/>
      <c r="Y136" s="29"/>
      <c r="Z136" s="29"/>
      <c r="AA136" s="29"/>
      <c r="AB136" s="29"/>
      <c r="AC136" s="31"/>
      <c r="AD136" s="32"/>
      <c r="BC136" s="33"/>
      <c r="BD136" s="34"/>
      <c r="BE136" s="34"/>
      <c r="BF136" s="34"/>
      <c r="BG136" s="34"/>
      <c r="BH136" s="34"/>
      <c r="BI136" s="35"/>
    </row>
    <row r="137" spans="2:61" x14ac:dyDescent="0.3">
      <c r="B137" s="22"/>
      <c r="D137" s="22"/>
      <c r="M137" s="3"/>
      <c r="W137" s="28"/>
      <c r="X137" s="29"/>
      <c r="Y137" s="29"/>
      <c r="Z137" s="29"/>
      <c r="AA137" s="29"/>
      <c r="AB137" s="29"/>
      <c r="AC137" s="31"/>
      <c r="AD137" s="32"/>
      <c r="BC137" s="33"/>
      <c r="BD137" s="34"/>
      <c r="BE137" s="34"/>
      <c r="BF137" s="34"/>
      <c r="BG137" s="34"/>
      <c r="BH137" s="34"/>
      <c r="BI137" s="35"/>
    </row>
    <row r="138" spans="2:61" x14ac:dyDescent="0.3">
      <c r="B138" s="22"/>
      <c r="D138" s="22"/>
      <c r="M138" s="3"/>
      <c r="W138" s="28"/>
      <c r="X138" s="29"/>
      <c r="Y138" s="29"/>
      <c r="Z138" s="29"/>
      <c r="AA138" s="29"/>
      <c r="AB138" s="29"/>
      <c r="AC138" s="31"/>
      <c r="AD138" s="32"/>
      <c r="BC138" s="33"/>
      <c r="BD138" s="34"/>
      <c r="BE138" s="34"/>
      <c r="BF138" s="34"/>
      <c r="BG138" s="34"/>
      <c r="BH138" s="34"/>
      <c r="BI138" s="35"/>
    </row>
    <row r="139" spans="2:61" x14ac:dyDescent="0.3">
      <c r="B139" s="22"/>
      <c r="D139" s="22"/>
      <c r="M139" s="3"/>
      <c r="W139" s="28"/>
      <c r="X139" s="29"/>
      <c r="Y139" s="29"/>
      <c r="Z139" s="29"/>
      <c r="AA139" s="29"/>
      <c r="AB139" s="29"/>
      <c r="AC139" s="31"/>
      <c r="AD139" s="32"/>
      <c r="BC139" s="33"/>
      <c r="BD139" s="34"/>
      <c r="BE139" s="34"/>
      <c r="BF139" s="34"/>
      <c r="BG139" s="34"/>
      <c r="BH139" s="34"/>
      <c r="BI139" s="35"/>
    </row>
    <row r="140" spans="2:61" x14ac:dyDescent="0.3">
      <c r="B140" s="22"/>
      <c r="D140" s="22"/>
      <c r="M140" s="3"/>
      <c r="W140" s="28"/>
      <c r="X140" s="29"/>
      <c r="Y140" s="29"/>
      <c r="Z140" s="29"/>
      <c r="AA140" s="29"/>
      <c r="AB140" s="29"/>
      <c r="AC140" s="31"/>
      <c r="AD140" s="32"/>
      <c r="BC140" s="33"/>
      <c r="BD140" s="34"/>
      <c r="BE140" s="34"/>
      <c r="BF140" s="34"/>
      <c r="BG140" s="34"/>
      <c r="BH140" s="34"/>
      <c r="BI140" s="35"/>
    </row>
    <row r="141" spans="2:61" x14ac:dyDescent="0.3">
      <c r="B141" s="22"/>
      <c r="D141" s="22"/>
      <c r="M141" s="3"/>
      <c r="W141" s="28"/>
      <c r="X141" s="29"/>
      <c r="Y141" s="29"/>
      <c r="Z141" s="29"/>
      <c r="AA141" s="29"/>
      <c r="AB141" s="29"/>
      <c r="AC141" s="31"/>
      <c r="AD141" s="32"/>
      <c r="BC141" s="33"/>
      <c r="BD141" s="34"/>
      <c r="BE141" s="34"/>
      <c r="BF141" s="34"/>
      <c r="BG141" s="34"/>
      <c r="BH141" s="34"/>
      <c r="BI141" s="35"/>
    </row>
    <row r="142" spans="2:61" x14ac:dyDescent="0.3">
      <c r="B142" s="22"/>
      <c r="D142" s="22"/>
      <c r="M142" s="3"/>
      <c r="W142" s="28"/>
      <c r="X142" s="29"/>
      <c r="Y142" s="29"/>
      <c r="Z142" s="29"/>
      <c r="AA142" s="29"/>
      <c r="AB142" s="29"/>
      <c r="AC142" s="31"/>
      <c r="AD142" s="32"/>
      <c r="BC142" s="33"/>
      <c r="BD142" s="34"/>
      <c r="BE142" s="34"/>
      <c r="BF142" s="34"/>
      <c r="BG142" s="34"/>
      <c r="BH142" s="34"/>
      <c r="BI142" s="35"/>
    </row>
    <row r="143" spans="2:61" x14ac:dyDescent="0.3">
      <c r="B143" s="22"/>
      <c r="D143" s="22"/>
      <c r="M143" s="3"/>
      <c r="W143" s="28"/>
      <c r="X143" s="29"/>
      <c r="Y143" s="29"/>
      <c r="Z143" s="29"/>
      <c r="AA143" s="29"/>
      <c r="AB143" s="29"/>
      <c r="AC143" s="31"/>
      <c r="AD143" s="32"/>
      <c r="BC143" s="33"/>
      <c r="BD143" s="34"/>
      <c r="BE143" s="34"/>
      <c r="BF143" s="34"/>
      <c r="BG143" s="34"/>
      <c r="BH143" s="34"/>
      <c r="BI143" s="35"/>
    </row>
    <row r="144" spans="2:61" x14ac:dyDescent="0.3">
      <c r="B144" s="22"/>
      <c r="D144" s="22"/>
      <c r="M144" s="3"/>
      <c r="W144" s="28"/>
      <c r="X144" s="29"/>
      <c r="Y144" s="29"/>
      <c r="Z144" s="29"/>
      <c r="AA144" s="29"/>
      <c r="AB144" s="29"/>
      <c r="AC144" s="31"/>
      <c r="AD144" s="32"/>
      <c r="BC144" s="33"/>
      <c r="BD144" s="34"/>
      <c r="BE144" s="34"/>
      <c r="BF144" s="34"/>
      <c r="BG144" s="34"/>
      <c r="BH144" s="34"/>
      <c r="BI144" s="35"/>
    </row>
    <row r="145" spans="2:61" x14ac:dyDescent="0.3">
      <c r="B145" s="22"/>
      <c r="D145" s="22"/>
      <c r="M145" s="3"/>
      <c r="W145" s="28"/>
      <c r="X145" s="29"/>
      <c r="Y145" s="29"/>
      <c r="Z145" s="29"/>
      <c r="AA145" s="29"/>
      <c r="AB145" s="29"/>
      <c r="AC145" s="31"/>
      <c r="AD145" s="32"/>
      <c r="BC145" s="33"/>
      <c r="BD145" s="34"/>
      <c r="BE145" s="34"/>
      <c r="BF145" s="34"/>
      <c r="BG145" s="34"/>
      <c r="BH145" s="34"/>
      <c r="BI145" s="35"/>
    </row>
    <row r="146" spans="2:61" x14ac:dyDescent="0.3">
      <c r="B146" s="22"/>
      <c r="D146" s="22"/>
      <c r="M146" s="3"/>
      <c r="W146" s="28"/>
      <c r="X146" s="29"/>
      <c r="Y146" s="29"/>
      <c r="Z146" s="29"/>
      <c r="AA146" s="29"/>
      <c r="AB146" s="29"/>
      <c r="AC146" s="31"/>
      <c r="AD146" s="32"/>
      <c r="BC146" s="33"/>
      <c r="BD146" s="34"/>
      <c r="BE146" s="34"/>
      <c r="BF146" s="34"/>
      <c r="BG146" s="34"/>
      <c r="BH146" s="34"/>
      <c r="BI146" s="35"/>
    </row>
    <row r="147" spans="2:61" x14ac:dyDescent="0.3">
      <c r="B147" s="22"/>
      <c r="D147" s="22"/>
      <c r="M147" s="3"/>
      <c r="W147" s="28"/>
      <c r="X147" s="29"/>
      <c r="Y147" s="29"/>
      <c r="Z147" s="29"/>
      <c r="AA147" s="29"/>
      <c r="AB147" s="29"/>
      <c r="AC147" s="31"/>
      <c r="AD147" s="32"/>
      <c r="BC147" s="33"/>
      <c r="BD147" s="34"/>
      <c r="BE147" s="34"/>
      <c r="BF147" s="34"/>
      <c r="BG147" s="34"/>
      <c r="BH147" s="34"/>
      <c r="BI147" s="35"/>
    </row>
    <row r="148" spans="2:61" x14ac:dyDescent="0.3">
      <c r="B148" s="22"/>
      <c r="D148" s="22"/>
      <c r="M148" s="3"/>
      <c r="W148" s="28"/>
      <c r="X148" s="29"/>
      <c r="Y148" s="29"/>
      <c r="Z148" s="29"/>
      <c r="AA148" s="29"/>
      <c r="AB148" s="29"/>
      <c r="AC148" s="31"/>
      <c r="AD148" s="32"/>
      <c r="BC148" s="33"/>
      <c r="BD148" s="34"/>
      <c r="BE148" s="34"/>
      <c r="BF148" s="34"/>
      <c r="BG148" s="34"/>
      <c r="BH148" s="34"/>
      <c r="BI148" s="35"/>
    </row>
    <row r="149" spans="2:61" x14ac:dyDescent="0.3">
      <c r="B149" s="22"/>
      <c r="D149" s="22"/>
      <c r="M149" s="3"/>
      <c r="W149" s="28"/>
      <c r="X149" s="29"/>
      <c r="Y149" s="29"/>
      <c r="Z149" s="29"/>
      <c r="AA149" s="29"/>
      <c r="AB149" s="29"/>
      <c r="AC149" s="31"/>
      <c r="AD149" s="32"/>
      <c r="BC149" s="33"/>
      <c r="BD149" s="34"/>
      <c r="BE149" s="34"/>
      <c r="BF149" s="34"/>
      <c r="BG149" s="34"/>
      <c r="BH149" s="34"/>
      <c r="BI149" s="35"/>
    </row>
    <row r="150" spans="2:61" x14ac:dyDescent="0.3">
      <c r="B150" s="22"/>
      <c r="D150" s="22"/>
      <c r="M150" s="3"/>
      <c r="W150" s="28"/>
      <c r="X150" s="29"/>
      <c r="Y150" s="29"/>
      <c r="Z150" s="29"/>
      <c r="AA150" s="29"/>
      <c r="AB150" s="29"/>
      <c r="AC150" s="31"/>
      <c r="AD150" s="32"/>
      <c r="BC150" s="33"/>
      <c r="BD150" s="34"/>
      <c r="BE150" s="34"/>
      <c r="BF150" s="34"/>
      <c r="BG150" s="34"/>
      <c r="BH150" s="34"/>
      <c r="BI150" s="35"/>
    </row>
    <row r="151" spans="2:61" x14ac:dyDescent="0.3">
      <c r="B151" s="22"/>
      <c r="D151" s="22"/>
      <c r="M151" s="3"/>
      <c r="W151" s="28"/>
      <c r="X151" s="29"/>
      <c r="Y151" s="29"/>
      <c r="Z151" s="29"/>
      <c r="AA151" s="29"/>
      <c r="AB151" s="29"/>
      <c r="AC151" s="31"/>
      <c r="AD151" s="32"/>
      <c r="BC151" s="33"/>
      <c r="BD151" s="34"/>
      <c r="BE151" s="34"/>
      <c r="BF151" s="34"/>
      <c r="BG151" s="34"/>
      <c r="BH151" s="34"/>
      <c r="BI151" s="35"/>
    </row>
    <row r="152" spans="2:61" x14ac:dyDescent="0.3">
      <c r="B152" s="22"/>
      <c r="D152" s="22"/>
      <c r="M152" s="3"/>
      <c r="W152" s="28"/>
      <c r="X152" s="29"/>
      <c r="Y152" s="29"/>
      <c r="Z152" s="29"/>
      <c r="AA152" s="29"/>
      <c r="AB152" s="29"/>
      <c r="AC152" s="31"/>
      <c r="AD152" s="32"/>
      <c r="BC152" s="33"/>
      <c r="BD152" s="34"/>
      <c r="BE152" s="34"/>
      <c r="BF152" s="34"/>
      <c r="BG152" s="34"/>
      <c r="BH152" s="34"/>
      <c r="BI152" s="35"/>
    </row>
    <row r="153" spans="2:61" x14ac:dyDescent="0.3">
      <c r="B153" s="22"/>
      <c r="D153" s="22"/>
      <c r="M153" s="3"/>
      <c r="W153" s="28"/>
      <c r="X153" s="29"/>
      <c r="Y153" s="29"/>
      <c r="Z153" s="29"/>
      <c r="AA153" s="29"/>
      <c r="AB153" s="29"/>
      <c r="AC153" s="31"/>
      <c r="AD153" s="32"/>
      <c r="BC153" s="33"/>
      <c r="BD153" s="34"/>
      <c r="BE153" s="34"/>
      <c r="BF153" s="34"/>
      <c r="BG153" s="34"/>
      <c r="BH153" s="34"/>
      <c r="BI153" s="35"/>
    </row>
    <row r="154" spans="2:61" x14ac:dyDescent="0.3">
      <c r="B154" s="22"/>
      <c r="D154" s="22"/>
      <c r="M154" s="3"/>
      <c r="W154" s="28"/>
      <c r="X154" s="29"/>
      <c r="Y154" s="29"/>
      <c r="Z154" s="29"/>
      <c r="AA154" s="29"/>
      <c r="AB154" s="29"/>
      <c r="AC154" s="31"/>
      <c r="AD154" s="32"/>
      <c r="BC154" s="33"/>
      <c r="BD154" s="34"/>
      <c r="BE154" s="34"/>
      <c r="BF154" s="34"/>
      <c r="BG154" s="34"/>
      <c r="BH154" s="34"/>
      <c r="BI154" s="35"/>
    </row>
    <row r="155" spans="2:61" x14ac:dyDescent="0.3">
      <c r="B155" s="22"/>
      <c r="D155" s="22"/>
      <c r="M155" s="3"/>
      <c r="W155" s="28"/>
      <c r="X155" s="29"/>
      <c r="Y155" s="29"/>
      <c r="Z155" s="29"/>
      <c r="AA155" s="29"/>
      <c r="AB155" s="29"/>
      <c r="AC155" s="31"/>
      <c r="AD155" s="32"/>
      <c r="BC155" s="33"/>
      <c r="BD155" s="34"/>
      <c r="BE155" s="34"/>
      <c r="BF155" s="34"/>
      <c r="BG155" s="34"/>
      <c r="BH155" s="34"/>
      <c r="BI155" s="35"/>
    </row>
    <row r="156" spans="2:61" x14ac:dyDescent="0.3">
      <c r="B156" s="22"/>
      <c r="D156" s="22"/>
      <c r="M156" s="3"/>
      <c r="W156" s="28"/>
      <c r="X156" s="29"/>
      <c r="Y156" s="29"/>
      <c r="Z156" s="29"/>
      <c r="AA156" s="29"/>
      <c r="AB156" s="29"/>
      <c r="AC156" s="31"/>
      <c r="AD156" s="32"/>
      <c r="BC156" s="33"/>
      <c r="BD156" s="34"/>
      <c r="BE156" s="34"/>
      <c r="BF156" s="34"/>
      <c r="BG156" s="34"/>
      <c r="BH156" s="34"/>
      <c r="BI156" s="35"/>
    </row>
    <row r="157" spans="2:61" x14ac:dyDescent="0.3">
      <c r="B157" s="22"/>
      <c r="D157" s="22"/>
      <c r="M157" s="3"/>
      <c r="W157" s="28"/>
      <c r="X157" s="29"/>
      <c r="Y157" s="29"/>
      <c r="Z157" s="29"/>
      <c r="AA157" s="29"/>
      <c r="AB157" s="29"/>
      <c r="AC157" s="31"/>
      <c r="AD157" s="32"/>
      <c r="BC157" s="33"/>
      <c r="BD157" s="34"/>
      <c r="BE157" s="34"/>
      <c r="BF157" s="34"/>
      <c r="BG157" s="34"/>
      <c r="BH157" s="34"/>
      <c r="BI157" s="35"/>
    </row>
    <row r="158" spans="2:61" x14ac:dyDescent="0.3">
      <c r="B158" s="22"/>
      <c r="D158" s="22"/>
      <c r="M158" s="3"/>
      <c r="W158" s="28"/>
      <c r="X158" s="29"/>
      <c r="Y158" s="29"/>
      <c r="Z158" s="29"/>
      <c r="AA158" s="29"/>
      <c r="AB158" s="29"/>
      <c r="AC158" s="31"/>
      <c r="AD158" s="32"/>
      <c r="BC158" s="33"/>
      <c r="BD158" s="34"/>
      <c r="BE158" s="34"/>
      <c r="BF158" s="34"/>
      <c r="BG158" s="34"/>
      <c r="BH158" s="34"/>
      <c r="BI158" s="35"/>
    </row>
    <row r="159" spans="2:61" x14ac:dyDescent="0.3">
      <c r="B159" s="22"/>
      <c r="D159" s="22"/>
      <c r="M159" s="3"/>
      <c r="W159" s="28"/>
      <c r="X159" s="29"/>
      <c r="Y159" s="29"/>
      <c r="Z159" s="29"/>
      <c r="AA159" s="29"/>
      <c r="AB159" s="29"/>
      <c r="AC159" s="31"/>
      <c r="AD159" s="32"/>
      <c r="BC159" s="33"/>
      <c r="BD159" s="34"/>
      <c r="BE159" s="34"/>
      <c r="BF159" s="34"/>
      <c r="BG159" s="34"/>
      <c r="BH159" s="34"/>
      <c r="BI159" s="35"/>
    </row>
    <row r="160" spans="2:61" x14ac:dyDescent="0.3">
      <c r="B160" s="22"/>
      <c r="D160" s="22"/>
      <c r="M160" s="3"/>
      <c r="W160" s="28"/>
      <c r="X160" s="29"/>
      <c r="Y160" s="29"/>
      <c r="Z160" s="29"/>
      <c r="AA160" s="29"/>
      <c r="AB160" s="29"/>
      <c r="AC160" s="31"/>
      <c r="AD160" s="32"/>
      <c r="BC160" s="33"/>
      <c r="BD160" s="34"/>
      <c r="BE160" s="34"/>
      <c r="BF160" s="34"/>
      <c r="BG160" s="34"/>
      <c r="BH160" s="34"/>
      <c r="BI160" s="35"/>
    </row>
    <row r="161" spans="2:61" x14ac:dyDescent="0.3">
      <c r="B161" s="22"/>
      <c r="D161" s="22"/>
      <c r="M161" s="3"/>
      <c r="W161" s="28"/>
      <c r="X161" s="29"/>
      <c r="Y161" s="29"/>
      <c r="Z161" s="29"/>
      <c r="AA161" s="29"/>
      <c r="AB161" s="29"/>
      <c r="AC161" s="31"/>
      <c r="AD161" s="32"/>
      <c r="BC161" s="33"/>
      <c r="BD161" s="34"/>
      <c r="BE161" s="34"/>
      <c r="BF161" s="34"/>
      <c r="BG161" s="34"/>
      <c r="BH161" s="34"/>
      <c r="BI161" s="35"/>
    </row>
    <row r="162" spans="2:61" x14ac:dyDescent="0.3">
      <c r="B162" s="22"/>
      <c r="D162" s="22"/>
      <c r="M162" s="3"/>
      <c r="W162" s="28"/>
      <c r="X162" s="29"/>
      <c r="Y162" s="29"/>
      <c r="Z162" s="29"/>
      <c r="AA162" s="29"/>
      <c r="AB162" s="29"/>
      <c r="AC162" s="31"/>
      <c r="AD162" s="32"/>
      <c r="BC162" s="33"/>
      <c r="BD162" s="34"/>
      <c r="BE162" s="34"/>
      <c r="BF162" s="34"/>
      <c r="BG162" s="34"/>
      <c r="BH162" s="34"/>
      <c r="BI162" s="35"/>
    </row>
    <row r="163" spans="2:61" x14ac:dyDescent="0.3">
      <c r="B163" s="22"/>
      <c r="D163" s="22"/>
      <c r="M163" s="3"/>
      <c r="W163" s="28"/>
      <c r="X163" s="29"/>
      <c r="Y163" s="29"/>
      <c r="Z163" s="29"/>
      <c r="AA163" s="29"/>
      <c r="AB163" s="29"/>
      <c r="AC163" s="31"/>
      <c r="AD163" s="32"/>
      <c r="BC163" s="33"/>
      <c r="BD163" s="34"/>
      <c r="BE163" s="34"/>
      <c r="BF163" s="34"/>
      <c r="BG163" s="34"/>
      <c r="BH163" s="34"/>
      <c r="BI163" s="35"/>
    </row>
    <row r="164" spans="2:61" x14ac:dyDescent="0.3">
      <c r="B164" s="22"/>
      <c r="D164" s="22"/>
      <c r="M164" s="3"/>
      <c r="W164" s="28"/>
      <c r="X164" s="29"/>
      <c r="Y164" s="29"/>
      <c r="Z164" s="29"/>
      <c r="AA164" s="29"/>
      <c r="AB164" s="29"/>
      <c r="AC164" s="31"/>
      <c r="AD164" s="32"/>
      <c r="BC164" s="33"/>
      <c r="BD164" s="34"/>
      <c r="BE164" s="34"/>
      <c r="BF164" s="34"/>
      <c r="BG164" s="34"/>
      <c r="BH164" s="34"/>
      <c r="BI164" s="35"/>
    </row>
    <row r="165" spans="2:61" x14ac:dyDescent="0.3">
      <c r="B165" s="22"/>
      <c r="D165" s="22"/>
      <c r="M165" s="3"/>
      <c r="W165" s="28"/>
      <c r="X165" s="29"/>
      <c r="Y165" s="29"/>
      <c r="Z165" s="29"/>
      <c r="AA165" s="29"/>
      <c r="AB165" s="29"/>
      <c r="AC165" s="31"/>
      <c r="AD165" s="32"/>
      <c r="BC165" s="33"/>
      <c r="BD165" s="34"/>
      <c r="BE165" s="34"/>
      <c r="BF165" s="34"/>
      <c r="BG165" s="34"/>
      <c r="BH165" s="34"/>
      <c r="BI165" s="35"/>
    </row>
    <row r="166" spans="2:61" x14ac:dyDescent="0.3">
      <c r="B166" s="22"/>
      <c r="D166" s="22"/>
      <c r="M166" s="3"/>
      <c r="W166" s="28"/>
      <c r="X166" s="29"/>
      <c r="Y166" s="29"/>
      <c r="Z166" s="29"/>
      <c r="AA166" s="29"/>
      <c r="AB166" s="29"/>
      <c r="AC166" s="31"/>
      <c r="AD166" s="32"/>
      <c r="BC166" s="33"/>
      <c r="BD166" s="34"/>
      <c r="BE166" s="34"/>
      <c r="BF166" s="34"/>
      <c r="BG166" s="34"/>
      <c r="BH166" s="34"/>
      <c r="BI166" s="35"/>
    </row>
    <row r="167" spans="2:61" x14ac:dyDescent="0.3">
      <c r="B167" s="22"/>
      <c r="D167" s="22"/>
      <c r="M167" s="3"/>
      <c r="W167" s="28"/>
      <c r="X167" s="29"/>
      <c r="Y167" s="29"/>
      <c r="Z167" s="29"/>
      <c r="AA167" s="29"/>
      <c r="AB167" s="29"/>
      <c r="AC167" s="31"/>
      <c r="AD167" s="32"/>
      <c r="BC167" s="33"/>
      <c r="BD167" s="34"/>
      <c r="BE167" s="34"/>
      <c r="BF167" s="34"/>
      <c r="BG167" s="34"/>
      <c r="BH167" s="34"/>
      <c r="BI167" s="35"/>
    </row>
    <row r="168" spans="2:61" x14ac:dyDescent="0.3">
      <c r="B168" s="22"/>
      <c r="D168" s="22"/>
      <c r="M168" s="3"/>
      <c r="W168" s="28"/>
      <c r="X168" s="29"/>
      <c r="Y168" s="29"/>
      <c r="Z168" s="29"/>
      <c r="AA168" s="29"/>
      <c r="AB168" s="29"/>
      <c r="AC168" s="31"/>
      <c r="AD168" s="32"/>
      <c r="BC168" s="33"/>
      <c r="BD168" s="34"/>
      <c r="BE168" s="34"/>
      <c r="BF168" s="34"/>
      <c r="BG168" s="34"/>
      <c r="BH168" s="34"/>
      <c r="BI168" s="35"/>
    </row>
    <row r="169" spans="2:61" x14ac:dyDescent="0.3">
      <c r="B169" s="22"/>
      <c r="D169" s="22"/>
      <c r="M169" s="3"/>
      <c r="W169" s="28"/>
      <c r="X169" s="29"/>
      <c r="Y169" s="29"/>
      <c r="Z169" s="29"/>
      <c r="AA169" s="29"/>
      <c r="AB169" s="29"/>
      <c r="AC169" s="31"/>
      <c r="AD169" s="32"/>
      <c r="BC169" s="33"/>
      <c r="BD169" s="34"/>
      <c r="BE169" s="34"/>
      <c r="BF169" s="34"/>
      <c r="BG169" s="34"/>
      <c r="BH169" s="34"/>
      <c r="BI169" s="35"/>
    </row>
    <row r="170" spans="2:61" x14ac:dyDescent="0.3">
      <c r="B170" s="22"/>
      <c r="D170" s="22"/>
      <c r="M170" s="3"/>
      <c r="W170" s="28"/>
      <c r="X170" s="29"/>
      <c r="Y170" s="29"/>
      <c r="Z170" s="29"/>
      <c r="AA170" s="29"/>
      <c r="AB170" s="29"/>
      <c r="AC170" s="31"/>
      <c r="AD170" s="32"/>
      <c r="BC170" s="33"/>
      <c r="BD170" s="34"/>
      <c r="BE170" s="34"/>
      <c r="BF170" s="34"/>
      <c r="BG170" s="34"/>
      <c r="BH170" s="34"/>
      <c r="BI170" s="35"/>
    </row>
    <row r="171" spans="2:61" x14ac:dyDescent="0.3">
      <c r="B171" s="22"/>
      <c r="D171" s="22"/>
      <c r="M171" s="3"/>
      <c r="W171" s="28"/>
      <c r="X171" s="29"/>
      <c r="Y171" s="29"/>
      <c r="Z171" s="29"/>
      <c r="AA171" s="29"/>
      <c r="AB171" s="29"/>
      <c r="AC171" s="31"/>
      <c r="AD171" s="32"/>
      <c r="BC171" s="33"/>
      <c r="BD171" s="34"/>
      <c r="BE171" s="34"/>
      <c r="BF171" s="34"/>
      <c r="BG171" s="34"/>
      <c r="BH171" s="34"/>
      <c r="BI171" s="35"/>
    </row>
    <row r="172" spans="2:61" x14ac:dyDescent="0.3">
      <c r="B172" s="22"/>
      <c r="D172" s="22"/>
      <c r="M172" s="3"/>
      <c r="W172" s="28"/>
      <c r="X172" s="29"/>
      <c r="Y172" s="29"/>
      <c r="Z172" s="29"/>
      <c r="AA172" s="29"/>
      <c r="AB172" s="29"/>
      <c r="AC172" s="31"/>
      <c r="AD172" s="32"/>
      <c r="BC172" s="33"/>
      <c r="BD172" s="34"/>
      <c r="BE172" s="34"/>
      <c r="BF172" s="34"/>
      <c r="BG172" s="34"/>
      <c r="BH172" s="34"/>
      <c r="BI172" s="35"/>
    </row>
    <row r="173" spans="2:61" x14ac:dyDescent="0.3">
      <c r="B173" s="22"/>
      <c r="D173" s="22"/>
      <c r="M173" s="3"/>
      <c r="W173" s="28"/>
      <c r="X173" s="29"/>
      <c r="Y173" s="29"/>
      <c r="Z173" s="29"/>
      <c r="AA173" s="29"/>
      <c r="AB173" s="29"/>
      <c r="AC173" s="31"/>
      <c r="AD173" s="32"/>
      <c r="BC173" s="33"/>
      <c r="BD173" s="34"/>
      <c r="BE173" s="34"/>
      <c r="BF173" s="34"/>
      <c r="BG173" s="34"/>
      <c r="BH173" s="34"/>
      <c r="BI173" s="35"/>
    </row>
    <row r="174" spans="2:61" x14ac:dyDescent="0.3">
      <c r="B174" s="22"/>
      <c r="D174" s="22"/>
      <c r="M174" s="3"/>
      <c r="W174" s="28"/>
      <c r="X174" s="29"/>
      <c r="Y174" s="29"/>
      <c r="Z174" s="29"/>
      <c r="AA174" s="29"/>
      <c r="AB174" s="29"/>
      <c r="AC174" s="31"/>
      <c r="AD174" s="32"/>
      <c r="BC174" s="33"/>
      <c r="BD174" s="34"/>
      <c r="BE174" s="34"/>
      <c r="BF174" s="34"/>
      <c r="BG174" s="34"/>
      <c r="BH174" s="34"/>
      <c r="BI174" s="35"/>
    </row>
    <row r="175" spans="2:61" x14ac:dyDescent="0.3">
      <c r="B175" s="22"/>
      <c r="D175" s="22"/>
      <c r="M175" s="3"/>
      <c r="W175" s="28"/>
      <c r="X175" s="29"/>
      <c r="Y175" s="29"/>
      <c r="Z175" s="29"/>
      <c r="AA175" s="29"/>
      <c r="AB175" s="29"/>
      <c r="AC175" s="31"/>
      <c r="AD175" s="32"/>
      <c r="BC175" s="33"/>
      <c r="BD175" s="34"/>
      <c r="BE175" s="34"/>
      <c r="BF175" s="34"/>
      <c r="BG175" s="34"/>
      <c r="BH175" s="34"/>
      <c r="BI175" s="35"/>
    </row>
    <row r="176" spans="2:61" x14ac:dyDescent="0.3">
      <c r="B176" s="22"/>
      <c r="D176" s="22"/>
      <c r="M176" s="3"/>
      <c r="W176" s="28"/>
      <c r="X176" s="29"/>
      <c r="Y176" s="29"/>
      <c r="Z176" s="29"/>
      <c r="AA176" s="29"/>
      <c r="AB176" s="29"/>
      <c r="AC176" s="31"/>
      <c r="AD176" s="32"/>
      <c r="BC176" s="33"/>
      <c r="BD176" s="34"/>
      <c r="BE176" s="34"/>
      <c r="BF176" s="34"/>
      <c r="BG176" s="34"/>
      <c r="BH176" s="34"/>
      <c r="BI176" s="35"/>
    </row>
    <row r="177" spans="2:61" x14ac:dyDescent="0.3">
      <c r="B177" s="22"/>
      <c r="D177" s="22"/>
      <c r="M177" s="3"/>
      <c r="W177" s="28"/>
      <c r="X177" s="29"/>
      <c r="Y177" s="29"/>
      <c r="Z177" s="29"/>
      <c r="AA177" s="29"/>
      <c r="AB177" s="29"/>
      <c r="AC177" s="31"/>
      <c r="AD177" s="32"/>
      <c r="BC177" s="33"/>
      <c r="BD177" s="34"/>
      <c r="BE177" s="34"/>
      <c r="BF177" s="34"/>
      <c r="BG177" s="34"/>
      <c r="BH177" s="34"/>
      <c r="BI177" s="35"/>
    </row>
    <row r="178" spans="2:61" x14ac:dyDescent="0.3">
      <c r="B178" s="22"/>
      <c r="D178" s="22"/>
      <c r="M178" s="3"/>
      <c r="W178" s="28"/>
      <c r="X178" s="29"/>
      <c r="Y178" s="29"/>
      <c r="Z178" s="29"/>
      <c r="AA178" s="29"/>
      <c r="AB178" s="29"/>
      <c r="AC178" s="31"/>
      <c r="AD178" s="32"/>
      <c r="BC178" s="33"/>
      <c r="BD178" s="34"/>
      <c r="BE178" s="34"/>
      <c r="BF178" s="34"/>
      <c r="BG178" s="34"/>
      <c r="BH178" s="34"/>
      <c r="BI178" s="35"/>
    </row>
    <row r="179" spans="2:61" x14ac:dyDescent="0.3">
      <c r="B179" s="22"/>
      <c r="D179" s="22"/>
      <c r="M179" s="3"/>
      <c r="W179" s="28"/>
      <c r="X179" s="29"/>
      <c r="Y179" s="29"/>
      <c r="Z179" s="29"/>
      <c r="AA179" s="29"/>
      <c r="AB179" s="29"/>
      <c r="AC179" s="31"/>
      <c r="AD179" s="32"/>
      <c r="BC179" s="33"/>
      <c r="BD179" s="34"/>
      <c r="BE179" s="34"/>
      <c r="BF179" s="34"/>
      <c r="BG179" s="34"/>
      <c r="BH179" s="34"/>
      <c r="BI179" s="35"/>
    </row>
    <row r="180" spans="2:61" x14ac:dyDescent="0.3">
      <c r="B180" s="22"/>
      <c r="D180" s="22"/>
      <c r="M180" s="3"/>
      <c r="W180" s="28"/>
      <c r="X180" s="29"/>
      <c r="Y180" s="29"/>
      <c r="Z180" s="29"/>
      <c r="AA180" s="29"/>
      <c r="AB180" s="29"/>
      <c r="AC180" s="31"/>
      <c r="AD180" s="32"/>
      <c r="BC180" s="33"/>
      <c r="BD180" s="34"/>
      <c r="BE180" s="34"/>
      <c r="BF180" s="34"/>
      <c r="BG180" s="34"/>
      <c r="BH180" s="34"/>
      <c r="BI180" s="35"/>
    </row>
    <row r="181" spans="2:61" x14ac:dyDescent="0.3">
      <c r="B181" s="22"/>
      <c r="D181" s="22"/>
      <c r="M181" s="3"/>
      <c r="W181" s="28"/>
      <c r="X181" s="29"/>
      <c r="Y181" s="29"/>
      <c r="Z181" s="29"/>
      <c r="AA181" s="29"/>
      <c r="AB181" s="29"/>
      <c r="AC181" s="31"/>
      <c r="AD181" s="32"/>
      <c r="BC181" s="33"/>
      <c r="BD181" s="34"/>
      <c r="BE181" s="34"/>
      <c r="BF181" s="34"/>
      <c r="BG181" s="34"/>
      <c r="BH181" s="34"/>
      <c r="BI181" s="35"/>
    </row>
    <row r="182" spans="2:61" x14ac:dyDescent="0.3">
      <c r="B182" s="22"/>
      <c r="D182" s="22"/>
      <c r="M182" s="3"/>
      <c r="W182" s="28"/>
      <c r="X182" s="29"/>
      <c r="Y182" s="29"/>
      <c r="Z182" s="29"/>
      <c r="AA182" s="29"/>
      <c r="AB182" s="29"/>
      <c r="AC182" s="31"/>
      <c r="AD182" s="32"/>
      <c r="BC182" s="33"/>
      <c r="BD182" s="34"/>
      <c r="BE182" s="34"/>
      <c r="BF182" s="34"/>
      <c r="BG182" s="34"/>
      <c r="BH182" s="34"/>
      <c r="BI182" s="35"/>
    </row>
    <row r="183" spans="2:61" x14ac:dyDescent="0.3">
      <c r="B183" s="22"/>
      <c r="D183" s="22"/>
      <c r="M183" s="3"/>
      <c r="W183" s="28"/>
      <c r="X183" s="29"/>
      <c r="Y183" s="29"/>
      <c r="Z183" s="29"/>
      <c r="AA183" s="29"/>
      <c r="AB183" s="29"/>
      <c r="AC183" s="31"/>
      <c r="AD183" s="32"/>
      <c r="BC183" s="33"/>
      <c r="BD183" s="34"/>
      <c r="BE183" s="34"/>
      <c r="BF183" s="34"/>
      <c r="BG183" s="34"/>
      <c r="BH183" s="34"/>
      <c r="BI183" s="35"/>
    </row>
    <row r="184" spans="2:61" x14ac:dyDescent="0.3">
      <c r="B184" s="22"/>
      <c r="D184" s="22"/>
      <c r="M184" s="3"/>
      <c r="W184" s="28"/>
      <c r="X184" s="29"/>
      <c r="Y184" s="29"/>
      <c r="Z184" s="29"/>
      <c r="AA184" s="29"/>
      <c r="AB184" s="29"/>
      <c r="AC184" s="31"/>
      <c r="AD184" s="32"/>
      <c r="BC184" s="33"/>
      <c r="BD184" s="34"/>
      <c r="BE184" s="34"/>
      <c r="BF184" s="34"/>
      <c r="BG184" s="34"/>
      <c r="BH184" s="34"/>
      <c r="BI184" s="35"/>
    </row>
    <row r="185" spans="2:61" x14ac:dyDescent="0.3">
      <c r="B185" s="22"/>
      <c r="D185" s="22"/>
      <c r="M185" s="3"/>
      <c r="W185" s="28"/>
      <c r="X185" s="29"/>
      <c r="Y185" s="29"/>
      <c r="Z185" s="29"/>
      <c r="AA185" s="29"/>
      <c r="AB185" s="29"/>
      <c r="AC185" s="31"/>
      <c r="AD185" s="32"/>
      <c r="BC185" s="33"/>
      <c r="BD185" s="34"/>
      <c r="BE185" s="34"/>
      <c r="BF185" s="34"/>
      <c r="BG185" s="34"/>
      <c r="BH185" s="34"/>
      <c r="BI185" s="35"/>
    </row>
    <row r="186" spans="2:61" x14ac:dyDescent="0.3">
      <c r="B186" s="22"/>
      <c r="D186" s="22"/>
      <c r="M186" s="3"/>
      <c r="W186" s="28"/>
      <c r="X186" s="29"/>
      <c r="Y186" s="29"/>
      <c r="Z186" s="29"/>
      <c r="AA186" s="29"/>
      <c r="AB186" s="29"/>
      <c r="AC186" s="31"/>
      <c r="AD186" s="32"/>
      <c r="BC186" s="33"/>
      <c r="BD186" s="34"/>
      <c r="BE186" s="34"/>
      <c r="BF186" s="34"/>
      <c r="BG186" s="34"/>
      <c r="BH186" s="34"/>
      <c r="BI186" s="35"/>
    </row>
    <row r="187" spans="2:61" x14ac:dyDescent="0.3">
      <c r="B187" s="22"/>
      <c r="D187" s="22"/>
      <c r="M187" s="3"/>
      <c r="W187" s="28"/>
      <c r="X187" s="29"/>
      <c r="Y187" s="29"/>
      <c r="Z187" s="29"/>
      <c r="AA187" s="29"/>
      <c r="AB187" s="29"/>
      <c r="AC187" s="31"/>
      <c r="AD187" s="32"/>
      <c r="BC187" s="33"/>
      <c r="BD187" s="34"/>
      <c r="BE187" s="34"/>
      <c r="BF187" s="34"/>
      <c r="BG187" s="34"/>
      <c r="BH187" s="34"/>
      <c r="BI187" s="35"/>
    </row>
    <row r="188" spans="2:61" x14ac:dyDescent="0.3">
      <c r="B188" s="22"/>
      <c r="D188" s="22"/>
      <c r="M188" s="3"/>
      <c r="W188" s="28"/>
      <c r="X188" s="29"/>
      <c r="Y188" s="29"/>
      <c r="Z188" s="29"/>
      <c r="AA188" s="29"/>
      <c r="AB188" s="29"/>
      <c r="AC188" s="31"/>
      <c r="AD188" s="32"/>
      <c r="BC188" s="33"/>
      <c r="BD188" s="34"/>
      <c r="BE188" s="34"/>
      <c r="BF188" s="34"/>
      <c r="BG188" s="34"/>
      <c r="BH188" s="34"/>
      <c r="BI188" s="35"/>
    </row>
    <row r="189" spans="2:61" x14ac:dyDescent="0.3">
      <c r="B189" s="22"/>
      <c r="D189" s="22"/>
      <c r="M189" s="3"/>
      <c r="W189" s="28"/>
      <c r="X189" s="29"/>
      <c r="Y189" s="29"/>
      <c r="Z189" s="29"/>
      <c r="AA189" s="29"/>
      <c r="AB189" s="29"/>
      <c r="AC189" s="31"/>
      <c r="AD189" s="32"/>
      <c r="BC189" s="33"/>
      <c r="BD189" s="34"/>
      <c r="BE189" s="34"/>
      <c r="BF189" s="34"/>
      <c r="BG189" s="34"/>
      <c r="BH189" s="34"/>
      <c r="BI189" s="35"/>
    </row>
    <row r="190" spans="2:61" x14ac:dyDescent="0.3">
      <c r="B190" s="22"/>
      <c r="D190" s="22"/>
      <c r="M190" s="3"/>
      <c r="W190" s="28"/>
      <c r="X190" s="29"/>
      <c r="Y190" s="29"/>
      <c r="Z190" s="29"/>
      <c r="AA190" s="29"/>
      <c r="AB190" s="29"/>
      <c r="AC190" s="31"/>
      <c r="AD190" s="32"/>
      <c r="BC190" s="33"/>
      <c r="BD190" s="34"/>
      <c r="BE190" s="34"/>
      <c r="BF190" s="34"/>
      <c r="BG190" s="34"/>
      <c r="BH190" s="34"/>
      <c r="BI190" s="35"/>
    </row>
    <row r="191" spans="2:61" x14ac:dyDescent="0.3">
      <c r="B191" s="22"/>
      <c r="D191" s="22"/>
      <c r="M191" s="3"/>
      <c r="W191" s="28"/>
      <c r="X191" s="29"/>
      <c r="Y191" s="29"/>
      <c r="Z191" s="29"/>
      <c r="AA191" s="29"/>
      <c r="AB191" s="29"/>
      <c r="AC191" s="31"/>
      <c r="AD191" s="32"/>
      <c r="BC191" s="33"/>
      <c r="BD191" s="34"/>
      <c r="BE191" s="34"/>
      <c r="BF191" s="34"/>
      <c r="BG191" s="34"/>
      <c r="BH191" s="34"/>
      <c r="BI191" s="35"/>
    </row>
    <row r="192" spans="2:61" x14ac:dyDescent="0.3">
      <c r="B192" s="22"/>
      <c r="D192" s="22"/>
      <c r="M192" s="3"/>
      <c r="W192" s="28"/>
      <c r="X192" s="29"/>
      <c r="Y192" s="29"/>
      <c r="Z192" s="29"/>
      <c r="AA192" s="29"/>
      <c r="AB192" s="29"/>
      <c r="AC192" s="31"/>
      <c r="AD192" s="32"/>
      <c r="BC192" s="33"/>
      <c r="BD192" s="34"/>
      <c r="BE192" s="34"/>
      <c r="BF192" s="34"/>
      <c r="BG192" s="34"/>
      <c r="BH192" s="34"/>
      <c r="BI192" s="35"/>
    </row>
    <row r="193" spans="2:61" x14ac:dyDescent="0.3">
      <c r="B193" s="22"/>
      <c r="D193" s="22"/>
      <c r="M193" s="3"/>
      <c r="W193" s="28"/>
      <c r="X193" s="29"/>
      <c r="Y193" s="29"/>
      <c r="Z193" s="29"/>
      <c r="AA193" s="29"/>
      <c r="AB193" s="29"/>
      <c r="AC193" s="31"/>
      <c r="AD193" s="32"/>
      <c r="BC193" s="33"/>
      <c r="BD193" s="34"/>
      <c r="BE193" s="34"/>
      <c r="BF193" s="34"/>
      <c r="BG193" s="34"/>
      <c r="BH193" s="34"/>
      <c r="BI193" s="35"/>
    </row>
    <row r="194" spans="2:61" x14ac:dyDescent="0.3">
      <c r="B194" s="22"/>
      <c r="D194" s="22"/>
      <c r="M194" s="3"/>
      <c r="W194" s="28"/>
      <c r="X194" s="29"/>
      <c r="Y194" s="29"/>
      <c r="Z194" s="29"/>
      <c r="AA194" s="29"/>
      <c r="AB194" s="29"/>
      <c r="AC194" s="31"/>
      <c r="AD194" s="32"/>
      <c r="BC194" s="33"/>
      <c r="BD194" s="34"/>
      <c r="BE194" s="34"/>
      <c r="BF194" s="34"/>
      <c r="BG194" s="34"/>
      <c r="BH194" s="34"/>
      <c r="BI194" s="35"/>
    </row>
    <row r="195" spans="2:61" x14ac:dyDescent="0.3">
      <c r="B195" s="22"/>
      <c r="D195" s="22"/>
      <c r="M195" s="3"/>
      <c r="W195" s="28"/>
      <c r="X195" s="29"/>
      <c r="Y195" s="29"/>
      <c r="Z195" s="29"/>
      <c r="AA195" s="29"/>
      <c r="AB195" s="29"/>
      <c r="AC195" s="31"/>
      <c r="AD195" s="32"/>
      <c r="BC195" s="33"/>
      <c r="BD195" s="34"/>
      <c r="BE195" s="34"/>
      <c r="BF195" s="34"/>
      <c r="BG195" s="34"/>
      <c r="BH195" s="34"/>
      <c r="BI195" s="35"/>
    </row>
    <row r="196" spans="2:61" x14ac:dyDescent="0.3">
      <c r="B196" s="22"/>
      <c r="D196" s="22"/>
      <c r="M196" s="3"/>
      <c r="W196" s="28"/>
      <c r="X196" s="29"/>
      <c r="Y196" s="29"/>
      <c r="Z196" s="29"/>
      <c r="AA196" s="29"/>
      <c r="AB196" s="29"/>
      <c r="AC196" s="31"/>
      <c r="AD196" s="32"/>
      <c r="BC196" s="33"/>
      <c r="BD196" s="34"/>
      <c r="BE196" s="34"/>
      <c r="BF196" s="34"/>
      <c r="BG196" s="34"/>
      <c r="BH196" s="34"/>
      <c r="BI196" s="35"/>
    </row>
    <row r="197" spans="2:61" x14ac:dyDescent="0.3">
      <c r="B197" s="22"/>
      <c r="D197" s="22"/>
      <c r="M197" s="3"/>
      <c r="W197" s="28"/>
      <c r="X197" s="29"/>
      <c r="Y197" s="29"/>
      <c r="Z197" s="29"/>
      <c r="AA197" s="29"/>
      <c r="AB197" s="29"/>
      <c r="AC197" s="31"/>
      <c r="AD197" s="32"/>
      <c r="BC197" s="33"/>
      <c r="BD197" s="34"/>
      <c r="BE197" s="34"/>
      <c r="BF197" s="34"/>
      <c r="BG197" s="34"/>
      <c r="BH197" s="34"/>
      <c r="BI197" s="35"/>
    </row>
    <row r="198" spans="2:61" x14ac:dyDescent="0.3">
      <c r="B198" s="22"/>
      <c r="D198" s="22"/>
      <c r="M198" s="3"/>
      <c r="W198" s="28"/>
      <c r="X198" s="29"/>
      <c r="Y198" s="29"/>
      <c r="Z198" s="29"/>
      <c r="AA198" s="29"/>
      <c r="AB198" s="29"/>
      <c r="AC198" s="31"/>
      <c r="AD198" s="32"/>
      <c r="BC198" s="33"/>
      <c r="BD198" s="34"/>
      <c r="BE198" s="34"/>
      <c r="BF198" s="34"/>
      <c r="BG198" s="34"/>
      <c r="BH198" s="34"/>
      <c r="BI198" s="35"/>
    </row>
    <row r="199" spans="2:61" x14ac:dyDescent="0.3">
      <c r="B199" s="22"/>
      <c r="D199" s="22"/>
      <c r="M199" s="3"/>
      <c r="W199" s="28"/>
      <c r="X199" s="29"/>
      <c r="Y199" s="29"/>
      <c r="Z199" s="29"/>
      <c r="AA199" s="29"/>
      <c r="AB199" s="29"/>
      <c r="AC199" s="31"/>
      <c r="AD199" s="32"/>
      <c r="BC199" s="33"/>
      <c r="BD199" s="34"/>
      <c r="BE199" s="34"/>
      <c r="BF199" s="34"/>
      <c r="BG199" s="34"/>
      <c r="BH199" s="34"/>
      <c r="BI199" s="35"/>
    </row>
    <row r="200" spans="2:61" x14ac:dyDescent="0.3">
      <c r="B200" s="22"/>
      <c r="D200" s="22"/>
      <c r="M200" s="3"/>
      <c r="W200" s="28"/>
      <c r="X200" s="29"/>
      <c r="Y200" s="29"/>
      <c r="Z200" s="29"/>
      <c r="AA200" s="29"/>
      <c r="AB200" s="29"/>
      <c r="AC200" s="31"/>
      <c r="AD200" s="32"/>
      <c r="BC200" s="33"/>
      <c r="BD200" s="34"/>
      <c r="BE200" s="34"/>
      <c r="BF200" s="34"/>
      <c r="BG200" s="34"/>
      <c r="BH200" s="34"/>
      <c r="BI200" s="35"/>
    </row>
    <row r="201" spans="2:61" x14ac:dyDescent="0.3">
      <c r="B201" s="22"/>
      <c r="D201" s="22"/>
      <c r="M201" s="3"/>
      <c r="W201" s="28"/>
      <c r="X201" s="29"/>
      <c r="Y201" s="29"/>
      <c r="Z201" s="29"/>
      <c r="AA201" s="29"/>
      <c r="AB201" s="29"/>
      <c r="AC201" s="31"/>
      <c r="AD201" s="32"/>
      <c r="BC201" s="33"/>
      <c r="BD201" s="34"/>
      <c r="BE201" s="34"/>
      <c r="BF201" s="34"/>
      <c r="BG201" s="34"/>
      <c r="BH201" s="34"/>
      <c r="BI201" s="35"/>
    </row>
    <row r="202" spans="2:61" x14ac:dyDescent="0.3">
      <c r="B202" s="22"/>
      <c r="D202" s="22"/>
      <c r="M202" s="3"/>
      <c r="W202" s="28"/>
      <c r="X202" s="29"/>
      <c r="Y202" s="29"/>
      <c r="Z202" s="29"/>
      <c r="AA202" s="29"/>
      <c r="AB202" s="29"/>
      <c r="AC202" s="31"/>
      <c r="AD202" s="32"/>
      <c r="BC202" s="33"/>
      <c r="BD202" s="34"/>
      <c r="BE202" s="34"/>
      <c r="BF202" s="34"/>
      <c r="BG202" s="34"/>
      <c r="BH202" s="34"/>
      <c r="BI202" s="35"/>
    </row>
    <row r="203" spans="2:61" x14ac:dyDescent="0.3">
      <c r="B203" s="22"/>
      <c r="D203" s="22"/>
      <c r="M203" s="3"/>
      <c r="W203" s="28"/>
      <c r="X203" s="29"/>
      <c r="Y203" s="29"/>
      <c r="Z203" s="29"/>
      <c r="AA203" s="29"/>
      <c r="AB203" s="29"/>
      <c r="AC203" s="31"/>
      <c r="AD203" s="32"/>
      <c r="BC203" s="33"/>
      <c r="BD203" s="34"/>
      <c r="BE203" s="34"/>
      <c r="BF203" s="34"/>
      <c r="BG203" s="34"/>
      <c r="BH203" s="34"/>
      <c r="BI203" s="35"/>
    </row>
    <row r="204" spans="2:61" x14ac:dyDescent="0.3">
      <c r="B204" s="22"/>
      <c r="D204" s="22"/>
      <c r="M204" s="3"/>
      <c r="W204" s="28"/>
      <c r="X204" s="29"/>
      <c r="Y204" s="29"/>
      <c r="Z204" s="29"/>
      <c r="AA204" s="29"/>
      <c r="AB204" s="29"/>
      <c r="AC204" s="31"/>
      <c r="AD204" s="32"/>
      <c r="BC204" s="33"/>
      <c r="BD204" s="34"/>
      <c r="BE204" s="34"/>
      <c r="BF204" s="34"/>
      <c r="BG204" s="34"/>
      <c r="BH204" s="34"/>
      <c r="BI204" s="35"/>
    </row>
    <row r="205" spans="2:61" x14ac:dyDescent="0.3">
      <c r="B205" s="22"/>
      <c r="D205" s="22"/>
      <c r="M205" s="3"/>
      <c r="W205" s="28"/>
      <c r="X205" s="29"/>
      <c r="Y205" s="29"/>
      <c r="Z205" s="29"/>
      <c r="AA205" s="29"/>
      <c r="AB205" s="29"/>
      <c r="AC205" s="31"/>
      <c r="AD205" s="32"/>
      <c r="BC205" s="33"/>
      <c r="BD205" s="34"/>
      <c r="BE205" s="34"/>
      <c r="BF205" s="34"/>
      <c r="BG205" s="34"/>
      <c r="BH205" s="34"/>
      <c r="BI205" s="35"/>
    </row>
    <row r="206" spans="2:61" x14ac:dyDescent="0.3">
      <c r="B206" s="22"/>
      <c r="D206" s="22"/>
      <c r="M206" s="3"/>
      <c r="W206" s="28"/>
      <c r="X206" s="29"/>
      <c r="Y206" s="29"/>
      <c r="Z206" s="29"/>
      <c r="AA206" s="29"/>
      <c r="AB206" s="29"/>
      <c r="AC206" s="31"/>
      <c r="AD206" s="32"/>
      <c r="BC206" s="33"/>
      <c r="BD206" s="34"/>
      <c r="BE206" s="34"/>
      <c r="BF206" s="34"/>
      <c r="BG206" s="34"/>
      <c r="BH206" s="34"/>
      <c r="BI206" s="35"/>
    </row>
    <row r="207" spans="2:61" x14ac:dyDescent="0.3">
      <c r="B207" s="22"/>
      <c r="D207" s="22"/>
      <c r="M207" s="3"/>
      <c r="W207" s="28"/>
      <c r="X207" s="29"/>
      <c r="Y207" s="29"/>
      <c r="Z207" s="29"/>
      <c r="AA207" s="29"/>
      <c r="AB207" s="29"/>
      <c r="AC207" s="31"/>
      <c r="AD207" s="32"/>
      <c r="BC207" s="33"/>
      <c r="BD207" s="34"/>
      <c r="BE207" s="34"/>
      <c r="BF207" s="34"/>
      <c r="BG207" s="34"/>
      <c r="BH207" s="34"/>
      <c r="BI207" s="35"/>
    </row>
    <row r="208" spans="2:61" x14ac:dyDescent="0.3">
      <c r="B208" s="22"/>
      <c r="D208" s="22"/>
      <c r="M208" s="3"/>
      <c r="W208" s="28"/>
      <c r="X208" s="29"/>
      <c r="Y208" s="29"/>
      <c r="Z208" s="29"/>
      <c r="AA208" s="29"/>
      <c r="AB208" s="29"/>
      <c r="AC208" s="31"/>
      <c r="AD208" s="32"/>
      <c r="BC208" s="33"/>
      <c r="BD208" s="34"/>
      <c r="BE208" s="34"/>
      <c r="BF208" s="34"/>
      <c r="BG208" s="34"/>
      <c r="BH208" s="34"/>
      <c r="BI208" s="35"/>
    </row>
    <row r="209" spans="2:61" x14ac:dyDescent="0.3">
      <c r="B209" s="22"/>
      <c r="D209" s="22"/>
      <c r="M209" s="3"/>
      <c r="W209" s="28"/>
      <c r="X209" s="29"/>
      <c r="Y209" s="29"/>
      <c r="Z209" s="29"/>
      <c r="AA209" s="29"/>
      <c r="AB209" s="29"/>
      <c r="AC209" s="31"/>
      <c r="AD209" s="32"/>
      <c r="BC209" s="33"/>
      <c r="BD209" s="34"/>
      <c r="BE209" s="34"/>
      <c r="BF209" s="34"/>
      <c r="BG209" s="34"/>
      <c r="BH209" s="34"/>
      <c r="BI209" s="35"/>
    </row>
    <row r="210" spans="2:61" x14ac:dyDescent="0.3">
      <c r="B210" s="22"/>
      <c r="D210" s="22"/>
      <c r="M210" s="3"/>
      <c r="W210" s="28"/>
      <c r="X210" s="29"/>
      <c r="Y210" s="29"/>
      <c r="Z210" s="29"/>
      <c r="AA210" s="29"/>
      <c r="AB210" s="29"/>
      <c r="AC210" s="31"/>
      <c r="AD210" s="32"/>
      <c r="BC210" s="33"/>
      <c r="BD210" s="34"/>
      <c r="BE210" s="34"/>
      <c r="BF210" s="34"/>
      <c r="BG210" s="34"/>
      <c r="BH210" s="34"/>
      <c r="BI210" s="35"/>
    </row>
    <row r="211" spans="2:61" x14ac:dyDescent="0.3">
      <c r="B211" s="22"/>
      <c r="D211" s="22"/>
      <c r="M211" s="3"/>
      <c r="W211" s="28"/>
      <c r="X211" s="29"/>
      <c r="Y211" s="29"/>
      <c r="Z211" s="29"/>
      <c r="AA211" s="29"/>
      <c r="AB211" s="29"/>
      <c r="AC211" s="31"/>
      <c r="AD211" s="32"/>
      <c r="BC211" s="33"/>
      <c r="BD211" s="34"/>
      <c r="BE211" s="34"/>
      <c r="BF211" s="34"/>
      <c r="BG211" s="34"/>
      <c r="BH211" s="34"/>
      <c r="BI211" s="35"/>
    </row>
    <row r="212" spans="2:61" x14ac:dyDescent="0.3">
      <c r="B212" s="22"/>
      <c r="D212" s="22"/>
      <c r="M212" s="3"/>
      <c r="W212" s="28"/>
      <c r="X212" s="29"/>
      <c r="Y212" s="29"/>
      <c r="Z212" s="29"/>
      <c r="AA212" s="29"/>
      <c r="AB212" s="29"/>
      <c r="AC212" s="31"/>
      <c r="AD212" s="32"/>
      <c r="BC212" s="33"/>
      <c r="BD212" s="34"/>
      <c r="BE212" s="34"/>
      <c r="BF212" s="34"/>
      <c r="BG212" s="34"/>
      <c r="BH212" s="34"/>
      <c r="BI212" s="35"/>
    </row>
    <row r="213" spans="2:61" x14ac:dyDescent="0.3">
      <c r="B213" s="22"/>
      <c r="D213" s="22"/>
      <c r="M213" s="3"/>
      <c r="W213" s="28"/>
      <c r="X213" s="29"/>
      <c r="Y213" s="29"/>
      <c r="Z213" s="29"/>
      <c r="AA213" s="29"/>
      <c r="AB213" s="29"/>
      <c r="AC213" s="31"/>
      <c r="AD213" s="32"/>
      <c r="BC213" s="33"/>
      <c r="BD213" s="34"/>
      <c r="BE213" s="34"/>
      <c r="BF213" s="34"/>
      <c r="BG213" s="34"/>
      <c r="BH213" s="34"/>
      <c r="BI213" s="35"/>
    </row>
    <row r="214" spans="2:61" x14ac:dyDescent="0.3">
      <c r="B214" s="22"/>
      <c r="D214" s="22"/>
      <c r="M214" s="3"/>
      <c r="W214" s="28"/>
      <c r="X214" s="29"/>
      <c r="Y214" s="29"/>
      <c r="Z214" s="29"/>
      <c r="AA214" s="29"/>
      <c r="AB214" s="29"/>
      <c r="AC214" s="31"/>
      <c r="AD214" s="32"/>
      <c r="BC214" s="33"/>
      <c r="BD214" s="34"/>
      <c r="BE214" s="34"/>
      <c r="BF214" s="34"/>
      <c r="BG214" s="34"/>
      <c r="BH214" s="34"/>
      <c r="BI214" s="35"/>
    </row>
    <row r="215" spans="2:61" x14ac:dyDescent="0.3">
      <c r="B215" s="22"/>
      <c r="D215" s="22"/>
      <c r="M215" s="3"/>
      <c r="W215" s="28"/>
      <c r="X215" s="29"/>
      <c r="Y215" s="29"/>
      <c r="Z215" s="29"/>
      <c r="AA215" s="29"/>
      <c r="AB215" s="29"/>
      <c r="AC215" s="31"/>
      <c r="AD215" s="32"/>
      <c r="BC215" s="33"/>
      <c r="BD215" s="34"/>
      <c r="BE215" s="34"/>
      <c r="BF215" s="34"/>
      <c r="BG215" s="34"/>
      <c r="BH215" s="34"/>
      <c r="BI215" s="35"/>
    </row>
    <row r="216" spans="2:61" x14ac:dyDescent="0.3">
      <c r="B216" s="22"/>
      <c r="D216" s="22"/>
      <c r="M216" s="3"/>
      <c r="W216" s="28"/>
      <c r="X216" s="29"/>
      <c r="Y216" s="29"/>
      <c r="Z216" s="29"/>
      <c r="AA216" s="29"/>
      <c r="AB216" s="29"/>
      <c r="AC216" s="31"/>
      <c r="AD216" s="32"/>
      <c r="BC216" s="33"/>
      <c r="BD216" s="34"/>
      <c r="BE216" s="34"/>
      <c r="BF216" s="34"/>
      <c r="BG216" s="34"/>
      <c r="BH216" s="34"/>
      <c r="BI216" s="35"/>
    </row>
    <row r="217" spans="2:61" x14ac:dyDescent="0.3">
      <c r="B217" s="22"/>
      <c r="D217" s="22"/>
      <c r="M217" s="3"/>
      <c r="W217" s="28"/>
      <c r="X217" s="29"/>
      <c r="Y217" s="29"/>
      <c r="Z217" s="29"/>
      <c r="AA217" s="29"/>
      <c r="AB217" s="29"/>
      <c r="AC217" s="31"/>
      <c r="AD217" s="32"/>
      <c r="BC217" s="33"/>
      <c r="BD217" s="34"/>
      <c r="BE217" s="34"/>
      <c r="BF217" s="34"/>
      <c r="BG217" s="34"/>
      <c r="BH217" s="34"/>
      <c r="BI217" s="35"/>
    </row>
    <row r="218" spans="2:61" x14ac:dyDescent="0.3">
      <c r="B218" s="22"/>
      <c r="D218" s="22"/>
      <c r="M218" s="3"/>
      <c r="W218" s="28"/>
      <c r="X218" s="29"/>
      <c r="Y218" s="29"/>
      <c r="Z218" s="29"/>
      <c r="AA218" s="29"/>
      <c r="AB218" s="29"/>
      <c r="AC218" s="31"/>
      <c r="AD218" s="32"/>
      <c r="BC218" s="33"/>
      <c r="BD218" s="34"/>
      <c r="BE218" s="34"/>
      <c r="BF218" s="34"/>
      <c r="BG218" s="34"/>
      <c r="BH218" s="34"/>
      <c r="BI218" s="35"/>
    </row>
    <row r="219" spans="2:61" x14ac:dyDescent="0.3">
      <c r="B219" s="22"/>
      <c r="D219" s="22"/>
      <c r="M219" s="3"/>
      <c r="W219" s="28"/>
      <c r="X219" s="29"/>
      <c r="Y219" s="29"/>
      <c r="Z219" s="29"/>
      <c r="AA219" s="29"/>
      <c r="AB219" s="29"/>
      <c r="AC219" s="31"/>
      <c r="AD219" s="32"/>
      <c r="BC219" s="33"/>
      <c r="BD219" s="34"/>
      <c r="BE219" s="34"/>
      <c r="BF219" s="34"/>
      <c r="BG219" s="34"/>
      <c r="BH219" s="34"/>
      <c r="BI219" s="35"/>
    </row>
    <row r="220" spans="2:61" x14ac:dyDescent="0.3">
      <c r="B220" s="22"/>
      <c r="D220" s="22"/>
      <c r="M220" s="3"/>
      <c r="W220" s="28"/>
      <c r="X220" s="29"/>
      <c r="Y220" s="29"/>
      <c r="Z220" s="29"/>
      <c r="AA220" s="29"/>
      <c r="AB220" s="29"/>
      <c r="AC220" s="31"/>
      <c r="AD220" s="32"/>
      <c r="BC220" s="33"/>
      <c r="BD220" s="34"/>
      <c r="BE220" s="34"/>
      <c r="BF220" s="34"/>
      <c r="BG220" s="34"/>
      <c r="BH220" s="34"/>
      <c r="BI220" s="35"/>
    </row>
    <row r="221" spans="2:61" x14ac:dyDescent="0.3">
      <c r="B221" s="22"/>
      <c r="D221" s="22"/>
      <c r="M221" s="3"/>
      <c r="W221" s="28"/>
      <c r="X221" s="29"/>
      <c r="Y221" s="29"/>
      <c r="Z221" s="29"/>
      <c r="AA221" s="29"/>
      <c r="AB221" s="29"/>
      <c r="AC221" s="31"/>
      <c r="AD221" s="32"/>
      <c r="BC221" s="33"/>
      <c r="BD221" s="34"/>
      <c r="BE221" s="34"/>
      <c r="BF221" s="34"/>
      <c r="BG221" s="34"/>
      <c r="BH221" s="34"/>
      <c r="BI221" s="35"/>
    </row>
    <row r="222" spans="2:61" x14ac:dyDescent="0.3">
      <c r="B222" s="22"/>
      <c r="D222" s="22"/>
      <c r="M222" s="3"/>
      <c r="W222" s="28"/>
      <c r="X222" s="29"/>
      <c r="Y222" s="29"/>
      <c r="Z222" s="29"/>
      <c r="AA222" s="29"/>
      <c r="AB222" s="29"/>
      <c r="AC222" s="31"/>
      <c r="AD222" s="32"/>
      <c r="BC222" s="33"/>
      <c r="BD222" s="34"/>
      <c r="BE222" s="34"/>
      <c r="BF222" s="34"/>
      <c r="BG222" s="34"/>
      <c r="BH222" s="34"/>
      <c r="BI222" s="35"/>
    </row>
    <row r="223" spans="2:61" x14ac:dyDescent="0.3">
      <c r="B223" s="22"/>
      <c r="D223" s="22"/>
      <c r="M223" s="3"/>
      <c r="W223" s="28"/>
      <c r="X223" s="29"/>
      <c r="Y223" s="29"/>
      <c r="Z223" s="29"/>
      <c r="AA223" s="29"/>
      <c r="AB223" s="29"/>
      <c r="AC223" s="31"/>
      <c r="AD223" s="32"/>
      <c r="BC223" s="33"/>
      <c r="BD223" s="34"/>
      <c r="BE223" s="34"/>
      <c r="BF223" s="34"/>
      <c r="BG223" s="34"/>
      <c r="BH223" s="34"/>
      <c r="BI223" s="35"/>
    </row>
    <row r="224" spans="2:61" x14ac:dyDescent="0.3">
      <c r="B224" s="22"/>
      <c r="D224" s="22"/>
      <c r="M224" s="3"/>
      <c r="W224" s="28"/>
      <c r="X224" s="29"/>
      <c r="Y224" s="29"/>
      <c r="Z224" s="29"/>
      <c r="AA224" s="29"/>
      <c r="AB224" s="29"/>
      <c r="AC224" s="31"/>
      <c r="AD224" s="32"/>
      <c r="BC224" s="33"/>
      <c r="BD224" s="34"/>
      <c r="BE224" s="34"/>
      <c r="BF224" s="34"/>
      <c r="BG224" s="34"/>
      <c r="BH224" s="34"/>
      <c r="BI224" s="35"/>
    </row>
    <row r="225" spans="2:61" x14ac:dyDescent="0.3">
      <c r="B225" s="22"/>
      <c r="D225" s="22"/>
      <c r="M225" s="3"/>
      <c r="W225" s="28"/>
      <c r="X225" s="29"/>
      <c r="Y225" s="29"/>
      <c r="Z225" s="29"/>
      <c r="AA225" s="29"/>
      <c r="AB225" s="29"/>
      <c r="AC225" s="31"/>
      <c r="AD225" s="32"/>
      <c r="BC225" s="33"/>
      <c r="BD225" s="34"/>
      <c r="BE225" s="34"/>
      <c r="BF225" s="34"/>
      <c r="BG225" s="34"/>
      <c r="BH225" s="34"/>
      <c r="BI225" s="35"/>
    </row>
    <row r="226" spans="2:61" x14ac:dyDescent="0.3">
      <c r="B226" s="22"/>
      <c r="D226" s="22"/>
      <c r="M226" s="3"/>
      <c r="W226" s="28"/>
      <c r="X226" s="29"/>
      <c r="Y226" s="29"/>
      <c r="Z226" s="29"/>
      <c r="AA226" s="29"/>
      <c r="AB226" s="29"/>
      <c r="AC226" s="31"/>
      <c r="AD226" s="32"/>
      <c r="BC226" s="33"/>
      <c r="BD226" s="34"/>
      <c r="BE226" s="34"/>
      <c r="BF226" s="34"/>
      <c r="BG226" s="34"/>
      <c r="BH226" s="34"/>
      <c r="BI226" s="35"/>
    </row>
    <row r="227" spans="2:61" x14ac:dyDescent="0.3">
      <c r="B227" s="22"/>
      <c r="D227" s="22"/>
      <c r="M227" s="3"/>
      <c r="W227" s="28"/>
      <c r="X227" s="29"/>
      <c r="Y227" s="29"/>
      <c r="Z227" s="29"/>
      <c r="AA227" s="29"/>
      <c r="AB227" s="29"/>
      <c r="AC227" s="31"/>
      <c r="AD227" s="32"/>
      <c r="BC227" s="33"/>
      <c r="BD227" s="34"/>
      <c r="BE227" s="34"/>
      <c r="BF227" s="34"/>
      <c r="BG227" s="34"/>
      <c r="BH227" s="34"/>
      <c r="BI227" s="35"/>
    </row>
    <row r="228" spans="2:61" x14ac:dyDescent="0.3">
      <c r="B228" s="22"/>
      <c r="D228" s="22"/>
      <c r="M228" s="3"/>
      <c r="W228" s="28"/>
      <c r="X228" s="29"/>
      <c r="Y228" s="29"/>
      <c r="Z228" s="29"/>
      <c r="AA228" s="29"/>
      <c r="AB228" s="29"/>
      <c r="AC228" s="31"/>
      <c r="AD228" s="32"/>
      <c r="BC228" s="33"/>
      <c r="BD228" s="34"/>
      <c r="BE228" s="34"/>
      <c r="BF228" s="34"/>
      <c r="BG228" s="34"/>
      <c r="BH228" s="34"/>
      <c r="BI228" s="35"/>
    </row>
    <row r="229" spans="2:61" x14ac:dyDescent="0.3">
      <c r="B229" s="22"/>
      <c r="D229" s="22"/>
      <c r="M229" s="3"/>
      <c r="W229" s="28"/>
      <c r="X229" s="29"/>
      <c r="Y229" s="29"/>
      <c r="Z229" s="29"/>
      <c r="AA229" s="29"/>
      <c r="AB229" s="29"/>
      <c r="AC229" s="31"/>
      <c r="AD229" s="32"/>
      <c r="BC229" s="33"/>
      <c r="BD229" s="34"/>
      <c r="BE229" s="34"/>
      <c r="BF229" s="34"/>
      <c r="BG229" s="34"/>
      <c r="BH229" s="34"/>
      <c r="BI229" s="35"/>
    </row>
    <row r="230" spans="2:61" x14ac:dyDescent="0.3">
      <c r="B230" s="22"/>
      <c r="D230" s="22"/>
      <c r="M230" s="3"/>
      <c r="W230" s="28"/>
      <c r="X230" s="29"/>
      <c r="Y230" s="29"/>
      <c r="Z230" s="29"/>
      <c r="AA230" s="29"/>
      <c r="AB230" s="29"/>
      <c r="AC230" s="31"/>
      <c r="AD230" s="32"/>
      <c r="BC230" s="33"/>
      <c r="BD230" s="34"/>
      <c r="BE230" s="34"/>
      <c r="BF230" s="34"/>
      <c r="BG230" s="34"/>
      <c r="BH230" s="34"/>
      <c r="BI230" s="35"/>
    </row>
    <row r="231" spans="2:61" x14ac:dyDescent="0.3">
      <c r="B231" s="22"/>
      <c r="D231" s="22"/>
      <c r="M231" s="3"/>
      <c r="W231" s="28"/>
      <c r="X231" s="29"/>
      <c r="Y231" s="29"/>
      <c r="Z231" s="29"/>
      <c r="AA231" s="29"/>
      <c r="AB231" s="29"/>
      <c r="AC231" s="31"/>
      <c r="AD231" s="32"/>
      <c r="BC231" s="33"/>
      <c r="BD231" s="34"/>
      <c r="BE231" s="34"/>
      <c r="BF231" s="34"/>
      <c r="BG231" s="34"/>
      <c r="BH231" s="34"/>
      <c r="BI231" s="35"/>
    </row>
    <row r="232" spans="2:61" x14ac:dyDescent="0.3">
      <c r="B232" s="22"/>
      <c r="D232" s="22"/>
      <c r="M232" s="3"/>
      <c r="W232" s="28"/>
      <c r="X232" s="29"/>
      <c r="Y232" s="29"/>
      <c r="Z232" s="29"/>
      <c r="AA232" s="29"/>
      <c r="AB232" s="29"/>
      <c r="AC232" s="31"/>
      <c r="AD232" s="32"/>
      <c r="BC232" s="33"/>
      <c r="BD232" s="34"/>
      <c r="BE232" s="34"/>
      <c r="BF232" s="34"/>
      <c r="BG232" s="34"/>
      <c r="BH232" s="34"/>
      <c r="BI232" s="35"/>
    </row>
    <row r="233" spans="2:61" x14ac:dyDescent="0.3">
      <c r="B233" s="22"/>
      <c r="D233" s="22"/>
      <c r="M233" s="3"/>
      <c r="W233" s="28"/>
      <c r="X233" s="29"/>
      <c r="Y233" s="29"/>
      <c r="Z233" s="29"/>
      <c r="AA233" s="29"/>
      <c r="AB233" s="29"/>
      <c r="AC233" s="31"/>
      <c r="AD233" s="32"/>
      <c r="BC233" s="33"/>
      <c r="BD233" s="34"/>
      <c r="BE233" s="34"/>
      <c r="BF233" s="34"/>
      <c r="BG233" s="34"/>
      <c r="BH233" s="34"/>
      <c r="BI233" s="35"/>
    </row>
    <row r="234" spans="2:61" x14ac:dyDescent="0.3">
      <c r="B234" s="22"/>
      <c r="D234" s="22"/>
      <c r="M234" s="3"/>
      <c r="W234" s="28"/>
      <c r="X234" s="29"/>
      <c r="Y234" s="29"/>
      <c r="Z234" s="29"/>
      <c r="AA234" s="29"/>
      <c r="AB234" s="29"/>
      <c r="AC234" s="31"/>
      <c r="AD234" s="32"/>
      <c r="BC234" s="33"/>
      <c r="BD234" s="34"/>
      <c r="BE234" s="34"/>
      <c r="BF234" s="34"/>
      <c r="BG234" s="34"/>
      <c r="BH234" s="34"/>
      <c r="BI234" s="35"/>
    </row>
    <row r="235" spans="2:61" x14ac:dyDescent="0.3">
      <c r="B235" s="22"/>
      <c r="D235" s="22"/>
      <c r="M235" s="3"/>
      <c r="W235" s="28"/>
      <c r="X235" s="29"/>
      <c r="Y235" s="29"/>
      <c r="Z235" s="29"/>
      <c r="AA235" s="29"/>
      <c r="AB235" s="29"/>
      <c r="AC235" s="31"/>
      <c r="AD235" s="32"/>
      <c r="BC235" s="33"/>
      <c r="BD235" s="34"/>
      <c r="BE235" s="34"/>
      <c r="BF235" s="34"/>
      <c r="BG235" s="34"/>
      <c r="BH235" s="34"/>
      <c r="BI235" s="35"/>
    </row>
    <row r="236" spans="2:61" x14ac:dyDescent="0.3">
      <c r="B236" s="22"/>
      <c r="D236" s="22"/>
      <c r="M236" s="3"/>
      <c r="W236" s="28"/>
      <c r="X236" s="29"/>
      <c r="Y236" s="29"/>
      <c r="Z236" s="29"/>
      <c r="AA236" s="29"/>
      <c r="AB236" s="29"/>
      <c r="AC236" s="31"/>
      <c r="AD236" s="32"/>
      <c r="BC236" s="33"/>
      <c r="BD236" s="34"/>
      <c r="BE236" s="34"/>
      <c r="BF236" s="34"/>
      <c r="BG236" s="34"/>
      <c r="BH236" s="34"/>
      <c r="BI236" s="35"/>
    </row>
    <row r="237" spans="2:61" x14ac:dyDescent="0.3">
      <c r="B237" s="22"/>
      <c r="D237" s="22"/>
      <c r="M237" s="3"/>
      <c r="W237" s="28"/>
      <c r="X237" s="29"/>
      <c r="Y237" s="29"/>
      <c r="Z237" s="29"/>
      <c r="AA237" s="29"/>
      <c r="AB237" s="29"/>
      <c r="AC237" s="31"/>
      <c r="AD237" s="32"/>
      <c r="BC237" s="33"/>
      <c r="BD237" s="34"/>
      <c r="BE237" s="34"/>
      <c r="BF237" s="34"/>
      <c r="BG237" s="34"/>
      <c r="BH237" s="34"/>
      <c r="BI237" s="35"/>
    </row>
    <row r="238" spans="2:61" x14ac:dyDescent="0.3">
      <c r="B238" s="22"/>
      <c r="D238" s="22"/>
      <c r="M238" s="3"/>
      <c r="W238" s="28"/>
      <c r="X238" s="29"/>
      <c r="Y238" s="29"/>
      <c r="Z238" s="29"/>
      <c r="AA238" s="29"/>
      <c r="AB238" s="29"/>
      <c r="AC238" s="31"/>
      <c r="AD238" s="32"/>
      <c r="BC238" s="33"/>
      <c r="BD238" s="34"/>
      <c r="BE238" s="34"/>
      <c r="BF238" s="34"/>
      <c r="BG238" s="34"/>
      <c r="BH238" s="34"/>
      <c r="BI238" s="35"/>
    </row>
    <row r="239" spans="2:61" x14ac:dyDescent="0.3">
      <c r="B239" s="22"/>
      <c r="D239" s="22"/>
      <c r="M239" s="3"/>
      <c r="W239" s="28"/>
      <c r="X239" s="29"/>
      <c r="Y239" s="29"/>
      <c r="Z239" s="29"/>
      <c r="AA239" s="29"/>
      <c r="AB239" s="29"/>
      <c r="AC239" s="31"/>
      <c r="AD239" s="32"/>
      <c r="BC239" s="33"/>
      <c r="BD239" s="34"/>
      <c r="BE239" s="34"/>
      <c r="BF239" s="34"/>
      <c r="BG239" s="34"/>
      <c r="BH239" s="34"/>
      <c r="BI239" s="35"/>
    </row>
    <row r="240" spans="2:61" x14ac:dyDescent="0.3">
      <c r="B240" s="22"/>
      <c r="D240" s="22"/>
      <c r="M240" s="3"/>
      <c r="W240" s="28"/>
      <c r="X240" s="29"/>
      <c r="Y240" s="29"/>
      <c r="Z240" s="29"/>
      <c r="AA240" s="29"/>
      <c r="AB240" s="29"/>
      <c r="AC240" s="31"/>
      <c r="AD240" s="32"/>
      <c r="BC240" s="33"/>
      <c r="BD240" s="34"/>
      <c r="BE240" s="34"/>
      <c r="BF240" s="34"/>
      <c r="BG240" s="34"/>
      <c r="BH240" s="34"/>
      <c r="BI240" s="35"/>
    </row>
    <row r="241" spans="2:61" x14ac:dyDescent="0.3">
      <c r="B241" s="22"/>
      <c r="D241" s="22"/>
      <c r="M241" s="3"/>
      <c r="W241" s="28"/>
      <c r="X241" s="29"/>
      <c r="Y241" s="29"/>
      <c r="Z241" s="29"/>
      <c r="AA241" s="29"/>
      <c r="AB241" s="29"/>
      <c r="AC241" s="31"/>
      <c r="AD241" s="32"/>
      <c r="BC241" s="33"/>
      <c r="BD241" s="34"/>
      <c r="BE241" s="34"/>
      <c r="BF241" s="34"/>
      <c r="BG241" s="34"/>
      <c r="BH241" s="34"/>
      <c r="BI241" s="35"/>
    </row>
    <row r="242" spans="2:61" x14ac:dyDescent="0.3">
      <c r="B242" s="22"/>
      <c r="D242" s="22"/>
      <c r="M242" s="3"/>
      <c r="W242" s="28"/>
      <c r="X242" s="29"/>
      <c r="Y242" s="29"/>
      <c r="Z242" s="29"/>
      <c r="AA242" s="29"/>
      <c r="AB242" s="29"/>
      <c r="AC242" s="31"/>
      <c r="AD242" s="32"/>
      <c r="BC242" s="33"/>
      <c r="BD242" s="34"/>
      <c r="BE242" s="34"/>
      <c r="BF242" s="34"/>
      <c r="BG242" s="34"/>
      <c r="BH242" s="34"/>
      <c r="BI242" s="35"/>
    </row>
    <row r="243" spans="2:61" x14ac:dyDescent="0.3">
      <c r="B243" s="22"/>
      <c r="D243" s="22"/>
      <c r="M243" s="3"/>
      <c r="W243" s="28"/>
      <c r="X243" s="29"/>
      <c r="Y243" s="29"/>
      <c r="Z243" s="29"/>
      <c r="AA243" s="29"/>
      <c r="AB243" s="29"/>
      <c r="AC243" s="31"/>
      <c r="AD243" s="32"/>
      <c r="BC243" s="33"/>
      <c r="BD243" s="34"/>
      <c r="BE243" s="34"/>
      <c r="BF243" s="34"/>
      <c r="BG243" s="34"/>
      <c r="BH243" s="34"/>
      <c r="BI243" s="35"/>
    </row>
    <row r="244" spans="2:61" x14ac:dyDescent="0.3">
      <c r="B244" s="22"/>
      <c r="D244" s="22"/>
      <c r="M244" s="3"/>
      <c r="W244" s="28"/>
      <c r="X244" s="29"/>
      <c r="Y244" s="29"/>
      <c r="Z244" s="29"/>
      <c r="AA244" s="29"/>
      <c r="AB244" s="29"/>
      <c r="AC244" s="31"/>
      <c r="AD244" s="32"/>
      <c r="BC244" s="33"/>
      <c r="BD244" s="34"/>
      <c r="BE244" s="34"/>
      <c r="BF244" s="34"/>
      <c r="BG244" s="34"/>
      <c r="BH244" s="34"/>
      <c r="BI244" s="35"/>
    </row>
    <row r="245" spans="2:61" ht="15" thickBot="1" x14ac:dyDescent="0.35">
      <c r="B245" s="22"/>
      <c r="D245" s="22"/>
      <c r="I245" s="52"/>
      <c r="J245" s="53"/>
      <c r="K245" s="5"/>
      <c r="L245" s="53"/>
      <c r="M245" s="5"/>
      <c r="W245" s="54"/>
      <c r="X245" s="55"/>
      <c r="Y245" s="55"/>
      <c r="Z245" s="55"/>
      <c r="AA245" s="55"/>
      <c r="AB245" s="55"/>
      <c r="AC245" s="56"/>
      <c r="AD245" s="57"/>
      <c r="BC245" s="58"/>
      <c r="BD245" s="59"/>
      <c r="BE245" s="59"/>
      <c r="BF245" s="59"/>
      <c r="BG245" s="59"/>
      <c r="BH245" s="59"/>
      <c r="BI245" s="60"/>
    </row>
    <row r="246" spans="2:61" x14ac:dyDescent="0.3">
      <c r="B246" s="22"/>
      <c r="D246" s="22"/>
    </row>
    <row r="247" spans="2:61" x14ac:dyDescent="0.3">
      <c r="B247" s="22"/>
      <c r="D247" s="22"/>
    </row>
    <row r="248" spans="2:61" x14ac:dyDescent="0.3">
      <c r="B248" s="22"/>
      <c r="D248" s="22"/>
    </row>
    <row r="249" spans="2:61" x14ac:dyDescent="0.3">
      <c r="B249" s="22"/>
      <c r="D249" s="22"/>
    </row>
    <row r="250" spans="2:61" x14ac:dyDescent="0.3">
      <c r="B250" s="22"/>
      <c r="D250" s="22"/>
    </row>
    <row r="251" spans="2:61" x14ac:dyDescent="0.3">
      <c r="B251" s="22"/>
      <c r="D251" s="22"/>
    </row>
    <row r="252" spans="2:61" x14ac:dyDescent="0.3">
      <c r="B252" s="22"/>
      <c r="D252" s="22"/>
    </row>
    <row r="253" spans="2:61" x14ac:dyDescent="0.3">
      <c r="B253" s="22"/>
      <c r="D253" s="22"/>
    </row>
    <row r="254" spans="2:61" x14ac:dyDescent="0.3">
      <c r="B254" s="22"/>
      <c r="D254" s="22"/>
    </row>
    <row r="255" spans="2:61" x14ac:dyDescent="0.3">
      <c r="B255" s="22"/>
      <c r="D255" s="22"/>
    </row>
    <row r="256" spans="2:61" x14ac:dyDescent="0.3">
      <c r="B256" s="22"/>
      <c r="D256" s="22"/>
    </row>
    <row r="257" spans="2:4" x14ac:dyDescent="0.3">
      <c r="B257" s="22"/>
      <c r="D257" s="22"/>
    </row>
    <row r="258" spans="2:4" x14ac:dyDescent="0.3">
      <c r="B258" s="22"/>
      <c r="D258" s="22"/>
    </row>
    <row r="259" spans="2:4" x14ac:dyDescent="0.3">
      <c r="B259" s="22"/>
      <c r="D259" s="22"/>
    </row>
    <row r="260" spans="2:4" x14ac:dyDescent="0.3">
      <c r="B260" s="22"/>
      <c r="D260" s="22"/>
    </row>
    <row r="261" spans="2:4" x14ac:dyDescent="0.3">
      <c r="B261" s="22"/>
      <c r="D261" s="22"/>
    </row>
    <row r="262" spans="2:4" x14ac:dyDescent="0.3">
      <c r="B262" s="22"/>
      <c r="D262" s="22"/>
    </row>
    <row r="263" spans="2:4" x14ac:dyDescent="0.3">
      <c r="B263" s="22"/>
      <c r="D263" s="22"/>
    </row>
    <row r="264" spans="2:4" x14ac:dyDescent="0.3">
      <c r="B264" s="22"/>
      <c r="D264" s="22"/>
    </row>
    <row r="265" spans="2:4" x14ac:dyDescent="0.3">
      <c r="B265" s="22"/>
      <c r="D265" s="22"/>
    </row>
    <row r="266" spans="2:4" x14ac:dyDescent="0.3">
      <c r="B266" s="22"/>
      <c r="D266" s="22"/>
    </row>
    <row r="267" spans="2:4" x14ac:dyDescent="0.3">
      <c r="B267" s="22"/>
      <c r="D267" s="22"/>
    </row>
    <row r="268" spans="2:4" x14ac:dyDescent="0.3">
      <c r="B268" s="22"/>
      <c r="D268" s="22"/>
    </row>
    <row r="269" spans="2:4" x14ac:dyDescent="0.3">
      <c r="B269" s="22"/>
      <c r="D269" s="22"/>
    </row>
    <row r="270" spans="2:4" x14ac:dyDescent="0.3">
      <c r="B270" s="22"/>
      <c r="D270" s="22"/>
    </row>
    <row r="271" spans="2:4" x14ac:dyDescent="0.3">
      <c r="B271" s="22"/>
      <c r="D271" s="22"/>
    </row>
    <row r="272" spans="2:4" x14ac:dyDescent="0.3">
      <c r="B272" s="22"/>
      <c r="D272" s="22"/>
    </row>
    <row r="273" spans="2:4" x14ac:dyDescent="0.3">
      <c r="B273" s="22"/>
      <c r="D273" s="22"/>
    </row>
    <row r="274" spans="2:4" x14ac:dyDescent="0.3">
      <c r="B274" s="22"/>
      <c r="D274" s="22"/>
    </row>
    <row r="275" spans="2:4" x14ac:dyDescent="0.3">
      <c r="B275" s="22"/>
      <c r="D275" s="22"/>
    </row>
    <row r="276" spans="2:4" x14ac:dyDescent="0.3">
      <c r="B276" s="22"/>
      <c r="D276" s="22"/>
    </row>
    <row r="277" spans="2:4" x14ac:dyDescent="0.3">
      <c r="B277" s="22"/>
      <c r="D277" s="22"/>
    </row>
    <row r="278" spans="2:4" x14ac:dyDescent="0.3">
      <c r="B278" s="22"/>
      <c r="D278" s="22"/>
    </row>
    <row r="279" spans="2:4" x14ac:dyDescent="0.3">
      <c r="B279" s="22"/>
      <c r="D279" s="22"/>
    </row>
    <row r="280" spans="2:4" x14ac:dyDescent="0.3">
      <c r="B280" s="22"/>
      <c r="D280" s="22"/>
    </row>
    <row r="281" spans="2:4" x14ac:dyDescent="0.3">
      <c r="B281" s="22"/>
      <c r="D281" s="22"/>
    </row>
    <row r="282" spans="2:4" x14ac:dyDescent="0.3">
      <c r="B282" s="22"/>
      <c r="D282" s="22"/>
    </row>
    <row r="283" spans="2:4" x14ac:dyDescent="0.3">
      <c r="B283" s="22"/>
      <c r="D283" s="22"/>
    </row>
    <row r="284" spans="2:4" x14ac:dyDescent="0.3">
      <c r="B284" s="22"/>
      <c r="D284" s="22"/>
    </row>
    <row r="285" spans="2:4" x14ac:dyDescent="0.3">
      <c r="B285" s="22"/>
      <c r="D285" s="22"/>
    </row>
    <row r="286" spans="2:4" x14ac:dyDescent="0.3">
      <c r="B286" s="22"/>
      <c r="D286" s="22"/>
    </row>
    <row r="287" spans="2:4" x14ac:dyDescent="0.3">
      <c r="B287" s="22"/>
      <c r="D287" s="22"/>
    </row>
    <row r="288" spans="2:4" x14ac:dyDescent="0.3">
      <c r="B288" s="22"/>
      <c r="D288" s="22"/>
    </row>
    <row r="289" spans="2:4" x14ac:dyDescent="0.3">
      <c r="B289" s="22"/>
      <c r="D289" s="22"/>
    </row>
    <row r="290" spans="2:4" x14ac:dyDescent="0.3">
      <c r="B290" s="22"/>
      <c r="D290" s="22"/>
    </row>
    <row r="291" spans="2:4" x14ac:dyDescent="0.3">
      <c r="B291" s="22"/>
      <c r="D291" s="22"/>
    </row>
    <row r="292" spans="2:4" x14ac:dyDescent="0.3">
      <c r="B292" s="22"/>
      <c r="D292" s="22"/>
    </row>
    <row r="293" spans="2:4" x14ac:dyDescent="0.3">
      <c r="B293" s="22"/>
      <c r="D293" s="22"/>
    </row>
    <row r="294" spans="2:4" x14ac:dyDescent="0.3">
      <c r="B294" s="22"/>
      <c r="D294" s="22"/>
    </row>
    <row r="295" spans="2:4" x14ac:dyDescent="0.3">
      <c r="B295" s="22"/>
      <c r="D295" s="22"/>
    </row>
    <row r="296" spans="2:4" x14ac:dyDescent="0.3">
      <c r="B296" s="22"/>
      <c r="D296" s="22"/>
    </row>
    <row r="297" spans="2:4" x14ac:dyDescent="0.3">
      <c r="B297" s="22"/>
      <c r="D297" s="22"/>
    </row>
    <row r="298" spans="2:4" x14ac:dyDescent="0.3">
      <c r="B298" s="22"/>
      <c r="D298" s="22"/>
    </row>
    <row r="299" spans="2:4" x14ac:dyDescent="0.3">
      <c r="B299" s="22"/>
      <c r="D299" s="22"/>
    </row>
    <row r="300" spans="2:4" x14ac:dyDescent="0.3">
      <c r="B300" s="22"/>
      <c r="D300" s="22"/>
    </row>
    <row r="301" spans="2:4" x14ac:dyDescent="0.3">
      <c r="B301" s="22"/>
      <c r="D301" s="22"/>
    </row>
    <row r="302" spans="2:4" x14ac:dyDescent="0.3">
      <c r="B302" s="22"/>
      <c r="D302" s="22"/>
    </row>
    <row r="303" spans="2:4" x14ac:dyDescent="0.3">
      <c r="B303" s="22"/>
      <c r="D303" s="22"/>
    </row>
    <row r="304" spans="2:4" x14ac:dyDescent="0.3">
      <c r="B304" s="22"/>
      <c r="D304" s="22"/>
    </row>
    <row r="305" spans="2:4" x14ac:dyDescent="0.3">
      <c r="B305" s="22"/>
      <c r="D305" s="22"/>
    </row>
    <row r="306" spans="2:4" x14ac:dyDescent="0.3">
      <c r="B306" s="22"/>
      <c r="D306" s="22"/>
    </row>
    <row r="307" spans="2:4" x14ac:dyDescent="0.3">
      <c r="B307" s="22"/>
      <c r="D307" s="22"/>
    </row>
  </sheetData>
  <sortState ref="A1:BM307">
    <sortCondition ref="A4:A58"/>
  </sortState>
  <mergeCells count="6">
    <mergeCell ref="A1:V1"/>
    <mergeCell ref="BJ1:BL1"/>
    <mergeCell ref="W1:AD1"/>
    <mergeCell ref="BC1:BI1"/>
    <mergeCell ref="AE1:AO1"/>
    <mergeCell ref="AP1:BB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S65"/>
  <sheetViews>
    <sheetView zoomScale="96" zoomScaleNormal="96" workbookViewId="0">
      <pane xSplit="1" ySplit="3" topLeftCell="Y4" activePane="bottomRight" state="frozen"/>
      <selection pane="topRight" activeCell="B1" sqref="B1"/>
      <selection pane="bottomLeft" activeCell="A4" sqref="A4"/>
      <selection pane="bottomRight" activeCell="AI1" sqref="AI1"/>
    </sheetView>
  </sheetViews>
  <sheetFormatPr defaultRowHeight="14.4" x14ac:dyDescent="0.3"/>
  <cols>
    <col min="1" max="1" width="8.6640625" bestFit="1" customWidth="1"/>
    <col min="2" max="2" width="10.44140625" bestFit="1" customWidth="1"/>
    <col min="3" max="3" width="9.6640625" bestFit="1" customWidth="1"/>
    <col min="5" max="5" width="8.109375" bestFit="1" customWidth="1"/>
    <col min="6" max="6" width="9.44140625" bestFit="1" customWidth="1"/>
    <col min="7" max="7" width="9.33203125" bestFit="1" customWidth="1"/>
    <col min="8" max="8" width="10.5546875" customWidth="1"/>
    <col min="9" max="9" width="9.44140625" bestFit="1" customWidth="1"/>
    <col min="10" max="10" width="10.6640625" bestFit="1" customWidth="1"/>
    <col min="11" max="11" width="8" style="39" bestFit="1" customWidth="1"/>
    <col min="12" max="12" width="8" bestFit="1" customWidth="1"/>
    <col min="13" max="14" width="9.44140625" bestFit="1" customWidth="1"/>
    <col min="15" max="15" width="10.6640625" bestFit="1" customWidth="1"/>
    <col min="16" max="16" width="9.44140625" style="138" bestFit="1" customWidth="1"/>
    <col min="17" max="17" width="10.6640625" style="151" bestFit="1" customWidth="1"/>
    <col min="18" max="18" width="10.44140625" style="142" bestFit="1" customWidth="1"/>
    <col min="19" max="19" width="11.6640625" bestFit="1" customWidth="1"/>
    <col min="20" max="20" width="10.44140625" style="138" bestFit="1" customWidth="1"/>
    <col min="21" max="21" width="11.6640625" bestFit="1" customWidth="1"/>
    <col min="22" max="22" width="10.44140625" style="138" bestFit="1" customWidth="1"/>
    <col min="23" max="23" width="11.6640625" bestFit="1" customWidth="1"/>
    <col min="24" max="24" width="8.109375" bestFit="1" customWidth="1"/>
    <col min="25" max="25" width="9.44140625" customWidth="1"/>
    <col min="26" max="26" width="8.5546875" bestFit="1" customWidth="1"/>
    <col min="27" max="27" width="9.44140625" customWidth="1"/>
    <col min="28" max="28" width="10.5546875" bestFit="1" customWidth="1"/>
    <col min="29" max="29" width="12" bestFit="1" customWidth="1"/>
    <col min="30" max="30" width="9.5546875" bestFit="1" customWidth="1"/>
    <col min="31" max="31" width="10.88671875" bestFit="1" customWidth="1"/>
    <col min="32" max="32" width="11" customWidth="1"/>
    <col min="33" max="33" width="12.33203125" bestFit="1" customWidth="1"/>
    <col min="35" max="35" width="9.33203125" style="11" customWidth="1"/>
    <col min="36" max="36" width="10.5546875" style="11" bestFit="1" customWidth="1"/>
    <col min="38" max="38" width="7.5546875" bestFit="1" customWidth="1"/>
    <col min="39" max="39" width="8.88671875" bestFit="1" customWidth="1"/>
    <col min="40" max="40" width="8.6640625" style="164" bestFit="1" customWidth="1"/>
    <col min="41" max="41" width="7.6640625" bestFit="1" customWidth="1"/>
    <col min="42" max="43" width="8.6640625" style="163" bestFit="1" customWidth="1"/>
    <col min="44" max="44" width="8.109375" style="164" bestFit="1" customWidth="1"/>
    <col min="45" max="45" width="9.88671875" style="164" bestFit="1" customWidth="1"/>
    <col min="46" max="46" width="9.109375" style="164" bestFit="1" customWidth="1"/>
    <col min="47" max="47" width="10.5546875" style="164" bestFit="1" customWidth="1"/>
    <col min="49" max="49" width="7.6640625" style="164" bestFit="1" customWidth="1"/>
    <col min="50" max="50" width="9" style="164" bestFit="1" customWidth="1"/>
    <col min="51" max="51" width="8.88671875" style="164" bestFit="1" customWidth="1"/>
    <col min="52" max="52" width="7.6640625" style="163" bestFit="1" customWidth="1"/>
    <col min="53" max="54" width="8.6640625" style="163" bestFit="1" customWidth="1"/>
    <col min="55" max="55" width="8.5546875" style="164" bestFit="1" customWidth="1"/>
    <col min="56" max="56" width="10" style="164" bestFit="1" customWidth="1"/>
    <col min="57" max="57" width="9.109375" style="164" bestFit="1" customWidth="1"/>
    <col min="58" max="58" width="10.44140625" bestFit="1" customWidth="1"/>
    <col min="59" max="59" width="10.5546875" style="164" customWidth="1"/>
    <col min="60" max="60" width="11.88671875" bestFit="1" customWidth="1"/>
    <col min="62" max="62" width="7.88671875" style="164" bestFit="1" customWidth="1"/>
    <col min="63" max="63" width="9.109375" style="164"/>
    <col min="64" max="64" width="9" style="164" bestFit="1" customWidth="1"/>
    <col min="65" max="65" width="8" style="163" bestFit="1" customWidth="1"/>
    <col min="66" max="67" width="8.109375" style="163" bestFit="1" customWidth="1"/>
    <col min="68" max="68" width="7.5546875" style="164" bestFit="1" customWidth="1"/>
    <col min="69" max="69" width="10" style="171" bestFit="1" customWidth="1"/>
    <col min="70" max="70" width="9.33203125" style="171" bestFit="1" customWidth="1"/>
    <col min="71" max="71" width="10.5546875" bestFit="1" customWidth="1"/>
    <col min="72" max="72" width="10.6640625" style="164" bestFit="1" customWidth="1"/>
    <col min="73" max="73" width="12" bestFit="1" customWidth="1"/>
    <col min="75" max="75" width="8" style="164" bestFit="1" customWidth="1"/>
    <col min="76" max="76" width="9.109375" style="164" bestFit="1" customWidth="1"/>
    <col min="77" max="77" width="9" style="164" bestFit="1" customWidth="1"/>
    <col min="78" max="78" width="7.6640625" style="163" bestFit="1" customWidth="1"/>
    <col min="79" max="80" width="8.109375" style="163" bestFit="1" customWidth="1"/>
    <col min="81" max="81" width="7.5546875" style="164" bestFit="1" customWidth="1"/>
    <col min="82" max="82" width="9.33203125" style="164" bestFit="1" customWidth="1"/>
    <col min="83" max="83" width="10.6640625" style="164" bestFit="1" customWidth="1"/>
    <col min="84" max="84" width="12" bestFit="1" customWidth="1"/>
    <col min="86" max="87" width="8.6640625" style="175" bestFit="1" customWidth="1"/>
    <col min="88" max="88" width="8.109375" style="171" bestFit="1" customWidth="1"/>
    <col min="89" max="89" width="10.44140625" style="171" bestFit="1" customWidth="1"/>
    <col min="90" max="90" width="11.6640625" customWidth="1"/>
    <col min="91" max="91" width="10.33203125" style="164" bestFit="1" customWidth="1"/>
    <col min="92" max="92" width="11.5546875" bestFit="1" customWidth="1"/>
    <col min="93" max="93" width="11.88671875" style="164" bestFit="1" customWidth="1"/>
    <col min="94" max="94" width="11.6640625" style="164" customWidth="1"/>
    <col min="97" max="97" width="9" style="171" bestFit="1" customWidth="1"/>
    <col min="98" max="98" width="10.33203125" bestFit="1" customWidth="1"/>
  </cols>
  <sheetData>
    <row r="1" spans="1:98" x14ac:dyDescent="0.3">
      <c r="A1" s="103"/>
      <c r="B1" s="103"/>
      <c r="C1" s="103"/>
      <c r="D1" s="154"/>
      <c r="E1" s="104"/>
      <c r="F1" s="104"/>
      <c r="G1" s="104"/>
      <c r="H1" s="104"/>
      <c r="I1" s="104"/>
      <c r="J1" s="104"/>
      <c r="K1" s="105"/>
      <c r="L1" s="105"/>
      <c r="M1" s="104"/>
      <c r="N1" s="105"/>
      <c r="O1" s="104"/>
      <c r="P1" s="106"/>
      <c r="Q1" s="148"/>
      <c r="R1" s="139"/>
      <c r="S1" s="104"/>
      <c r="T1" s="106"/>
      <c r="U1" s="104"/>
      <c r="V1" s="106"/>
      <c r="W1" s="104"/>
      <c r="X1" s="104"/>
      <c r="Y1" s="104"/>
      <c r="Z1" s="104"/>
      <c r="AA1" s="104"/>
      <c r="AB1" s="104"/>
      <c r="AC1" s="104"/>
      <c r="AD1" s="104"/>
      <c r="AE1" s="104"/>
      <c r="AF1" s="104"/>
      <c r="AG1" s="104"/>
      <c r="AH1" s="107"/>
      <c r="AI1" s="135"/>
      <c r="AJ1" s="135"/>
      <c r="AK1" s="107"/>
      <c r="AL1" s="108"/>
      <c r="AM1" s="108"/>
      <c r="AN1" s="109"/>
      <c r="AO1" s="108"/>
      <c r="AP1" s="161"/>
      <c r="AQ1" s="161"/>
      <c r="AR1" s="109"/>
      <c r="AS1" s="109"/>
      <c r="AT1" s="109"/>
      <c r="AU1" s="109"/>
      <c r="AV1" s="107"/>
      <c r="AW1" s="165"/>
      <c r="AX1" s="165"/>
      <c r="AY1" s="165"/>
      <c r="AZ1" s="166"/>
      <c r="BA1" s="166"/>
      <c r="BB1" s="166"/>
      <c r="BC1" s="165"/>
      <c r="BD1" s="165"/>
      <c r="BE1" s="165"/>
      <c r="BF1" s="110"/>
      <c r="BG1" s="165"/>
      <c r="BH1" s="110"/>
      <c r="BI1" s="107"/>
      <c r="BJ1" s="169"/>
      <c r="BK1" s="169"/>
      <c r="BL1" s="169"/>
      <c r="BM1" s="170"/>
      <c r="BN1" s="170"/>
      <c r="BO1" s="170"/>
      <c r="BP1" s="169"/>
      <c r="BQ1" s="169"/>
      <c r="BR1" s="169"/>
      <c r="BS1" s="111"/>
      <c r="BT1" s="169"/>
      <c r="BU1" s="111"/>
      <c r="BV1" s="107"/>
      <c r="BW1" s="172"/>
      <c r="BX1" s="172"/>
      <c r="BY1" s="172"/>
      <c r="BZ1" s="173"/>
      <c r="CA1" s="173"/>
      <c r="CB1" s="173"/>
      <c r="CC1" s="172"/>
      <c r="CD1" s="172"/>
      <c r="CE1" s="172"/>
      <c r="CF1" s="112"/>
      <c r="CG1" s="107"/>
      <c r="CH1" s="113"/>
      <c r="CI1" s="174"/>
      <c r="CJ1" s="176"/>
      <c r="CK1" s="176"/>
      <c r="CL1" s="113"/>
      <c r="CM1" s="176"/>
      <c r="CN1" s="113"/>
      <c r="CO1" s="176"/>
      <c r="CP1" s="176"/>
      <c r="CQ1" s="107"/>
      <c r="CR1" s="107"/>
      <c r="CS1" s="114"/>
      <c r="CT1" s="114"/>
    </row>
    <row r="2" spans="1:98" x14ac:dyDescent="0.3">
      <c r="A2" s="103" t="s">
        <v>7</v>
      </c>
      <c r="B2" s="115" t="s">
        <v>541</v>
      </c>
      <c r="C2" s="102" t="s">
        <v>8</v>
      </c>
      <c r="D2" s="155"/>
      <c r="E2" s="102" t="s">
        <v>339</v>
      </c>
      <c r="F2" s="102" t="s">
        <v>542</v>
      </c>
      <c r="G2" s="102" t="s">
        <v>421</v>
      </c>
      <c r="H2" s="102" t="s">
        <v>543</v>
      </c>
      <c r="I2" s="102" t="s">
        <v>347</v>
      </c>
      <c r="J2" s="102" t="s">
        <v>625</v>
      </c>
      <c r="K2" s="178" t="s">
        <v>464</v>
      </c>
      <c r="L2" s="116" t="s">
        <v>464</v>
      </c>
      <c r="M2" s="102" t="s">
        <v>428</v>
      </c>
      <c r="N2" s="116" t="s">
        <v>428</v>
      </c>
      <c r="O2" s="102" t="s">
        <v>544</v>
      </c>
      <c r="P2" s="117" t="s">
        <v>361</v>
      </c>
      <c r="Q2" s="149" t="s">
        <v>545</v>
      </c>
      <c r="R2" s="140" t="s">
        <v>365</v>
      </c>
      <c r="S2" s="102" t="s">
        <v>546</v>
      </c>
      <c r="T2" s="117" t="s">
        <v>363</v>
      </c>
      <c r="U2" s="102" t="s">
        <v>547</v>
      </c>
      <c r="V2" s="117" t="s">
        <v>360</v>
      </c>
      <c r="W2" s="102" t="s">
        <v>590</v>
      </c>
      <c r="X2" s="102" t="s">
        <v>460</v>
      </c>
      <c r="Y2" s="102" t="s">
        <v>548</v>
      </c>
      <c r="Z2" s="102" t="s">
        <v>457</v>
      </c>
      <c r="AA2" s="102" t="s">
        <v>462</v>
      </c>
      <c r="AB2" s="103" t="s">
        <v>336</v>
      </c>
      <c r="AC2" s="103" t="s">
        <v>549</v>
      </c>
      <c r="AD2" s="102" t="s">
        <v>451</v>
      </c>
      <c r="AE2" s="102" t="s">
        <v>550</v>
      </c>
      <c r="AF2" s="118" t="s">
        <v>395</v>
      </c>
      <c r="AG2" s="102" t="s">
        <v>551</v>
      </c>
      <c r="AH2" s="107"/>
      <c r="AI2" s="118" t="s">
        <v>582</v>
      </c>
      <c r="AJ2" s="136" t="s">
        <v>583</v>
      </c>
      <c r="AK2" s="107"/>
      <c r="AL2" s="119" t="s">
        <v>412</v>
      </c>
      <c r="AM2" s="120" t="s">
        <v>490</v>
      </c>
      <c r="AN2" s="120" t="s">
        <v>491</v>
      </c>
      <c r="AO2" s="121" t="s">
        <v>325</v>
      </c>
      <c r="AP2" s="152" t="s">
        <v>436</v>
      </c>
      <c r="AQ2" s="152" t="s">
        <v>459</v>
      </c>
      <c r="AR2" s="124" t="s">
        <v>611</v>
      </c>
      <c r="AS2" s="120" t="s">
        <v>615</v>
      </c>
      <c r="AT2" s="116" t="s">
        <v>439</v>
      </c>
      <c r="AU2" s="116" t="s">
        <v>387</v>
      </c>
      <c r="AV2" s="107"/>
      <c r="AW2" s="119" t="s">
        <v>533</v>
      </c>
      <c r="AX2" s="119" t="s">
        <v>511</v>
      </c>
      <c r="AY2" s="120" t="s">
        <v>499</v>
      </c>
      <c r="AZ2" s="167" t="s">
        <v>495</v>
      </c>
      <c r="BA2" s="152" t="s">
        <v>518</v>
      </c>
      <c r="BB2" s="152" t="s">
        <v>521</v>
      </c>
      <c r="BC2" s="124" t="s">
        <v>612</v>
      </c>
      <c r="BD2" s="120" t="s">
        <v>552</v>
      </c>
      <c r="BE2" s="116" t="s">
        <v>441</v>
      </c>
      <c r="BF2" s="102" t="s">
        <v>553</v>
      </c>
      <c r="BG2" s="116" t="s">
        <v>507</v>
      </c>
      <c r="BH2" s="102" t="s">
        <v>554</v>
      </c>
      <c r="BI2" s="107"/>
      <c r="BJ2" s="116" t="s">
        <v>535</v>
      </c>
      <c r="BK2" s="116" t="s">
        <v>513</v>
      </c>
      <c r="BL2" s="116" t="s">
        <v>500</v>
      </c>
      <c r="BM2" s="118" t="s">
        <v>496</v>
      </c>
      <c r="BN2" s="118" t="s">
        <v>519</v>
      </c>
      <c r="BO2" s="118" t="s">
        <v>522</v>
      </c>
      <c r="BP2" s="124" t="s">
        <v>613</v>
      </c>
      <c r="BQ2" s="120" t="s">
        <v>616</v>
      </c>
      <c r="BR2" s="116" t="s">
        <v>505</v>
      </c>
      <c r="BS2" s="102" t="s">
        <v>591</v>
      </c>
      <c r="BT2" s="116" t="s">
        <v>510</v>
      </c>
      <c r="BU2" s="102" t="s">
        <v>585</v>
      </c>
      <c r="BV2" s="107"/>
      <c r="BW2" s="116" t="s">
        <v>556</v>
      </c>
      <c r="BX2" s="116" t="s">
        <v>514</v>
      </c>
      <c r="BY2" s="116" t="s">
        <v>501</v>
      </c>
      <c r="BZ2" s="167" t="s">
        <v>332</v>
      </c>
      <c r="CA2" s="118" t="s">
        <v>437</v>
      </c>
      <c r="CB2" s="118" t="s">
        <v>557</v>
      </c>
      <c r="CC2" s="124" t="s">
        <v>614</v>
      </c>
      <c r="CD2" s="116" t="s">
        <v>450</v>
      </c>
      <c r="CE2" s="116" t="s">
        <v>394</v>
      </c>
      <c r="CF2" s="102" t="s">
        <v>558</v>
      </c>
      <c r="CG2" s="107"/>
      <c r="CH2" s="152" t="s">
        <v>592</v>
      </c>
      <c r="CI2" s="152" t="s">
        <v>559</v>
      </c>
      <c r="CJ2" s="124" t="s">
        <v>610</v>
      </c>
      <c r="CK2" s="116" t="s">
        <v>597</v>
      </c>
      <c r="CL2" s="102" t="s">
        <v>598</v>
      </c>
      <c r="CM2" s="116" t="s">
        <v>595</v>
      </c>
      <c r="CN2" s="102" t="s">
        <v>599</v>
      </c>
      <c r="CO2" s="116" t="s">
        <v>602</v>
      </c>
      <c r="CP2" s="116" t="s">
        <v>601</v>
      </c>
      <c r="CQ2" s="107"/>
      <c r="CR2" s="107"/>
      <c r="CS2" s="116" t="s">
        <v>440</v>
      </c>
      <c r="CT2" s="102" t="s">
        <v>560</v>
      </c>
    </row>
    <row r="3" spans="1:98" ht="15" thickBot="1" x14ac:dyDescent="0.35">
      <c r="A3" s="122"/>
      <c r="B3" s="123"/>
      <c r="C3" s="123"/>
      <c r="D3" s="155"/>
      <c r="E3" s="103" t="s">
        <v>561</v>
      </c>
      <c r="F3" s="103"/>
      <c r="G3" s="102" t="s">
        <v>561</v>
      </c>
      <c r="H3" s="102"/>
      <c r="I3" s="102" t="s">
        <v>561</v>
      </c>
      <c r="J3" s="102"/>
      <c r="K3" s="178" t="s">
        <v>561</v>
      </c>
      <c r="L3" s="124" t="s">
        <v>562</v>
      </c>
      <c r="M3" s="103" t="s">
        <v>561</v>
      </c>
      <c r="N3" s="124" t="s">
        <v>562</v>
      </c>
      <c r="O3" s="103"/>
      <c r="P3" s="125" t="s">
        <v>561</v>
      </c>
      <c r="Q3" s="150"/>
      <c r="R3" s="141" t="s">
        <v>561</v>
      </c>
      <c r="S3" s="103"/>
      <c r="T3" s="125" t="s">
        <v>561</v>
      </c>
      <c r="U3" s="103"/>
      <c r="V3" s="125" t="s">
        <v>561</v>
      </c>
      <c r="W3" s="103"/>
      <c r="X3" s="103" t="s">
        <v>561</v>
      </c>
      <c r="Y3" s="103"/>
      <c r="Z3" s="103" t="s">
        <v>561</v>
      </c>
      <c r="AA3" s="103" t="s">
        <v>561</v>
      </c>
      <c r="AB3" s="103" t="s">
        <v>562</v>
      </c>
      <c r="AC3" s="103"/>
      <c r="AD3" s="102" t="s">
        <v>563</v>
      </c>
      <c r="AE3" s="103"/>
      <c r="AF3" s="126" t="s">
        <v>563</v>
      </c>
      <c r="AG3" s="103"/>
      <c r="AH3" s="107"/>
      <c r="AI3" s="126" t="s">
        <v>561</v>
      </c>
      <c r="AJ3" s="137"/>
      <c r="AK3" s="107"/>
      <c r="AL3" s="127"/>
      <c r="AM3" s="128" t="s">
        <v>555</v>
      </c>
      <c r="AN3" s="128" t="s">
        <v>555</v>
      </c>
      <c r="AO3" s="129" t="s">
        <v>564</v>
      </c>
      <c r="AP3" s="162" t="s">
        <v>565</v>
      </c>
      <c r="AQ3" s="162" t="s">
        <v>565</v>
      </c>
      <c r="AR3" s="128" t="s">
        <v>566</v>
      </c>
      <c r="AS3" s="128" t="s">
        <v>565</v>
      </c>
      <c r="AT3" s="116" t="s">
        <v>567</v>
      </c>
      <c r="AU3" s="124" t="s">
        <v>567</v>
      </c>
      <c r="AV3" s="107"/>
      <c r="AW3" s="127"/>
      <c r="AX3" s="128" t="s">
        <v>555</v>
      </c>
      <c r="AY3" s="128" t="s">
        <v>555</v>
      </c>
      <c r="AZ3" s="168" t="s">
        <v>564</v>
      </c>
      <c r="BA3" s="162" t="s">
        <v>568</v>
      </c>
      <c r="BB3" s="162" t="s">
        <v>568</v>
      </c>
      <c r="BC3" s="124" t="s">
        <v>569</v>
      </c>
      <c r="BD3" s="128" t="s">
        <v>568</v>
      </c>
      <c r="BE3" s="116" t="s">
        <v>567</v>
      </c>
      <c r="BF3" s="143"/>
      <c r="BG3" s="116" t="s">
        <v>567</v>
      </c>
      <c r="BH3" s="102"/>
      <c r="BI3" s="107"/>
      <c r="BJ3" s="116"/>
      <c r="BK3" s="116" t="s">
        <v>555</v>
      </c>
      <c r="BL3" s="116" t="s">
        <v>555</v>
      </c>
      <c r="BM3" s="118" t="s">
        <v>564</v>
      </c>
      <c r="BN3" s="118" t="s">
        <v>570</v>
      </c>
      <c r="BO3" s="118" t="s">
        <v>570</v>
      </c>
      <c r="BP3" s="124" t="s">
        <v>571</v>
      </c>
      <c r="BQ3" s="128" t="s">
        <v>568</v>
      </c>
      <c r="BR3" s="116" t="s">
        <v>567</v>
      </c>
      <c r="BS3" s="102"/>
      <c r="BT3" s="116" t="s">
        <v>567</v>
      </c>
      <c r="BU3" s="102"/>
      <c r="BV3" s="107"/>
      <c r="BW3" s="116"/>
      <c r="BX3" s="116" t="s">
        <v>555</v>
      </c>
      <c r="BY3" s="116" t="s">
        <v>555</v>
      </c>
      <c r="BZ3" s="168" t="s">
        <v>578</v>
      </c>
      <c r="CA3" s="118" t="s">
        <v>570</v>
      </c>
      <c r="CB3" s="118" t="s">
        <v>570</v>
      </c>
      <c r="CC3" s="124" t="s">
        <v>571</v>
      </c>
      <c r="CD3" s="116" t="s">
        <v>567</v>
      </c>
      <c r="CE3" s="116" t="s">
        <v>567</v>
      </c>
      <c r="CF3" s="102"/>
      <c r="CG3" s="107"/>
      <c r="CH3" s="162" t="s">
        <v>568</v>
      </c>
      <c r="CI3" s="162" t="s">
        <v>568</v>
      </c>
      <c r="CJ3" s="124" t="s">
        <v>572</v>
      </c>
      <c r="CK3" s="124" t="s">
        <v>567</v>
      </c>
      <c r="CL3" s="103"/>
      <c r="CM3" s="124" t="s">
        <v>567</v>
      </c>
      <c r="CN3" s="103"/>
      <c r="CO3" s="116" t="s">
        <v>567</v>
      </c>
      <c r="CP3" s="116" t="s">
        <v>567</v>
      </c>
      <c r="CQ3" s="107"/>
      <c r="CR3" s="107"/>
      <c r="CS3" s="124" t="s">
        <v>567</v>
      </c>
      <c r="CT3" s="103"/>
    </row>
    <row r="4" spans="1:98" x14ac:dyDescent="0.3">
      <c r="A4" s="131" t="s">
        <v>87</v>
      </c>
      <c r="B4" s="132" t="s">
        <v>88</v>
      </c>
      <c r="C4" s="132">
        <v>41543</v>
      </c>
      <c r="D4" s="153"/>
      <c r="E4" s="103">
        <v>46</v>
      </c>
      <c r="F4" s="103"/>
      <c r="G4" s="126">
        <v>1.3</v>
      </c>
      <c r="H4" s="103"/>
      <c r="I4" s="133">
        <v>18</v>
      </c>
      <c r="J4" s="133"/>
      <c r="K4" s="177">
        <v>8.8299999999999993E-3</v>
      </c>
      <c r="L4" s="124">
        <f>K4*1000</f>
        <v>8.83</v>
      </c>
      <c r="M4" s="125">
        <v>1.1999999999999999E-3</v>
      </c>
      <c r="N4" s="124">
        <f>M4*1000</f>
        <v>1.2</v>
      </c>
      <c r="O4" s="103" t="s">
        <v>573</v>
      </c>
      <c r="P4" s="125">
        <v>1.1604782E-3</v>
      </c>
      <c r="Q4" s="147" t="s">
        <v>606</v>
      </c>
      <c r="R4" s="141">
        <v>1E-3</v>
      </c>
      <c r="S4" s="126" t="s">
        <v>573</v>
      </c>
      <c r="T4" s="125">
        <v>7.8269212000000004E-4</v>
      </c>
      <c r="U4" s="147" t="s">
        <v>606</v>
      </c>
      <c r="V4" s="156">
        <v>1.5100000000000001E-2</v>
      </c>
      <c r="W4" s="126"/>
      <c r="X4" s="157">
        <v>1.0940000000000001</v>
      </c>
      <c r="Y4" s="103"/>
      <c r="Z4" s="103">
        <v>1.6E-2</v>
      </c>
      <c r="AA4" s="103">
        <v>1.0780000000000001</v>
      </c>
      <c r="AB4" s="124">
        <v>0.60499999999999998</v>
      </c>
      <c r="AC4" s="124"/>
      <c r="AD4" s="124">
        <v>1.4</v>
      </c>
      <c r="AE4" s="103"/>
      <c r="AF4" s="103">
        <v>9.6000000000000002E-2</v>
      </c>
      <c r="AG4" s="103"/>
      <c r="AH4" s="107"/>
      <c r="AI4" s="126">
        <v>2.8000000000000001E-2</v>
      </c>
      <c r="AJ4" s="137"/>
      <c r="AK4" s="107"/>
      <c r="AL4" s="103"/>
      <c r="AM4" s="103"/>
      <c r="AN4" s="124"/>
      <c r="AO4" s="103"/>
      <c r="AP4" s="126"/>
      <c r="AQ4" s="126"/>
      <c r="AR4" s="124"/>
      <c r="AS4" s="124"/>
      <c r="AT4" s="124">
        <v>124.59</v>
      </c>
      <c r="AU4" s="124">
        <v>4.6500000000000004</v>
      </c>
      <c r="AV4" s="107"/>
      <c r="AW4" s="124">
        <v>7.8</v>
      </c>
      <c r="AX4" s="124">
        <v>87.11</v>
      </c>
      <c r="AY4" s="124">
        <v>74.27</v>
      </c>
      <c r="AZ4" s="126">
        <v>0.129</v>
      </c>
      <c r="BA4" s="126">
        <v>260.52699999999999</v>
      </c>
      <c r="BB4" s="126">
        <v>14.433999999999999</v>
      </c>
      <c r="BC4" s="124">
        <v>90.01</v>
      </c>
      <c r="BD4" s="124">
        <v>0.11</v>
      </c>
      <c r="BE4" s="124">
        <v>17.61</v>
      </c>
      <c r="BF4" s="103"/>
      <c r="BG4" s="124">
        <v>0.28999999999999998</v>
      </c>
      <c r="BH4" s="103"/>
      <c r="BI4" s="107"/>
      <c r="BJ4" s="124">
        <v>7.67</v>
      </c>
      <c r="BK4" s="124">
        <v>93.1</v>
      </c>
      <c r="BL4" s="124">
        <v>65.11</v>
      </c>
      <c r="BM4" s="126">
        <v>7.2999999999999995E-2</v>
      </c>
      <c r="BN4" s="126">
        <v>266.00299999999999</v>
      </c>
      <c r="BO4" s="126">
        <v>14.09</v>
      </c>
      <c r="BP4" s="124">
        <v>68.77</v>
      </c>
      <c r="BQ4" s="124">
        <v>0.15</v>
      </c>
      <c r="BR4" s="124">
        <v>27.43</v>
      </c>
      <c r="BS4" s="124"/>
      <c r="BT4" s="124">
        <v>1.36</v>
      </c>
      <c r="BU4" s="124"/>
      <c r="BV4" s="107"/>
      <c r="BW4" s="124">
        <v>7.28</v>
      </c>
      <c r="BX4" s="124">
        <v>67.48</v>
      </c>
      <c r="BY4" s="124">
        <v>86.96</v>
      </c>
      <c r="BZ4" s="126">
        <v>0.39600000000000002</v>
      </c>
      <c r="CA4" s="126">
        <v>209.392</v>
      </c>
      <c r="CB4" s="126">
        <v>13.669</v>
      </c>
      <c r="CC4" s="124">
        <v>207.8</v>
      </c>
      <c r="CD4" s="124">
        <v>74.84</v>
      </c>
      <c r="CE4" s="124">
        <v>0.04</v>
      </c>
      <c r="CF4" s="124" t="s">
        <v>573</v>
      </c>
      <c r="CG4" s="107"/>
      <c r="CH4" s="126">
        <v>467.19299999999998</v>
      </c>
      <c r="CI4" s="126">
        <v>12.946</v>
      </c>
      <c r="CJ4" s="124">
        <v>274.08999999999997</v>
      </c>
      <c r="CK4" s="124"/>
      <c r="CL4" s="103"/>
      <c r="CM4" s="124"/>
      <c r="CN4" s="126"/>
      <c r="CO4" s="124"/>
      <c r="CP4" s="124"/>
      <c r="CQ4" s="107"/>
      <c r="CR4" s="107"/>
      <c r="CS4" s="124"/>
      <c r="CT4" s="103"/>
    </row>
    <row r="5" spans="1:98" x14ac:dyDescent="0.3">
      <c r="A5" s="131" t="s">
        <v>101</v>
      </c>
      <c r="B5" s="132" t="s">
        <v>88</v>
      </c>
      <c r="C5" s="132">
        <v>41545</v>
      </c>
      <c r="D5" s="153"/>
      <c r="E5" s="103">
        <v>29</v>
      </c>
      <c r="F5" s="103"/>
      <c r="G5" s="133">
        <v>0.02</v>
      </c>
      <c r="H5" s="103" t="s">
        <v>573</v>
      </c>
      <c r="I5" s="133">
        <v>7.9</v>
      </c>
      <c r="J5" s="133"/>
      <c r="K5" s="177">
        <v>1.257E-2</v>
      </c>
      <c r="L5" s="124">
        <f t="shared" ref="L5:L63" si="0">K5*1000</f>
        <v>12.57</v>
      </c>
      <c r="M5" s="125">
        <v>1.1999999999999999E-3</v>
      </c>
      <c r="N5" s="124">
        <f t="shared" ref="N5:N8" si="1">M5*1000</f>
        <v>1.2</v>
      </c>
      <c r="O5" s="103" t="s">
        <v>573</v>
      </c>
      <c r="P5" s="125">
        <v>2.2974000000000002E-3</v>
      </c>
      <c r="Q5" s="147" t="s">
        <v>606</v>
      </c>
      <c r="R5" s="141">
        <v>1.7822000000000003E-3</v>
      </c>
      <c r="S5" s="147" t="s">
        <v>606</v>
      </c>
      <c r="T5" s="125">
        <v>5.1519999999999995E-4</v>
      </c>
      <c r="U5" s="147" t="s">
        <v>606</v>
      </c>
      <c r="V5" s="156">
        <v>1.0500000000000001E-2</v>
      </c>
      <c r="W5" s="147" t="s">
        <v>606</v>
      </c>
      <c r="X5" s="158">
        <v>0.39800000000000002</v>
      </c>
      <c r="Y5" s="103"/>
      <c r="Z5" s="103">
        <v>1.2999999999999999E-2</v>
      </c>
      <c r="AA5" s="103">
        <v>0.38500000000000001</v>
      </c>
      <c r="AB5" s="124">
        <v>1.6512</v>
      </c>
      <c r="AC5" s="124"/>
      <c r="AD5" s="124">
        <v>1</v>
      </c>
      <c r="AE5" s="103"/>
      <c r="AF5" s="103">
        <v>9.2999999999999999E-2</v>
      </c>
      <c r="AG5" s="103"/>
      <c r="AH5" s="107"/>
      <c r="AI5" s="126">
        <v>1.2E-2</v>
      </c>
      <c r="AJ5" s="137" t="s">
        <v>573</v>
      </c>
      <c r="AK5" s="107"/>
      <c r="AL5" s="103"/>
      <c r="AM5" s="103"/>
      <c r="AN5" s="124"/>
      <c r="AO5" s="103"/>
      <c r="AP5" s="126"/>
      <c r="AQ5" s="126"/>
      <c r="AR5" s="124"/>
      <c r="AS5" s="124"/>
      <c r="AT5" s="124">
        <v>84.69</v>
      </c>
      <c r="AU5" s="124">
        <v>2.76</v>
      </c>
      <c r="AV5" s="107"/>
      <c r="AW5" s="124"/>
      <c r="AX5" s="124"/>
      <c r="AY5" s="124"/>
      <c r="AZ5" s="126"/>
      <c r="BA5" s="126"/>
      <c r="BB5" s="126"/>
      <c r="BC5" s="124"/>
      <c r="BD5" s="124"/>
      <c r="BE5" s="124"/>
      <c r="BF5" s="103"/>
      <c r="BG5" s="124"/>
      <c r="BH5" s="103"/>
      <c r="BI5" s="107"/>
      <c r="BJ5" s="124">
        <v>7.61</v>
      </c>
      <c r="BK5" s="124">
        <v>89.15</v>
      </c>
      <c r="BL5" s="124">
        <v>62.1</v>
      </c>
      <c r="BM5" s="126">
        <v>0.108</v>
      </c>
      <c r="BN5" s="126">
        <v>247.60900000000001</v>
      </c>
      <c r="BO5" s="126">
        <v>10.67</v>
      </c>
      <c r="BP5" s="124">
        <v>108.28</v>
      </c>
      <c r="BQ5" s="124">
        <v>0.22</v>
      </c>
      <c r="BR5" s="124">
        <v>11.68</v>
      </c>
      <c r="BS5" s="124"/>
      <c r="BT5" s="124">
        <v>0.25</v>
      </c>
      <c r="BU5" s="124"/>
      <c r="BV5" s="107"/>
      <c r="BW5" s="124">
        <v>7.69</v>
      </c>
      <c r="BX5" s="124">
        <v>68.09</v>
      </c>
      <c r="BY5" s="124">
        <v>76.37</v>
      </c>
      <c r="BZ5" s="126">
        <v>0.31900000000000001</v>
      </c>
      <c r="CA5" s="126">
        <v>96.655000000000001</v>
      </c>
      <c r="CB5" s="126">
        <v>9.1549999999999994</v>
      </c>
      <c r="CC5" s="124">
        <v>340.59</v>
      </c>
      <c r="CD5" s="124">
        <v>141.25</v>
      </c>
      <c r="CE5" s="124">
        <v>1.32</v>
      </c>
      <c r="CF5" s="124"/>
      <c r="CG5" s="107"/>
      <c r="CH5" s="126">
        <v>461.25400000000002</v>
      </c>
      <c r="CI5" s="126">
        <v>8.8089999999999993</v>
      </c>
      <c r="CJ5" s="124">
        <v>288.79000000000002</v>
      </c>
      <c r="CK5" s="124"/>
      <c r="CL5" s="103"/>
      <c r="CM5" s="124"/>
      <c r="CN5" s="126"/>
      <c r="CO5" s="124"/>
      <c r="CP5" s="124"/>
      <c r="CQ5" s="107"/>
      <c r="CR5" s="107"/>
      <c r="CS5" s="124">
        <v>6.8</v>
      </c>
      <c r="CT5" s="103" t="s">
        <v>574</v>
      </c>
    </row>
    <row r="6" spans="1:98" x14ac:dyDescent="0.3">
      <c r="A6" s="131" t="s">
        <v>107</v>
      </c>
      <c r="B6" s="132" t="s">
        <v>88</v>
      </c>
      <c r="C6" s="132">
        <v>41543</v>
      </c>
      <c r="D6" s="153"/>
      <c r="E6" s="103">
        <v>30</v>
      </c>
      <c r="F6" s="103"/>
      <c r="G6" s="133">
        <v>0.12</v>
      </c>
      <c r="H6" s="103"/>
      <c r="I6" s="133">
        <v>13</v>
      </c>
      <c r="J6" s="133"/>
      <c r="K6" s="177">
        <v>1.37E-2</v>
      </c>
      <c r="L6" s="124">
        <f t="shared" si="0"/>
        <v>13.700000000000001</v>
      </c>
      <c r="M6" s="125">
        <v>1.1999999999999999E-3</v>
      </c>
      <c r="N6" s="124">
        <f t="shared" si="1"/>
        <v>1.2</v>
      </c>
      <c r="O6" s="103" t="s">
        <v>573</v>
      </c>
      <c r="P6" s="125">
        <v>2.95571094E-3</v>
      </c>
      <c r="Q6" s="147" t="s">
        <v>606</v>
      </c>
      <c r="R6" s="141">
        <v>2.2497020000000001E-3</v>
      </c>
      <c r="S6" s="147" t="s">
        <v>606</v>
      </c>
      <c r="T6" s="125">
        <v>7.0600893999999998E-4</v>
      </c>
      <c r="U6" s="147" t="s">
        <v>606</v>
      </c>
      <c r="V6" s="156">
        <v>1.5599999999999999E-2</v>
      </c>
      <c r="W6" s="126"/>
      <c r="X6" s="157">
        <v>0.66600000000000004</v>
      </c>
      <c r="Y6" s="103"/>
      <c r="Z6" s="103">
        <v>1.9E-2</v>
      </c>
      <c r="AA6" s="103">
        <v>0.64700000000000002</v>
      </c>
      <c r="AB6" s="124">
        <v>7.1590999999999996</v>
      </c>
      <c r="AC6" s="124"/>
      <c r="AD6" s="124">
        <v>1.1000000000000001</v>
      </c>
      <c r="AE6" s="103"/>
      <c r="AF6" s="103">
        <v>7.0000000000000007E-2</v>
      </c>
      <c r="AG6" s="103"/>
      <c r="AH6" s="107"/>
      <c r="AI6" s="126">
        <v>3.1E-2</v>
      </c>
      <c r="AJ6" s="137"/>
      <c r="AK6" s="107"/>
      <c r="AL6" s="103"/>
      <c r="AM6" s="103"/>
      <c r="AN6" s="124"/>
      <c r="AO6" s="103"/>
      <c r="AP6" s="126"/>
      <c r="AQ6" s="126"/>
      <c r="AR6" s="124"/>
      <c r="AS6" s="124"/>
      <c r="AT6" s="124">
        <v>37.56</v>
      </c>
      <c r="AU6" s="124">
        <v>0.98</v>
      </c>
      <c r="AV6" s="107"/>
      <c r="AW6" s="124"/>
      <c r="AX6" s="124"/>
      <c r="AY6" s="124"/>
      <c r="AZ6" s="126"/>
      <c r="BA6" s="126"/>
      <c r="BB6" s="126"/>
      <c r="BC6" s="124"/>
      <c r="BD6" s="124"/>
      <c r="BE6" s="124"/>
      <c r="BF6" s="103"/>
      <c r="BG6" s="124"/>
      <c r="BH6" s="103"/>
      <c r="BI6" s="107"/>
      <c r="BJ6" s="124">
        <v>7.38</v>
      </c>
      <c r="BK6" s="124">
        <v>92.6</v>
      </c>
      <c r="BL6" s="124">
        <v>47.32</v>
      </c>
      <c r="BM6" s="126">
        <v>7.5999999999999998E-2</v>
      </c>
      <c r="BN6" s="126">
        <v>323.74400000000003</v>
      </c>
      <c r="BO6" s="126">
        <v>15.199</v>
      </c>
      <c r="BP6" s="124">
        <v>88.57</v>
      </c>
      <c r="BQ6" s="124">
        <v>0.28999999999999998</v>
      </c>
      <c r="BR6" s="124">
        <v>21.86</v>
      </c>
      <c r="BS6" s="124"/>
      <c r="BT6" s="124">
        <v>0.56999999999999995</v>
      </c>
      <c r="BU6" s="124"/>
      <c r="BV6" s="107"/>
      <c r="BW6" s="124">
        <v>7.67</v>
      </c>
      <c r="BX6" s="124">
        <v>71.430000000000007</v>
      </c>
      <c r="BY6" s="124">
        <v>75.56</v>
      </c>
      <c r="BZ6" s="126">
        <v>0.33700000000000002</v>
      </c>
      <c r="CA6" s="126">
        <v>241.86099999999999</v>
      </c>
      <c r="CB6" s="126">
        <v>17.253</v>
      </c>
      <c r="CC6" s="124">
        <v>374.78</v>
      </c>
      <c r="CD6" s="124">
        <v>90.41</v>
      </c>
      <c r="CE6" s="124">
        <v>0.62</v>
      </c>
      <c r="CF6" s="124"/>
      <c r="CG6" s="107"/>
      <c r="CH6" s="126">
        <v>482.673</v>
      </c>
      <c r="CI6" s="126">
        <v>12.715</v>
      </c>
      <c r="CJ6" s="124">
        <v>271.98</v>
      </c>
      <c r="CK6" s="124"/>
      <c r="CL6" s="103"/>
      <c r="CM6" s="124"/>
      <c r="CN6" s="126"/>
      <c r="CO6" s="124"/>
      <c r="CP6" s="124"/>
      <c r="CQ6" s="107"/>
      <c r="CR6" s="107"/>
      <c r="CS6" s="124"/>
      <c r="CT6" s="103"/>
    </row>
    <row r="7" spans="1:98" x14ac:dyDescent="0.3">
      <c r="A7" s="131" t="s">
        <v>112</v>
      </c>
      <c r="B7" s="132" t="s">
        <v>88</v>
      </c>
      <c r="C7" s="132">
        <v>41544</v>
      </c>
      <c r="D7" s="153"/>
      <c r="E7" s="103">
        <v>63</v>
      </c>
      <c r="F7" s="103"/>
      <c r="G7" s="133">
        <v>0.22</v>
      </c>
      <c r="H7" s="103"/>
      <c r="I7" s="133">
        <v>19</v>
      </c>
      <c r="J7" s="133"/>
      <c r="K7" s="177">
        <v>5.5399999999999998E-3</v>
      </c>
      <c r="L7" s="124">
        <f t="shared" si="0"/>
        <v>5.54</v>
      </c>
      <c r="M7" s="125">
        <v>1.1999999999999999E-3</v>
      </c>
      <c r="N7" s="124">
        <f t="shared" si="1"/>
        <v>1.2</v>
      </c>
      <c r="O7" s="103" t="s">
        <v>573</v>
      </c>
      <c r="P7" s="125">
        <v>1.3464808000000002E-3</v>
      </c>
      <c r="Q7" s="147" t="s">
        <v>606</v>
      </c>
      <c r="R7" s="141">
        <v>1E-3</v>
      </c>
      <c r="S7" s="126" t="s">
        <v>573</v>
      </c>
      <c r="T7" s="125">
        <v>5.4600000000000004E-4</v>
      </c>
      <c r="U7" s="147" t="s">
        <v>606</v>
      </c>
      <c r="V7" s="156">
        <v>2.5499999999999998E-2</v>
      </c>
      <c r="W7" s="126"/>
      <c r="X7" s="157">
        <v>0.81599999999999995</v>
      </c>
      <c r="Y7" s="103"/>
      <c r="Z7" s="103">
        <v>2.7E-2</v>
      </c>
      <c r="AA7" s="103">
        <v>0.78900000000000003</v>
      </c>
      <c r="AB7" s="124">
        <v>1.2655000000000001</v>
      </c>
      <c r="AC7" s="124"/>
      <c r="AD7" s="124">
        <v>0.56000000000000005</v>
      </c>
      <c r="AE7" s="103"/>
      <c r="AF7" s="103">
        <v>6.0999999999999999E-2</v>
      </c>
      <c r="AG7" s="103"/>
      <c r="AH7" s="107"/>
      <c r="AI7" s="126">
        <v>1.2E-2</v>
      </c>
      <c r="AJ7" s="137" t="s">
        <v>573</v>
      </c>
      <c r="AK7" s="107"/>
      <c r="AL7" s="103">
        <v>7.44</v>
      </c>
      <c r="AM7" s="103">
        <v>97.28</v>
      </c>
      <c r="AN7" s="124">
        <v>32.090000000000003</v>
      </c>
      <c r="AO7" s="103">
        <v>1.9E-2</v>
      </c>
      <c r="AP7" s="126">
        <v>373.33</v>
      </c>
      <c r="AQ7" s="126">
        <v>30.507000000000001</v>
      </c>
      <c r="AR7" s="124">
        <v>358.14</v>
      </c>
      <c r="AS7" s="124">
        <v>0.08</v>
      </c>
      <c r="AT7" s="124">
        <v>172.58</v>
      </c>
      <c r="AU7" s="124">
        <v>16.38</v>
      </c>
      <c r="AV7" s="107"/>
      <c r="AW7" s="124"/>
      <c r="AX7" s="124"/>
      <c r="AY7" s="124"/>
      <c r="AZ7" s="126"/>
      <c r="BA7" s="126"/>
      <c r="BB7" s="126"/>
      <c r="BC7" s="124"/>
      <c r="BD7" s="124"/>
      <c r="BE7" s="124"/>
      <c r="BF7" s="103"/>
      <c r="BG7" s="124"/>
      <c r="BH7" s="103"/>
      <c r="BI7" s="107"/>
      <c r="BJ7" s="124">
        <v>7.86</v>
      </c>
      <c r="BK7" s="124">
        <v>93.11</v>
      </c>
      <c r="BL7" s="124">
        <v>58.04</v>
      </c>
      <c r="BM7" s="126">
        <v>7.3999999999999996E-2</v>
      </c>
      <c r="BN7" s="126">
        <v>294.01499999999999</v>
      </c>
      <c r="BO7" s="126">
        <v>14.759</v>
      </c>
      <c r="BP7" s="124">
        <v>57.85</v>
      </c>
      <c r="BQ7" s="124">
        <v>0.23</v>
      </c>
      <c r="BR7" s="124">
        <v>13.99</v>
      </c>
      <c r="BS7" s="124"/>
      <c r="BT7" s="124">
        <v>1.25</v>
      </c>
      <c r="BU7" s="124"/>
      <c r="BV7" s="107"/>
      <c r="BW7" s="124">
        <v>7.42</v>
      </c>
      <c r="BX7" s="124">
        <v>88.12</v>
      </c>
      <c r="BY7" s="124">
        <v>28.28</v>
      </c>
      <c r="BZ7" s="126">
        <v>0.129</v>
      </c>
      <c r="CA7" s="126">
        <v>452.63</v>
      </c>
      <c r="CB7" s="126">
        <v>31.835000000000001</v>
      </c>
      <c r="CC7" s="124">
        <v>376.04</v>
      </c>
      <c r="CD7" s="124">
        <v>227.53</v>
      </c>
      <c r="CE7" s="124">
        <v>10.93</v>
      </c>
      <c r="CF7" s="124"/>
      <c r="CG7" s="107"/>
      <c r="CH7" s="126">
        <v>463.08199999999999</v>
      </c>
      <c r="CI7" s="126">
        <v>12.326000000000001</v>
      </c>
      <c r="CJ7" s="124">
        <v>280.24</v>
      </c>
      <c r="CK7" s="124">
        <v>4.95</v>
      </c>
      <c r="CL7" s="103" t="s">
        <v>574</v>
      </c>
      <c r="CM7" s="124">
        <v>3.24</v>
      </c>
      <c r="CN7" s="126" t="s">
        <v>574</v>
      </c>
      <c r="CO7" s="124">
        <v>0.27</v>
      </c>
      <c r="CP7" s="124">
        <v>0.3</v>
      </c>
      <c r="CQ7" s="107"/>
      <c r="CR7" s="107"/>
      <c r="CS7" s="124">
        <v>152.04</v>
      </c>
      <c r="CT7" s="103"/>
    </row>
    <row r="8" spans="1:98" x14ac:dyDescent="0.3">
      <c r="A8" s="131" t="s">
        <v>116</v>
      </c>
      <c r="B8" s="132" t="s">
        <v>88</v>
      </c>
      <c r="C8" s="132">
        <v>41542</v>
      </c>
      <c r="D8" s="153"/>
      <c r="E8" s="103">
        <v>53</v>
      </c>
      <c r="F8" s="103"/>
      <c r="G8" s="133">
        <v>0.02</v>
      </c>
      <c r="H8" s="103" t="s">
        <v>575</v>
      </c>
      <c r="I8" s="133">
        <v>17</v>
      </c>
      <c r="J8" s="133"/>
      <c r="K8" s="177">
        <v>8.7200000000000003E-3</v>
      </c>
      <c r="L8" s="124">
        <f t="shared" si="0"/>
        <v>8.7200000000000006</v>
      </c>
      <c r="M8" s="125">
        <v>1.1999999999999999E-3</v>
      </c>
      <c r="N8" s="124">
        <f t="shared" si="1"/>
        <v>1.2</v>
      </c>
      <c r="O8" s="103" t="s">
        <v>573</v>
      </c>
      <c r="P8" s="125">
        <v>2.2216689599999996E-3</v>
      </c>
      <c r="Q8" s="147" t="s">
        <v>606</v>
      </c>
      <c r="R8" s="141">
        <v>1.6619479799999995E-3</v>
      </c>
      <c r="S8" s="147" t="s">
        <v>606</v>
      </c>
      <c r="T8" s="125">
        <v>5.5972098000000008E-4</v>
      </c>
      <c r="U8" s="147" t="s">
        <v>606</v>
      </c>
      <c r="V8" s="156">
        <v>2.06E-2</v>
      </c>
      <c r="W8" s="126"/>
      <c r="X8" s="157">
        <v>0.75600000000000001</v>
      </c>
      <c r="Y8" s="103" t="s">
        <v>628</v>
      </c>
      <c r="Z8" s="103">
        <v>2.3E-2</v>
      </c>
      <c r="AA8" s="103">
        <v>0.73399999999999999</v>
      </c>
      <c r="AB8" s="124">
        <v>1.8748</v>
      </c>
      <c r="AC8" s="124"/>
      <c r="AD8" s="124">
        <v>3.02</v>
      </c>
      <c r="AE8" s="103"/>
      <c r="AF8" s="103">
        <v>4.3999999999999997E-2</v>
      </c>
      <c r="AG8" s="103" t="s">
        <v>574</v>
      </c>
      <c r="AH8" s="107"/>
      <c r="AI8" s="126">
        <v>2.1000000000000001E-2</v>
      </c>
      <c r="AJ8" s="137"/>
      <c r="AK8" s="107"/>
      <c r="AL8" s="103"/>
      <c r="AM8" s="103"/>
      <c r="AN8" s="124"/>
      <c r="AO8" s="103"/>
      <c r="AP8" s="126"/>
      <c r="AQ8" s="126"/>
      <c r="AR8" s="124"/>
      <c r="AS8" s="124"/>
      <c r="AT8" s="124"/>
      <c r="AU8" s="124"/>
      <c r="AV8" s="107"/>
      <c r="AW8" s="124">
        <v>7.88</v>
      </c>
      <c r="AX8" s="124">
        <v>70.42</v>
      </c>
      <c r="AY8" s="124">
        <v>81.16</v>
      </c>
      <c r="AZ8" s="126">
        <v>0.33400000000000002</v>
      </c>
      <c r="BA8" s="126">
        <v>194.434</v>
      </c>
      <c r="BB8" s="126">
        <v>11.207000000000001</v>
      </c>
      <c r="BC8" s="124">
        <v>271.99</v>
      </c>
      <c r="BD8" s="124">
        <v>0.04</v>
      </c>
      <c r="BE8" s="124">
        <v>40.42</v>
      </c>
      <c r="BF8" s="103"/>
      <c r="BG8" s="124">
        <v>0.54</v>
      </c>
      <c r="BH8" s="103"/>
      <c r="BI8" s="107"/>
      <c r="BJ8" s="124">
        <v>7.69</v>
      </c>
      <c r="BK8" s="124">
        <v>95.24</v>
      </c>
      <c r="BL8" s="124">
        <v>63.35</v>
      </c>
      <c r="BM8" s="126">
        <v>5.3999999999999999E-2</v>
      </c>
      <c r="BN8" s="126">
        <v>261.94499999999999</v>
      </c>
      <c r="BO8" s="126">
        <v>13.742000000000001</v>
      </c>
      <c r="BP8" s="124">
        <v>70.239999999999995</v>
      </c>
      <c r="BQ8" s="124">
        <v>0.23</v>
      </c>
      <c r="BR8" s="124">
        <v>32.32</v>
      </c>
      <c r="BS8" s="124"/>
      <c r="BT8" s="124">
        <v>0.11</v>
      </c>
      <c r="BU8" s="124" t="s">
        <v>574</v>
      </c>
      <c r="BV8" s="107"/>
      <c r="BW8" s="124">
        <v>7.8</v>
      </c>
      <c r="BX8" s="124">
        <v>59.18</v>
      </c>
      <c r="BY8" s="124">
        <v>83.58</v>
      </c>
      <c r="BZ8" s="126">
        <v>0.53100000000000003</v>
      </c>
      <c r="CA8" s="126">
        <v>182.98400000000001</v>
      </c>
      <c r="CB8" s="126">
        <v>12.191000000000001</v>
      </c>
      <c r="CC8" s="124">
        <v>442.6</v>
      </c>
      <c r="CD8" s="124">
        <v>94.73</v>
      </c>
      <c r="CE8" s="124">
        <v>0.04</v>
      </c>
      <c r="CF8" s="124" t="s">
        <v>573</v>
      </c>
      <c r="CG8" s="107"/>
      <c r="CH8" s="126"/>
      <c r="CI8" s="126"/>
      <c r="CJ8" s="124"/>
      <c r="CK8" s="124"/>
      <c r="CL8" s="103"/>
      <c r="CM8" s="124"/>
      <c r="CN8" s="126"/>
      <c r="CO8" s="124"/>
      <c r="CP8" s="124"/>
      <c r="CQ8" s="107"/>
      <c r="CR8" s="107"/>
      <c r="CS8" s="124">
        <v>16.989999999999998</v>
      </c>
      <c r="CT8" s="103"/>
    </row>
    <row r="9" spans="1:98" x14ac:dyDescent="0.3">
      <c r="A9" s="131" t="s">
        <v>124</v>
      </c>
      <c r="B9" s="132" t="s">
        <v>88</v>
      </c>
      <c r="C9" s="132">
        <v>41544</v>
      </c>
      <c r="D9" s="153"/>
      <c r="E9" s="103">
        <v>26</v>
      </c>
      <c r="F9" s="103"/>
      <c r="G9" s="133">
        <v>0.22</v>
      </c>
      <c r="H9" s="103"/>
      <c r="I9" s="133">
        <v>13</v>
      </c>
      <c r="J9" s="133"/>
      <c r="K9" s="177">
        <v>4.62E-3</v>
      </c>
      <c r="L9" s="124">
        <f t="shared" si="0"/>
        <v>4.62</v>
      </c>
      <c r="M9" s="125">
        <v>1.2810430699999999E-3</v>
      </c>
      <c r="N9" s="124">
        <v>1.28104307</v>
      </c>
      <c r="O9" s="103" t="s">
        <v>605</v>
      </c>
      <c r="P9" s="125">
        <v>1.46228712E-3</v>
      </c>
      <c r="Q9" s="147" t="s">
        <v>606</v>
      </c>
      <c r="R9" s="141">
        <v>1E-3</v>
      </c>
      <c r="S9" s="126" t="s">
        <v>573</v>
      </c>
      <c r="T9" s="125">
        <v>5.978E-4</v>
      </c>
      <c r="U9" s="147" t="s">
        <v>606</v>
      </c>
      <c r="V9" s="156">
        <v>1.7100000000000001E-2</v>
      </c>
      <c r="W9" s="126"/>
      <c r="X9" s="157">
        <v>0.69599999999999995</v>
      </c>
      <c r="Y9" s="103"/>
      <c r="Z9" s="103">
        <v>1.9E-2</v>
      </c>
      <c r="AA9" s="103">
        <v>0.67700000000000005</v>
      </c>
      <c r="AB9" s="124">
        <v>2.3742999999999999</v>
      </c>
      <c r="AC9" s="124"/>
      <c r="AD9" s="124">
        <v>0.92</v>
      </c>
      <c r="AE9" s="103"/>
      <c r="AF9" s="103">
        <v>0.14099999999999999</v>
      </c>
      <c r="AG9" s="103"/>
      <c r="AH9" s="107"/>
      <c r="AI9" s="126">
        <v>1.4999999999999999E-2</v>
      </c>
      <c r="AJ9" s="137"/>
      <c r="AK9" s="107"/>
      <c r="AL9" s="103"/>
      <c r="AM9" s="103"/>
      <c r="AN9" s="124"/>
      <c r="AO9" s="103"/>
      <c r="AP9" s="126"/>
      <c r="AQ9" s="126"/>
      <c r="AR9" s="124"/>
      <c r="AS9" s="124"/>
      <c r="AT9" s="124">
        <v>62.77</v>
      </c>
      <c r="AU9" s="124">
        <v>1.22</v>
      </c>
      <c r="AV9" s="107"/>
      <c r="AW9" s="124">
        <v>7.65</v>
      </c>
      <c r="AX9" s="124">
        <v>85.52</v>
      </c>
      <c r="AY9" s="124">
        <v>77.849999999999994</v>
      </c>
      <c r="AZ9" s="126">
        <v>0.13600000000000001</v>
      </c>
      <c r="BA9" s="126">
        <v>225.4</v>
      </c>
      <c r="BB9" s="126">
        <v>13.59</v>
      </c>
      <c r="BC9" s="124">
        <v>122.67</v>
      </c>
      <c r="BD9" s="124">
        <v>0.11</v>
      </c>
      <c r="BE9" s="124">
        <v>22.53</v>
      </c>
      <c r="BF9" s="103"/>
      <c r="BG9" s="124">
        <v>0.5</v>
      </c>
      <c r="BH9" s="103"/>
      <c r="BI9" s="107"/>
      <c r="BJ9" s="124">
        <v>7.69</v>
      </c>
      <c r="BK9" s="124">
        <v>91.94</v>
      </c>
      <c r="BL9" s="124">
        <v>66.540000000000006</v>
      </c>
      <c r="BM9" s="126">
        <v>0.08</v>
      </c>
      <c r="BN9" s="126">
        <v>260.09399999999999</v>
      </c>
      <c r="BO9" s="126">
        <v>14.061999999999999</v>
      </c>
      <c r="BP9" s="124">
        <v>80.16</v>
      </c>
      <c r="BQ9" s="124">
        <v>0.17</v>
      </c>
      <c r="BR9" s="124">
        <v>15.83</v>
      </c>
      <c r="BS9" s="124"/>
      <c r="BT9" s="124">
        <v>0.35</v>
      </c>
      <c r="BU9" s="124"/>
      <c r="BV9" s="107"/>
      <c r="BW9" s="124">
        <v>7.49</v>
      </c>
      <c r="BX9" s="124">
        <v>59.91</v>
      </c>
      <c r="BY9" s="124">
        <v>83.61</v>
      </c>
      <c r="BZ9" s="126">
        <v>0.48599999999999999</v>
      </c>
      <c r="CA9" s="126">
        <v>195.779</v>
      </c>
      <c r="CB9" s="126">
        <v>15.481999999999999</v>
      </c>
      <c r="CC9" s="124">
        <v>390.01</v>
      </c>
      <c r="CD9" s="124">
        <v>83.2</v>
      </c>
      <c r="CE9" s="124">
        <v>0.64</v>
      </c>
      <c r="CF9" s="124"/>
      <c r="CG9" s="107"/>
      <c r="CH9" s="126">
        <v>465.33600000000001</v>
      </c>
      <c r="CI9" s="126">
        <v>11.933</v>
      </c>
      <c r="CJ9" s="124">
        <v>247.87</v>
      </c>
      <c r="CK9" s="124">
        <v>3.18</v>
      </c>
      <c r="CL9" s="103" t="s">
        <v>574</v>
      </c>
      <c r="CM9" s="124">
        <v>3.56</v>
      </c>
      <c r="CN9" s="126" t="s">
        <v>574</v>
      </c>
      <c r="CO9" s="124">
        <v>0.24</v>
      </c>
      <c r="CP9" s="124">
        <v>0.17</v>
      </c>
      <c r="CQ9" s="107"/>
      <c r="CR9" s="107"/>
      <c r="CS9" s="124">
        <v>19.12</v>
      </c>
      <c r="CT9" s="103"/>
    </row>
    <row r="10" spans="1:98" x14ac:dyDescent="0.3">
      <c r="A10" s="131" t="s">
        <v>128</v>
      </c>
      <c r="B10" s="132" t="s">
        <v>88</v>
      </c>
      <c r="C10" s="132">
        <v>41545</v>
      </c>
      <c r="D10" s="153"/>
      <c r="E10" s="103">
        <v>62</v>
      </c>
      <c r="F10" s="103"/>
      <c r="G10" s="133">
        <v>4.4000000000000004</v>
      </c>
      <c r="H10" s="103"/>
      <c r="I10" s="133">
        <v>20</v>
      </c>
      <c r="J10" s="133"/>
      <c r="K10" s="177">
        <v>1.257E-2</v>
      </c>
      <c r="L10" s="124">
        <f t="shared" si="0"/>
        <v>12.57</v>
      </c>
      <c r="M10" s="125">
        <v>1.1999999999999999E-3</v>
      </c>
      <c r="N10" s="124">
        <f t="shared" ref="N10:N14" si="2">M10*1000</f>
        <v>1.2</v>
      </c>
      <c r="O10" s="103" t="s">
        <v>573</v>
      </c>
      <c r="P10" s="125">
        <v>1.9697999999999998E-3</v>
      </c>
      <c r="Q10" s="147" t="s">
        <v>606</v>
      </c>
      <c r="R10" s="141">
        <v>9.6179999999999985E-4</v>
      </c>
      <c r="S10" s="126" t="s">
        <v>573</v>
      </c>
      <c r="T10" s="125">
        <v>1.008E-3</v>
      </c>
      <c r="U10" s="147" t="s">
        <v>606</v>
      </c>
      <c r="V10" s="156">
        <v>1.7299999999999999E-2</v>
      </c>
      <c r="W10" s="126"/>
      <c r="X10" s="157">
        <v>0.83399999999999996</v>
      </c>
      <c r="Y10" s="103"/>
      <c r="Z10" s="103">
        <v>1.9E-2</v>
      </c>
      <c r="AA10" s="103">
        <v>0.81399999999999995</v>
      </c>
      <c r="AB10" s="124">
        <v>3.9651999999999998</v>
      </c>
      <c r="AC10" s="124"/>
      <c r="AD10" s="124">
        <v>2.19</v>
      </c>
      <c r="AE10" s="103"/>
      <c r="AF10" s="103">
        <v>0.23599999999999999</v>
      </c>
      <c r="AG10" s="103"/>
      <c r="AH10" s="107"/>
      <c r="AI10" s="126">
        <v>1.2E-2</v>
      </c>
      <c r="AJ10" s="137" t="s">
        <v>573</v>
      </c>
      <c r="AK10" s="107"/>
      <c r="AL10" s="103"/>
      <c r="AM10" s="103"/>
      <c r="AN10" s="124"/>
      <c r="AO10" s="103"/>
      <c r="AP10" s="126"/>
      <c r="AQ10" s="126"/>
      <c r="AR10" s="124"/>
      <c r="AS10" s="124"/>
      <c r="AT10" s="124">
        <v>61.04</v>
      </c>
      <c r="AU10" s="124">
        <v>2.5299999999999998</v>
      </c>
      <c r="AV10" s="107"/>
      <c r="AW10" s="124"/>
      <c r="AX10" s="124"/>
      <c r="AY10" s="124"/>
      <c r="AZ10" s="126"/>
      <c r="BA10" s="126"/>
      <c r="BB10" s="126"/>
      <c r="BC10" s="124"/>
      <c r="BD10" s="124"/>
      <c r="BE10" s="124"/>
      <c r="BF10" s="103"/>
      <c r="BG10" s="124"/>
      <c r="BH10" s="103"/>
      <c r="BI10" s="107"/>
      <c r="BJ10" s="124">
        <v>7.84</v>
      </c>
      <c r="BK10" s="124">
        <v>95.98</v>
      </c>
      <c r="BL10" s="124">
        <v>53.38</v>
      </c>
      <c r="BM10" s="126">
        <v>3.5999999999999997E-2</v>
      </c>
      <c r="BN10" s="126">
        <v>254.59700000000001</v>
      </c>
      <c r="BO10" s="126">
        <v>12.016</v>
      </c>
      <c r="BP10" s="124">
        <v>102.32</v>
      </c>
      <c r="BQ10" s="124">
        <v>0.44</v>
      </c>
      <c r="BR10" s="124">
        <v>18.32</v>
      </c>
      <c r="BS10" s="124"/>
      <c r="BT10" s="124">
        <v>1.33</v>
      </c>
      <c r="BU10" s="124"/>
      <c r="BV10" s="107"/>
      <c r="BW10" s="124">
        <v>7.57</v>
      </c>
      <c r="BX10" s="124">
        <v>85.2</v>
      </c>
      <c r="BY10" s="124">
        <v>38.58</v>
      </c>
      <c r="BZ10" s="126">
        <v>0.11799999999999999</v>
      </c>
      <c r="CA10" s="126">
        <v>340.255</v>
      </c>
      <c r="CB10" s="126">
        <v>26.006</v>
      </c>
      <c r="CC10" s="124">
        <v>413.28</v>
      </c>
      <c r="CD10" s="124">
        <v>190.77</v>
      </c>
      <c r="CE10" s="124">
        <v>9.3800000000000008</v>
      </c>
      <c r="CF10" s="124"/>
      <c r="CG10" s="107"/>
      <c r="CH10" s="126"/>
      <c r="CI10" s="126"/>
      <c r="CJ10" s="124"/>
      <c r="CK10" s="124"/>
      <c r="CL10" s="103"/>
      <c r="CM10" s="124"/>
      <c r="CN10" s="126"/>
      <c r="CO10" s="124"/>
      <c r="CP10" s="124"/>
      <c r="CQ10" s="107"/>
      <c r="CR10" s="107"/>
      <c r="CS10" s="124"/>
      <c r="CT10" s="103"/>
    </row>
    <row r="11" spans="1:98" x14ac:dyDescent="0.3">
      <c r="A11" s="131" t="s">
        <v>133</v>
      </c>
      <c r="B11" s="132" t="s">
        <v>88</v>
      </c>
      <c r="C11" s="132">
        <v>41541</v>
      </c>
      <c r="D11" s="153"/>
      <c r="E11" s="103">
        <v>27</v>
      </c>
      <c r="F11" s="103"/>
      <c r="G11" s="133">
        <v>0.02</v>
      </c>
      <c r="H11" s="103" t="s">
        <v>573</v>
      </c>
      <c r="I11" s="133">
        <v>11</v>
      </c>
      <c r="J11" s="133"/>
      <c r="K11" s="177">
        <v>6.9100000000000003E-3</v>
      </c>
      <c r="L11" s="124">
        <f t="shared" si="0"/>
        <v>6.91</v>
      </c>
      <c r="M11" s="125">
        <v>1.1999999999999999E-3</v>
      </c>
      <c r="N11" s="124">
        <f t="shared" si="2"/>
        <v>1.2</v>
      </c>
      <c r="O11" s="103" t="s">
        <v>573</v>
      </c>
      <c r="P11" s="125">
        <v>2.7748E-3</v>
      </c>
      <c r="Q11" s="147" t="s">
        <v>606</v>
      </c>
      <c r="R11" s="141">
        <v>2.2385999999999999E-3</v>
      </c>
      <c r="S11" s="147" t="s">
        <v>606</v>
      </c>
      <c r="T11" s="125">
        <v>5.3620000000000002E-4</v>
      </c>
      <c r="U11" s="147" t="s">
        <v>606</v>
      </c>
      <c r="V11" s="156">
        <v>1.03E-2</v>
      </c>
      <c r="W11" s="147" t="s">
        <v>606</v>
      </c>
      <c r="X11" s="158">
        <v>0.48499999999999999</v>
      </c>
      <c r="Y11" s="103"/>
      <c r="Z11" s="103">
        <v>1.2999999999999999E-2</v>
      </c>
      <c r="AA11" s="103">
        <v>0.47199999999999998</v>
      </c>
      <c r="AB11" s="124">
        <v>2.4828000000000001</v>
      </c>
      <c r="AC11" s="124"/>
      <c r="AD11" s="124">
        <v>1.4</v>
      </c>
      <c r="AE11" s="103"/>
      <c r="AF11" s="103">
        <v>0.05</v>
      </c>
      <c r="AG11" s="103" t="s">
        <v>574</v>
      </c>
      <c r="AH11" s="107"/>
      <c r="AI11" s="126">
        <v>1.4999999999999999E-2</v>
      </c>
      <c r="AJ11" s="137"/>
      <c r="AK11" s="107"/>
      <c r="AL11" s="103"/>
      <c r="AM11" s="103"/>
      <c r="AN11" s="124"/>
      <c r="AO11" s="103"/>
      <c r="AP11" s="126"/>
      <c r="AQ11" s="126"/>
      <c r="AR11" s="124"/>
      <c r="AS11" s="124"/>
      <c r="AT11" s="124">
        <v>20.309999999999999</v>
      </c>
      <c r="AU11" s="124">
        <v>0.75</v>
      </c>
      <c r="AV11" s="107"/>
      <c r="AW11" s="124">
        <v>7.24</v>
      </c>
      <c r="AX11" s="124">
        <v>70.63</v>
      </c>
      <c r="AY11" s="124">
        <v>81.67</v>
      </c>
      <c r="AZ11" s="126">
        <v>0.33900000000000002</v>
      </c>
      <c r="BA11" s="126">
        <v>213.46299999999999</v>
      </c>
      <c r="BB11" s="126">
        <v>13.069000000000001</v>
      </c>
      <c r="BC11" s="124">
        <v>224.26</v>
      </c>
      <c r="BD11" s="124">
        <v>0.01</v>
      </c>
      <c r="BE11" s="124">
        <v>62.36</v>
      </c>
      <c r="BF11" s="103"/>
      <c r="BG11" s="124">
        <v>0.14000000000000001</v>
      </c>
      <c r="BH11" s="103"/>
      <c r="BI11" s="107"/>
      <c r="BJ11" s="124">
        <v>7.44</v>
      </c>
      <c r="BK11" s="124">
        <v>90.62</v>
      </c>
      <c r="BL11" s="124">
        <v>56.17</v>
      </c>
      <c r="BM11" s="126">
        <v>0.13700000000000001</v>
      </c>
      <c r="BN11" s="126">
        <v>297.84199999999998</v>
      </c>
      <c r="BO11" s="126">
        <v>16.433</v>
      </c>
      <c r="BP11" s="124">
        <v>59.68</v>
      </c>
      <c r="BQ11" s="124">
        <v>0.12</v>
      </c>
      <c r="BR11" s="124">
        <v>16.45</v>
      </c>
      <c r="BS11" s="124"/>
      <c r="BT11" s="124">
        <v>0.18</v>
      </c>
      <c r="BU11" s="124"/>
      <c r="BV11" s="107"/>
      <c r="BW11" s="124">
        <v>7.69</v>
      </c>
      <c r="BX11" s="124">
        <v>52.96</v>
      </c>
      <c r="BY11" s="124">
        <v>87.03</v>
      </c>
      <c r="BZ11" s="126">
        <v>0.73299999999999998</v>
      </c>
      <c r="CA11" s="126">
        <v>203.99299999999999</v>
      </c>
      <c r="CB11" s="126">
        <v>12.026</v>
      </c>
      <c r="CC11" s="124">
        <v>170.47</v>
      </c>
      <c r="CD11" s="124">
        <v>41.67</v>
      </c>
      <c r="CE11" s="124">
        <v>0.6</v>
      </c>
      <c r="CF11" s="124"/>
      <c r="CG11" s="107"/>
      <c r="CH11" s="126"/>
      <c r="CI11" s="126"/>
      <c r="CJ11" s="124"/>
      <c r="CK11" s="124"/>
      <c r="CL11" s="103"/>
      <c r="CM11" s="124"/>
      <c r="CN11" s="126"/>
      <c r="CO11" s="124"/>
      <c r="CP11" s="124"/>
      <c r="CQ11" s="107"/>
      <c r="CR11" s="107"/>
      <c r="CS11" s="124"/>
      <c r="CT11" s="103"/>
    </row>
    <row r="12" spans="1:98" x14ac:dyDescent="0.3">
      <c r="A12" s="131" t="s">
        <v>139</v>
      </c>
      <c r="B12" s="132" t="s">
        <v>88</v>
      </c>
      <c r="C12" s="132">
        <v>41542</v>
      </c>
      <c r="D12" s="153"/>
      <c r="E12" s="103">
        <v>47</v>
      </c>
      <c r="F12" s="103"/>
      <c r="G12" s="133">
        <v>0.02</v>
      </c>
      <c r="H12" s="103" t="s">
        <v>573</v>
      </c>
      <c r="I12" s="133">
        <v>14</v>
      </c>
      <c r="J12" s="133"/>
      <c r="K12" s="177">
        <v>6.9100000000000003E-3</v>
      </c>
      <c r="L12" s="124">
        <f t="shared" si="0"/>
        <v>6.91</v>
      </c>
      <c r="M12" s="125">
        <v>1.1999999999999999E-3</v>
      </c>
      <c r="N12" s="124">
        <f t="shared" si="2"/>
        <v>1.2</v>
      </c>
      <c r="O12" s="103" t="s">
        <v>573</v>
      </c>
      <c r="P12" s="125">
        <v>1.1000000000000001E-3</v>
      </c>
      <c r="Q12" s="152" t="s">
        <v>573</v>
      </c>
      <c r="R12" s="141">
        <v>1E-3</v>
      </c>
      <c r="S12" s="126" t="s">
        <v>573</v>
      </c>
      <c r="T12" s="125">
        <v>7.2761934000000004E-4</v>
      </c>
      <c r="U12" s="147" t="s">
        <v>606</v>
      </c>
      <c r="V12" s="156">
        <v>1.38E-2</v>
      </c>
      <c r="W12" s="179" t="s">
        <v>606</v>
      </c>
      <c r="X12" s="160">
        <v>0.79600000000000004</v>
      </c>
      <c r="Y12" s="103" t="s">
        <v>628</v>
      </c>
      <c r="Z12" s="103">
        <v>1.4999999999999999E-2</v>
      </c>
      <c r="AA12" s="103">
        <v>0.78200000000000003</v>
      </c>
      <c r="AB12" s="124">
        <v>0.5665</v>
      </c>
      <c r="AC12" s="124"/>
      <c r="AD12" s="124">
        <v>1.48</v>
      </c>
      <c r="AE12" s="103"/>
      <c r="AF12" s="103">
        <v>4.5999999999999999E-2</v>
      </c>
      <c r="AG12" s="103" t="s">
        <v>574</v>
      </c>
      <c r="AH12" s="107"/>
      <c r="AI12" s="126">
        <v>1.6E-2</v>
      </c>
      <c r="AJ12" s="137"/>
      <c r="AK12" s="107"/>
      <c r="AL12" s="103"/>
      <c r="AM12" s="103"/>
      <c r="AN12" s="124"/>
      <c r="AO12" s="103"/>
      <c r="AP12" s="126"/>
      <c r="AQ12" s="126"/>
      <c r="AR12" s="124"/>
      <c r="AS12" s="124"/>
      <c r="AT12" s="124"/>
      <c r="AU12" s="124"/>
      <c r="AV12" s="107"/>
      <c r="AW12" s="124">
        <v>7.72</v>
      </c>
      <c r="AX12" s="124">
        <v>80.33</v>
      </c>
      <c r="AY12" s="124">
        <v>84.68</v>
      </c>
      <c r="AZ12" s="126">
        <v>0.22</v>
      </c>
      <c r="BA12" s="126">
        <v>219.30500000000001</v>
      </c>
      <c r="BB12" s="126">
        <v>12.055999999999999</v>
      </c>
      <c r="BC12" s="124">
        <v>98.72</v>
      </c>
      <c r="BD12" s="124">
        <v>0.03</v>
      </c>
      <c r="BE12" s="124">
        <v>13.87</v>
      </c>
      <c r="BF12" s="103"/>
      <c r="BG12" s="124">
        <v>0.74</v>
      </c>
      <c r="BH12" s="103"/>
      <c r="BI12" s="107"/>
      <c r="BJ12" s="124">
        <v>7.99</v>
      </c>
      <c r="BK12" s="124">
        <v>91.8</v>
      </c>
      <c r="BL12" s="124">
        <v>67.959999999999994</v>
      </c>
      <c r="BM12" s="126">
        <v>0.09</v>
      </c>
      <c r="BN12" s="126">
        <v>241.68299999999999</v>
      </c>
      <c r="BO12" s="126">
        <v>12.26</v>
      </c>
      <c r="BP12" s="124">
        <v>55.16</v>
      </c>
      <c r="BQ12" s="124">
        <v>0.08</v>
      </c>
      <c r="BR12" s="124">
        <v>7.95</v>
      </c>
      <c r="BS12" s="124"/>
      <c r="BT12" s="124">
        <v>0.44</v>
      </c>
      <c r="BU12" s="124"/>
      <c r="BV12" s="107"/>
      <c r="BW12" s="124">
        <v>7.76</v>
      </c>
      <c r="BX12" s="124">
        <v>62.63</v>
      </c>
      <c r="BY12" s="124">
        <v>91.43</v>
      </c>
      <c r="BZ12" s="126">
        <v>0.48599999999999999</v>
      </c>
      <c r="CA12" s="126">
        <v>195.94</v>
      </c>
      <c r="CB12" s="126">
        <v>9.6229999999999993</v>
      </c>
      <c r="CC12" s="124">
        <v>98.66</v>
      </c>
      <c r="CD12" s="124">
        <v>31.16</v>
      </c>
      <c r="CE12" s="124">
        <v>0.16</v>
      </c>
      <c r="CF12" s="124"/>
      <c r="CG12" s="107"/>
      <c r="CH12" s="126"/>
      <c r="CI12" s="126"/>
      <c r="CJ12" s="124"/>
      <c r="CK12" s="124"/>
      <c r="CL12" s="103"/>
      <c r="CM12" s="124"/>
      <c r="CN12" s="126"/>
      <c r="CO12" s="124"/>
      <c r="CP12" s="124"/>
      <c r="CQ12" s="107"/>
      <c r="CR12" s="107"/>
      <c r="CS12" s="124">
        <v>28.82</v>
      </c>
      <c r="CT12" s="103"/>
    </row>
    <row r="13" spans="1:98" x14ac:dyDescent="0.3">
      <c r="A13" s="131" t="s">
        <v>143</v>
      </c>
      <c r="B13" s="132" t="s">
        <v>88</v>
      </c>
      <c r="C13" s="132">
        <v>41542</v>
      </c>
      <c r="D13" s="153"/>
      <c r="E13" s="103">
        <v>40</v>
      </c>
      <c r="F13" s="103"/>
      <c r="G13" s="133">
        <v>0.02</v>
      </c>
      <c r="H13" s="103" t="s">
        <v>573</v>
      </c>
      <c r="I13" s="133">
        <v>11</v>
      </c>
      <c r="J13" s="133"/>
      <c r="K13" s="177">
        <v>9.7400000000000004E-3</v>
      </c>
      <c r="L13" s="124">
        <f t="shared" si="0"/>
        <v>9.74</v>
      </c>
      <c r="M13" s="125">
        <v>1.1999999999999999E-3</v>
      </c>
      <c r="N13" s="124">
        <f t="shared" si="2"/>
        <v>1.2</v>
      </c>
      <c r="O13" s="103" t="s">
        <v>573</v>
      </c>
      <c r="P13" s="125">
        <v>1.4735677879999999E-2</v>
      </c>
      <c r="Q13" s="152"/>
      <c r="R13" s="141">
        <v>1.3784396639999998E-2</v>
      </c>
      <c r="S13" s="126"/>
      <c r="T13" s="125">
        <v>9.5128123999999991E-4</v>
      </c>
      <c r="U13" s="147" t="s">
        <v>606</v>
      </c>
      <c r="V13" s="156">
        <v>0.02</v>
      </c>
      <c r="W13" s="126"/>
      <c r="X13" s="157">
        <v>0.56100000000000005</v>
      </c>
      <c r="Y13" s="103" t="s">
        <v>628</v>
      </c>
      <c r="Z13" s="103">
        <v>3.5000000000000003E-2</v>
      </c>
      <c r="AA13" s="103">
        <v>0.52600000000000002</v>
      </c>
      <c r="AB13" s="124">
        <v>1.4100999999999999</v>
      </c>
      <c r="AC13" s="124"/>
      <c r="AD13" s="124">
        <v>0.72</v>
      </c>
      <c r="AE13" s="103"/>
      <c r="AF13" s="103">
        <v>0.05</v>
      </c>
      <c r="AG13" s="103" t="s">
        <v>574</v>
      </c>
      <c r="AH13" s="107"/>
      <c r="AI13" s="126">
        <v>1.2E-2</v>
      </c>
      <c r="AJ13" s="137" t="s">
        <v>573</v>
      </c>
      <c r="AK13" s="107"/>
      <c r="AL13" s="103"/>
      <c r="AM13" s="103"/>
      <c r="AN13" s="124"/>
      <c r="AO13" s="103"/>
      <c r="AP13" s="126"/>
      <c r="AQ13" s="126"/>
      <c r="AR13" s="124"/>
      <c r="AS13" s="124"/>
      <c r="AT13" s="124"/>
      <c r="AU13" s="124"/>
      <c r="AV13" s="107"/>
      <c r="AW13" s="124">
        <v>7.8</v>
      </c>
      <c r="AX13" s="124">
        <v>70.19</v>
      </c>
      <c r="AY13" s="124">
        <v>87.71</v>
      </c>
      <c r="AZ13" s="126">
        <v>0.35</v>
      </c>
      <c r="BA13" s="126">
        <v>190.08099999999999</v>
      </c>
      <c r="BB13" s="126">
        <v>9.8219999999999992</v>
      </c>
      <c r="BC13" s="124">
        <v>110.96</v>
      </c>
      <c r="BD13" s="124">
        <v>0.01</v>
      </c>
      <c r="BE13" s="124">
        <v>46.71</v>
      </c>
      <c r="BF13" s="103"/>
      <c r="BG13" s="124">
        <v>0.44</v>
      </c>
      <c r="BH13" s="103"/>
      <c r="BI13" s="107"/>
      <c r="BJ13" s="124">
        <v>7.81</v>
      </c>
      <c r="BK13" s="124">
        <v>89.86</v>
      </c>
      <c r="BL13" s="124">
        <v>66.010000000000005</v>
      </c>
      <c r="BM13" s="126">
        <v>8.5999999999999993E-2</v>
      </c>
      <c r="BN13" s="126">
        <v>264.03500000000003</v>
      </c>
      <c r="BO13" s="126">
        <v>13.439</v>
      </c>
      <c r="BP13" s="124">
        <v>49.49</v>
      </c>
      <c r="BQ13" s="124">
        <v>0.13</v>
      </c>
      <c r="BR13" s="124">
        <v>11.25</v>
      </c>
      <c r="BS13" s="124"/>
      <c r="BT13" s="124">
        <v>0.24</v>
      </c>
      <c r="BU13" s="124"/>
      <c r="BV13" s="107"/>
      <c r="BW13" s="124">
        <v>7.55</v>
      </c>
      <c r="BX13" s="124">
        <v>60.59</v>
      </c>
      <c r="BY13" s="124">
        <v>85.97</v>
      </c>
      <c r="BZ13" s="126">
        <v>0.48799999999999999</v>
      </c>
      <c r="CA13" s="126">
        <v>194.696</v>
      </c>
      <c r="CB13" s="126">
        <v>11.837999999999999</v>
      </c>
      <c r="CC13" s="124">
        <v>163.46</v>
      </c>
      <c r="CD13" s="124">
        <v>60</v>
      </c>
      <c r="CE13" s="124">
        <v>0.31</v>
      </c>
      <c r="CF13" s="124"/>
      <c r="CG13" s="107"/>
      <c r="CH13" s="126"/>
      <c r="CI13" s="126"/>
      <c r="CJ13" s="124"/>
      <c r="CK13" s="124"/>
      <c r="CL13" s="103"/>
      <c r="CM13" s="124"/>
      <c r="CN13" s="126"/>
      <c r="CO13" s="124"/>
      <c r="CP13" s="124"/>
      <c r="CQ13" s="107"/>
      <c r="CR13" s="107"/>
      <c r="CS13" s="124"/>
      <c r="CT13" s="103"/>
    </row>
    <row r="14" spans="1:98" x14ac:dyDescent="0.3">
      <c r="A14" s="131" t="s">
        <v>147</v>
      </c>
      <c r="B14" s="132" t="s">
        <v>88</v>
      </c>
      <c r="C14" s="132">
        <v>41545</v>
      </c>
      <c r="D14" s="153"/>
      <c r="E14" s="103">
        <v>63</v>
      </c>
      <c r="F14" s="103"/>
      <c r="G14" s="133">
        <v>4.3</v>
      </c>
      <c r="H14" s="103"/>
      <c r="I14" s="133">
        <v>19</v>
      </c>
      <c r="J14" s="133"/>
      <c r="K14" s="177">
        <v>6.1500000000000001E-3</v>
      </c>
      <c r="L14" s="124">
        <f t="shared" si="0"/>
        <v>6.15</v>
      </c>
      <c r="M14" s="125">
        <v>1.1999999999999999E-3</v>
      </c>
      <c r="N14" s="124">
        <f t="shared" si="2"/>
        <v>1.2</v>
      </c>
      <c r="O14" s="103" t="s">
        <v>573</v>
      </c>
      <c r="P14" s="125">
        <v>1.6995999999999999E-3</v>
      </c>
      <c r="Q14" s="147" t="s">
        <v>606</v>
      </c>
      <c r="R14" s="141">
        <v>1E-3</v>
      </c>
      <c r="S14" s="126" t="s">
        <v>573</v>
      </c>
      <c r="T14" s="125">
        <v>9.5200000000000005E-4</v>
      </c>
      <c r="U14" s="147" t="s">
        <v>606</v>
      </c>
      <c r="V14" s="156">
        <v>2.8299999999999999E-2</v>
      </c>
      <c r="W14" s="126"/>
      <c r="X14" s="157">
        <v>0.875</v>
      </c>
      <c r="Y14" s="103"/>
      <c r="Z14" s="103">
        <v>0.03</v>
      </c>
      <c r="AA14" s="103">
        <v>0.84499999999999997</v>
      </c>
      <c r="AB14" s="124">
        <v>2.302</v>
      </c>
      <c r="AC14" s="124"/>
      <c r="AD14" s="124">
        <v>1.17</v>
      </c>
      <c r="AE14" s="103"/>
      <c r="AF14" s="103">
        <v>4.7E-2</v>
      </c>
      <c r="AG14" s="103" t="s">
        <v>574</v>
      </c>
      <c r="AH14" s="107"/>
      <c r="AI14" s="126">
        <v>4.1000000000000002E-2</v>
      </c>
      <c r="AJ14" s="137"/>
      <c r="AK14" s="107"/>
      <c r="AL14" s="103"/>
      <c r="AM14" s="103"/>
      <c r="AN14" s="124"/>
      <c r="AO14" s="103"/>
      <c r="AP14" s="126"/>
      <c r="AQ14" s="126"/>
      <c r="AR14" s="124"/>
      <c r="AS14" s="124"/>
      <c r="AT14" s="124">
        <v>136.09</v>
      </c>
      <c r="AU14" s="124">
        <v>14.48</v>
      </c>
      <c r="AV14" s="107"/>
      <c r="AW14" s="124"/>
      <c r="AX14" s="124"/>
      <c r="AY14" s="124"/>
      <c r="AZ14" s="126"/>
      <c r="BA14" s="126"/>
      <c r="BB14" s="126"/>
      <c r="BC14" s="124"/>
      <c r="BD14" s="124"/>
      <c r="BE14" s="124"/>
      <c r="BF14" s="103"/>
      <c r="BG14" s="124"/>
      <c r="BH14" s="103"/>
      <c r="BI14" s="107"/>
      <c r="BJ14" s="124"/>
      <c r="BK14" s="124"/>
      <c r="BL14" s="124"/>
      <c r="BM14" s="126"/>
      <c r="BN14" s="126"/>
      <c r="BO14" s="126"/>
      <c r="BP14" s="124"/>
      <c r="BQ14" s="124"/>
      <c r="BR14" s="124">
        <v>31.87</v>
      </c>
      <c r="BS14" s="124"/>
      <c r="BT14" s="124">
        <v>12.7</v>
      </c>
      <c r="BU14" s="124"/>
      <c r="BV14" s="107"/>
      <c r="BW14" s="124">
        <v>7.42</v>
      </c>
      <c r="BX14" s="124">
        <v>84.7</v>
      </c>
      <c r="BY14" s="124">
        <v>31.6</v>
      </c>
      <c r="BZ14" s="126">
        <v>0.112</v>
      </c>
      <c r="CA14" s="126">
        <v>411.87299999999999</v>
      </c>
      <c r="CB14" s="126">
        <v>29.693999999999999</v>
      </c>
      <c r="CC14" s="124">
        <v>328.31</v>
      </c>
      <c r="CD14" s="124">
        <v>255.31</v>
      </c>
      <c r="CE14" s="124">
        <v>7.96</v>
      </c>
      <c r="CF14" s="124"/>
      <c r="CG14" s="107"/>
      <c r="CH14" s="126"/>
      <c r="CI14" s="126"/>
      <c r="CJ14" s="124"/>
      <c r="CK14" s="124"/>
      <c r="CL14" s="103"/>
      <c r="CM14" s="124"/>
      <c r="CN14" s="126"/>
      <c r="CO14" s="124"/>
      <c r="CP14" s="124"/>
      <c r="CQ14" s="107"/>
      <c r="CR14" s="107"/>
      <c r="CS14" s="124"/>
      <c r="CT14" s="103"/>
    </row>
    <row r="15" spans="1:98" x14ac:dyDescent="0.3">
      <c r="A15" s="131" t="s">
        <v>151</v>
      </c>
      <c r="B15" s="132" t="s">
        <v>88</v>
      </c>
      <c r="C15" s="132">
        <v>41544</v>
      </c>
      <c r="D15" s="153"/>
      <c r="E15" s="103">
        <v>59</v>
      </c>
      <c r="F15" s="103"/>
      <c r="G15" s="133">
        <v>0.18</v>
      </c>
      <c r="H15" s="103"/>
      <c r="I15" s="133">
        <v>18</v>
      </c>
      <c r="J15" s="133"/>
      <c r="K15" s="177">
        <v>6.1199999999999996E-3</v>
      </c>
      <c r="L15" s="124">
        <f t="shared" si="0"/>
        <v>6.1199999999999992</v>
      </c>
      <c r="M15" s="125">
        <v>1.2680202800000001E-3</v>
      </c>
      <c r="N15" s="124">
        <v>1.26802028</v>
      </c>
      <c r="O15" s="103" t="s">
        <v>605</v>
      </c>
      <c r="P15" s="125">
        <v>7.3962460599999993E-3</v>
      </c>
      <c r="Q15" s="147" t="s">
        <v>606</v>
      </c>
      <c r="R15" s="141">
        <v>6.1544460599999989E-3</v>
      </c>
      <c r="S15" s="147" t="s">
        <v>606</v>
      </c>
      <c r="T15" s="125">
        <v>1.2417999999999999E-3</v>
      </c>
      <c r="U15" s="147" t="s">
        <v>606</v>
      </c>
      <c r="V15" s="156">
        <v>4.0899999999999999E-2</v>
      </c>
      <c r="W15" s="126"/>
      <c r="X15" s="157">
        <v>0.84199999999999997</v>
      </c>
      <c r="Y15" s="103"/>
      <c r="Z15" s="103">
        <v>4.8000000000000001E-2</v>
      </c>
      <c r="AA15" s="103">
        <v>0.79300000000000004</v>
      </c>
      <c r="AB15" s="124">
        <v>29.434814409532642</v>
      </c>
      <c r="AC15" s="124"/>
      <c r="AD15" s="124">
        <v>1.97</v>
      </c>
      <c r="AE15" s="103"/>
      <c r="AF15" s="103">
        <v>6.0999999999999999E-2</v>
      </c>
      <c r="AG15" s="103"/>
      <c r="AH15" s="107"/>
      <c r="AI15" s="126">
        <v>1.2E-2</v>
      </c>
      <c r="AJ15" s="137"/>
      <c r="AK15" s="107"/>
      <c r="AL15" s="103"/>
      <c r="AM15" s="103"/>
      <c r="AN15" s="124"/>
      <c r="AO15" s="103"/>
      <c r="AP15" s="126"/>
      <c r="AQ15" s="126"/>
      <c r="AR15" s="124"/>
      <c r="AS15" s="124"/>
      <c r="AT15" s="124"/>
      <c r="AU15" s="124"/>
      <c r="AV15" s="107"/>
      <c r="AW15" s="124"/>
      <c r="AX15" s="124"/>
      <c r="AY15" s="124"/>
      <c r="AZ15" s="126"/>
      <c r="BA15" s="126"/>
      <c r="BB15" s="126"/>
      <c r="BC15" s="124"/>
      <c r="BD15" s="124"/>
      <c r="BE15" s="124"/>
      <c r="BF15" s="103"/>
      <c r="BG15" s="124"/>
      <c r="BH15" s="103"/>
      <c r="BI15" s="107"/>
      <c r="BJ15" s="124">
        <v>7.72</v>
      </c>
      <c r="BK15" s="124">
        <v>96.72</v>
      </c>
      <c r="BL15" s="124">
        <v>38.99</v>
      </c>
      <c r="BM15" s="126">
        <v>3.5000000000000003E-2</v>
      </c>
      <c r="BN15" s="126">
        <v>328.178</v>
      </c>
      <c r="BO15" s="126">
        <v>19.565000000000001</v>
      </c>
      <c r="BP15" s="124">
        <v>189.97</v>
      </c>
      <c r="BQ15" s="124">
        <v>0.54</v>
      </c>
      <c r="BR15" s="124">
        <v>50.37</v>
      </c>
      <c r="BS15" s="124"/>
      <c r="BT15" s="124">
        <v>2.2599999999999998</v>
      </c>
      <c r="BU15" s="124"/>
      <c r="BV15" s="107"/>
      <c r="BW15" s="124">
        <v>7.55</v>
      </c>
      <c r="BX15" s="124">
        <v>86.9</v>
      </c>
      <c r="BY15" s="124">
        <v>24.92</v>
      </c>
      <c r="BZ15" s="126">
        <v>0.13200000000000001</v>
      </c>
      <c r="CA15" s="126">
        <v>452.09300000000002</v>
      </c>
      <c r="CB15" s="126">
        <v>33.409999999999997</v>
      </c>
      <c r="CC15" s="124">
        <v>318.16000000000003</v>
      </c>
      <c r="CD15" s="124">
        <v>186.43</v>
      </c>
      <c r="CE15" s="124">
        <v>0.59</v>
      </c>
      <c r="CF15" s="124"/>
      <c r="CG15" s="107"/>
      <c r="CH15" s="126"/>
      <c r="CI15" s="126"/>
      <c r="CJ15" s="124"/>
      <c r="CK15" s="124"/>
      <c r="CL15" s="103"/>
      <c r="CM15" s="124"/>
      <c r="CN15" s="126"/>
      <c r="CO15" s="124"/>
      <c r="CP15" s="124"/>
      <c r="CQ15" s="107"/>
      <c r="CR15" s="107"/>
      <c r="CS15" s="124"/>
      <c r="CT15" s="103"/>
    </row>
    <row r="16" spans="1:98" x14ac:dyDescent="0.3">
      <c r="A16" s="131" t="s">
        <v>154</v>
      </c>
      <c r="B16" s="132" t="s">
        <v>88</v>
      </c>
      <c r="C16" s="132">
        <v>41545</v>
      </c>
      <c r="D16" s="153"/>
      <c r="E16" s="103">
        <v>61</v>
      </c>
      <c r="F16" s="103"/>
      <c r="G16" s="133">
        <v>0.33</v>
      </c>
      <c r="H16" s="103"/>
      <c r="I16" s="133">
        <v>15</v>
      </c>
      <c r="J16" s="133"/>
      <c r="K16" s="177">
        <v>8.2299999999999995E-3</v>
      </c>
      <c r="L16" s="124">
        <f t="shared" si="0"/>
        <v>8.2299999999999986</v>
      </c>
      <c r="M16" s="125">
        <v>1.1999999999999999E-3</v>
      </c>
      <c r="N16" s="124">
        <f t="shared" ref="N16:N19" si="3">M16*1000</f>
        <v>1.2</v>
      </c>
      <c r="O16" s="103" t="s">
        <v>573</v>
      </c>
      <c r="P16" s="125">
        <v>8.4699999999999984E-3</v>
      </c>
      <c r="Q16" s="147" t="s">
        <v>606</v>
      </c>
      <c r="R16" s="141">
        <v>7.3723999999999977E-3</v>
      </c>
      <c r="S16" s="147" t="s">
        <v>606</v>
      </c>
      <c r="T16" s="125">
        <v>1.0976000000000002E-3</v>
      </c>
      <c r="U16" s="147" t="s">
        <v>606</v>
      </c>
      <c r="V16" s="156">
        <v>1.9699999999999999E-2</v>
      </c>
      <c r="W16" s="126"/>
      <c r="X16" s="157">
        <v>0.7</v>
      </c>
      <c r="Y16" s="103"/>
      <c r="Z16" s="103">
        <v>2.8000000000000001E-2</v>
      </c>
      <c r="AA16" s="103">
        <v>0.67200000000000004</v>
      </c>
      <c r="AB16" s="124">
        <v>0.84370000000000001</v>
      </c>
      <c r="AC16" s="124"/>
      <c r="AD16" s="124">
        <v>1.06</v>
      </c>
      <c r="AE16" s="103"/>
      <c r="AF16" s="103">
        <v>7.9000000000000001E-2</v>
      </c>
      <c r="AG16" s="103"/>
      <c r="AH16" s="107"/>
      <c r="AI16" s="126">
        <v>1.2999999999999999E-2</v>
      </c>
      <c r="AJ16" s="137"/>
      <c r="AK16" s="107"/>
      <c r="AL16" s="103"/>
      <c r="AM16" s="103"/>
      <c r="AN16" s="124"/>
      <c r="AO16" s="103"/>
      <c r="AP16" s="126"/>
      <c r="AQ16" s="126"/>
      <c r="AR16" s="124"/>
      <c r="AS16" s="124"/>
      <c r="AT16" s="124">
        <v>55.04</v>
      </c>
      <c r="AU16" s="124">
        <v>7.48</v>
      </c>
      <c r="AV16" s="107"/>
      <c r="AW16" s="124">
        <v>7.98</v>
      </c>
      <c r="AX16" s="124">
        <v>89.05</v>
      </c>
      <c r="AY16" s="124">
        <v>70.900000000000006</v>
      </c>
      <c r="AZ16" s="126">
        <v>0.10100000000000001</v>
      </c>
      <c r="BA16" s="126">
        <v>204.828</v>
      </c>
      <c r="BB16" s="126">
        <v>9.3629999999999995</v>
      </c>
      <c r="BC16" s="124">
        <v>79.72</v>
      </c>
      <c r="BD16" s="124">
        <v>0.1</v>
      </c>
      <c r="BE16" s="124">
        <v>15.63</v>
      </c>
      <c r="BF16" s="103"/>
      <c r="BG16" s="124">
        <v>0.49</v>
      </c>
      <c r="BH16" s="103"/>
      <c r="BI16" s="107"/>
      <c r="BJ16" s="124">
        <v>7.79</v>
      </c>
      <c r="BK16" s="124">
        <v>87.36</v>
      </c>
      <c r="BL16" s="124">
        <v>70.959999999999994</v>
      </c>
      <c r="BM16" s="126">
        <v>0.111</v>
      </c>
      <c r="BN16" s="126">
        <v>220.846</v>
      </c>
      <c r="BO16" s="126">
        <v>8.6440000000000001</v>
      </c>
      <c r="BP16" s="124">
        <v>81.75</v>
      </c>
      <c r="BQ16" s="124">
        <v>0.12</v>
      </c>
      <c r="BR16" s="124">
        <v>7.41</v>
      </c>
      <c r="BS16" s="124"/>
      <c r="BT16" s="124">
        <v>0.26</v>
      </c>
      <c r="BU16" s="124"/>
      <c r="BV16" s="107"/>
      <c r="BW16" s="124">
        <v>7.66</v>
      </c>
      <c r="BX16" s="124">
        <v>76.94</v>
      </c>
      <c r="BY16" s="124">
        <v>57.72</v>
      </c>
      <c r="BZ16" s="126">
        <v>0.253</v>
      </c>
      <c r="CA16" s="126">
        <v>230.578</v>
      </c>
      <c r="CB16" s="126">
        <v>23.047999999999998</v>
      </c>
      <c r="CC16" s="124">
        <v>720.54</v>
      </c>
      <c r="CD16" s="124">
        <v>383.34</v>
      </c>
      <c r="CE16" s="124">
        <v>1.4</v>
      </c>
      <c r="CF16" s="124"/>
      <c r="CG16" s="107"/>
      <c r="CH16" s="126">
        <v>479.73200000000003</v>
      </c>
      <c r="CI16" s="126">
        <v>10.115</v>
      </c>
      <c r="CJ16" s="124">
        <v>310.19</v>
      </c>
      <c r="CK16" s="124"/>
      <c r="CL16" s="103"/>
      <c r="CM16" s="124"/>
      <c r="CN16" s="126"/>
      <c r="CO16" s="124"/>
      <c r="CP16" s="124"/>
      <c r="CQ16" s="107"/>
      <c r="CR16" s="107"/>
      <c r="CS16" s="124">
        <v>28.03</v>
      </c>
      <c r="CT16" s="103"/>
    </row>
    <row r="17" spans="1:98" x14ac:dyDescent="0.3">
      <c r="A17" s="131" t="s">
        <v>159</v>
      </c>
      <c r="B17" s="132" t="s">
        <v>88</v>
      </c>
      <c r="C17" s="132">
        <v>41543</v>
      </c>
      <c r="D17" s="153"/>
      <c r="E17" s="103">
        <v>44</v>
      </c>
      <c r="F17" s="103"/>
      <c r="G17" s="133">
        <v>0.11</v>
      </c>
      <c r="H17" s="103"/>
      <c r="I17" s="133">
        <v>15</v>
      </c>
      <c r="J17" s="133"/>
      <c r="K17" s="177">
        <v>1.4200000000000001E-2</v>
      </c>
      <c r="L17" s="124">
        <f t="shared" si="0"/>
        <v>14.200000000000001</v>
      </c>
      <c r="M17" s="125">
        <v>1.1999999999999999E-3</v>
      </c>
      <c r="N17" s="124">
        <f t="shared" si="3"/>
        <v>1.2</v>
      </c>
      <c r="O17" s="103" t="s">
        <v>573</v>
      </c>
      <c r="P17" s="125">
        <v>1.6333769760000002E-2</v>
      </c>
      <c r="Q17" s="152"/>
      <c r="R17" s="141">
        <v>1.4975833180000002E-2</v>
      </c>
      <c r="S17" s="126"/>
      <c r="T17" s="125">
        <v>1.35793658E-3</v>
      </c>
      <c r="U17" s="147" t="s">
        <v>606</v>
      </c>
      <c r="V17" s="156">
        <v>2.4899999999999999E-2</v>
      </c>
      <c r="W17" s="126"/>
      <c r="X17" s="157">
        <v>0.77300000000000002</v>
      </c>
      <c r="Y17" s="103"/>
      <c r="Z17" s="103">
        <v>4.1000000000000002E-2</v>
      </c>
      <c r="AA17" s="103">
        <v>0.73199999999999998</v>
      </c>
      <c r="AB17" s="124">
        <v>4.430246007551486</v>
      </c>
      <c r="AC17" s="124"/>
      <c r="AD17" s="124">
        <v>1.01</v>
      </c>
      <c r="AE17" s="103"/>
      <c r="AF17" s="103">
        <v>5.8999999999999997E-2</v>
      </c>
      <c r="AG17" s="103" t="s">
        <v>574</v>
      </c>
      <c r="AH17" s="107"/>
      <c r="AI17" s="126">
        <v>3.5000000000000003E-2</v>
      </c>
      <c r="AJ17" s="137"/>
      <c r="AK17" s="107"/>
      <c r="AL17" s="103">
        <v>7.17</v>
      </c>
      <c r="AM17" s="103">
        <v>97.88</v>
      </c>
      <c r="AN17" s="124">
        <v>13</v>
      </c>
      <c r="AO17" s="103">
        <v>1.7000000000000001E-2</v>
      </c>
      <c r="AP17" s="126">
        <v>434.37400000000002</v>
      </c>
      <c r="AQ17" s="126">
        <v>33.335999999999999</v>
      </c>
      <c r="AR17" s="124">
        <v>840.07</v>
      </c>
      <c r="AS17" s="124">
        <v>0.22</v>
      </c>
      <c r="AT17" s="124">
        <v>142.22</v>
      </c>
      <c r="AU17" s="124">
        <v>8.08</v>
      </c>
      <c r="AV17" s="107"/>
      <c r="AW17" s="124"/>
      <c r="AX17" s="124"/>
      <c r="AY17" s="124"/>
      <c r="AZ17" s="126"/>
      <c r="BA17" s="126"/>
      <c r="BB17" s="126"/>
      <c r="BC17" s="124"/>
      <c r="BD17" s="124"/>
      <c r="BE17" s="124"/>
      <c r="BF17" s="103"/>
      <c r="BG17" s="124"/>
      <c r="BH17" s="103"/>
      <c r="BI17" s="107"/>
      <c r="BJ17" s="124">
        <v>7.21</v>
      </c>
      <c r="BK17" s="124">
        <v>97.23</v>
      </c>
      <c r="BL17" s="124">
        <v>15.68</v>
      </c>
      <c r="BM17" s="126">
        <v>2.9000000000000001E-2</v>
      </c>
      <c r="BN17" s="126">
        <v>383.53899999999999</v>
      </c>
      <c r="BO17" s="126">
        <v>22.556999999999999</v>
      </c>
      <c r="BP17" s="124">
        <v>354.16</v>
      </c>
      <c r="BQ17" s="124">
        <v>0.75</v>
      </c>
      <c r="BR17" s="124">
        <v>31.68</v>
      </c>
      <c r="BS17" s="124"/>
      <c r="BT17" s="124">
        <v>1.73</v>
      </c>
      <c r="BU17" s="124"/>
      <c r="BV17" s="107"/>
      <c r="BW17" s="124">
        <v>6.79</v>
      </c>
      <c r="BX17" s="124">
        <v>90.6</v>
      </c>
      <c r="BY17" s="124">
        <v>11.6</v>
      </c>
      <c r="BZ17" s="126">
        <v>0.104</v>
      </c>
      <c r="CA17" s="126">
        <v>473.16500000000002</v>
      </c>
      <c r="CB17" s="126">
        <v>32.234999999999999</v>
      </c>
      <c r="CC17" s="124">
        <v>763.95</v>
      </c>
      <c r="CD17" s="124">
        <v>251.13</v>
      </c>
      <c r="CE17" s="124">
        <v>6</v>
      </c>
      <c r="CF17" s="124"/>
      <c r="CG17" s="107"/>
      <c r="CH17" s="126">
        <v>471.73</v>
      </c>
      <c r="CI17" s="126">
        <v>12.443</v>
      </c>
      <c r="CJ17" s="124">
        <v>295.92</v>
      </c>
      <c r="CK17" s="124">
        <v>2.4900000000000002</v>
      </c>
      <c r="CL17" s="103" t="s">
        <v>574</v>
      </c>
      <c r="CM17" s="124">
        <v>4.21</v>
      </c>
      <c r="CN17" s="126" t="s">
        <v>574</v>
      </c>
      <c r="CO17" s="124">
        <v>0.43</v>
      </c>
      <c r="CP17" s="124">
        <v>0.45</v>
      </c>
      <c r="CQ17" s="107"/>
      <c r="CR17" s="107"/>
      <c r="CS17" s="124"/>
      <c r="CT17" s="103"/>
    </row>
    <row r="18" spans="1:98" x14ac:dyDescent="0.3">
      <c r="A18" s="131" t="s">
        <v>163</v>
      </c>
      <c r="B18" s="132" t="s">
        <v>88</v>
      </c>
      <c r="C18" s="132">
        <v>41545</v>
      </c>
      <c r="D18" s="153"/>
      <c r="E18" s="103">
        <v>61</v>
      </c>
      <c r="F18" s="103"/>
      <c r="G18" s="133">
        <v>11</v>
      </c>
      <c r="H18" s="103"/>
      <c r="I18" s="133">
        <v>19</v>
      </c>
      <c r="J18" s="133"/>
      <c r="K18" s="177">
        <v>8.8199999999999997E-3</v>
      </c>
      <c r="L18" s="124">
        <f t="shared" si="0"/>
        <v>8.82</v>
      </c>
      <c r="M18" s="125">
        <v>1.1999999999999999E-3</v>
      </c>
      <c r="N18" s="124">
        <f t="shared" si="3"/>
        <v>1.2</v>
      </c>
      <c r="O18" s="103" t="s">
        <v>573</v>
      </c>
      <c r="P18" s="125">
        <v>1.1000000000000001E-3</v>
      </c>
      <c r="Q18" s="152" t="s">
        <v>573</v>
      </c>
      <c r="R18" s="141">
        <v>1E-3</v>
      </c>
      <c r="S18" s="126" t="s">
        <v>573</v>
      </c>
      <c r="T18" s="125">
        <v>7.5180000000000006E-4</v>
      </c>
      <c r="U18" s="147" t="s">
        <v>606</v>
      </c>
      <c r="V18" s="156">
        <v>1.37E-2</v>
      </c>
      <c r="W18" s="179" t="s">
        <v>606</v>
      </c>
      <c r="X18" s="160">
        <v>0.81699999999999995</v>
      </c>
      <c r="Y18" s="103"/>
      <c r="Z18" s="103">
        <v>1.4999999999999999E-2</v>
      </c>
      <c r="AA18" s="103">
        <v>0.80200000000000005</v>
      </c>
      <c r="AB18" s="124">
        <v>1.3619000000000001</v>
      </c>
      <c r="AC18" s="124"/>
      <c r="AD18" s="124">
        <v>1.07</v>
      </c>
      <c r="AE18" s="103"/>
      <c r="AF18" s="103">
        <v>7.2999999999999995E-2</v>
      </c>
      <c r="AG18" s="103"/>
      <c r="AH18" s="107"/>
      <c r="AI18" s="126">
        <v>1.2E-2</v>
      </c>
      <c r="AJ18" s="137" t="s">
        <v>573</v>
      </c>
      <c r="AK18" s="107"/>
      <c r="AL18" s="103">
        <v>7.49</v>
      </c>
      <c r="AM18" s="103">
        <v>98.29</v>
      </c>
      <c r="AN18" s="124">
        <v>14.83</v>
      </c>
      <c r="AO18" s="103">
        <v>1.0999999999999999E-2</v>
      </c>
      <c r="AP18" s="126">
        <v>430.50599999999997</v>
      </c>
      <c r="AQ18" s="126">
        <v>33.527000000000001</v>
      </c>
      <c r="AR18" s="124">
        <v>314.45999999999998</v>
      </c>
      <c r="AS18" s="124">
        <v>0.24</v>
      </c>
      <c r="AT18" s="124">
        <v>143.19</v>
      </c>
      <c r="AU18" s="124">
        <v>6.02</v>
      </c>
      <c r="AV18" s="107"/>
      <c r="AW18" s="124"/>
      <c r="AX18" s="124"/>
      <c r="AY18" s="124"/>
      <c r="AZ18" s="126"/>
      <c r="BA18" s="126"/>
      <c r="BB18" s="126"/>
      <c r="BC18" s="124"/>
      <c r="BD18" s="124"/>
      <c r="BE18" s="124"/>
      <c r="BF18" s="103"/>
      <c r="BG18" s="124"/>
      <c r="BH18" s="103"/>
      <c r="BI18" s="107"/>
      <c r="BJ18" s="124">
        <v>7.87</v>
      </c>
      <c r="BK18" s="124">
        <v>96.41</v>
      </c>
      <c r="BL18" s="124">
        <v>48.98</v>
      </c>
      <c r="BM18" s="126">
        <v>3.4000000000000002E-2</v>
      </c>
      <c r="BN18" s="126">
        <v>282.51299999999998</v>
      </c>
      <c r="BO18" s="126">
        <v>14.558</v>
      </c>
      <c r="BP18" s="124">
        <v>121.33</v>
      </c>
      <c r="BQ18" s="124">
        <v>0.79</v>
      </c>
      <c r="BR18" s="124">
        <v>20.61</v>
      </c>
      <c r="BS18" s="124"/>
      <c r="BT18" s="124">
        <v>4.1100000000000003</v>
      </c>
      <c r="BU18" s="124"/>
      <c r="BV18" s="107"/>
      <c r="BW18" s="124">
        <v>7.11</v>
      </c>
      <c r="BX18" s="124">
        <v>86.25</v>
      </c>
      <c r="BY18" s="124">
        <v>19.809999999999999</v>
      </c>
      <c r="BZ18" s="126">
        <v>0.112</v>
      </c>
      <c r="CA18" s="126">
        <v>501.73</v>
      </c>
      <c r="CB18" s="126">
        <v>30.52</v>
      </c>
      <c r="CC18" s="124">
        <v>405.01</v>
      </c>
      <c r="CD18" s="124">
        <v>268.93</v>
      </c>
      <c r="CE18" s="124">
        <v>1.1299999999999999</v>
      </c>
      <c r="CF18" s="124"/>
      <c r="CG18" s="107"/>
      <c r="CH18" s="126"/>
      <c r="CI18" s="126"/>
      <c r="CJ18" s="124"/>
      <c r="CK18" s="124"/>
      <c r="CL18" s="103"/>
      <c r="CM18" s="124"/>
      <c r="CN18" s="126"/>
      <c r="CO18" s="124"/>
      <c r="CP18" s="124"/>
      <c r="CQ18" s="107"/>
      <c r="CR18" s="107"/>
      <c r="CS18" s="124">
        <v>43.11</v>
      </c>
      <c r="CT18" s="103"/>
    </row>
    <row r="19" spans="1:98" x14ac:dyDescent="0.3">
      <c r="A19" s="131" t="s">
        <v>167</v>
      </c>
      <c r="B19" s="132" t="s">
        <v>88</v>
      </c>
      <c r="C19" s="132">
        <v>41544</v>
      </c>
      <c r="D19" s="153"/>
      <c r="E19" s="103">
        <v>52</v>
      </c>
      <c r="F19" s="103"/>
      <c r="G19" s="133">
        <v>0.41</v>
      </c>
      <c r="H19" s="103"/>
      <c r="I19" s="133">
        <v>16</v>
      </c>
      <c r="J19" s="133"/>
      <c r="K19" s="177">
        <v>6.77E-3</v>
      </c>
      <c r="L19" s="124">
        <f t="shared" si="0"/>
        <v>6.77</v>
      </c>
      <c r="M19" s="125">
        <v>1.1999999999999999E-3</v>
      </c>
      <c r="N19" s="124">
        <f t="shared" si="3"/>
        <v>1.2</v>
      </c>
      <c r="O19" s="103" t="s">
        <v>573</v>
      </c>
      <c r="P19" s="125">
        <v>1.1000000000000001E-3</v>
      </c>
      <c r="Q19" s="152" t="s">
        <v>573</v>
      </c>
      <c r="R19" s="141">
        <v>1E-3</v>
      </c>
      <c r="S19" s="126" t="s">
        <v>573</v>
      </c>
      <c r="T19" s="125">
        <v>4.8719999999999997E-4</v>
      </c>
      <c r="U19" s="147" t="s">
        <v>606</v>
      </c>
      <c r="V19" s="156">
        <v>1.9400000000000001E-2</v>
      </c>
      <c r="W19" s="126"/>
      <c r="X19" s="157">
        <v>0.66500000000000004</v>
      </c>
      <c r="Y19" s="103"/>
      <c r="Z19" s="103">
        <v>0.02</v>
      </c>
      <c r="AA19" s="103">
        <v>0.64500000000000002</v>
      </c>
      <c r="AB19" s="124">
        <v>68.073634242229545</v>
      </c>
      <c r="AC19" s="124"/>
      <c r="AD19" s="124">
        <v>1.87</v>
      </c>
      <c r="AE19" s="103"/>
      <c r="AF19" s="103">
        <v>5.6000000000000001E-2</v>
      </c>
      <c r="AG19" s="103" t="s">
        <v>574</v>
      </c>
      <c r="AH19" s="107"/>
      <c r="AI19" s="126">
        <v>3.7999999999999999E-2</v>
      </c>
      <c r="AJ19" s="137"/>
      <c r="AK19" s="107"/>
      <c r="AL19" s="103">
        <v>7.19</v>
      </c>
      <c r="AM19" s="103">
        <v>97.99</v>
      </c>
      <c r="AN19" s="124">
        <v>13.8</v>
      </c>
      <c r="AO19" s="103">
        <v>1.7999999999999999E-2</v>
      </c>
      <c r="AP19" s="126">
        <v>437.51499999999999</v>
      </c>
      <c r="AQ19" s="126">
        <v>39.072000000000003</v>
      </c>
      <c r="AR19" s="124">
        <v>1463.61</v>
      </c>
      <c r="AS19" s="124">
        <v>0.3</v>
      </c>
      <c r="AT19" s="124">
        <v>145.47</v>
      </c>
      <c r="AU19" s="124">
        <v>10.91</v>
      </c>
      <c r="AV19" s="107"/>
      <c r="AW19" s="124"/>
      <c r="AX19" s="124"/>
      <c r="AY19" s="124"/>
      <c r="AZ19" s="126"/>
      <c r="BA19" s="126"/>
      <c r="BB19" s="126"/>
      <c r="BC19" s="124"/>
      <c r="BD19" s="124"/>
      <c r="BE19" s="124"/>
      <c r="BF19" s="103"/>
      <c r="BG19" s="124"/>
      <c r="BH19" s="103"/>
      <c r="BI19" s="107"/>
      <c r="BJ19" s="124">
        <v>7.43</v>
      </c>
      <c r="BK19" s="124">
        <v>97.6</v>
      </c>
      <c r="BL19" s="124">
        <v>29.49</v>
      </c>
      <c r="BM19" s="126">
        <v>2.5999999999999999E-2</v>
      </c>
      <c r="BN19" s="126">
        <v>323.55500000000001</v>
      </c>
      <c r="BO19" s="126">
        <v>17.504999999999999</v>
      </c>
      <c r="BP19" s="124">
        <v>229.09</v>
      </c>
      <c r="BQ19" s="124">
        <v>0.92</v>
      </c>
      <c r="BR19" s="124">
        <v>40.79</v>
      </c>
      <c r="BS19" s="124"/>
      <c r="BT19" s="124">
        <v>1.93</v>
      </c>
      <c r="BU19" s="124"/>
      <c r="BV19" s="107"/>
      <c r="BW19" s="124">
        <v>7.42</v>
      </c>
      <c r="BX19" s="124">
        <v>86.23</v>
      </c>
      <c r="BY19" s="124">
        <v>27.8</v>
      </c>
      <c r="BZ19" s="126">
        <v>0.14599999999999999</v>
      </c>
      <c r="CA19" s="126">
        <v>423.83600000000001</v>
      </c>
      <c r="CB19" s="126">
        <v>29.184999999999999</v>
      </c>
      <c r="CC19" s="124">
        <v>381.15</v>
      </c>
      <c r="CD19" s="124">
        <v>518.88</v>
      </c>
      <c r="CE19" s="124">
        <v>8.2200000000000006</v>
      </c>
      <c r="CF19" s="124"/>
      <c r="CG19" s="107"/>
      <c r="CH19" s="126"/>
      <c r="CI19" s="126"/>
      <c r="CJ19" s="124"/>
      <c r="CK19" s="124"/>
      <c r="CL19" s="103"/>
      <c r="CM19" s="124"/>
      <c r="CN19" s="126"/>
      <c r="CO19" s="124"/>
      <c r="CP19" s="124"/>
      <c r="CQ19" s="107"/>
      <c r="CR19" s="107"/>
      <c r="CS19" s="124"/>
      <c r="CT19" s="103"/>
    </row>
    <row r="20" spans="1:98" x14ac:dyDescent="0.3">
      <c r="A20" s="131" t="s">
        <v>171</v>
      </c>
      <c r="B20" s="132" t="s">
        <v>88</v>
      </c>
      <c r="C20" s="132">
        <v>41545</v>
      </c>
      <c r="D20" s="153"/>
      <c r="E20" s="103" t="s">
        <v>110</v>
      </c>
      <c r="F20" s="103" t="s">
        <v>110</v>
      </c>
      <c r="G20" s="103" t="s">
        <v>110</v>
      </c>
      <c r="H20" s="103" t="s">
        <v>110</v>
      </c>
      <c r="I20" s="103" t="s">
        <v>110</v>
      </c>
      <c r="J20" s="103" t="s">
        <v>110</v>
      </c>
      <c r="K20" s="177" t="s">
        <v>110</v>
      </c>
      <c r="L20" s="103" t="s">
        <v>110</v>
      </c>
      <c r="M20" s="103" t="s">
        <v>110</v>
      </c>
      <c r="N20" s="103" t="s">
        <v>110</v>
      </c>
      <c r="O20" s="103" t="s">
        <v>110</v>
      </c>
      <c r="P20" s="125" t="s">
        <v>110</v>
      </c>
      <c r="Q20" s="150" t="s">
        <v>110</v>
      </c>
      <c r="R20" s="141" t="s">
        <v>110</v>
      </c>
      <c r="S20" s="103" t="s">
        <v>110</v>
      </c>
      <c r="T20" s="125" t="s">
        <v>110</v>
      </c>
      <c r="U20" s="147" t="s">
        <v>110</v>
      </c>
      <c r="V20" s="156" t="s">
        <v>110</v>
      </c>
      <c r="W20" s="103"/>
      <c r="X20" s="159" t="s">
        <v>110</v>
      </c>
      <c r="Y20" s="103" t="s">
        <v>110</v>
      </c>
      <c r="Z20" s="103" t="s">
        <v>110</v>
      </c>
      <c r="AA20" s="103" t="s">
        <v>110</v>
      </c>
      <c r="AB20" s="103" t="s">
        <v>110</v>
      </c>
      <c r="AC20" s="103" t="s">
        <v>110</v>
      </c>
      <c r="AD20" s="103" t="s">
        <v>110</v>
      </c>
      <c r="AE20" s="103" t="s">
        <v>110</v>
      </c>
      <c r="AF20" s="103" t="s">
        <v>110</v>
      </c>
      <c r="AG20" s="103" t="s">
        <v>110</v>
      </c>
      <c r="AH20" s="107"/>
      <c r="AI20" s="126" t="s">
        <v>110</v>
      </c>
      <c r="AJ20" s="137" t="s">
        <v>110</v>
      </c>
      <c r="AK20" s="107"/>
      <c r="AL20" s="103" t="s">
        <v>110</v>
      </c>
      <c r="AM20" s="103" t="s">
        <v>110</v>
      </c>
      <c r="AN20" s="124" t="s">
        <v>110</v>
      </c>
      <c r="AO20" s="103" t="s">
        <v>110</v>
      </c>
      <c r="AP20" s="126" t="s">
        <v>110</v>
      </c>
      <c r="AQ20" s="126" t="s">
        <v>110</v>
      </c>
      <c r="AR20" s="124" t="s">
        <v>110</v>
      </c>
      <c r="AS20" s="124" t="s">
        <v>110</v>
      </c>
      <c r="AT20" s="124" t="s">
        <v>110</v>
      </c>
      <c r="AU20" s="103" t="s">
        <v>110</v>
      </c>
      <c r="AV20" s="107"/>
      <c r="AW20" s="124" t="s">
        <v>110</v>
      </c>
      <c r="AX20" s="103" t="s">
        <v>110</v>
      </c>
      <c r="AY20" s="103" t="s">
        <v>110</v>
      </c>
      <c r="AZ20" s="103" t="s">
        <v>110</v>
      </c>
      <c r="BA20" s="103" t="s">
        <v>110</v>
      </c>
      <c r="BB20" s="103" t="s">
        <v>110</v>
      </c>
      <c r="BC20" s="103" t="s">
        <v>110</v>
      </c>
      <c r="BD20" s="103" t="s">
        <v>110</v>
      </c>
      <c r="BE20" s="103" t="s">
        <v>110</v>
      </c>
      <c r="BF20" s="103" t="s">
        <v>110</v>
      </c>
      <c r="BG20" s="103" t="s">
        <v>110</v>
      </c>
      <c r="BH20" s="103" t="s">
        <v>110</v>
      </c>
      <c r="BI20" s="107"/>
      <c r="BJ20" s="124" t="s">
        <v>110</v>
      </c>
      <c r="BK20" s="124" t="s">
        <v>110</v>
      </c>
      <c r="BL20" s="103" t="s">
        <v>110</v>
      </c>
      <c r="BM20" s="103" t="s">
        <v>110</v>
      </c>
      <c r="BN20" s="103" t="s">
        <v>110</v>
      </c>
      <c r="BO20" s="126" t="s">
        <v>110</v>
      </c>
      <c r="BP20" s="124" t="s">
        <v>110</v>
      </c>
      <c r="BQ20" s="103" t="s">
        <v>110</v>
      </c>
      <c r="BR20" s="124" t="s">
        <v>110</v>
      </c>
      <c r="BS20" s="103" t="s">
        <v>110</v>
      </c>
      <c r="BT20" s="103" t="s">
        <v>110</v>
      </c>
      <c r="BU20" s="103" t="s">
        <v>110</v>
      </c>
      <c r="BV20" s="107"/>
      <c r="BW20" s="124" t="s">
        <v>110</v>
      </c>
      <c r="BX20" s="124" t="s">
        <v>110</v>
      </c>
      <c r="BY20" s="103" t="s">
        <v>110</v>
      </c>
      <c r="BZ20" s="103" t="s">
        <v>110</v>
      </c>
      <c r="CA20" s="103" t="s">
        <v>110</v>
      </c>
      <c r="CB20" s="103" t="s">
        <v>110</v>
      </c>
      <c r="CC20" s="103" t="s">
        <v>110</v>
      </c>
      <c r="CD20" s="103" t="s">
        <v>110</v>
      </c>
      <c r="CE20" s="103" t="s">
        <v>110</v>
      </c>
      <c r="CF20" s="103" t="s">
        <v>110</v>
      </c>
      <c r="CG20" s="107"/>
      <c r="CH20" s="103" t="s">
        <v>110</v>
      </c>
      <c r="CI20" s="103" t="s">
        <v>110</v>
      </c>
      <c r="CJ20" s="103" t="s">
        <v>110</v>
      </c>
      <c r="CK20" s="103" t="s">
        <v>110</v>
      </c>
      <c r="CL20" s="103" t="s">
        <v>110</v>
      </c>
      <c r="CM20" s="103" t="s">
        <v>110</v>
      </c>
      <c r="CN20" s="103" t="s">
        <v>110</v>
      </c>
      <c r="CO20" s="103" t="s">
        <v>110</v>
      </c>
      <c r="CP20" s="103" t="s">
        <v>110</v>
      </c>
      <c r="CQ20" s="107"/>
      <c r="CR20" s="107"/>
      <c r="CS20" s="103" t="s">
        <v>110</v>
      </c>
      <c r="CT20" s="103" t="s">
        <v>110</v>
      </c>
    </row>
    <row r="21" spans="1:98" x14ac:dyDescent="0.3">
      <c r="A21" s="131" t="s">
        <v>175</v>
      </c>
      <c r="B21" s="132" t="s">
        <v>88</v>
      </c>
      <c r="C21" s="132">
        <v>41544</v>
      </c>
      <c r="D21" s="153"/>
      <c r="E21" s="103">
        <v>9.8000000000000007</v>
      </c>
      <c r="F21" s="103"/>
      <c r="G21" s="133">
        <v>0.02</v>
      </c>
      <c r="H21" s="103" t="s">
        <v>573</v>
      </c>
      <c r="I21" s="133">
        <v>10</v>
      </c>
      <c r="J21" s="133"/>
      <c r="K21" s="177">
        <v>4.5399999999999998E-3</v>
      </c>
      <c r="L21" s="124">
        <f t="shared" si="0"/>
        <v>4.54</v>
      </c>
      <c r="M21" s="125">
        <v>1.1999999999999999E-3</v>
      </c>
      <c r="N21" s="124">
        <f t="shared" ref="N21:N24" si="4">M21*1000</f>
        <v>1.2</v>
      </c>
      <c r="O21" s="103" t="s">
        <v>573</v>
      </c>
      <c r="P21" s="125">
        <v>1.1735422999999997E-3</v>
      </c>
      <c r="Q21" s="147" t="s">
        <v>606</v>
      </c>
      <c r="R21" s="141">
        <v>1E-3</v>
      </c>
      <c r="S21" s="126" t="s">
        <v>573</v>
      </c>
      <c r="T21" s="125">
        <v>3.6400000000000007E-4</v>
      </c>
      <c r="U21" s="147" t="s">
        <v>606</v>
      </c>
      <c r="V21" s="156">
        <v>1.3899999999999999E-2</v>
      </c>
      <c r="W21" s="179" t="s">
        <v>606</v>
      </c>
      <c r="X21" s="160">
        <v>0.44600000000000001</v>
      </c>
      <c r="Y21" s="103"/>
      <c r="Z21" s="103">
        <v>1.4999999999999999E-2</v>
      </c>
      <c r="AA21" s="103">
        <v>0.43099999999999999</v>
      </c>
      <c r="AB21" s="124">
        <v>2.1694</v>
      </c>
      <c r="AC21" s="124"/>
      <c r="AD21" s="124">
        <v>1.17</v>
      </c>
      <c r="AE21" s="103"/>
      <c r="AF21" s="103">
        <v>0.02</v>
      </c>
      <c r="AG21" s="103" t="s">
        <v>573</v>
      </c>
      <c r="AH21" s="107"/>
      <c r="AI21" s="126">
        <v>0.04</v>
      </c>
      <c r="AJ21" s="137"/>
      <c r="AK21" s="107"/>
      <c r="AL21" s="103"/>
      <c r="AM21" s="103"/>
      <c r="AN21" s="124"/>
      <c r="AO21" s="103"/>
      <c r="AP21" s="126"/>
      <c r="AQ21" s="126"/>
      <c r="AR21" s="124"/>
      <c r="AS21" s="124"/>
      <c r="AT21" s="124">
        <v>40.14</v>
      </c>
      <c r="AU21" s="124">
        <v>2.25</v>
      </c>
      <c r="AV21" s="107"/>
      <c r="AW21" s="124">
        <v>7.79</v>
      </c>
      <c r="AX21" s="124">
        <v>85.87</v>
      </c>
      <c r="AY21" s="124">
        <v>74.13</v>
      </c>
      <c r="AZ21" s="126">
        <v>0.159</v>
      </c>
      <c r="BA21" s="126">
        <v>197.41399999999999</v>
      </c>
      <c r="BB21" s="126">
        <v>11.055999999999999</v>
      </c>
      <c r="BC21" s="124">
        <v>200.12</v>
      </c>
      <c r="BD21" s="124">
        <v>0.1</v>
      </c>
      <c r="BE21" s="124">
        <v>37.4</v>
      </c>
      <c r="BF21" s="103"/>
      <c r="BG21" s="124">
        <v>0.39</v>
      </c>
      <c r="BH21" s="103"/>
      <c r="BI21" s="107"/>
      <c r="BJ21" s="124">
        <v>7.49</v>
      </c>
      <c r="BK21" s="124">
        <v>93.7</v>
      </c>
      <c r="BL21" s="124">
        <v>63.52</v>
      </c>
      <c r="BM21" s="126">
        <v>6.5000000000000002E-2</v>
      </c>
      <c r="BN21" s="126">
        <v>217.07599999999999</v>
      </c>
      <c r="BO21" s="126">
        <v>9.2929999999999993</v>
      </c>
      <c r="BP21" s="124">
        <v>141.41999999999999</v>
      </c>
      <c r="BQ21" s="124">
        <v>0.36</v>
      </c>
      <c r="BR21" s="124">
        <v>20.61</v>
      </c>
      <c r="BS21" s="124"/>
      <c r="BT21" s="124">
        <v>0.22</v>
      </c>
      <c r="BU21" s="124"/>
      <c r="BV21" s="107"/>
      <c r="BW21" s="124">
        <v>7.55</v>
      </c>
      <c r="BX21" s="124">
        <v>65.7</v>
      </c>
      <c r="BY21" s="124">
        <v>87.28</v>
      </c>
      <c r="BZ21" s="126">
        <v>0.432</v>
      </c>
      <c r="CA21" s="126">
        <v>121.497</v>
      </c>
      <c r="CB21" s="126">
        <v>10.27</v>
      </c>
      <c r="CC21" s="124">
        <v>205.07</v>
      </c>
      <c r="CD21" s="124">
        <v>59.72</v>
      </c>
      <c r="CE21" s="124">
        <v>1.98</v>
      </c>
      <c r="CF21" s="124"/>
      <c r="CG21" s="107"/>
      <c r="CH21" s="126">
        <v>477.11799999999999</v>
      </c>
      <c r="CI21" s="126">
        <v>7.3440000000000003</v>
      </c>
      <c r="CJ21" s="124">
        <v>264.54000000000002</v>
      </c>
      <c r="CK21" s="124"/>
      <c r="CL21" s="103"/>
      <c r="CM21" s="124"/>
      <c r="CN21" s="126"/>
      <c r="CO21" s="124"/>
      <c r="CP21" s="124"/>
      <c r="CQ21" s="107"/>
      <c r="CR21" s="107"/>
      <c r="CS21" s="124">
        <v>22.82</v>
      </c>
      <c r="CT21" s="103"/>
    </row>
    <row r="22" spans="1:98" x14ac:dyDescent="0.3">
      <c r="A22" s="131" t="s">
        <v>179</v>
      </c>
      <c r="B22" s="132" t="s">
        <v>88</v>
      </c>
      <c r="C22" s="132">
        <v>41545</v>
      </c>
      <c r="D22" s="153"/>
      <c r="E22" s="103">
        <v>59</v>
      </c>
      <c r="F22" s="103"/>
      <c r="G22" s="133">
        <v>2.8</v>
      </c>
      <c r="H22" s="103"/>
      <c r="I22" s="133">
        <v>18</v>
      </c>
      <c r="J22" s="133"/>
      <c r="K22" s="177">
        <v>1.2370000000000001E-2</v>
      </c>
      <c r="L22" s="124">
        <f t="shared" si="0"/>
        <v>12.370000000000001</v>
      </c>
      <c r="M22" s="125">
        <v>1.1999999999999999E-3</v>
      </c>
      <c r="N22" s="124">
        <f t="shared" si="4"/>
        <v>1.2</v>
      </c>
      <c r="O22" s="103" t="s">
        <v>573</v>
      </c>
      <c r="P22" s="125">
        <v>1.7136E-3</v>
      </c>
      <c r="Q22" s="147" t="s">
        <v>606</v>
      </c>
      <c r="R22" s="141">
        <v>1E-3</v>
      </c>
      <c r="S22" s="126" t="s">
        <v>573</v>
      </c>
      <c r="T22" s="125">
        <v>7.7419999999999984E-4</v>
      </c>
      <c r="U22" s="147" t="s">
        <v>606</v>
      </c>
      <c r="V22" s="156">
        <v>1.52E-2</v>
      </c>
      <c r="W22" s="126"/>
      <c r="X22" s="157">
        <v>0.85399999999999998</v>
      </c>
      <c r="Y22" s="103"/>
      <c r="Z22" s="103">
        <v>1.7000000000000001E-2</v>
      </c>
      <c r="AA22" s="103">
        <v>0.83699999999999997</v>
      </c>
      <c r="AB22" s="124">
        <v>2.1815000000000002</v>
      </c>
      <c r="AC22" s="124"/>
      <c r="AD22" s="124">
        <v>1.45</v>
      </c>
      <c r="AE22" s="103"/>
      <c r="AF22" s="103">
        <v>5.6000000000000001E-2</v>
      </c>
      <c r="AG22" s="103" t="s">
        <v>574</v>
      </c>
      <c r="AH22" s="107"/>
      <c r="AI22" s="126">
        <v>1.2E-2</v>
      </c>
      <c r="AJ22" s="137" t="s">
        <v>573</v>
      </c>
      <c r="AK22" s="107"/>
      <c r="AL22" s="103">
        <v>7.58</v>
      </c>
      <c r="AM22" s="103">
        <v>97.38</v>
      </c>
      <c r="AN22" s="124">
        <v>56.59</v>
      </c>
      <c r="AO22" s="103">
        <v>2.9000000000000001E-2</v>
      </c>
      <c r="AP22" s="126">
        <v>272.02</v>
      </c>
      <c r="AQ22" s="126">
        <v>17.606000000000002</v>
      </c>
      <c r="AR22" s="124">
        <v>238.23</v>
      </c>
      <c r="AS22" s="124">
        <v>0.34</v>
      </c>
      <c r="AT22" s="124">
        <v>35.229999999999997</v>
      </c>
      <c r="AU22" s="124">
        <v>2.58</v>
      </c>
      <c r="AV22" s="107"/>
      <c r="AW22" s="124"/>
      <c r="AX22" s="124"/>
      <c r="AY22" s="124"/>
      <c r="AZ22" s="126"/>
      <c r="BA22" s="126"/>
      <c r="BB22" s="126"/>
      <c r="BC22" s="124"/>
      <c r="BD22" s="124"/>
      <c r="BE22" s="124"/>
      <c r="BF22" s="103"/>
      <c r="BG22" s="124"/>
      <c r="BH22" s="103"/>
      <c r="BI22" s="107"/>
      <c r="BJ22" s="124">
        <v>8.02</v>
      </c>
      <c r="BK22" s="124">
        <v>95.36</v>
      </c>
      <c r="BL22" s="124">
        <v>60.96</v>
      </c>
      <c r="BM22" s="126">
        <v>4.1000000000000002E-2</v>
      </c>
      <c r="BN22" s="126">
        <v>258.68</v>
      </c>
      <c r="BO22" s="126">
        <v>11.417999999999999</v>
      </c>
      <c r="BP22" s="124">
        <v>82.42</v>
      </c>
      <c r="BQ22" s="124">
        <v>0.32</v>
      </c>
      <c r="BR22" s="124">
        <v>8.7100000000000009</v>
      </c>
      <c r="BS22" s="124"/>
      <c r="BT22" s="124">
        <v>0.77</v>
      </c>
      <c r="BU22" s="124"/>
      <c r="BV22" s="107"/>
      <c r="BW22" s="124">
        <v>7.46</v>
      </c>
      <c r="BX22" s="124">
        <v>81.489999999999995</v>
      </c>
      <c r="BY22" s="124">
        <v>43.96</v>
      </c>
      <c r="BZ22" s="126">
        <v>0.16</v>
      </c>
      <c r="CA22" s="126">
        <v>330.47399999999999</v>
      </c>
      <c r="CB22" s="126">
        <v>25.434999999999999</v>
      </c>
      <c r="CC22" s="124">
        <v>322.77999999999997</v>
      </c>
      <c r="CD22" s="124">
        <v>194.34</v>
      </c>
      <c r="CE22" s="124">
        <v>0.49</v>
      </c>
      <c r="CF22" s="124"/>
      <c r="CG22" s="107"/>
      <c r="CH22" s="126"/>
      <c r="CI22" s="126"/>
      <c r="CJ22" s="124"/>
      <c r="CK22" s="124"/>
      <c r="CL22" s="103"/>
      <c r="CM22" s="124"/>
      <c r="CN22" s="126"/>
      <c r="CO22" s="124"/>
      <c r="CP22" s="124"/>
      <c r="CQ22" s="107"/>
      <c r="CR22" s="107"/>
      <c r="CS22" s="124"/>
      <c r="CT22" s="103"/>
    </row>
    <row r="23" spans="1:98" x14ac:dyDescent="0.3">
      <c r="A23" s="131" t="s">
        <v>183</v>
      </c>
      <c r="B23" s="132" t="s">
        <v>88</v>
      </c>
      <c r="C23" s="132">
        <v>41543</v>
      </c>
      <c r="D23" s="153"/>
      <c r="E23" s="103">
        <v>36</v>
      </c>
      <c r="F23" s="103"/>
      <c r="G23" s="133">
        <v>0.02</v>
      </c>
      <c r="H23" s="103" t="s">
        <v>573</v>
      </c>
      <c r="I23" s="133">
        <v>13</v>
      </c>
      <c r="J23" s="133"/>
      <c r="K23" s="177">
        <v>7.9100000000000004E-3</v>
      </c>
      <c r="L23" s="124">
        <f t="shared" si="0"/>
        <v>7.91</v>
      </c>
      <c r="M23" s="125">
        <v>1.1999999999999999E-3</v>
      </c>
      <c r="N23" s="124">
        <f t="shared" si="4"/>
        <v>1.2</v>
      </c>
      <c r="O23" s="103" t="s">
        <v>573</v>
      </c>
      <c r="P23" s="125">
        <v>4.0905723600000001E-3</v>
      </c>
      <c r="Q23" s="147" t="s">
        <v>606</v>
      </c>
      <c r="R23" s="141">
        <v>3.6171051000000003E-3</v>
      </c>
      <c r="S23" s="147" t="s">
        <v>606</v>
      </c>
      <c r="T23" s="125">
        <v>4.7346726000000003E-4</v>
      </c>
      <c r="U23" s="147" t="s">
        <v>606</v>
      </c>
      <c r="V23" s="156">
        <v>2.2700000000000001E-2</v>
      </c>
      <c r="W23" s="126"/>
      <c r="X23" s="157">
        <v>0.68899999999999995</v>
      </c>
      <c r="Y23" s="103"/>
      <c r="Z23" s="103">
        <v>2.7E-2</v>
      </c>
      <c r="AA23" s="103">
        <v>0.66200000000000003</v>
      </c>
      <c r="AB23" s="124">
        <v>0.66290000000000004</v>
      </c>
      <c r="AC23" s="124"/>
      <c r="AD23" s="124">
        <v>0.66</v>
      </c>
      <c r="AE23" s="103"/>
      <c r="AF23" s="103">
        <v>4.2000000000000003E-2</v>
      </c>
      <c r="AG23" s="103" t="s">
        <v>574</v>
      </c>
      <c r="AH23" s="107"/>
      <c r="AI23" s="126">
        <v>1.6E-2</v>
      </c>
      <c r="AJ23" s="137"/>
      <c r="AK23" s="107"/>
      <c r="AL23" s="103"/>
      <c r="AM23" s="103"/>
      <c r="AN23" s="124"/>
      <c r="AO23" s="103"/>
      <c r="AP23" s="126"/>
      <c r="AQ23" s="126"/>
      <c r="AR23" s="124"/>
      <c r="AS23" s="124"/>
      <c r="AT23" s="124">
        <v>346.33</v>
      </c>
      <c r="AU23" s="124">
        <v>14.71</v>
      </c>
      <c r="AV23" s="107"/>
      <c r="AW23" s="124">
        <v>7.64</v>
      </c>
      <c r="AX23" s="124">
        <v>80.790000000000006</v>
      </c>
      <c r="AY23" s="124">
        <v>69.59</v>
      </c>
      <c r="AZ23" s="126">
        <v>0.221</v>
      </c>
      <c r="BA23" s="126">
        <v>245.167</v>
      </c>
      <c r="BB23" s="126">
        <v>14.521000000000001</v>
      </c>
      <c r="BC23" s="124">
        <v>197.17</v>
      </c>
      <c r="BD23" s="124">
        <v>0.08</v>
      </c>
      <c r="BE23" s="124">
        <v>39.21</v>
      </c>
      <c r="BF23" s="103"/>
      <c r="BG23" s="124">
        <v>7.18</v>
      </c>
      <c r="BH23" s="103"/>
      <c r="BI23" s="107"/>
      <c r="BJ23" s="124">
        <v>7.59</v>
      </c>
      <c r="BK23" s="124">
        <v>94.82</v>
      </c>
      <c r="BL23" s="124">
        <v>58.86</v>
      </c>
      <c r="BM23" s="126">
        <v>5.5E-2</v>
      </c>
      <c r="BN23" s="126">
        <v>278.17</v>
      </c>
      <c r="BO23" s="126">
        <v>15.138999999999999</v>
      </c>
      <c r="BP23" s="124">
        <v>87.8</v>
      </c>
      <c r="BQ23" s="124">
        <v>0.26</v>
      </c>
      <c r="BR23" s="124">
        <v>18.829999999999998</v>
      </c>
      <c r="BS23" s="124"/>
      <c r="BT23" s="124">
        <v>2.5</v>
      </c>
      <c r="BU23" s="124"/>
      <c r="BV23" s="107"/>
      <c r="BW23" s="124">
        <v>7.51</v>
      </c>
      <c r="BX23" s="124">
        <v>68.959999999999994</v>
      </c>
      <c r="BY23" s="124">
        <v>74.739999999999995</v>
      </c>
      <c r="BZ23" s="126">
        <v>0.377</v>
      </c>
      <c r="CA23" s="126">
        <v>214.23599999999999</v>
      </c>
      <c r="CB23" s="126">
        <v>17.603000000000002</v>
      </c>
      <c r="CC23" s="124">
        <v>468.58</v>
      </c>
      <c r="CD23" s="124">
        <v>159.13999999999999</v>
      </c>
      <c r="CE23" s="124">
        <v>0.1</v>
      </c>
      <c r="CF23" s="124" t="s">
        <v>574</v>
      </c>
      <c r="CG23" s="107"/>
      <c r="CH23" s="126"/>
      <c r="CI23" s="126"/>
      <c r="CJ23" s="124"/>
      <c r="CK23" s="124"/>
      <c r="CL23" s="103"/>
      <c r="CM23" s="124"/>
      <c r="CN23" s="126"/>
      <c r="CO23" s="124"/>
      <c r="CP23" s="124"/>
      <c r="CQ23" s="107"/>
      <c r="CR23" s="107"/>
      <c r="CS23" s="124">
        <v>31.7</v>
      </c>
      <c r="CT23" s="103"/>
    </row>
    <row r="24" spans="1:98" x14ac:dyDescent="0.3">
      <c r="A24" s="131" t="s">
        <v>188</v>
      </c>
      <c r="B24" s="132" t="s">
        <v>189</v>
      </c>
      <c r="C24" s="132">
        <v>41541</v>
      </c>
      <c r="D24" s="153"/>
      <c r="E24" s="103">
        <v>22</v>
      </c>
      <c r="F24" s="103"/>
      <c r="G24" s="133">
        <v>0.02</v>
      </c>
      <c r="H24" s="103" t="s">
        <v>573</v>
      </c>
      <c r="I24" s="133">
        <v>14</v>
      </c>
      <c r="J24" s="133"/>
      <c r="K24" s="177">
        <v>7.7099999999999998E-3</v>
      </c>
      <c r="L24" s="124">
        <f t="shared" si="0"/>
        <v>7.71</v>
      </c>
      <c r="M24" s="125">
        <v>1.1999999999999999E-3</v>
      </c>
      <c r="N24" s="124">
        <f t="shared" si="4"/>
        <v>1.2</v>
      </c>
      <c r="O24" s="103" t="s">
        <v>573</v>
      </c>
      <c r="P24" s="125">
        <v>1.1000000000000001E-3</v>
      </c>
      <c r="Q24" s="152" t="s">
        <v>573</v>
      </c>
      <c r="R24" s="141">
        <v>1E-3</v>
      </c>
      <c r="S24" s="126" t="s">
        <v>573</v>
      </c>
      <c r="T24" s="125">
        <v>5.5159999999999996E-4</v>
      </c>
      <c r="U24" s="147" t="s">
        <v>606</v>
      </c>
      <c r="V24" s="156">
        <v>5.5999999999999999E-3</v>
      </c>
      <c r="W24" s="147" t="s">
        <v>606</v>
      </c>
      <c r="X24" s="158">
        <v>0.48099999999999998</v>
      </c>
      <c r="Y24" s="103"/>
      <c r="Z24" s="103">
        <v>6.0000000000000001E-3</v>
      </c>
      <c r="AA24" s="103">
        <v>0.47499999999999998</v>
      </c>
      <c r="AB24" s="124">
        <v>11.012325790199405</v>
      </c>
      <c r="AC24" s="124"/>
      <c r="AD24" s="124">
        <v>1.1100000000000001</v>
      </c>
      <c r="AE24" s="103"/>
      <c r="AF24" s="103">
        <v>6.0999999999999999E-2</v>
      </c>
      <c r="AG24" s="103"/>
      <c r="AH24" s="107"/>
      <c r="AI24" s="126">
        <v>1.2999999999999999E-2</v>
      </c>
      <c r="AJ24" s="137"/>
      <c r="AK24" s="107"/>
      <c r="AL24" s="103"/>
      <c r="AM24" s="103"/>
      <c r="AN24" s="124"/>
      <c r="AO24" s="103"/>
      <c r="AP24" s="126"/>
      <c r="AQ24" s="126"/>
      <c r="AR24" s="124"/>
      <c r="AS24" s="124"/>
      <c r="AT24" s="124">
        <v>161.24</v>
      </c>
      <c r="AU24" s="124">
        <v>12.89</v>
      </c>
      <c r="AV24" s="107"/>
      <c r="AW24" s="124"/>
      <c r="AX24" s="124"/>
      <c r="AY24" s="124"/>
      <c r="AZ24" s="126"/>
      <c r="BA24" s="126"/>
      <c r="BB24" s="126"/>
      <c r="BC24" s="124"/>
      <c r="BD24" s="124"/>
      <c r="BE24" s="124"/>
      <c r="BF24" s="103"/>
      <c r="BG24" s="124"/>
      <c r="BH24" s="103"/>
      <c r="BI24" s="107"/>
      <c r="BJ24" s="124">
        <v>6.79</v>
      </c>
      <c r="BK24" s="124">
        <v>96.83</v>
      </c>
      <c r="BL24" s="124">
        <v>10.63</v>
      </c>
      <c r="BM24" s="126">
        <v>3.2000000000000001E-2</v>
      </c>
      <c r="BN24" s="126">
        <v>426.57499999999999</v>
      </c>
      <c r="BO24" s="126">
        <v>26.524999999999999</v>
      </c>
      <c r="BP24" s="124">
        <v>381.04</v>
      </c>
      <c r="BQ24" s="124">
        <v>0.95</v>
      </c>
      <c r="BR24" s="124">
        <v>53</v>
      </c>
      <c r="BS24" s="124"/>
      <c r="BT24" s="124">
        <v>1.46</v>
      </c>
      <c r="BU24" s="124"/>
      <c r="BV24" s="107"/>
      <c r="BW24" s="124">
        <v>6.81</v>
      </c>
      <c r="BX24" s="124">
        <v>98.6</v>
      </c>
      <c r="BY24" s="124">
        <v>11.96</v>
      </c>
      <c r="BZ24" s="126">
        <v>1.4E-2</v>
      </c>
      <c r="CA24" s="126">
        <v>496.59399999999999</v>
      </c>
      <c r="CB24" s="126">
        <v>34.22</v>
      </c>
      <c r="CC24" s="124">
        <v>391.75</v>
      </c>
      <c r="CD24" s="124">
        <v>283.64</v>
      </c>
      <c r="CE24" s="124">
        <v>2.31</v>
      </c>
      <c r="CF24" s="124"/>
      <c r="CG24" s="107"/>
      <c r="CH24" s="126">
        <v>511.32799999999997</v>
      </c>
      <c r="CI24" s="126">
        <v>13.502000000000001</v>
      </c>
      <c r="CJ24" s="124">
        <v>358.75</v>
      </c>
      <c r="CK24" s="124">
        <v>5.52</v>
      </c>
      <c r="CL24" s="103" t="s">
        <v>574</v>
      </c>
      <c r="CM24" s="124">
        <v>3.39</v>
      </c>
      <c r="CN24" s="103" t="s">
        <v>574</v>
      </c>
      <c r="CO24" s="124">
        <v>0.38</v>
      </c>
      <c r="CP24" s="124">
        <v>0.34</v>
      </c>
      <c r="CQ24" s="107"/>
      <c r="CR24" s="107"/>
      <c r="CS24" s="124">
        <v>21.02</v>
      </c>
      <c r="CT24" s="103"/>
    </row>
    <row r="25" spans="1:98" x14ac:dyDescent="0.3">
      <c r="A25" s="134">
        <v>100</v>
      </c>
      <c r="B25" s="132" t="s">
        <v>189</v>
      </c>
      <c r="C25" s="132">
        <v>41540</v>
      </c>
      <c r="D25" s="153"/>
      <c r="E25" s="103" t="s">
        <v>110</v>
      </c>
      <c r="F25" s="103" t="s">
        <v>110</v>
      </c>
      <c r="G25" s="103" t="s">
        <v>110</v>
      </c>
      <c r="H25" s="103" t="s">
        <v>110</v>
      </c>
      <c r="I25" s="103" t="s">
        <v>110</v>
      </c>
      <c r="J25" s="103" t="s">
        <v>110</v>
      </c>
      <c r="K25" s="177" t="s">
        <v>110</v>
      </c>
      <c r="L25" s="103" t="s">
        <v>110</v>
      </c>
      <c r="M25" s="103" t="s">
        <v>110</v>
      </c>
      <c r="N25" s="103" t="s">
        <v>110</v>
      </c>
      <c r="O25" s="103" t="s">
        <v>110</v>
      </c>
      <c r="P25" s="125" t="s">
        <v>110</v>
      </c>
      <c r="Q25" s="150" t="s">
        <v>110</v>
      </c>
      <c r="R25" s="141" t="s">
        <v>110</v>
      </c>
      <c r="S25" s="103" t="s">
        <v>110</v>
      </c>
      <c r="T25" s="125" t="s">
        <v>110</v>
      </c>
      <c r="U25" s="126" t="s">
        <v>110</v>
      </c>
      <c r="V25" s="125" t="s">
        <v>110</v>
      </c>
      <c r="W25" s="103"/>
      <c r="X25" s="159" t="s">
        <v>110</v>
      </c>
      <c r="Y25" s="103" t="s">
        <v>110</v>
      </c>
      <c r="Z25" s="103" t="s">
        <v>110</v>
      </c>
      <c r="AA25" s="103" t="s">
        <v>110</v>
      </c>
      <c r="AB25" s="103" t="s">
        <v>110</v>
      </c>
      <c r="AC25" s="103" t="s">
        <v>110</v>
      </c>
      <c r="AD25" s="103" t="s">
        <v>110</v>
      </c>
      <c r="AE25" s="103" t="s">
        <v>110</v>
      </c>
      <c r="AF25" s="103" t="s">
        <v>110</v>
      </c>
      <c r="AG25" s="103" t="s">
        <v>110</v>
      </c>
      <c r="AH25" s="107"/>
      <c r="AI25" s="126" t="s">
        <v>110</v>
      </c>
      <c r="AJ25" s="137" t="s">
        <v>110</v>
      </c>
      <c r="AK25" s="107"/>
      <c r="AL25" s="103" t="s">
        <v>110</v>
      </c>
      <c r="AM25" s="103" t="s">
        <v>110</v>
      </c>
      <c r="AN25" s="124" t="s">
        <v>110</v>
      </c>
      <c r="AO25" s="103" t="s">
        <v>110</v>
      </c>
      <c r="AP25" s="126" t="s">
        <v>110</v>
      </c>
      <c r="AQ25" s="126" t="s">
        <v>110</v>
      </c>
      <c r="AR25" s="124" t="s">
        <v>110</v>
      </c>
      <c r="AS25" s="124" t="s">
        <v>110</v>
      </c>
      <c r="AT25" s="124" t="s">
        <v>110</v>
      </c>
      <c r="AU25" s="103" t="s">
        <v>110</v>
      </c>
      <c r="AV25" s="107"/>
      <c r="AW25" s="124" t="s">
        <v>110</v>
      </c>
      <c r="AX25" s="103" t="s">
        <v>110</v>
      </c>
      <c r="AY25" s="103" t="s">
        <v>110</v>
      </c>
      <c r="AZ25" s="103" t="s">
        <v>110</v>
      </c>
      <c r="BA25" s="103" t="s">
        <v>110</v>
      </c>
      <c r="BB25" s="103" t="s">
        <v>110</v>
      </c>
      <c r="BC25" s="103" t="s">
        <v>110</v>
      </c>
      <c r="BD25" s="103" t="s">
        <v>110</v>
      </c>
      <c r="BE25" s="103" t="s">
        <v>110</v>
      </c>
      <c r="BF25" s="103" t="s">
        <v>110</v>
      </c>
      <c r="BG25" s="103" t="s">
        <v>110</v>
      </c>
      <c r="BH25" s="103" t="s">
        <v>110</v>
      </c>
      <c r="BI25" s="107"/>
      <c r="BJ25" s="124" t="s">
        <v>110</v>
      </c>
      <c r="BK25" s="124" t="s">
        <v>110</v>
      </c>
      <c r="BL25" s="103" t="s">
        <v>110</v>
      </c>
      <c r="BM25" s="103" t="s">
        <v>110</v>
      </c>
      <c r="BN25" s="103" t="s">
        <v>110</v>
      </c>
      <c r="BO25" s="126" t="s">
        <v>110</v>
      </c>
      <c r="BP25" s="124" t="s">
        <v>110</v>
      </c>
      <c r="BQ25" s="103" t="s">
        <v>110</v>
      </c>
      <c r="BR25" s="124" t="s">
        <v>110</v>
      </c>
      <c r="BS25" s="103" t="s">
        <v>110</v>
      </c>
      <c r="BT25" s="103" t="s">
        <v>110</v>
      </c>
      <c r="BU25" s="103" t="s">
        <v>110</v>
      </c>
      <c r="BV25" s="107"/>
      <c r="BW25" s="124" t="s">
        <v>110</v>
      </c>
      <c r="BX25" s="124" t="s">
        <v>110</v>
      </c>
      <c r="BY25" s="103" t="s">
        <v>110</v>
      </c>
      <c r="BZ25" s="103" t="s">
        <v>110</v>
      </c>
      <c r="CA25" s="103" t="s">
        <v>110</v>
      </c>
      <c r="CB25" s="103" t="s">
        <v>110</v>
      </c>
      <c r="CC25" s="103" t="s">
        <v>110</v>
      </c>
      <c r="CD25" s="103" t="s">
        <v>110</v>
      </c>
      <c r="CE25" s="103" t="s">
        <v>110</v>
      </c>
      <c r="CF25" s="103" t="s">
        <v>110</v>
      </c>
      <c r="CG25" s="107"/>
      <c r="CH25" s="103" t="s">
        <v>110</v>
      </c>
      <c r="CI25" s="103" t="s">
        <v>110</v>
      </c>
      <c r="CJ25" s="103" t="s">
        <v>110</v>
      </c>
      <c r="CK25" s="103" t="s">
        <v>110</v>
      </c>
      <c r="CL25" s="103" t="s">
        <v>110</v>
      </c>
      <c r="CM25" s="103" t="s">
        <v>110</v>
      </c>
      <c r="CN25" s="103" t="s">
        <v>110</v>
      </c>
      <c r="CO25" s="103" t="s">
        <v>110</v>
      </c>
      <c r="CP25" s="103" t="s">
        <v>110</v>
      </c>
      <c r="CQ25" s="107"/>
      <c r="CR25" s="107"/>
      <c r="CS25" s="103" t="s">
        <v>110</v>
      </c>
      <c r="CT25" s="103" t="s">
        <v>110</v>
      </c>
    </row>
    <row r="26" spans="1:98" x14ac:dyDescent="0.3">
      <c r="A26" s="134">
        <v>101</v>
      </c>
      <c r="B26" s="132" t="s">
        <v>189</v>
      </c>
      <c r="C26" s="132">
        <v>41540</v>
      </c>
      <c r="D26" s="153"/>
      <c r="E26" s="103" t="s">
        <v>110</v>
      </c>
      <c r="F26" s="103" t="s">
        <v>110</v>
      </c>
      <c r="G26" s="103" t="s">
        <v>110</v>
      </c>
      <c r="H26" s="103" t="s">
        <v>110</v>
      </c>
      <c r="I26" s="103" t="s">
        <v>110</v>
      </c>
      <c r="J26" s="103" t="s">
        <v>110</v>
      </c>
      <c r="K26" s="177" t="s">
        <v>110</v>
      </c>
      <c r="L26" s="103" t="s">
        <v>110</v>
      </c>
      <c r="M26" s="103" t="s">
        <v>110</v>
      </c>
      <c r="N26" s="103" t="s">
        <v>110</v>
      </c>
      <c r="O26" s="103" t="s">
        <v>110</v>
      </c>
      <c r="P26" s="125" t="s">
        <v>110</v>
      </c>
      <c r="Q26" s="150" t="s">
        <v>110</v>
      </c>
      <c r="R26" s="141" t="s">
        <v>110</v>
      </c>
      <c r="S26" s="103" t="s">
        <v>110</v>
      </c>
      <c r="T26" s="125" t="s">
        <v>110</v>
      </c>
      <c r="U26" s="126" t="s">
        <v>110</v>
      </c>
      <c r="V26" s="125" t="s">
        <v>110</v>
      </c>
      <c r="W26" s="103"/>
      <c r="X26" s="159" t="s">
        <v>110</v>
      </c>
      <c r="Y26" s="103" t="s">
        <v>110</v>
      </c>
      <c r="Z26" s="103" t="s">
        <v>110</v>
      </c>
      <c r="AA26" s="103" t="s">
        <v>110</v>
      </c>
      <c r="AB26" s="103" t="s">
        <v>110</v>
      </c>
      <c r="AC26" s="103" t="s">
        <v>110</v>
      </c>
      <c r="AD26" s="103" t="s">
        <v>110</v>
      </c>
      <c r="AE26" s="103" t="s">
        <v>110</v>
      </c>
      <c r="AF26" s="103" t="s">
        <v>110</v>
      </c>
      <c r="AG26" s="103" t="s">
        <v>110</v>
      </c>
      <c r="AH26" s="107"/>
      <c r="AI26" s="126" t="s">
        <v>110</v>
      </c>
      <c r="AJ26" s="137" t="s">
        <v>110</v>
      </c>
      <c r="AK26" s="107"/>
      <c r="AL26" s="103" t="s">
        <v>110</v>
      </c>
      <c r="AM26" s="103" t="s">
        <v>110</v>
      </c>
      <c r="AN26" s="124" t="s">
        <v>110</v>
      </c>
      <c r="AO26" s="103" t="s">
        <v>110</v>
      </c>
      <c r="AP26" s="126" t="s">
        <v>110</v>
      </c>
      <c r="AQ26" s="126" t="s">
        <v>110</v>
      </c>
      <c r="AR26" s="124" t="s">
        <v>110</v>
      </c>
      <c r="AS26" s="124" t="s">
        <v>110</v>
      </c>
      <c r="AT26" s="124" t="s">
        <v>110</v>
      </c>
      <c r="AU26" s="103" t="s">
        <v>110</v>
      </c>
      <c r="AV26" s="107"/>
      <c r="AW26" s="124" t="s">
        <v>110</v>
      </c>
      <c r="AX26" s="103" t="s">
        <v>110</v>
      </c>
      <c r="AY26" s="103" t="s">
        <v>110</v>
      </c>
      <c r="AZ26" s="103" t="s">
        <v>110</v>
      </c>
      <c r="BA26" s="103" t="s">
        <v>110</v>
      </c>
      <c r="BB26" s="103" t="s">
        <v>110</v>
      </c>
      <c r="BC26" s="103" t="s">
        <v>110</v>
      </c>
      <c r="BD26" s="103" t="s">
        <v>110</v>
      </c>
      <c r="BE26" s="103" t="s">
        <v>110</v>
      </c>
      <c r="BF26" s="103" t="s">
        <v>110</v>
      </c>
      <c r="BG26" s="103" t="s">
        <v>110</v>
      </c>
      <c r="BH26" s="103" t="s">
        <v>110</v>
      </c>
      <c r="BI26" s="107"/>
      <c r="BJ26" s="124" t="s">
        <v>110</v>
      </c>
      <c r="BK26" s="124" t="s">
        <v>110</v>
      </c>
      <c r="BL26" s="103" t="s">
        <v>110</v>
      </c>
      <c r="BM26" s="103" t="s">
        <v>110</v>
      </c>
      <c r="BN26" s="103" t="s">
        <v>110</v>
      </c>
      <c r="BO26" s="126" t="s">
        <v>110</v>
      </c>
      <c r="BP26" s="124" t="s">
        <v>110</v>
      </c>
      <c r="BQ26" s="103" t="s">
        <v>110</v>
      </c>
      <c r="BR26" s="124" t="s">
        <v>110</v>
      </c>
      <c r="BS26" s="103" t="s">
        <v>110</v>
      </c>
      <c r="BT26" s="103" t="s">
        <v>110</v>
      </c>
      <c r="BU26" s="103" t="s">
        <v>110</v>
      </c>
      <c r="BV26" s="107"/>
      <c r="BW26" s="124" t="s">
        <v>110</v>
      </c>
      <c r="BX26" s="124" t="s">
        <v>110</v>
      </c>
      <c r="BY26" s="103" t="s">
        <v>110</v>
      </c>
      <c r="BZ26" s="103" t="s">
        <v>110</v>
      </c>
      <c r="CA26" s="103" t="s">
        <v>110</v>
      </c>
      <c r="CB26" s="103" t="s">
        <v>110</v>
      </c>
      <c r="CC26" s="103" t="s">
        <v>110</v>
      </c>
      <c r="CD26" s="103" t="s">
        <v>110</v>
      </c>
      <c r="CE26" s="103" t="s">
        <v>110</v>
      </c>
      <c r="CF26" s="103" t="s">
        <v>110</v>
      </c>
      <c r="CG26" s="107"/>
      <c r="CH26" s="103" t="s">
        <v>110</v>
      </c>
      <c r="CI26" s="103" t="s">
        <v>110</v>
      </c>
      <c r="CJ26" s="103" t="s">
        <v>110</v>
      </c>
      <c r="CK26" s="103" t="s">
        <v>110</v>
      </c>
      <c r="CL26" s="103" t="s">
        <v>110</v>
      </c>
      <c r="CM26" s="103" t="s">
        <v>110</v>
      </c>
      <c r="CN26" s="103" t="s">
        <v>110</v>
      </c>
      <c r="CO26" s="103" t="s">
        <v>110</v>
      </c>
      <c r="CP26" s="103" t="s">
        <v>110</v>
      </c>
      <c r="CQ26" s="107"/>
      <c r="CR26" s="107"/>
      <c r="CS26" s="103" t="s">
        <v>110</v>
      </c>
      <c r="CT26" s="103" t="s">
        <v>110</v>
      </c>
    </row>
    <row r="27" spans="1:98" x14ac:dyDescent="0.3">
      <c r="A27" s="134">
        <v>104</v>
      </c>
      <c r="B27" s="132" t="s">
        <v>189</v>
      </c>
      <c r="C27" s="132">
        <v>41541</v>
      </c>
      <c r="D27" s="153"/>
      <c r="E27" s="103" t="s">
        <v>110</v>
      </c>
      <c r="F27" s="103" t="s">
        <v>110</v>
      </c>
      <c r="G27" s="103" t="s">
        <v>110</v>
      </c>
      <c r="H27" s="103" t="s">
        <v>110</v>
      </c>
      <c r="I27" s="103" t="s">
        <v>110</v>
      </c>
      <c r="J27" s="103" t="s">
        <v>110</v>
      </c>
      <c r="K27" s="177" t="s">
        <v>110</v>
      </c>
      <c r="L27" s="103" t="s">
        <v>110</v>
      </c>
      <c r="M27" s="103" t="s">
        <v>110</v>
      </c>
      <c r="N27" s="103" t="s">
        <v>110</v>
      </c>
      <c r="O27" s="103" t="s">
        <v>110</v>
      </c>
      <c r="P27" s="125" t="s">
        <v>110</v>
      </c>
      <c r="Q27" s="150" t="s">
        <v>110</v>
      </c>
      <c r="R27" s="141" t="s">
        <v>110</v>
      </c>
      <c r="S27" s="103" t="s">
        <v>110</v>
      </c>
      <c r="T27" s="125" t="s">
        <v>110</v>
      </c>
      <c r="U27" s="126" t="s">
        <v>110</v>
      </c>
      <c r="V27" s="125" t="s">
        <v>110</v>
      </c>
      <c r="W27" s="103"/>
      <c r="X27" s="159" t="s">
        <v>110</v>
      </c>
      <c r="Y27" s="103" t="s">
        <v>110</v>
      </c>
      <c r="Z27" s="103" t="s">
        <v>110</v>
      </c>
      <c r="AA27" s="103" t="s">
        <v>110</v>
      </c>
      <c r="AB27" s="103" t="s">
        <v>110</v>
      </c>
      <c r="AC27" s="103" t="s">
        <v>110</v>
      </c>
      <c r="AD27" s="103" t="s">
        <v>110</v>
      </c>
      <c r="AE27" s="103" t="s">
        <v>110</v>
      </c>
      <c r="AF27" s="103" t="s">
        <v>110</v>
      </c>
      <c r="AG27" s="103" t="s">
        <v>110</v>
      </c>
      <c r="AH27" s="107"/>
      <c r="AI27" s="126" t="s">
        <v>110</v>
      </c>
      <c r="AJ27" s="137" t="s">
        <v>110</v>
      </c>
      <c r="AK27" s="107"/>
      <c r="AL27" s="103" t="s">
        <v>110</v>
      </c>
      <c r="AM27" s="103" t="s">
        <v>110</v>
      </c>
      <c r="AN27" s="124" t="s">
        <v>110</v>
      </c>
      <c r="AO27" s="103" t="s">
        <v>110</v>
      </c>
      <c r="AP27" s="126" t="s">
        <v>110</v>
      </c>
      <c r="AQ27" s="126" t="s">
        <v>110</v>
      </c>
      <c r="AR27" s="124" t="s">
        <v>110</v>
      </c>
      <c r="AS27" s="124" t="s">
        <v>110</v>
      </c>
      <c r="AT27" s="124" t="s">
        <v>110</v>
      </c>
      <c r="AU27" s="103" t="s">
        <v>110</v>
      </c>
      <c r="AV27" s="107"/>
      <c r="AW27" s="124" t="s">
        <v>110</v>
      </c>
      <c r="AX27" s="103" t="s">
        <v>110</v>
      </c>
      <c r="AY27" s="103" t="s">
        <v>110</v>
      </c>
      <c r="AZ27" s="103" t="s">
        <v>110</v>
      </c>
      <c r="BA27" s="103" t="s">
        <v>110</v>
      </c>
      <c r="BB27" s="103" t="s">
        <v>110</v>
      </c>
      <c r="BC27" s="103" t="s">
        <v>110</v>
      </c>
      <c r="BD27" s="103" t="s">
        <v>110</v>
      </c>
      <c r="BE27" s="103" t="s">
        <v>110</v>
      </c>
      <c r="BF27" s="103" t="s">
        <v>110</v>
      </c>
      <c r="BG27" s="103" t="s">
        <v>110</v>
      </c>
      <c r="BH27" s="103" t="s">
        <v>110</v>
      </c>
      <c r="BI27" s="107"/>
      <c r="BJ27" s="124" t="s">
        <v>110</v>
      </c>
      <c r="BK27" s="124" t="s">
        <v>110</v>
      </c>
      <c r="BL27" s="103" t="s">
        <v>110</v>
      </c>
      <c r="BM27" s="103" t="s">
        <v>110</v>
      </c>
      <c r="BN27" s="103" t="s">
        <v>110</v>
      </c>
      <c r="BO27" s="126" t="s">
        <v>110</v>
      </c>
      <c r="BP27" s="124" t="s">
        <v>110</v>
      </c>
      <c r="BQ27" s="103" t="s">
        <v>110</v>
      </c>
      <c r="BR27" s="124" t="s">
        <v>110</v>
      </c>
      <c r="BS27" s="103" t="s">
        <v>110</v>
      </c>
      <c r="BT27" s="103" t="s">
        <v>110</v>
      </c>
      <c r="BU27" s="103" t="s">
        <v>110</v>
      </c>
      <c r="BV27" s="107"/>
      <c r="BW27" s="124" t="s">
        <v>110</v>
      </c>
      <c r="BX27" s="124" t="s">
        <v>110</v>
      </c>
      <c r="BY27" s="103" t="s">
        <v>110</v>
      </c>
      <c r="BZ27" s="103" t="s">
        <v>110</v>
      </c>
      <c r="CA27" s="103" t="s">
        <v>110</v>
      </c>
      <c r="CB27" s="103" t="s">
        <v>110</v>
      </c>
      <c r="CC27" s="103" t="s">
        <v>110</v>
      </c>
      <c r="CD27" s="103" t="s">
        <v>110</v>
      </c>
      <c r="CE27" s="103" t="s">
        <v>110</v>
      </c>
      <c r="CF27" s="103" t="s">
        <v>110</v>
      </c>
      <c r="CG27" s="107"/>
      <c r="CH27" s="103" t="s">
        <v>110</v>
      </c>
      <c r="CI27" s="103" t="s">
        <v>110</v>
      </c>
      <c r="CJ27" s="103" t="s">
        <v>110</v>
      </c>
      <c r="CK27" s="103" t="s">
        <v>110</v>
      </c>
      <c r="CL27" s="103" t="s">
        <v>110</v>
      </c>
      <c r="CM27" s="103" t="s">
        <v>110</v>
      </c>
      <c r="CN27" s="103" t="s">
        <v>110</v>
      </c>
      <c r="CO27" s="103" t="s">
        <v>110</v>
      </c>
      <c r="CP27" s="103" t="s">
        <v>110</v>
      </c>
      <c r="CQ27" s="107"/>
      <c r="CR27" s="107"/>
      <c r="CS27" s="103" t="s">
        <v>110</v>
      </c>
      <c r="CT27" s="103" t="s">
        <v>110</v>
      </c>
    </row>
    <row r="28" spans="1:98" x14ac:dyDescent="0.3">
      <c r="A28" s="134">
        <v>107</v>
      </c>
      <c r="B28" s="132" t="s">
        <v>189</v>
      </c>
      <c r="C28" s="132">
        <v>41541</v>
      </c>
      <c r="D28" s="153"/>
      <c r="E28" s="103">
        <v>86</v>
      </c>
      <c r="F28" s="103"/>
      <c r="G28" s="133">
        <v>33</v>
      </c>
      <c r="H28" s="103" t="s">
        <v>576</v>
      </c>
      <c r="I28" s="133">
        <v>23</v>
      </c>
      <c r="J28" s="133"/>
      <c r="K28" s="177">
        <v>1.562E-2</v>
      </c>
      <c r="L28" s="124">
        <f t="shared" si="0"/>
        <v>15.620000000000001</v>
      </c>
      <c r="M28" s="125">
        <v>1.1999999999999999E-3</v>
      </c>
      <c r="N28" s="124">
        <f t="shared" ref="N28:N35" si="5">M28*1000</f>
        <v>1.2</v>
      </c>
      <c r="O28" s="103" t="s">
        <v>573</v>
      </c>
      <c r="P28" s="125">
        <v>1.1885999999999999E-3</v>
      </c>
      <c r="Q28" s="147" t="s">
        <v>606</v>
      </c>
      <c r="R28" s="141">
        <v>1E-3</v>
      </c>
      <c r="S28" s="126" t="s">
        <v>573</v>
      </c>
      <c r="T28" s="125">
        <v>7.6300000000000001E-4</v>
      </c>
      <c r="U28" s="147" t="s">
        <v>606</v>
      </c>
      <c r="V28" s="156">
        <v>7.1000000000000004E-3</v>
      </c>
      <c r="W28" s="147" t="s">
        <v>606</v>
      </c>
      <c r="X28" s="158">
        <v>0.91700000000000004</v>
      </c>
      <c r="Y28" s="103"/>
      <c r="Z28" s="103">
        <v>8.0000000000000002E-3</v>
      </c>
      <c r="AA28" s="103">
        <v>0.90900000000000003</v>
      </c>
      <c r="AB28" s="124">
        <v>6.58207978264792</v>
      </c>
      <c r="AC28" s="124"/>
      <c r="AD28" s="124">
        <v>2.71</v>
      </c>
      <c r="AE28" s="103"/>
      <c r="AF28" s="103">
        <v>0.02</v>
      </c>
      <c r="AG28" s="103" t="s">
        <v>573</v>
      </c>
      <c r="AH28" s="107"/>
      <c r="AI28" s="126">
        <v>1.25</v>
      </c>
      <c r="AJ28" s="137"/>
      <c r="AK28" s="107"/>
      <c r="AL28" s="103"/>
      <c r="AM28" s="103"/>
      <c r="AN28" s="124"/>
      <c r="AO28" s="103"/>
      <c r="AP28" s="126"/>
      <c r="AQ28" s="126"/>
      <c r="AR28" s="124"/>
      <c r="AS28" s="124"/>
      <c r="AT28" s="124">
        <v>86.88</v>
      </c>
      <c r="AU28" s="124">
        <v>2.4900000000000002</v>
      </c>
      <c r="AV28" s="107"/>
      <c r="AW28" s="124"/>
      <c r="AX28" s="124"/>
      <c r="AY28" s="124"/>
      <c r="AZ28" s="126"/>
      <c r="BA28" s="126"/>
      <c r="BB28" s="126"/>
      <c r="BC28" s="124"/>
      <c r="BD28" s="124"/>
      <c r="BE28" s="124"/>
      <c r="BF28" s="103"/>
      <c r="BG28" s="124"/>
      <c r="BH28" s="103"/>
      <c r="BI28" s="107"/>
      <c r="BJ28" s="124">
        <v>6.96</v>
      </c>
      <c r="BK28" s="124">
        <v>97.26</v>
      </c>
      <c r="BL28" s="124">
        <v>22.22</v>
      </c>
      <c r="BM28" s="126">
        <v>0.03</v>
      </c>
      <c r="BN28" s="126">
        <v>400.13200000000001</v>
      </c>
      <c r="BO28" s="126">
        <v>23.283999999999999</v>
      </c>
      <c r="BP28" s="124">
        <v>326.29000000000002</v>
      </c>
      <c r="BQ28" s="124">
        <v>1.67</v>
      </c>
      <c r="BR28" s="124">
        <v>36.5</v>
      </c>
      <c r="BS28" s="124"/>
      <c r="BT28" s="124">
        <v>1.97</v>
      </c>
      <c r="BU28" s="124"/>
      <c r="BV28" s="107"/>
      <c r="BW28" s="124">
        <v>7.24</v>
      </c>
      <c r="BX28" s="124">
        <v>92.83</v>
      </c>
      <c r="BY28" s="124">
        <v>13.43</v>
      </c>
      <c r="BZ28" s="126">
        <v>6.8000000000000005E-2</v>
      </c>
      <c r="CA28" s="126">
        <v>494.81099999999998</v>
      </c>
      <c r="CB28" s="126">
        <v>33.203000000000003</v>
      </c>
      <c r="CC28" s="124">
        <v>559.09</v>
      </c>
      <c r="CD28" s="124">
        <v>225.54</v>
      </c>
      <c r="CE28" s="124">
        <v>17.75</v>
      </c>
      <c r="CF28" s="124"/>
      <c r="CG28" s="107"/>
      <c r="CH28" s="126">
        <v>487.83800000000002</v>
      </c>
      <c r="CI28" s="126">
        <v>13.115</v>
      </c>
      <c r="CJ28" s="124">
        <v>362.43</v>
      </c>
      <c r="CK28" s="124"/>
      <c r="CL28" s="103"/>
      <c r="CM28" s="124"/>
      <c r="CN28" s="126"/>
      <c r="CO28" s="124"/>
      <c r="CP28" s="124"/>
      <c r="CQ28" s="107"/>
      <c r="CR28" s="107"/>
      <c r="CS28" s="124">
        <v>34.630000000000003</v>
      </c>
      <c r="CT28" s="103"/>
    </row>
    <row r="29" spans="1:98" x14ac:dyDescent="0.3">
      <c r="A29" s="134">
        <v>111</v>
      </c>
      <c r="B29" s="132" t="s">
        <v>189</v>
      </c>
      <c r="C29" s="132">
        <v>41540</v>
      </c>
      <c r="D29" s="153"/>
      <c r="E29" s="103">
        <v>66</v>
      </c>
      <c r="F29" s="103"/>
      <c r="G29" s="133">
        <v>0.02</v>
      </c>
      <c r="H29" s="103" t="s">
        <v>573</v>
      </c>
      <c r="I29" s="133">
        <v>20</v>
      </c>
      <c r="J29" s="133"/>
      <c r="K29" s="177">
        <v>9.5200000000000007E-3</v>
      </c>
      <c r="L29" s="124">
        <f t="shared" si="0"/>
        <v>9.5200000000000014</v>
      </c>
      <c r="M29" s="125">
        <v>1.1999999999999999E-3</v>
      </c>
      <c r="N29" s="124">
        <f t="shared" si="5"/>
        <v>1.2</v>
      </c>
      <c r="O29" s="103" t="s">
        <v>573</v>
      </c>
      <c r="P29" s="125">
        <v>1.1000000000000001E-3</v>
      </c>
      <c r="Q29" s="152" t="s">
        <v>573</v>
      </c>
      <c r="R29" s="141">
        <v>1E-3</v>
      </c>
      <c r="S29" s="126" t="s">
        <v>573</v>
      </c>
      <c r="T29" s="125">
        <v>8.2180000000000003E-4</v>
      </c>
      <c r="U29" s="147" t="s">
        <v>606</v>
      </c>
      <c r="V29" s="156">
        <v>6.1000000000000004E-3</v>
      </c>
      <c r="W29" s="147" t="s">
        <v>606</v>
      </c>
      <c r="X29" s="158">
        <v>0.60399999999999998</v>
      </c>
      <c r="Y29" s="103"/>
      <c r="Z29" s="103">
        <v>7.0000000000000001E-3</v>
      </c>
      <c r="AA29" s="103">
        <v>0.59699999999999998</v>
      </c>
      <c r="AB29" s="124">
        <v>1.573189398599915</v>
      </c>
      <c r="AC29" s="124"/>
      <c r="AD29" s="124">
        <v>2.04</v>
      </c>
      <c r="AE29" s="103"/>
      <c r="AF29" s="103">
        <v>6.7000000000000004E-2</v>
      </c>
      <c r="AG29" s="103"/>
      <c r="AH29" s="107"/>
      <c r="AI29" s="126">
        <v>1.2E-2</v>
      </c>
      <c r="AJ29" s="137" t="s">
        <v>573</v>
      </c>
      <c r="AK29" s="107"/>
      <c r="AL29" s="103"/>
      <c r="AM29" s="103"/>
      <c r="AN29" s="124"/>
      <c r="AO29" s="103"/>
      <c r="AP29" s="126"/>
      <c r="AQ29" s="126"/>
      <c r="AR29" s="124"/>
      <c r="AS29" s="124"/>
      <c r="AT29" s="124">
        <v>101.17</v>
      </c>
      <c r="AU29" s="124">
        <v>13.71</v>
      </c>
      <c r="AV29" s="107"/>
      <c r="AW29" s="124"/>
      <c r="AX29" s="124"/>
      <c r="AY29" s="124"/>
      <c r="AZ29" s="126"/>
      <c r="BA29" s="126"/>
      <c r="BB29" s="126"/>
      <c r="BC29" s="124"/>
      <c r="BD29" s="124"/>
      <c r="BE29" s="124"/>
      <c r="BF29" s="103"/>
      <c r="BG29" s="124"/>
      <c r="BH29" s="103"/>
      <c r="BI29" s="107"/>
      <c r="BJ29" s="124">
        <v>7.24</v>
      </c>
      <c r="BK29" s="124">
        <v>92.57</v>
      </c>
      <c r="BL29" s="124">
        <v>31.56</v>
      </c>
      <c r="BM29" s="126">
        <v>7.2999999999999995E-2</v>
      </c>
      <c r="BN29" s="126">
        <v>369.40199999999999</v>
      </c>
      <c r="BO29" s="126">
        <v>17.971</v>
      </c>
      <c r="BP29" s="124">
        <v>108.84</v>
      </c>
      <c r="BQ29" s="124">
        <v>0.3</v>
      </c>
      <c r="BR29" s="124">
        <v>23.33</v>
      </c>
      <c r="BS29" s="124"/>
      <c r="BT29" s="124">
        <v>0.47</v>
      </c>
      <c r="BU29" s="124"/>
      <c r="BV29" s="107"/>
      <c r="BW29" s="124">
        <v>7.52</v>
      </c>
      <c r="BX29" s="124">
        <v>87.29</v>
      </c>
      <c r="BY29" s="124">
        <v>29.37</v>
      </c>
      <c r="BZ29" s="126">
        <v>0.124</v>
      </c>
      <c r="CA29" s="126">
        <v>447.53699999999998</v>
      </c>
      <c r="CB29" s="126">
        <v>32.301000000000002</v>
      </c>
      <c r="CC29" s="124">
        <v>364.4</v>
      </c>
      <c r="CD29" s="124">
        <v>181.53</v>
      </c>
      <c r="CE29" s="124">
        <v>10.95</v>
      </c>
      <c r="CF29" s="124"/>
      <c r="CG29" s="107"/>
      <c r="CH29" s="126">
        <v>458.52800000000002</v>
      </c>
      <c r="CI29" s="126">
        <v>8.1170000000000009</v>
      </c>
      <c r="CJ29" s="124">
        <v>321.64999999999998</v>
      </c>
      <c r="CK29" s="124">
        <v>2.98</v>
      </c>
      <c r="CL29" s="103" t="s">
        <v>574</v>
      </c>
      <c r="CM29" s="124">
        <v>3.7</v>
      </c>
      <c r="CN29" s="103" t="s">
        <v>574</v>
      </c>
      <c r="CO29" s="124">
        <v>0.28000000000000003</v>
      </c>
      <c r="CP29" s="124">
        <v>0.28999999999999998</v>
      </c>
      <c r="CQ29" s="107"/>
      <c r="CR29" s="107"/>
      <c r="CS29" s="124">
        <v>54.46</v>
      </c>
      <c r="CT29" s="103"/>
    </row>
    <row r="30" spans="1:98" x14ac:dyDescent="0.3">
      <c r="A30" s="134">
        <v>112</v>
      </c>
      <c r="B30" s="132" t="s">
        <v>189</v>
      </c>
      <c r="C30" s="132">
        <v>41541</v>
      </c>
      <c r="D30" s="153"/>
      <c r="E30" s="103">
        <v>17</v>
      </c>
      <c r="F30" s="103"/>
      <c r="G30" s="133">
        <v>0.02</v>
      </c>
      <c r="H30" s="103" t="s">
        <v>573</v>
      </c>
      <c r="I30" s="133">
        <v>14</v>
      </c>
      <c r="J30" s="133"/>
      <c r="K30" s="177">
        <v>8.6899999999999998E-3</v>
      </c>
      <c r="L30" s="124">
        <f t="shared" si="0"/>
        <v>8.69</v>
      </c>
      <c r="M30" s="125">
        <v>1.1999999999999999E-3</v>
      </c>
      <c r="N30" s="124">
        <f t="shared" si="5"/>
        <v>1.2</v>
      </c>
      <c r="O30" s="103" t="s">
        <v>573</v>
      </c>
      <c r="P30" s="125">
        <v>1.1000000000000001E-3</v>
      </c>
      <c r="Q30" s="152" t="s">
        <v>573</v>
      </c>
      <c r="R30" s="141">
        <v>1E-3</v>
      </c>
      <c r="S30" s="126" t="s">
        <v>573</v>
      </c>
      <c r="T30" s="125">
        <v>5.3620000000000002E-4</v>
      </c>
      <c r="U30" s="147" t="s">
        <v>606</v>
      </c>
      <c r="V30" s="156">
        <v>4.7000000000000002E-3</v>
      </c>
      <c r="W30" s="147" t="s">
        <v>606</v>
      </c>
      <c r="X30" s="158">
        <v>0.49299999999999999</v>
      </c>
      <c r="Y30" s="103"/>
      <c r="Z30" s="103">
        <v>5.0000000000000001E-3</v>
      </c>
      <c r="AA30" s="103">
        <v>0.48799999999999999</v>
      </c>
      <c r="AB30" s="124">
        <v>9.9996981313304936</v>
      </c>
      <c r="AC30" s="124"/>
      <c r="AD30" s="124">
        <v>1.1299999999999999</v>
      </c>
      <c r="AE30" s="103"/>
      <c r="AF30" s="103">
        <v>7.4999999999999997E-2</v>
      </c>
      <c r="AG30" s="103"/>
      <c r="AH30" s="107"/>
      <c r="AI30" s="126">
        <v>1.2999999999999999E-2</v>
      </c>
      <c r="AJ30" s="137"/>
      <c r="AK30" s="107"/>
      <c r="AL30" s="103">
        <v>7.47</v>
      </c>
      <c r="AM30" s="103">
        <v>99.02</v>
      </c>
      <c r="AN30" s="124">
        <v>7.88</v>
      </c>
      <c r="AO30" s="103">
        <v>8.0000000000000002E-3</v>
      </c>
      <c r="AP30" s="126">
        <v>456.24900000000002</v>
      </c>
      <c r="AQ30" s="126">
        <v>37.167999999999999</v>
      </c>
      <c r="AR30" s="124">
        <v>513.97</v>
      </c>
      <c r="AS30" s="124">
        <v>1.1100000000000001</v>
      </c>
      <c r="AT30" s="124">
        <v>62.95</v>
      </c>
      <c r="AU30" s="124">
        <v>8.2799999999999994</v>
      </c>
      <c r="AV30" s="107"/>
      <c r="AW30" s="124"/>
      <c r="AX30" s="124"/>
      <c r="AY30" s="124"/>
      <c r="AZ30" s="126"/>
      <c r="BA30" s="126"/>
      <c r="BB30" s="126"/>
      <c r="BC30" s="124"/>
      <c r="BD30" s="124"/>
      <c r="BE30" s="124"/>
      <c r="BF30" s="103"/>
      <c r="BG30" s="124"/>
      <c r="BH30" s="103"/>
      <c r="BI30" s="107"/>
      <c r="BJ30" s="124">
        <v>6.93</v>
      </c>
      <c r="BK30" s="124">
        <v>96.15</v>
      </c>
      <c r="BL30" s="124">
        <v>11.59</v>
      </c>
      <c r="BM30" s="126">
        <v>3.6999999999999998E-2</v>
      </c>
      <c r="BN30" s="126">
        <v>415.08499999999998</v>
      </c>
      <c r="BO30" s="126">
        <v>25.177</v>
      </c>
      <c r="BP30" s="124">
        <v>390.2</v>
      </c>
      <c r="BQ30" s="124">
        <v>0.76</v>
      </c>
      <c r="BR30" s="124">
        <v>78.77</v>
      </c>
      <c r="BS30" s="124"/>
      <c r="BT30" s="124">
        <v>1.46</v>
      </c>
      <c r="BU30" s="124"/>
      <c r="BV30" s="107"/>
      <c r="BW30" s="124">
        <v>6.68</v>
      </c>
      <c r="BX30" s="124">
        <v>91.65</v>
      </c>
      <c r="BY30" s="124">
        <v>11.56</v>
      </c>
      <c r="BZ30" s="126">
        <v>8.5000000000000006E-2</v>
      </c>
      <c r="CA30" s="126">
        <v>488.90100000000001</v>
      </c>
      <c r="CB30" s="126">
        <v>41.031999999999996</v>
      </c>
      <c r="CC30" s="124">
        <v>452.86</v>
      </c>
      <c r="CD30" s="124">
        <v>292.99</v>
      </c>
      <c r="CE30" s="124">
        <v>5.86</v>
      </c>
      <c r="CF30" s="124"/>
      <c r="CG30" s="107"/>
      <c r="CH30" s="126">
        <v>484.077</v>
      </c>
      <c r="CI30" s="126">
        <v>14.657999999999999</v>
      </c>
      <c r="CJ30" s="124">
        <v>383.92</v>
      </c>
      <c r="CK30" s="124">
        <v>4.7699999999999996</v>
      </c>
      <c r="CL30" s="103" t="s">
        <v>574</v>
      </c>
      <c r="CM30" s="124">
        <v>3.19</v>
      </c>
      <c r="CN30" s="103" t="s">
        <v>574</v>
      </c>
      <c r="CO30" s="124">
        <v>0.32</v>
      </c>
      <c r="CP30" s="124">
        <v>0.19</v>
      </c>
      <c r="CQ30" s="107"/>
      <c r="CR30" s="107"/>
      <c r="CS30" s="124">
        <v>9.52</v>
      </c>
      <c r="CT30" s="103" t="s">
        <v>574</v>
      </c>
    </row>
    <row r="31" spans="1:98" x14ac:dyDescent="0.3">
      <c r="A31" s="134">
        <v>113</v>
      </c>
      <c r="B31" s="132" t="s">
        <v>189</v>
      </c>
      <c r="C31" s="132">
        <v>41540</v>
      </c>
      <c r="D31" s="153"/>
      <c r="E31" s="103">
        <v>67</v>
      </c>
      <c r="F31" s="103"/>
      <c r="G31" s="133">
        <v>5</v>
      </c>
      <c r="H31" s="103"/>
      <c r="I31" s="133">
        <v>19</v>
      </c>
      <c r="J31" s="133"/>
      <c r="K31" s="177">
        <v>1.3220000000000001E-2</v>
      </c>
      <c r="L31" s="124">
        <f t="shared" si="0"/>
        <v>13.22</v>
      </c>
      <c r="M31" s="125">
        <v>1.1999999999999999E-3</v>
      </c>
      <c r="N31" s="124">
        <f t="shared" si="5"/>
        <v>1.2</v>
      </c>
      <c r="O31" s="103" t="s">
        <v>573</v>
      </c>
      <c r="P31" s="125">
        <v>1.4808133199999999E-3</v>
      </c>
      <c r="Q31" s="147" t="s">
        <v>606</v>
      </c>
      <c r="R31" s="141">
        <v>1E-3</v>
      </c>
      <c r="S31" s="126" t="s">
        <v>573</v>
      </c>
      <c r="T31" s="125">
        <v>8.0219999999999987E-4</v>
      </c>
      <c r="U31" s="147" t="s">
        <v>606</v>
      </c>
      <c r="V31" s="156">
        <v>9.4000000000000004E-3</v>
      </c>
      <c r="W31" s="147" t="s">
        <v>606</v>
      </c>
      <c r="X31" s="158">
        <v>0.70699999999999996</v>
      </c>
      <c r="Y31" s="103"/>
      <c r="Z31" s="103">
        <v>1.0999999999999999E-2</v>
      </c>
      <c r="AA31" s="103">
        <v>0.69599999999999995</v>
      </c>
      <c r="AB31" s="124">
        <v>1.9403999999999999</v>
      </c>
      <c r="AC31" s="124"/>
      <c r="AD31" s="124">
        <v>2.61</v>
      </c>
      <c r="AE31" s="103"/>
      <c r="AF31" s="103">
        <v>0.13100000000000001</v>
      </c>
      <c r="AG31" s="103"/>
      <c r="AH31" s="107"/>
      <c r="AI31" s="126">
        <v>1.2E-2</v>
      </c>
      <c r="AJ31" s="137"/>
      <c r="AK31" s="107"/>
      <c r="AL31" s="103"/>
      <c r="AM31" s="103"/>
      <c r="AN31" s="124"/>
      <c r="AO31" s="103"/>
      <c r="AP31" s="126"/>
      <c r="AQ31" s="126"/>
      <c r="AR31" s="124"/>
      <c r="AS31" s="124"/>
      <c r="AT31" s="124">
        <v>35.090000000000003</v>
      </c>
      <c r="AU31" s="124">
        <v>0.47</v>
      </c>
      <c r="AV31" s="107"/>
      <c r="AW31" s="124"/>
      <c r="AX31" s="124"/>
      <c r="AY31" s="124"/>
      <c r="AZ31" s="126"/>
      <c r="BA31" s="126"/>
      <c r="BB31" s="126"/>
      <c r="BC31" s="124"/>
      <c r="BD31" s="124"/>
      <c r="BE31" s="124">
        <v>27.38</v>
      </c>
      <c r="BF31" s="103"/>
      <c r="BG31" s="124">
        <v>4.95</v>
      </c>
      <c r="BH31" s="103"/>
      <c r="BI31" s="107"/>
      <c r="BJ31" s="124">
        <v>7.36</v>
      </c>
      <c r="BK31" s="124">
        <v>93.13</v>
      </c>
      <c r="BL31" s="124">
        <v>50.19</v>
      </c>
      <c r="BM31" s="126">
        <v>7.0000000000000007E-2</v>
      </c>
      <c r="BN31" s="126">
        <v>304.38</v>
      </c>
      <c r="BO31" s="126">
        <v>15.064</v>
      </c>
      <c r="BP31" s="124">
        <v>102.36</v>
      </c>
      <c r="BQ31" s="124">
        <v>0.36</v>
      </c>
      <c r="BR31" s="124">
        <v>28.14</v>
      </c>
      <c r="BS31" s="124"/>
      <c r="BT31" s="124">
        <v>2.5499999999999998</v>
      </c>
      <c r="BU31" s="124"/>
      <c r="BV31" s="107"/>
      <c r="BW31" s="124">
        <v>7.4</v>
      </c>
      <c r="BX31" s="124">
        <v>86.67</v>
      </c>
      <c r="BY31" s="124">
        <v>68.09</v>
      </c>
      <c r="BZ31" s="126">
        <v>0.14199999999999999</v>
      </c>
      <c r="CA31" s="126">
        <v>282.58</v>
      </c>
      <c r="CB31" s="126">
        <v>17.596</v>
      </c>
      <c r="CC31" s="124">
        <v>168.61</v>
      </c>
      <c r="CD31" s="124">
        <v>63.93</v>
      </c>
      <c r="CE31" s="124">
        <v>0.66</v>
      </c>
      <c r="CF31" s="124"/>
      <c r="CG31" s="107"/>
      <c r="CH31" s="126">
        <v>466.49099999999999</v>
      </c>
      <c r="CI31" s="126">
        <v>8.2989999999999995</v>
      </c>
      <c r="CJ31" s="124">
        <v>249.71</v>
      </c>
      <c r="CK31" s="124">
        <v>3.95</v>
      </c>
      <c r="CL31" s="103" t="s">
        <v>574</v>
      </c>
      <c r="CM31" s="124">
        <v>3.01</v>
      </c>
      <c r="CN31" s="103" t="s">
        <v>574</v>
      </c>
      <c r="CO31" s="124">
        <v>0.17</v>
      </c>
      <c r="CP31" s="124">
        <v>0.3</v>
      </c>
      <c r="CQ31" s="107"/>
      <c r="CR31" s="107"/>
      <c r="CS31" s="124">
        <v>55.91</v>
      </c>
      <c r="CT31" s="103"/>
    </row>
    <row r="32" spans="1:98" x14ac:dyDescent="0.3">
      <c r="A32" s="134">
        <v>116</v>
      </c>
      <c r="B32" s="132" t="s">
        <v>189</v>
      </c>
      <c r="C32" s="132">
        <v>41546</v>
      </c>
      <c r="D32" s="153"/>
      <c r="E32" s="103">
        <v>25</v>
      </c>
      <c r="F32" s="103"/>
      <c r="G32" s="133">
        <v>0.02</v>
      </c>
      <c r="H32" s="103" t="s">
        <v>573</v>
      </c>
      <c r="I32" s="133">
        <v>12</v>
      </c>
      <c r="J32" s="133"/>
      <c r="K32" s="177">
        <v>5.1599999999999997E-3</v>
      </c>
      <c r="L32" s="124">
        <f t="shared" si="0"/>
        <v>5.1599999999999993</v>
      </c>
      <c r="M32" s="125">
        <v>1.1999999999999999E-3</v>
      </c>
      <c r="N32" s="124">
        <f t="shared" si="5"/>
        <v>1.2</v>
      </c>
      <c r="O32" s="103" t="s">
        <v>573</v>
      </c>
      <c r="P32" s="125">
        <v>2.22080124E-3</v>
      </c>
      <c r="Q32" s="147" t="s">
        <v>606</v>
      </c>
      <c r="R32" s="141">
        <v>1.73640124E-3</v>
      </c>
      <c r="S32" s="147" t="s">
        <v>606</v>
      </c>
      <c r="T32" s="125">
        <v>4.8440000000000001E-4</v>
      </c>
      <c r="U32" s="147" t="s">
        <v>606</v>
      </c>
      <c r="V32" s="156">
        <v>4.0000000000000001E-3</v>
      </c>
      <c r="W32" s="147" t="s">
        <v>606</v>
      </c>
      <c r="X32" s="158">
        <v>0.42099999999999999</v>
      </c>
      <c r="Y32" s="103"/>
      <c r="Z32" s="103">
        <v>6.0000000000000001E-3</v>
      </c>
      <c r="AA32" s="103">
        <v>0.41499999999999998</v>
      </c>
      <c r="AB32" s="124">
        <v>0.83160000000000001</v>
      </c>
      <c r="AC32" s="124"/>
      <c r="AD32" s="130">
        <v>0.2</v>
      </c>
      <c r="AE32" s="103" t="s">
        <v>573</v>
      </c>
      <c r="AF32" s="103">
        <v>5.8999999999999997E-2</v>
      </c>
      <c r="AG32" s="103" t="s">
        <v>574</v>
      </c>
      <c r="AH32" s="107"/>
      <c r="AI32" s="126">
        <v>2.1000000000000001E-2</v>
      </c>
      <c r="AJ32" s="137"/>
      <c r="AK32" s="107"/>
      <c r="AL32" s="103"/>
      <c r="AM32" s="103"/>
      <c r="AN32" s="124"/>
      <c r="AO32" s="103"/>
      <c r="AP32" s="126"/>
      <c r="AQ32" s="126"/>
      <c r="AR32" s="124"/>
      <c r="AS32" s="124"/>
      <c r="AT32" s="124">
        <v>308.56</v>
      </c>
      <c r="AU32" s="124">
        <v>19.88</v>
      </c>
      <c r="AV32" s="107"/>
      <c r="AW32" s="124"/>
      <c r="AX32" s="124"/>
      <c r="AY32" s="124"/>
      <c r="AZ32" s="126"/>
      <c r="BA32" s="126"/>
      <c r="BB32" s="126"/>
      <c r="BC32" s="124"/>
      <c r="BD32" s="124"/>
      <c r="BE32" s="124"/>
      <c r="BF32" s="103"/>
      <c r="BG32" s="124"/>
      <c r="BH32" s="103"/>
      <c r="BI32" s="107"/>
      <c r="BJ32" s="124">
        <v>6.96</v>
      </c>
      <c r="BK32" s="124">
        <v>97.78</v>
      </c>
      <c r="BL32" s="124">
        <v>17.86</v>
      </c>
      <c r="BM32" s="126">
        <v>2.1999999999999999E-2</v>
      </c>
      <c r="BN32" s="126">
        <v>398.702</v>
      </c>
      <c r="BO32" s="126">
        <v>30.707000000000001</v>
      </c>
      <c r="BP32" s="124">
        <v>677.57</v>
      </c>
      <c r="BQ32" s="124">
        <v>0.96</v>
      </c>
      <c r="BR32" s="124">
        <v>340.41</v>
      </c>
      <c r="BS32" s="124"/>
      <c r="BT32" s="124">
        <v>2.4500000000000002</v>
      </c>
      <c r="BU32" s="124"/>
      <c r="BV32" s="107"/>
      <c r="BW32" s="124">
        <v>6.64</v>
      </c>
      <c r="BX32" s="124">
        <v>88.91</v>
      </c>
      <c r="BY32" s="124">
        <v>13.68</v>
      </c>
      <c r="BZ32" s="126">
        <v>0.128</v>
      </c>
      <c r="CA32" s="126">
        <v>482.21800000000002</v>
      </c>
      <c r="CB32" s="126">
        <v>37.822000000000003</v>
      </c>
      <c r="CC32" s="124">
        <v>362.29</v>
      </c>
      <c r="CD32" s="124">
        <v>235.83</v>
      </c>
      <c r="CE32" s="124">
        <v>2.58</v>
      </c>
      <c r="CF32" s="124"/>
      <c r="CG32" s="107"/>
      <c r="CH32" s="126"/>
      <c r="CI32" s="126"/>
      <c r="CJ32" s="124"/>
      <c r="CK32" s="124"/>
      <c r="CL32" s="103"/>
      <c r="CM32" s="124"/>
      <c r="CN32" s="103"/>
      <c r="CO32" s="124"/>
      <c r="CP32" s="124"/>
      <c r="CQ32" s="107"/>
      <c r="CR32" s="107"/>
      <c r="CS32" s="124">
        <v>179.64</v>
      </c>
      <c r="CT32" s="103"/>
    </row>
    <row r="33" spans="1:279" x14ac:dyDescent="0.3">
      <c r="A33" s="134">
        <v>119</v>
      </c>
      <c r="B33" s="132" t="s">
        <v>189</v>
      </c>
      <c r="C33" s="132">
        <v>41541</v>
      </c>
      <c r="D33" s="153"/>
      <c r="E33" s="103">
        <v>31</v>
      </c>
      <c r="F33" s="103"/>
      <c r="G33" s="133">
        <v>2.7</v>
      </c>
      <c r="H33" s="103"/>
      <c r="I33" s="133">
        <v>15</v>
      </c>
      <c r="J33" s="133"/>
      <c r="K33" s="177">
        <v>1.291E-2</v>
      </c>
      <c r="L33" s="124">
        <f t="shared" si="0"/>
        <v>12.91</v>
      </c>
      <c r="M33" s="125">
        <v>1.1999999999999999E-3</v>
      </c>
      <c r="N33" s="124">
        <f t="shared" si="5"/>
        <v>1.2</v>
      </c>
      <c r="O33" s="103" t="s">
        <v>573</v>
      </c>
      <c r="P33" s="125">
        <v>1.1000000000000001E-3</v>
      </c>
      <c r="Q33" s="152" t="s">
        <v>573</v>
      </c>
      <c r="R33" s="141">
        <v>1E-3</v>
      </c>
      <c r="S33" s="126" t="s">
        <v>573</v>
      </c>
      <c r="T33" s="125">
        <v>1.0010000000000002E-3</v>
      </c>
      <c r="U33" s="147" t="s">
        <v>606</v>
      </c>
      <c r="V33" s="156">
        <v>6.4999999999999997E-3</v>
      </c>
      <c r="W33" s="147" t="s">
        <v>606</v>
      </c>
      <c r="X33" s="158">
        <v>0.46200000000000002</v>
      </c>
      <c r="Y33" s="103"/>
      <c r="Z33" s="103">
        <v>8.0000000000000002E-3</v>
      </c>
      <c r="AA33" s="103">
        <v>0.45500000000000002</v>
      </c>
      <c r="AB33" s="130">
        <v>0.1</v>
      </c>
      <c r="AC33" s="124" t="s">
        <v>573</v>
      </c>
      <c r="AD33" s="124">
        <v>2.64</v>
      </c>
      <c r="AE33" s="103"/>
      <c r="AF33" s="103">
        <v>4.7E-2</v>
      </c>
      <c r="AG33" s="103" t="s">
        <v>574</v>
      </c>
      <c r="AH33" s="107"/>
      <c r="AI33" s="126">
        <v>0.125</v>
      </c>
      <c r="AJ33" s="137"/>
      <c r="AK33" s="107"/>
      <c r="AL33" s="103"/>
      <c r="AM33" s="103"/>
      <c r="AN33" s="124"/>
      <c r="AO33" s="103"/>
      <c r="AP33" s="126"/>
      <c r="AQ33" s="126"/>
      <c r="AR33" s="124"/>
      <c r="AS33" s="124"/>
      <c r="AT33" s="124">
        <v>89.9</v>
      </c>
      <c r="AU33" s="124">
        <v>13</v>
      </c>
      <c r="AV33" s="107"/>
      <c r="AW33" s="124"/>
      <c r="AX33" s="124"/>
      <c r="AY33" s="124"/>
      <c r="AZ33" s="126"/>
      <c r="BA33" s="126"/>
      <c r="BB33" s="126"/>
      <c r="BC33" s="124"/>
      <c r="BD33" s="124"/>
      <c r="BE33" s="124"/>
      <c r="BF33" s="103"/>
      <c r="BG33" s="124"/>
      <c r="BH33" s="103"/>
      <c r="BI33" s="107"/>
      <c r="BJ33" s="124">
        <v>6.95</v>
      </c>
      <c r="BK33" s="124">
        <v>97.37</v>
      </c>
      <c r="BL33" s="124">
        <v>57.67</v>
      </c>
      <c r="BM33" s="126">
        <v>2.5000000000000001E-2</v>
      </c>
      <c r="BN33" s="126">
        <v>290.85700000000003</v>
      </c>
      <c r="BO33" s="126">
        <v>14.555999999999999</v>
      </c>
      <c r="BP33" s="124">
        <v>86.38</v>
      </c>
      <c r="BQ33" s="124">
        <v>2.27</v>
      </c>
      <c r="BR33" s="124">
        <v>25.42</v>
      </c>
      <c r="BS33" s="124"/>
      <c r="BT33" s="124">
        <v>6.7</v>
      </c>
      <c r="BU33" s="124"/>
      <c r="BV33" s="107"/>
      <c r="BW33" s="124">
        <v>7.06</v>
      </c>
      <c r="BX33" s="124">
        <v>92.2</v>
      </c>
      <c r="BY33" s="124">
        <v>10.97</v>
      </c>
      <c r="BZ33" s="126">
        <v>7.6999999999999999E-2</v>
      </c>
      <c r="CA33" s="126">
        <v>476.41399999999999</v>
      </c>
      <c r="CB33" s="126">
        <v>32.584000000000003</v>
      </c>
      <c r="CC33" s="124">
        <v>779.96</v>
      </c>
      <c r="CD33" s="124">
        <v>171.01</v>
      </c>
      <c r="CE33" s="124">
        <v>12.48</v>
      </c>
      <c r="CF33" s="124"/>
      <c r="CG33" s="107"/>
      <c r="CH33" s="126">
        <v>472.44600000000003</v>
      </c>
      <c r="CI33" s="126">
        <v>11.532</v>
      </c>
      <c r="CJ33" s="124">
        <v>322.01</v>
      </c>
      <c r="CK33" s="124">
        <v>6.92</v>
      </c>
      <c r="CL33" s="103" t="s">
        <v>574</v>
      </c>
      <c r="CM33" s="124">
        <v>2.57</v>
      </c>
      <c r="CN33" s="103" t="s">
        <v>574</v>
      </c>
      <c r="CO33" s="124">
        <v>0.34</v>
      </c>
      <c r="CP33" s="124">
        <v>0.37</v>
      </c>
      <c r="CQ33" s="107"/>
      <c r="CR33" s="107"/>
      <c r="CS33" s="124">
        <v>19.77</v>
      </c>
      <c r="CT33" s="103"/>
    </row>
    <row r="34" spans="1:279" x14ac:dyDescent="0.3">
      <c r="A34" s="134">
        <v>201</v>
      </c>
      <c r="B34" s="132" t="s">
        <v>88</v>
      </c>
      <c r="C34" s="132">
        <v>41541</v>
      </c>
      <c r="D34" s="153"/>
      <c r="E34" s="103">
        <v>22</v>
      </c>
      <c r="F34" s="103"/>
      <c r="G34" s="133">
        <v>0.02</v>
      </c>
      <c r="H34" s="103" t="s">
        <v>573</v>
      </c>
      <c r="I34" s="133">
        <v>9.9</v>
      </c>
      <c r="J34" s="133"/>
      <c r="K34" s="177">
        <v>4.47E-3</v>
      </c>
      <c r="L34" s="124">
        <f t="shared" si="0"/>
        <v>4.47</v>
      </c>
      <c r="M34" s="125">
        <v>1.1999999999999999E-3</v>
      </c>
      <c r="N34" s="124">
        <f t="shared" si="5"/>
        <v>1.2</v>
      </c>
      <c r="O34" s="103" t="s">
        <v>573</v>
      </c>
      <c r="P34" s="125">
        <v>5.3955999999999995E-3</v>
      </c>
      <c r="Q34" s="147" t="s">
        <v>606</v>
      </c>
      <c r="R34" s="141">
        <v>4.7599999999999995E-3</v>
      </c>
      <c r="S34" s="147" t="s">
        <v>606</v>
      </c>
      <c r="T34" s="125">
        <v>6.3559999999999995E-4</v>
      </c>
      <c r="U34" s="147" t="s">
        <v>606</v>
      </c>
      <c r="V34" s="156">
        <v>3.2199999999999999E-2</v>
      </c>
      <c r="W34" s="126"/>
      <c r="X34" s="157">
        <v>0.47499999999999998</v>
      </c>
      <c r="Y34" s="103"/>
      <c r="Z34" s="103">
        <v>3.7999999999999999E-2</v>
      </c>
      <c r="AA34" s="103">
        <v>0.438</v>
      </c>
      <c r="AB34" s="124">
        <v>1.6364786272792222</v>
      </c>
      <c r="AC34" s="124"/>
      <c r="AD34" s="124">
        <v>1.1200000000000001</v>
      </c>
      <c r="AE34" s="103"/>
      <c r="AF34" s="103">
        <v>0.02</v>
      </c>
      <c r="AG34" s="103" t="s">
        <v>573</v>
      </c>
      <c r="AH34" s="107"/>
      <c r="AI34" s="126">
        <v>1.2E-2</v>
      </c>
      <c r="AJ34" s="137" t="s">
        <v>573</v>
      </c>
      <c r="AK34" s="107"/>
      <c r="AL34" s="103"/>
      <c r="AM34" s="103"/>
      <c r="AN34" s="124"/>
      <c r="AO34" s="103"/>
      <c r="AP34" s="126"/>
      <c r="AQ34" s="126"/>
      <c r="AR34" s="124"/>
      <c r="AS34" s="124"/>
      <c r="AT34" s="124"/>
      <c r="AU34" s="124"/>
      <c r="AV34" s="107"/>
      <c r="AW34" s="124"/>
      <c r="AX34" s="124"/>
      <c r="AY34" s="124"/>
      <c r="AZ34" s="126"/>
      <c r="BA34" s="126"/>
      <c r="BB34" s="126"/>
      <c r="BC34" s="124"/>
      <c r="BD34" s="124"/>
      <c r="BE34" s="124"/>
      <c r="BF34" s="103"/>
      <c r="BG34" s="124"/>
      <c r="BH34" s="103"/>
      <c r="BI34" s="107"/>
      <c r="BJ34" s="124">
        <v>7.29</v>
      </c>
      <c r="BK34" s="124">
        <v>92.77</v>
      </c>
      <c r="BL34" s="124">
        <v>63.31</v>
      </c>
      <c r="BM34" s="126">
        <v>7.9000000000000001E-2</v>
      </c>
      <c r="BN34" s="126">
        <v>265.54899999999998</v>
      </c>
      <c r="BO34" s="126">
        <v>13.99</v>
      </c>
      <c r="BP34" s="124">
        <v>53.18</v>
      </c>
      <c r="BQ34" s="124">
        <v>0.24</v>
      </c>
      <c r="BR34" s="124">
        <v>16.07</v>
      </c>
      <c r="BS34" s="124"/>
      <c r="BT34" s="124">
        <v>0.72</v>
      </c>
      <c r="BU34" s="124"/>
      <c r="BV34" s="107"/>
      <c r="BW34" s="124" t="s">
        <v>110</v>
      </c>
      <c r="BX34" s="124" t="s">
        <v>110</v>
      </c>
      <c r="BY34" s="103" t="s">
        <v>110</v>
      </c>
      <c r="BZ34" s="103" t="s">
        <v>110</v>
      </c>
      <c r="CA34" s="103" t="s">
        <v>110</v>
      </c>
      <c r="CB34" s="103" t="s">
        <v>110</v>
      </c>
      <c r="CC34" s="103" t="s">
        <v>110</v>
      </c>
      <c r="CD34" s="103" t="s">
        <v>110</v>
      </c>
      <c r="CE34" s="103" t="s">
        <v>110</v>
      </c>
      <c r="CF34" s="124" t="s">
        <v>110</v>
      </c>
      <c r="CG34" s="107"/>
      <c r="CH34" s="126"/>
      <c r="CI34" s="126"/>
      <c r="CJ34" s="124"/>
      <c r="CK34" s="124"/>
      <c r="CL34" s="103"/>
      <c r="CM34" s="124"/>
      <c r="CN34" s="126"/>
      <c r="CO34" s="124"/>
      <c r="CP34" s="124"/>
      <c r="CQ34" s="107"/>
      <c r="CR34" s="107"/>
      <c r="CS34" s="124">
        <v>15.36</v>
      </c>
      <c r="CT34" s="103"/>
    </row>
    <row r="35" spans="1:279" x14ac:dyDescent="0.3">
      <c r="A35" s="134">
        <v>202</v>
      </c>
      <c r="B35" s="132" t="s">
        <v>88</v>
      </c>
      <c r="C35" s="132">
        <v>41544</v>
      </c>
      <c r="D35" s="153"/>
      <c r="E35" s="103">
        <v>22</v>
      </c>
      <c r="F35" s="103"/>
      <c r="G35" s="133">
        <v>0.02</v>
      </c>
      <c r="H35" s="103" t="s">
        <v>573</v>
      </c>
      <c r="I35" s="133">
        <v>12</v>
      </c>
      <c r="J35" s="133"/>
      <c r="K35" s="177">
        <v>5.0099999999999997E-3</v>
      </c>
      <c r="L35" s="124">
        <f t="shared" si="0"/>
        <v>5.01</v>
      </c>
      <c r="M35" s="125">
        <v>1.20325632E-3</v>
      </c>
      <c r="N35" s="124">
        <f t="shared" si="5"/>
        <v>1.2032563199999999</v>
      </c>
      <c r="O35" s="103" t="s">
        <v>605</v>
      </c>
      <c r="P35" s="125">
        <v>1.2238290400000001E-3</v>
      </c>
      <c r="Q35" s="147" t="s">
        <v>606</v>
      </c>
      <c r="R35" s="141">
        <v>1E-3</v>
      </c>
      <c r="S35" s="126" t="s">
        <v>573</v>
      </c>
      <c r="T35" s="125">
        <v>6.0619999999999999E-4</v>
      </c>
      <c r="U35" s="147" t="s">
        <v>606</v>
      </c>
      <c r="V35" s="156">
        <v>1.3299999999999999E-2</v>
      </c>
      <c r="W35" s="147" t="s">
        <v>606</v>
      </c>
      <c r="X35" s="158">
        <v>0.51400000000000001</v>
      </c>
      <c r="Y35" s="103"/>
      <c r="Z35" s="103">
        <v>1.4E-2</v>
      </c>
      <c r="AA35" s="103">
        <v>0.499</v>
      </c>
      <c r="AB35" s="124">
        <v>0.44590000000000002</v>
      </c>
      <c r="AC35" s="124"/>
      <c r="AD35" s="124">
        <v>1.62</v>
      </c>
      <c r="AE35" s="103"/>
      <c r="AF35" s="103">
        <v>3.6999999999999998E-2</v>
      </c>
      <c r="AG35" s="103" t="s">
        <v>574</v>
      </c>
      <c r="AH35" s="107"/>
      <c r="AI35" s="126">
        <v>1.9E-2</v>
      </c>
      <c r="AJ35" s="137"/>
      <c r="AK35" s="107"/>
      <c r="AL35" s="103"/>
      <c r="AM35" s="103"/>
      <c r="AN35" s="124"/>
      <c r="AO35" s="103"/>
      <c r="AP35" s="126"/>
      <c r="AQ35" s="126"/>
      <c r="AR35" s="124"/>
      <c r="AS35" s="124"/>
      <c r="AT35" s="124">
        <v>57.72</v>
      </c>
      <c r="AU35" s="124">
        <v>0.64</v>
      </c>
      <c r="AV35" s="107"/>
      <c r="AW35" s="124">
        <v>7.55</v>
      </c>
      <c r="AX35" s="124">
        <v>75.63</v>
      </c>
      <c r="AY35" s="124">
        <v>82.32</v>
      </c>
      <c r="AZ35" s="126">
        <v>0.27300000000000002</v>
      </c>
      <c r="BA35" s="126">
        <v>181.24299999999999</v>
      </c>
      <c r="BB35" s="126">
        <v>9.8680000000000003</v>
      </c>
      <c r="BC35" s="124">
        <v>278.48</v>
      </c>
      <c r="BD35" s="124">
        <v>0.02</v>
      </c>
      <c r="BE35" s="124">
        <v>57.81</v>
      </c>
      <c r="BF35" s="103"/>
      <c r="BG35" s="124">
        <v>0.8</v>
      </c>
      <c r="BH35" s="103"/>
      <c r="BI35" s="107"/>
      <c r="BJ35" s="124">
        <v>7.84</v>
      </c>
      <c r="BK35" s="124">
        <v>94.37</v>
      </c>
      <c r="BL35" s="124">
        <v>57.83</v>
      </c>
      <c r="BM35" s="126">
        <v>4.9000000000000002E-2</v>
      </c>
      <c r="BN35" s="126">
        <v>245.249</v>
      </c>
      <c r="BO35" s="126">
        <v>11.099</v>
      </c>
      <c r="BP35" s="124">
        <v>122.37</v>
      </c>
      <c r="BQ35" s="124">
        <v>0.34</v>
      </c>
      <c r="BR35" s="124">
        <v>46.29</v>
      </c>
      <c r="BS35" s="124"/>
      <c r="BT35" s="124">
        <v>2.35</v>
      </c>
      <c r="BU35" s="124"/>
      <c r="BV35" s="107"/>
      <c r="BW35" s="124">
        <v>7.6</v>
      </c>
      <c r="BX35" s="124">
        <v>57.44</v>
      </c>
      <c r="BY35" s="124">
        <v>87.34</v>
      </c>
      <c r="BZ35" s="126">
        <v>0.54600000000000004</v>
      </c>
      <c r="CA35" s="126">
        <v>162.42099999999999</v>
      </c>
      <c r="CB35" s="126">
        <v>8.2240000000000002</v>
      </c>
      <c r="CC35" s="124">
        <v>292.69</v>
      </c>
      <c r="CD35" s="124">
        <v>64.87</v>
      </c>
      <c r="CE35" s="124">
        <v>0.52</v>
      </c>
      <c r="CF35" s="124"/>
      <c r="CG35" s="107"/>
      <c r="CH35" s="126"/>
      <c r="CI35" s="126"/>
      <c r="CJ35" s="124"/>
      <c r="CK35" s="124"/>
      <c r="CL35" s="103"/>
      <c r="CM35" s="124"/>
      <c r="CN35" s="126"/>
      <c r="CO35" s="124"/>
      <c r="CP35" s="124"/>
      <c r="CQ35" s="107"/>
      <c r="CR35" s="107"/>
      <c r="CS35" s="124"/>
      <c r="CT35" s="103"/>
    </row>
    <row r="36" spans="1:279" x14ac:dyDescent="0.3">
      <c r="A36" s="134">
        <v>203</v>
      </c>
      <c r="B36" s="132" t="s">
        <v>88</v>
      </c>
      <c r="C36" s="132">
        <v>41544</v>
      </c>
      <c r="D36" s="153"/>
      <c r="E36" s="103">
        <v>67</v>
      </c>
      <c r="F36" s="103"/>
      <c r="G36" s="133">
        <v>0.02</v>
      </c>
      <c r="H36" s="103" t="s">
        <v>573</v>
      </c>
      <c r="I36" s="133">
        <v>19</v>
      </c>
      <c r="J36" s="133"/>
      <c r="K36" s="177">
        <v>6.0400000000000002E-3</v>
      </c>
      <c r="L36" s="124">
        <f t="shared" si="0"/>
        <v>6.04</v>
      </c>
      <c r="M36" s="125">
        <v>1.1999999999999999E-3</v>
      </c>
      <c r="N36" s="124">
        <f t="shared" ref="N36:N38" si="6">M36*1000</f>
        <v>1.2</v>
      </c>
      <c r="O36" s="103" t="s">
        <v>573</v>
      </c>
      <c r="P36" s="125">
        <v>2.6990671399999997E-3</v>
      </c>
      <c r="Q36" s="147" t="s">
        <v>606</v>
      </c>
      <c r="R36" s="141">
        <v>2.00046714E-3</v>
      </c>
      <c r="S36" s="147" t="s">
        <v>606</v>
      </c>
      <c r="T36" s="125">
        <v>6.9859999999999996E-4</v>
      </c>
      <c r="U36" s="147" t="s">
        <v>606</v>
      </c>
      <c r="V36" s="156">
        <v>2.3300000000000001E-2</v>
      </c>
      <c r="W36" s="126"/>
      <c r="X36" s="157">
        <v>0.94499999999999995</v>
      </c>
      <c r="Y36" s="103"/>
      <c r="Z36" s="103">
        <v>2.5999999999999999E-2</v>
      </c>
      <c r="AA36" s="103">
        <v>0.91900000000000004</v>
      </c>
      <c r="AB36" s="124">
        <v>2.7719999999999998</v>
      </c>
      <c r="AC36" s="124"/>
      <c r="AD36" s="124">
        <v>1.63</v>
      </c>
      <c r="AE36" s="103"/>
      <c r="AF36" s="103">
        <v>3.2000000000000001E-2</v>
      </c>
      <c r="AG36" s="103" t="s">
        <v>574</v>
      </c>
      <c r="AH36" s="107"/>
      <c r="AI36" s="126">
        <v>1.2E-2</v>
      </c>
      <c r="AJ36" s="137" t="s">
        <v>573</v>
      </c>
      <c r="AK36" s="107"/>
      <c r="AL36" s="103"/>
      <c r="AM36" s="103"/>
      <c r="AN36" s="124"/>
      <c r="AO36" s="103"/>
      <c r="AP36" s="126"/>
      <c r="AQ36" s="126"/>
      <c r="AR36" s="124"/>
      <c r="AS36" s="124"/>
      <c r="AT36" s="124">
        <v>225.86</v>
      </c>
      <c r="AU36" s="124">
        <v>2.4300000000000002</v>
      </c>
      <c r="AV36" s="107"/>
      <c r="AW36" s="124">
        <v>7.55</v>
      </c>
      <c r="AX36" s="124">
        <v>87.05</v>
      </c>
      <c r="AY36" s="124">
        <v>59.72</v>
      </c>
      <c r="AZ36" s="126">
        <v>0.13700000000000001</v>
      </c>
      <c r="BA36" s="126">
        <v>256.82799999999997</v>
      </c>
      <c r="BB36" s="126">
        <v>17.035</v>
      </c>
      <c r="BC36" s="124">
        <v>269.23</v>
      </c>
      <c r="BD36" s="124">
        <v>0.16</v>
      </c>
      <c r="BE36" s="124">
        <v>104.94</v>
      </c>
      <c r="BF36" s="103"/>
      <c r="BG36" s="124">
        <v>1.1599999999999999</v>
      </c>
      <c r="BH36" s="103"/>
      <c r="BI36" s="107"/>
      <c r="BJ36" s="124">
        <v>7.68</v>
      </c>
      <c r="BK36" s="124">
        <v>96.56</v>
      </c>
      <c r="BL36" s="124">
        <v>47.18</v>
      </c>
      <c r="BM36" s="126">
        <v>3.4000000000000002E-2</v>
      </c>
      <c r="BN36" s="126">
        <v>269.96499999999997</v>
      </c>
      <c r="BO36" s="126">
        <v>13.643000000000001</v>
      </c>
      <c r="BP36" s="124">
        <v>110.22</v>
      </c>
      <c r="BQ36" s="124">
        <v>0.53</v>
      </c>
      <c r="BR36" s="124">
        <v>16.54</v>
      </c>
      <c r="BS36" s="124"/>
      <c r="BT36" s="124">
        <v>0.95</v>
      </c>
      <c r="BU36" s="124"/>
      <c r="BV36" s="107"/>
      <c r="BW36" s="124">
        <v>7.55</v>
      </c>
      <c r="BX36" s="124">
        <v>61.21</v>
      </c>
      <c r="BY36" s="124">
        <v>89.19</v>
      </c>
      <c r="BZ36" s="126">
        <v>0.51700000000000002</v>
      </c>
      <c r="CA36" s="126">
        <v>159.27099999999999</v>
      </c>
      <c r="CB36" s="126">
        <v>7.7549999999999999</v>
      </c>
      <c r="CC36" s="124">
        <v>187</v>
      </c>
      <c r="CD36" s="124">
        <v>81.47</v>
      </c>
      <c r="CE36" s="124">
        <v>0.33</v>
      </c>
      <c r="CF36" s="124"/>
      <c r="CG36" s="107"/>
      <c r="CH36" s="126">
        <v>466.06900000000002</v>
      </c>
      <c r="CI36" s="126">
        <v>8.4420000000000002</v>
      </c>
      <c r="CJ36" s="124">
        <v>213.35</v>
      </c>
      <c r="CK36" s="124"/>
      <c r="CL36" s="103"/>
      <c r="CM36" s="124"/>
      <c r="CN36" s="126"/>
      <c r="CO36" s="124"/>
      <c r="CP36" s="124"/>
      <c r="CQ36" s="107"/>
      <c r="CR36" s="107"/>
      <c r="CS36" s="124">
        <v>27.41</v>
      </c>
      <c r="CT36" s="103"/>
    </row>
    <row r="37" spans="1:279" x14ac:dyDescent="0.3">
      <c r="A37" s="134">
        <v>204</v>
      </c>
      <c r="B37" s="132" t="s">
        <v>88</v>
      </c>
      <c r="C37" s="132">
        <v>41542</v>
      </c>
      <c r="D37" s="153"/>
      <c r="E37" s="103">
        <v>40</v>
      </c>
      <c r="F37" s="103"/>
      <c r="G37" s="133">
        <v>0.02</v>
      </c>
      <c r="H37" s="103" t="s">
        <v>573</v>
      </c>
      <c r="I37" s="133">
        <v>12</v>
      </c>
      <c r="J37" s="133"/>
      <c r="K37" s="177">
        <v>5.7800000000000004E-3</v>
      </c>
      <c r="L37" s="124">
        <f t="shared" si="0"/>
        <v>5.78</v>
      </c>
      <c r="M37" s="125">
        <v>1.1999999999999999E-3</v>
      </c>
      <c r="N37" s="124">
        <f t="shared" si="6"/>
        <v>1.2</v>
      </c>
      <c r="O37" s="103" t="s">
        <v>573</v>
      </c>
      <c r="P37" s="125">
        <v>1.2454345820000001E-2</v>
      </c>
      <c r="Q37" s="147" t="s">
        <v>606</v>
      </c>
      <c r="R37" s="141">
        <v>1.1369225980000001E-2</v>
      </c>
      <c r="S37" s="147"/>
      <c r="T37" s="125">
        <v>1.08511984E-3</v>
      </c>
      <c r="U37" s="147" t="s">
        <v>606</v>
      </c>
      <c r="V37" s="156">
        <v>2.12E-2</v>
      </c>
      <c r="W37" s="126"/>
      <c r="X37" s="157">
        <v>0.71599999999999997</v>
      </c>
      <c r="Y37" s="103" t="s">
        <v>628</v>
      </c>
      <c r="Z37" s="103">
        <v>3.4000000000000002E-2</v>
      </c>
      <c r="AA37" s="103">
        <v>0.68200000000000005</v>
      </c>
      <c r="AB37" s="124">
        <v>0.96419999999999995</v>
      </c>
      <c r="AC37" s="124"/>
      <c r="AD37" s="124">
        <v>1.84</v>
      </c>
      <c r="AE37" s="103"/>
      <c r="AF37" s="103">
        <v>5.1999999999999998E-2</v>
      </c>
      <c r="AG37" s="103" t="s">
        <v>574</v>
      </c>
      <c r="AH37" s="107"/>
      <c r="AI37" s="126">
        <v>1.4E-2</v>
      </c>
      <c r="AJ37" s="137"/>
      <c r="AK37" s="107"/>
      <c r="AL37" s="103"/>
      <c r="AM37" s="103"/>
      <c r="AN37" s="124"/>
      <c r="AO37" s="103"/>
      <c r="AP37" s="126"/>
      <c r="AQ37" s="126"/>
      <c r="AR37" s="124"/>
      <c r="AS37" s="124"/>
      <c r="AT37" s="124"/>
      <c r="AU37" s="124"/>
      <c r="AV37" s="107"/>
      <c r="AW37" s="124">
        <v>7.88</v>
      </c>
      <c r="AX37" s="124">
        <v>74.34</v>
      </c>
      <c r="AY37" s="124">
        <v>82.29</v>
      </c>
      <c r="AZ37" s="126">
        <v>0.30099999999999999</v>
      </c>
      <c r="BA37" s="126">
        <v>208.01</v>
      </c>
      <c r="BB37" s="126">
        <v>10.834</v>
      </c>
      <c r="BC37" s="124">
        <v>98.39</v>
      </c>
      <c r="BD37" s="124">
        <v>0.02</v>
      </c>
      <c r="BE37" s="124">
        <v>19.66</v>
      </c>
      <c r="BF37" s="103"/>
      <c r="BG37" s="124">
        <v>0.39</v>
      </c>
      <c r="BH37" s="103"/>
      <c r="BI37" s="107"/>
      <c r="BJ37" s="124">
        <v>8.0399999999999991</v>
      </c>
      <c r="BK37" s="124">
        <v>93.36</v>
      </c>
      <c r="BL37" s="124">
        <v>60.5</v>
      </c>
      <c r="BM37" s="126">
        <v>8.5999999999999993E-2</v>
      </c>
      <c r="BN37" s="126">
        <v>270.09399999999999</v>
      </c>
      <c r="BO37" s="126">
        <v>14.593</v>
      </c>
      <c r="BP37" s="124">
        <v>46.6</v>
      </c>
      <c r="BQ37" s="124">
        <v>0.13</v>
      </c>
      <c r="BR37" s="124">
        <v>15.55</v>
      </c>
      <c r="BS37" s="124"/>
      <c r="BT37" s="124">
        <v>7.0000000000000007E-2</v>
      </c>
      <c r="BU37" s="124" t="s">
        <v>574</v>
      </c>
      <c r="BV37" s="107"/>
      <c r="BW37" s="124">
        <v>8.01</v>
      </c>
      <c r="BX37" s="124">
        <v>62.22</v>
      </c>
      <c r="BY37" s="124">
        <v>87.91</v>
      </c>
      <c r="BZ37" s="126">
        <v>0.46100000000000002</v>
      </c>
      <c r="CA37" s="126">
        <v>187.13</v>
      </c>
      <c r="CB37" s="126">
        <v>10.499000000000001</v>
      </c>
      <c r="CC37" s="124">
        <v>145.19999999999999</v>
      </c>
      <c r="CD37" s="124">
        <v>50.05</v>
      </c>
      <c r="CE37" s="124">
        <v>0.4</v>
      </c>
      <c r="CF37" s="124"/>
      <c r="CG37" s="107"/>
      <c r="CH37" s="126"/>
      <c r="CI37" s="126"/>
      <c r="CJ37" s="124"/>
      <c r="CK37" s="124"/>
      <c r="CL37" s="103"/>
      <c r="CM37" s="124"/>
      <c r="CN37" s="126"/>
      <c r="CO37" s="124"/>
      <c r="CP37" s="124"/>
      <c r="CQ37" s="107"/>
      <c r="CR37" s="107"/>
      <c r="CS37" s="124">
        <v>23.94</v>
      </c>
      <c r="CT37" s="103"/>
    </row>
    <row r="38" spans="1:279" s="144" customFormat="1" x14ac:dyDescent="0.3">
      <c r="A38" s="134">
        <v>205</v>
      </c>
      <c r="B38" s="132" t="s">
        <v>88</v>
      </c>
      <c r="C38" s="132">
        <v>41544</v>
      </c>
      <c r="D38" s="153"/>
      <c r="E38" s="103">
        <v>25</v>
      </c>
      <c r="F38" s="103"/>
      <c r="G38" s="133">
        <v>0.02</v>
      </c>
      <c r="H38" s="103" t="s">
        <v>573</v>
      </c>
      <c r="I38" s="133">
        <v>13</v>
      </c>
      <c r="J38" s="133"/>
      <c r="K38" s="177">
        <v>4.8500000000000001E-3</v>
      </c>
      <c r="L38" s="124">
        <f t="shared" si="0"/>
        <v>4.8500000000000005</v>
      </c>
      <c r="M38" s="125">
        <v>1.4E-3</v>
      </c>
      <c r="N38" s="124">
        <f t="shared" si="6"/>
        <v>1.4</v>
      </c>
      <c r="O38" s="103" t="s">
        <v>605</v>
      </c>
      <c r="P38" s="125">
        <v>2.3999999999999998E-3</v>
      </c>
      <c r="Q38" s="147" t="s">
        <v>606</v>
      </c>
      <c r="R38" s="141">
        <v>1.6000000000000001E-3</v>
      </c>
      <c r="S38" s="147" t="s">
        <v>606</v>
      </c>
      <c r="T38" s="125">
        <v>8.0000000000000004E-4</v>
      </c>
      <c r="U38" s="147" t="s">
        <v>606</v>
      </c>
      <c r="V38" s="156">
        <v>2.0500000000000001E-2</v>
      </c>
      <c r="W38" s="126"/>
      <c r="X38" s="157">
        <v>0.55200000000000005</v>
      </c>
      <c r="Y38" s="103"/>
      <c r="Z38" s="103">
        <v>2.3E-2</v>
      </c>
      <c r="AA38" s="103">
        <v>0.52900000000000003</v>
      </c>
      <c r="AB38" s="124">
        <v>0.74</v>
      </c>
      <c r="AC38" s="124"/>
      <c r="AD38" s="124">
        <v>0.94</v>
      </c>
      <c r="AE38" s="103"/>
      <c r="AF38" s="103">
        <v>0.02</v>
      </c>
      <c r="AG38" s="103" t="s">
        <v>573</v>
      </c>
      <c r="AH38" s="145"/>
      <c r="AI38" s="126">
        <v>1.2E-2</v>
      </c>
      <c r="AJ38" s="137" t="s">
        <v>573</v>
      </c>
      <c r="AK38" s="146"/>
      <c r="AL38" s="103"/>
      <c r="AM38" s="103"/>
      <c r="AN38" s="124"/>
      <c r="AO38" s="103"/>
      <c r="AP38" s="126"/>
      <c r="AQ38" s="126"/>
      <c r="AR38" s="124"/>
      <c r="AS38" s="124"/>
      <c r="AT38" s="124"/>
      <c r="AU38" s="124"/>
      <c r="AV38" s="146"/>
      <c r="AW38" s="124"/>
      <c r="AX38" s="124"/>
      <c r="AY38" s="124"/>
      <c r="AZ38" s="126"/>
      <c r="BA38" s="126"/>
      <c r="BB38" s="126"/>
      <c r="BC38" s="124"/>
      <c r="BD38" s="124"/>
      <c r="BE38" s="124"/>
      <c r="BF38" s="103"/>
      <c r="BG38" s="124"/>
      <c r="BH38" s="103"/>
      <c r="BI38" s="146"/>
      <c r="BJ38" s="124">
        <v>7.7</v>
      </c>
      <c r="BK38" s="124">
        <v>95.06</v>
      </c>
      <c r="BL38" s="124">
        <v>61.58</v>
      </c>
      <c r="BM38" s="126">
        <v>0.05</v>
      </c>
      <c r="BN38" s="126">
        <v>237.63200000000001</v>
      </c>
      <c r="BO38" s="126">
        <v>10.154</v>
      </c>
      <c r="BP38" s="124">
        <v>87.99</v>
      </c>
      <c r="BQ38" s="124">
        <v>0.27</v>
      </c>
      <c r="BR38" s="124">
        <v>26.29</v>
      </c>
      <c r="BS38" s="124"/>
      <c r="BT38" s="124">
        <v>0.5</v>
      </c>
      <c r="BU38" s="124"/>
      <c r="BV38" s="146"/>
      <c r="BW38" s="124" t="s">
        <v>110</v>
      </c>
      <c r="BX38" s="124" t="s">
        <v>110</v>
      </c>
      <c r="BY38" s="103" t="s">
        <v>110</v>
      </c>
      <c r="BZ38" s="103" t="s">
        <v>110</v>
      </c>
      <c r="CA38" s="103" t="s">
        <v>110</v>
      </c>
      <c r="CB38" s="103" t="s">
        <v>110</v>
      </c>
      <c r="CC38" s="103" t="s">
        <v>110</v>
      </c>
      <c r="CD38" s="103" t="s">
        <v>110</v>
      </c>
      <c r="CE38" s="103" t="s">
        <v>110</v>
      </c>
      <c r="CF38" s="124" t="s">
        <v>110</v>
      </c>
      <c r="CG38" s="146"/>
      <c r="CH38" s="126"/>
      <c r="CI38" s="126"/>
      <c r="CJ38" s="124"/>
      <c r="CK38" s="124"/>
      <c r="CL38" s="103"/>
      <c r="CM38" s="124"/>
      <c r="CN38" s="126"/>
      <c r="CO38" s="124"/>
      <c r="CP38" s="124"/>
      <c r="CQ38" s="146"/>
      <c r="CR38" s="146"/>
      <c r="CS38" s="124"/>
      <c r="CT38" s="103"/>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11"/>
      <c r="II38" s="11"/>
      <c r="IJ38" s="11"/>
      <c r="IK38" s="11"/>
      <c r="IL38" s="11"/>
      <c r="IM38" s="11"/>
      <c r="IN38" s="11"/>
      <c r="IO38" s="11"/>
      <c r="IP38" s="11"/>
      <c r="IQ38" s="11"/>
      <c r="IR38" s="11"/>
      <c r="IS38" s="11"/>
      <c r="IT38" s="11"/>
      <c r="IU38" s="11"/>
      <c r="IV38" s="11"/>
      <c r="IW38" s="11"/>
      <c r="IX38" s="11"/>
      <c r="IY38" s="11"/>
      <c r="IZ38" s="11"/>
      <c r="JA38" s="11"/>
      <c r="JB38" s="11"/>
      <c r="JC38" s="11"/>
      <c r="JD38" s="11"/>
      <c r="JE38" s="11"/>
      <c r="JF38" s="11"/>
      <c r="JG38" s="11"/>
      <c r="JH38" s="11"/>
      <c r="JI38" s="11"/>
      <c r="JJ38" s="11"/>
      <c r="JK38" s="11"/>
      <c r="JL38" s="11"/>
      <c r="JM38" s="11"/>
      <c r="JN38" s="11"/>
      <c r="JO38" s="11"/>
      <c r="JP38" s="11"/>
      <c r="JQ38" s="11"/>
      <c r="JR38" s="11"/>
      <c r="JS38" s="11"/>
    </row>
    <row r="39" spans="1:279" x14ac:dyDescent="0.3">
      <c r="A39" s="134">
        <v>206</v>
      </c>
      <c r="B39" s="132" t="s">
        <v>88</v>
      </c>
      <c r="C39" s="132">
        <v>41544</v>
      </c>
      <c r="D39" s="153"/>
      <c r="E39" s="103">
        <v>54</v>
      </c>
      <c r="F39" s="103"/>
      <c r="G39" s="133">
        <v>9.5</v>
      </c>
      <c r="H39" s="103"/>
      <c r="I39" s="133">
        <v>18</v>
      </c>
      <c r="J39" s="133"/>
      <c r="K39" s="177">
        <v>9.58E-3</v>
      </c>
      <c r="L39" s="124">
        <f t="shared" si="0"/>
        <v>9.58</v>
      </c>
      <c r="M39" s="125">
        <v>1.1999999999999999E-3</v>
      </c>
      <c r="N39" s="124">
        <f t="shared" ref="N39:N42" si="7">M39*1000</f>
        <v>1.2</v>
      </c>
      <c r="O39" s="103" t="s">
        <v>573</v>
      </c>
      <c r="P39" s="125">
        <v>1.1000000000000001E-3</v>
      </c>
      <c r="Q39" s="152" t="s">
        <v>573</v>
      </c>
      <c r="R39" s="141">
        <v>1E-3</v>
      </c>
      <c r="S39" s="126" t="s">
        <v>573</v>
      </c>
      <c r="T39" s="125">
        <v>7.3289999999999998E-4</v>
      </c>
      <c r="U39" s="147" t="s">
        <v>606</v>
      </c>
      <c r="V39" s="156">
        <v>9.4999999999999998E-3</v>
      </c>
      <c r="W39" s="147" t="s">
        <v>606</v>
      </c>
      <c r="X39" s="158">
        <v>0.66900000000000004</v>
      </c>
      <c r="Y39" s="103"/>
      <c r="Z39" s="103">
        <v>0.01</v>
      </c>
      <c r="AA39" s="103">
        <v>0.65900000000000003</v>
      </c>
      <c r="AB39" s="124">
        <v>16.813099999999999</v>
      </c>
      <c r="AC39" s="124"/>
      <c r="AD39" s="124">
        <v>1.41</v>
      </c>
      <c r="AE39" s="103"/>
      <c r="AF39" s="103">
        <v>4.4999999999999998E-2</v>
      </c>
      <c r="AG39" s="103" t="s">
        <v>574</v>
      </c>
      <c r="AH39" s="107"/>
      <c r="AI39" s="126">
        <v>0.02</v>
      </c>
      <c r="AJ39" s="137"/>
      <c r="AK39" s="107"/>
      <c r="AL39" s="103"/>
      <c r="AM39" s="103"/>
      <c r="AN39" s="124"/>
      <c r="AO39" s="103"/>
      <c r="AP39" s="126"/>
      <c r="AQ39" s="126"/>
      <c r="AR39" s="124"/>
      <c r="AS39" s="124"/>
      <c r="AT39" s="124">
        <v>194.72</v>
      </c>
      <c r="AU39" s="124">
        <v>0.76</v>
      </c>
      <c r="AV39" s="107"/>
      <c r="AW39" s="124"/>
      <c r="AX39" s="124"/>
      <c r="AY39" s="124"/>
      <c r="AZ39" s="126"/>
      <c r="BA39" s="126"/>
      <c r="BB39" s="126"/>
      <c r="BC39" s="124"/>
      <c r="BD39" s="124"/>
      <c r="BE39" s="124"/>
      <c r="BF39" s="103"/>
      <c r="BG39" s="124"/>
      <c r="BH39" s="103"/>
      <c r="BI39" s="107"/>
      <c r="BJ39" s="124">
        <v>7.53</v>
      </c>
      <c r="BK39" s="124">
        <v>95.49</v>
      </c>
      <c r="BL39" s="124">
        <v>16.91</v>
      </c>
      <c r="BM39" s="126">
        <v>4.5999999999999999E-2</v>
      </c>
      <c r="BN39" s="126">
        <v>383.887</v>
      </c>
      <c r="BO39" s="126">
        <v>22.24</v>
      </c>
      <c r="BP39" s="124">
        <v>258.93</v>
      </c>
      <c r="BQ39" s="124">
        <v>1.0900000000000001</v>
      </c>
      <c r="BR39" s="124">
        <v>16.579999999999998</v>
      </c>
      <c r="BS39" s="124"/>
      <c r="BT39" s="124">
        <v>1.8</v>
      </c>
      <c r="BU39" s="124"/>
      <c r="BV39" s="107"/>
      <c r="BW39" s="124">
        <v>7.22</v>
      </c>
      <c r="BX39" s="124">
        <v>86.21</v>
      </c>
      <c r="BY39" s="124">
        <v>50.2</v>
      </c>
      <c r="BZ39" s="126">
        <v>0.13700000000000001</v>
      </c>
      <c r="CA39" s="126">
        <v>263.875</v>
      </c>
      <c r="CB39" s="126">
        <v>22.114000000000001</v>
      </c>
      <c r="CC39" s="124">
        <v>384.17</v>
      </c>
      <c r="CD39" s="124">
        <v>165.27</v>
      </c>
      <c r="CE39" s="124">
        <v>7.69</v>
      </c>
      <c r="CF39" s="124"/>
      <c r="CG39" s="107"/>
      <c r="CH39" s="126">
        <v>465.649</v>
      </c>
      <c r="CI39" s="126">
        <v>8.4049999999999994</v>
      </c>
      <c r="CJ39" s="124">
        <v>349.6</v>
      </c>
      <c r="CK39" s="124">
        <v>3.64</v>
      </c>
      <c r="CL39" s="103" t="s">
        <v>574</v>
      </c>
      <c r="CM39" s="124">
        <v>2.4</v>
      </c>
      <c r="CN39" s="126" t="s">
        <v>573</v>
      </c>
      <c r="CO39" s="124">
        <v>0.31</v>
      </c>
      <c r="CP39" s="124">
        <v>0.3</v>
      </c>
      <c r="CQ39" s="107"/>
      <c r="CR39" s="107"/>
      <c r="CS39" s="124">
        <v>65.06</v>
      </c>
      <c r="CT39" s="103"/>
    </row>
    <row r="40" spans="1:279" x14ac:dyDescent="0.3">
      <c r="A40" s="134">
        <v>207</v>
      </c>
      <c r="B40" s="132" t="s">
        <v>88</v>
      </c>
      <c r="C40" s="132">
        <v>41544</v>
      </c>
      <c r="D40" s="153"/>
      <c r="E40" s="103">
        <v>54</v>
      </c>
      <c r="F40" s="103"/>
      <c r="G40" s="133">
        <v>1.9</v>
      </c>
      <c r="H40" s="103"/>
      <c r="I40" s="133">
        <v>18</v>
      </c>
      <c r="J40" s="133"/>
      <c r="K40" s="177">
        <v>7.2500000000000004E-3</v>
      </c>
      <c r="L40" s="124">
        <f t="shared" si="0"/>
        <v>7.25</v>
      </c>
      <c r="M40" s="125">
        <v>1.1999999999999999E-3</v>
      </c>
      <c r="N40" s="124">
        <f t="shared" si="7"/>
        <v>1.2</v>
      </c>
      <c r="O40" s="103" t="s">
        <v>573</v>
      </c>
      <c r="P40" s="125">
        <v>1.16605538E-3</v>
      </c>
      <c r="Q40" s="147" t="s">
        <v>606</v>
      </c>
      <c r="R40" s="141">
        <v>1E-3</v>
      </c>
      <c r="S40" s="126" t="s">
        <v>573</v>
      </c>
      <c r="T40" s="125">
        <v>8.5121231999999998E-4</v>
      </c>
      <c r="U40" s="147" t="s">
        <v>606</v>
      </c>
      <c r="V40" s="156">
        <v>1.4E-2</v>
      </c>
      <c r="W40" s="126"/>
      <c r="X40" s="157">
        <v>0.68700000000000006</v>
      </c>
      <c r="Y40" s="103"/>
      <c r="Z40" s="103">
        <v>1.4999999999999999E-2</v>
      </c>
      <c r="AA40" s="103">
        <v>0.67200000000000004</v>
      </c>
      <c r="AB40" s="124">
        <v>6.5685000000000002</v>
      </c>
      <c r="AC40" s="124"/>
      <c r="AD40" s="124">
        <v>1.77</v>
      </c>
      <c r="AE40" s="103"/>
      <c r="AF40" s="103">
        <v>0.218</v>
      </c>
      <c r="AG40" s="103"/>
      <c r="AH40" s="107"/>
      <c r="AI40" s="126">
        <v>1.2E-2</v>
      </c>
      <c r="AJ40" s="137" t="s">
        <v>573</v>
      </c>
      <c r="AK40" s="107"/>
      <c r="AL40" s="103"/>
      <c r="AM40" s="103"/>
      <c r="AN40" s="124"/>
      <c r="AO40" s="103"/>
      <c r="AP40" s="126"/>
      <c r="AQ40" s="126"/>
      <c r="AR40" s="124"/>
      <c r="AS40" s="124"/>
      <c r="AT40" s="124">
        <v>148.07</v>
      </c>
      <c r="AU40" s="124">
        <v>5.0599999999999996</v>
      </c>
      <c r="AV40" s="107"/>
      <c r="AW40" s="124"/>
      <c r="AX40" s="124"/>
      <c r="AY40" s="124"/>
      <c r="AZ40" s="126"/>
      <c r="BA40" s="126"/>
      <c r="BB40" s="126"/>
      <c r="BC40" s="124"/>
      <c r="BD40" s="124"/>
      <c r="BE40" s="124"/>
      <c r="BF40" s="103"/>
      <c r="BG40" s="124"/>
      <c r="BH40" s="103"/>
      <c r="BI40" s="107"/>
      <c r="BJ40" s="124">
        <v>7.26</v>
      </c>
      <c r="BK40" s="124">
        <v>96</v>
      </c>
      <c r="BL40" s="124">
        <v>15.64</v>
      </c>
      <c r="BM40" s="126">
        <v>4.5999999999999999E-2</v>
      </c>
      <c r="BN40" s="126">
        <v>389.41399999999999</v>
      </c>
      <c r="BO40" s="126">
        <v>20.170999999999999</v>
      </c>
      <c r="BP40" s="124">
        <v>261.43</v>
      </c>
      <c r="BQ40" s="124">
        <v>0.87</v>
      </c>
      <c r="BR40" s="124">
        <v>28.38</v>
      </c>
      <c r="BS40" s="124"/>
      <c r="BT40" s="124">
        <v>4.3499999999999996</v>
      </c>
      <c r="BU40" s="124"/>
      <c r="BV40" s="107"/>
      <c r="BW40" s="124">
        <v>7.35</v>
      </c>
      <c r="BX40" s="124">
        <v>71.540000000000006</v>
      </c>
      <c r="BY40" s="124">
        <v>83.3</v>
      </c>
      <c r="BZ40" s="126">
        <v>0.32500000000000001</v>
      </c>
      <c r="CA40" s="126">
        <v>184.13</v>
      </c>
      <c r="CB40" s="126">
        <v>8.0619999999999994</v>
      </c>
      <c r="CC40" s="124">
        <v>281.73</v>
      </c>
      <c r="CD40" s="124">
        <v>84.71</v>
      </c>
      <c r="CE40" s="124">
        <v>3.3</v>
      </c>
      <c r="CF40" s="124"/>
      <c r="CG40" s="107"/>
      <c r="CH40" s="126">
        <v>466.07</v>
      </c>
      <c r="CI40" s="126">
        <v>7.5069999999999997</v>
      </c>
      <c r="CJ40" s="124">
        <v>242.42</v>
      </c>
      <c r="CK40" s="124"/>
      <c r="CL40" s="103"/>
      <c r="CM40" s="124"/>
      <c r="CN40" s="126"/>
      <c r="CO40" s="124"/>
      <c r="CP40" s="124"/>
      <c r="CQ40" s="107"/>
      <c r="CR40" s="107"/>
      <c r="CS40" s="124"/>
      <c r="CT40" s="103"/>
    </row>
    <row r="41" spans="1:279" x14ac:dyDescent="0.3">
      <c r="A41" s="134">
        <v>208</v>
      </c>
      <c r="B41" s="132" t="s">
        <v>88</v>
      </c>
      <c r="C41" s="132">
        <v>41543</v>
      </c>
      <c r="D41" s="153"/>
      <c r="E41" s="103">
        <v>59</v>
      </c>
      <c r="F41" s="103"/>
      <c r="G41" s="133">
        <v>1</v>
      </c>
      <c r="H41" s="103"/>
      <c r="I41" s="133">
        <v>14</v>
      </c>
      <c r="J41" s="133"/>
      <c r="K41" s="177">
        <v>1.6279999999999999E-2</v>
      </c>
      <c r="L41" s="124">
        <f t="shared" si="0"/>
        <v>16.279999999999998</v>
      </c>
      <c r="M41" s="125">
        <v>1.1999999999999999E-3</v>
      </c>
      <c r="N41" s="124">
        <f t="shared" si="7"/>
        <v>1.2</v>
      </c>
      <c r="O41" s="103" t="s">
        <v>573</v>
      </c>
      <c r="P41" s="125">
        <v>2.4963278200000002E-3</v>
      </c>
      <c r="Q41" s="147" t="s">
        <v>606</v>
      </c>
      <c r="R41" s="141">
        <v>2.0280271200000003E-3</v>
      </c>
      <c r="S41" s="147" t="s">
        <v>606</v>
      </c>
      <c r="T41" s="125">
        <v>4.6830070000000002E-4</v>
      </c>
      <c r="U41" s="147" t="s">
        <v>606</v>
      </c>
      <c r="V41" s="156">
        <v>1.47E-2</v>
      </c>
      <c r="W41" s="126"/>
      <c r="X41" s="157">
        <v>0.59499999999999997</v>
      </c>
      <c r="Y41" s="103"/>
      <c r="Z41" s="103">
        <v>1.7000000000000001E-2</v>
      </c>
      <c r="AA41" s="103">
        <v>0.57799999999999996</v>
      </c>
      <c r="AB41" s="124">
        <v>0.58768569487927869</v>
      </c>
      <c r="AC41" s="124"/>
      <c r="AD41" s="124">
        <v>1.05</v>
      </c>
      <c r="AE41" s="103"/>
      <c r="AF41" s="103">
        <v>7.1999999999999995E-2</v>
      </c>
      <c r="AG41" s="103"/>
      <c r="AH41" s="107"/>
      <c r="AI41" s="126">
        <v>1.4999999999999999E-2</v>
      </c>
      <c r="AJ41" s="137"/>
      <c r="AK41" s="107"/>
      <c r="AL41" s="103"/>
      <c r="AM41" s="103"/>
      <c r="AN41" s="124"/>
      <c r="AO41" s="103"/>
      <c r="AP41" s="126"/>
      <c r="AQ41" s="126"/>
      <c r="AR41" s="124"/>
      <c r="AS41" s="124"/>
      <c r="AT41" s="124">
        <v>109.85</v>
      </c>
      <c r="AU41" s="124">
        <v>6.75</v>
      </c>
      <c r="AV41" s="107"/>
      <c r="AW41" s="124">
        <v>7.72</v>
      </c>
      <c r="AX41" s="124">
        <v>85.25</v>
      </c>
      <c r="AY41" s="124">
        <v>75.55</v>
      </c>
      <c r="AZ41" s="126">
        <v>0.16200000000000001</v>
      </c>
      <c r="BA41" s="126">
        <v>238.37700000000001</v>
      </c>
      <c r="BB41" s="126">
        <v>12.365</v>
      </c>
      <c r="BC41" s="124">
        <v>53.17</v>
      </c>
      <c r="BD41" s="124">
        <v>0.15</v>
      </c>
      <c r="BE41" s="124">
        <v>18.649999999999999</v>
      </c>
      <c r="BF41" s="103"/>
      <c r="BG41" s="124">
        <v>0.68</v>
      </c>
      <c r="BH41" s="103"/>
      <c r="BI41" s="107"/>
      <c r="BJ41" s="124">
        <v>7.73</v>
      </c>
      <c r="BK41" s="124">
        <v>90.31</v>
      </c>
      <c r="BL41" s="124">
        <v>74.75</v>
      </c>
      <c r="BM41" s="126">
        <v>0.10199999999999999</v>
      </c>
      <c r="BN41" s="126">
        <v>241.45599999999999</v>
      </c>
      <c r="BO41" s="126">
        <v>11.529</v>
      </c>
      <c r="BP41" s="124">
        <v>51.89</v>
      </c>
      <c r="BQ41" s="124">
        <v>0.15</v>
      </c>
      <c r="BR41" s="124">
        <v>14.79</v>
      </c>
      <c r="BS41" s="124"/>
      <c r="BT41" s="124">
        <v>1.1399999999999999</v>
      </c>
      <c r="BU41" s="124"/>
      <c r="BV41" s="107"/>
      <c r="BW41" s="124">
        <v>7.74</v>
      </c>
      <c r="BX41" s="124">
        <v>61.22</v>
      </c>
      <c r="BY41" s="124">
        <v>81.23</v>
      </c>
      <c r="BZ41" s="126">
        <v>0.497</v>
      </c>
      <c r="CA41" s="126">
        <v>167.06399999999999</v>
      </c>
      <c r="CB41" s="126">
        <v>14.445</v>
      </c>
      <c r="CC41" s="124">
        <v>357.27</v>
      </c>
      <c r="CD41" s="124">
        <v>108.64</v>
      </c>
      <c r="CE41" s="124">
        <v>0.06</v>
      </c>
      <c r="CF41" s="124" t="s">
        <v>574</v>
      </c>
      <c r="CG41" s="107"/>
      <c r="CH41" s="126"/>
      <c r="CI41" s="126"/>
      <c r="CJ41" s="124"/>
      <c r="CK41" s="124"/>
      <c r="CL41" s="103"/>
      <c r="CM41" s="124"/>
      <c r="CN41" s="126"/>
      <c r="CO41" s="124"/>
      <c r="CP41" s="124"/>
      <c r="CQ41" s="107"/>
      <c r="CR41" s="107"/>
      <c r="CS41" s="124">
        <v>9.65</v>
      </c>
      <c r="CT41" s="103" t="s">
        <v>574</v>
      </c>
    </row>
    <row r="42" spans="1:279" x14ac:dyDescent="0.3">
      <c r="A42" s="134">
        <v>209</v>
      </c>
      <c r="B42" s="132" t="s">
        <v>88</v>
      </c>
      <c r="C42" s="132">
        <v>41543</v>
      </c>
      <c r="D42" s="153"/>
      <c r="E42" s="103">
        <v>15</v>
      </c>
      <c r="F42" s="103"/>
      <c r="G42" s="133">
        <v>0.02</v>
      </c>
      <c r="H42" s="103" t="s">
        <v>573</v>
      </c>
      <c r="I42" s="133">
        <v>11</v>
      </c>
      <c r="J42" s="133"/>
      <c r="K42" s="177">
        <v>8.8999999999999999E-3</v>
      </c>
      <c r="L42" s="124">
        <f t="shared" si="0"/>
        <v>8.9</v>
      </c>
      <c r="M42" s="125">
        <v>1.1999999999999999E-3</v>
      </c>
      <c r="N42" s="124">
        <f t="shared" si="7"/>
        <v>1.2</v>
      </c>
      <c r="O42" s="103" t="s">
        <v>573</v>
      </c>
      <c r="P42" s="125">
        <v>1.1000000000000001E-3</v>
      </c>
      <c r="Q42" s="152" t="s">
        <v>573</v>
      </c>
      <c r="R42" s="141">
        <v>1E-3</v>
      </c>
      <c r="S42" s="126" t="s">
        <v>573</v>
      </c>
      <c r="T42" s="125">
        <v>3.0011086E-4</v>
      </c>
      <c r="U42" s="147" t="s">
        <v>606</v>
      </c>
      <c r="V42" s="156">
        <v>6.7999999999999996E-3</v>
      </c>
      <c r="W42" s="147" t="s">
        <v>606</v>
      </c>
      <c r="X42" s="158">
        <v>0.6</v>
      </c>
      <c r="Y42" s="103"/>
      <c r="Z42" s="103">
        <v>7.0000000000000001E-3</v>
      </c>
      <c r="AA42" s="103">
        <v>0.59299999999999997</v>
      </c>
      <c r="AB42" s="124">
        <v>12.6188</v>
      </c>
      <c r="AC42" s="124"/>
      <c r="AD42" s="124">
        <v>0.98</v>
      </c>
      <c r="AE42" s="103"/>
      <c r="AF42" s="103">
        <v>0.11700000000000001</v>
      </c>
      <c r="AG42" s="103"/>
      <c r="AH42" s="107"/>
      <c r="AI42" s="126">
        <v>1.4E-2</v>
      </c>
      <c r="AJ42" s="137"/>
      <c r="AK42" s="107"/>
      <c r="AL42" s="103">
        <v>7.56</v>
      </c>
      <c r="AM42" s="103">
        <v>97.74</v>
      </c>
      <c r="AN42" s="124">
        <v>26.51</v>
      </c>
      <c r="AO42" s="126">
        <v>0.02</v>
      </c>
      <c r="AP42" s="126">
        <v>385.57100000000003</v>
      </c>
      <c r="AQ42" s="126">
        <v>31.501000000000001</v>
      </c>
      <c r="AR42" s="124">
        <v>388.14</v>
      </c>
      <c r="AS42" s="124">
        <v>0.17</v>
      </c>
      <c r="AT42" s="124">
        <v>121.55</v>
      </c>
      <c r="AU42" s="124">
        <v>6.1</v>
      </c>
      <c r="AV42" s="107"/>
      <c r="AW42" s="124"/>
      <c r="AX42" s="124"/>
      <c r="AY42" s="124"/>
      <c r="AZ42" s="126"/>
      <c r="BA42" s="126"/>
      <c r="BB42" s="126"/>
      <c r="BC42" s="124"/>
      <c r="BD42" s="124"/>
      <c r="BE42" s="124"/>
      <c r="BF42" s="103"/>
      <c r="BG42" s="124"/>
      <c r="BH42" s="103"/>
      <c r="BI42" s="107"/>
      <c r="BJ42" s="124">
        <v>7.58</v>
      </c>
      <c r="BK42" s="124">
        <v>93.93</v>
      </c>
      <c r="BL42" s="124">
        <v>32.35</v>
      </c>
      <c r="BM42" s="126">
        <v>5.5E-2</v>
      </c>
      <c r="BN42" s="126">
        <v>370.61599999999999</v>
      </c>
      <c r="BO42" s="126">
        <v>19.343</v>
      </c>
      <c r="BP42" s="124">
        <v>125.06</v>
      </c>
      <c r="BQ42" s="124">
        <v>0.33</v>
      </c>
      <c r="BR42" s="124">
        <v>33.950000000000003</v>
      </c>
      <c r="BS42" s="124"/>
      <c r="BT42" s="124">
        <v>1.43</v>
      </c>
      <c r="BU42" s="124"/>
      <c r="BV42" s="107"/>
      <c r="BW42" s="124">
        <v>7.71</v>
      </c>
      <c r="BX42" s="124">
        <v>90.95</v>
      </c>
      <c r="BY42" s="124">
        <v>31.68</v>
      </c>
      <c r="BZ42" s="126">
        <v>9.6000000000000002E-2</v>
      </c>
      <c r="CA42" s="126">
        <v>375.86500000000001</v>
      </c>
      <c r="CB42" s="126">
        <v>30.946999999999999</v>
      </c>
      <c r="CC42" s="124">
        <v>585.45000000000005</v>
      </c>
      <c r="CD42" s="124">
        <v>156.41999999999999</v>
      </c>
      <c r="CE42" s="124">
        <v>3.45</v>
      </c>
      <c r="CF42" s="124"/>
      <c r="CG42" s="107"/>
      <c r="CH42" s="126">
        <v>467.899</v>
      </c>
      <c r="CI42" s="126">
        <v>13.372999999999999</v>
      </c>
      <c r="CJ42" s="124">
        <v>371.19</v>
      </c>
      <c r="CK42" s="124"/>
      <c r="CL42" s="103"/>
      <c r="CM42" s="124"/>
      <c r="CN42" s="126"/>
      <c r="CO42" s="124"/>
      <c r="CP42" s="124"/>
      <c r="CQ42" s="107"/>
      <c r="CR42" s="107"/>
      <c r="CS42" s="124">
        <v>98.05</v>
      </c>
      <c r="CT42" s="103"/>
    </row>
    <row r="43" spans="1:279" x14ac:dyDescent="0.3">
      <c r="A43" s="134">
        <v>210</v>
      </c>
      <c r="B43" s="132" t="s">
        <v>88</v>
      </c>
      <c r="C43" s="132">
        <v>41544</v>
      </c>
      <c r="D43" s="153"/>
      <c r="E43" s="103" t="s">
        <v>110</v>
      </c>
      <c r="F43" s="103" t="s">
        <v>110</v>
      </c>
      <c r="G43" s="103" t="s">
        <v>110</v>
      </c>
      <c r="H43" s="103" t="s">
        <v>110</v>
      </c>
      <c r="I43" s="103" t="s">
        <v>110</v>
      </c>
      <c r="J43" s="103" t="s">
        <v>110</v>
      </c>
      <c r="K43" s="177" t="s">
        <v>110</v>
      </c>
      <c r="L43" s="103" t="s">
        <v>110</v>
      </c>
      <c r="M43" s="103" t="s">
        <v>110</v>
      </c>
      <c r="N43" s="103" t="s">
        <v>110</v>
      </c>
      <c r="O43" s="103" t="s">
        <v>110</v>
      </c>
      <c r="P43" s="125" t="s">
        <v>110</v>
      </c>
      <c r="Q43" s="150" t="s">
        <v>110</v>
      </c>
      <c r="R43" s="141" t="s">
        <v>110</v>
      </c>
      <c r="S43" s="103" t="s">
        <v>110</v>
      </c>
      <c r="T43" s="125" t="s">
        <v>110</v>
      </c>
      <c r="U43" s="103" t="s">
        <v>110</v>
      </c>
      <c r="V43" s="125" t="s">
        <v>110</v>
      </c>
      <c r="W43" s="103"/>
      <c r="X43" s="159" t="s">
        <v>110</v>
      </c>
      <c r="Y43" s="103" t="s">
        <v>110</v>
      </c>
      <c r="Z43" s="103" t="s">
        <v>110</v>
      </c>
      <c r="AA43" s="103" t="s">
        <v>110</v>
      </c>
      <c r="AB43" s="103" t="s">
        <v>110</v>
      </c>
      <c r="AC43" s="103" t="s">
        <v>110</v>
      </c>
      <c r="AD43" s="103" t="s">
        <v>110</v>
      </c>
      <c r="AE43" s="103" t="s">
        <v>110</v>
      </c>
      <c r="AF43" s="103" t="s">
        <v>110</v>
      </c>
      <c r="AG43" s="103" t="s">
        <v>110</v>
      </c>
      <c r="AH43" s="107"/>
      <c r="AI43" s="126" t="s">
        <v>110</v>
      </c>
      <c r="AJ43" s="137" t="s">
        <v>110</v>
      </c>
      <c r="AK43" s="107"/>
      <c r="AL43" s="103" t="s">
        <v>110</v>
      </c>
      <c r="AM43" s="103" t="s">
        <v>110</v>
      </c>
      <c r="AN43" s="124" t="s">
        <v>110</v>
      </c>
      <c r="AO43" s="103" t="s">
        <v>110</v>
      </c>
      <c r="AP43" s="126" t="s">
        <v>110</v>
      </c>
      <c r="AQ43" s="126" t="s">
        <v>110</v>
      </c>
      <c r="AR43" s="124" t="s">
        <v>110</v>
      </c>
      <c r="AS43" s="124" t="s">
        <v>110</v>
      </c>
      <c r="AT43" s="124" t="s">
        <v>110</v>
      </c>
      <c r="AU43" s="103" t="s">
        <v>110</v>
      </c>
      <c r="AV43" s="107"/>
      <c r="AW43" s="124" t="s">
        <v>110</v>
      </c>
      <c r="AX43" s="103" t="s">
        <v>110</v>
      </c>
      <c r="AY43" s="103" t="s">
        <v>110</v>
      </c>
      <c r="AZ43" s="103" t="s">
        <v>110</v>
      </c>
      <c r="BA43" s="103" t="s">
        <v>110</v>
      </c>
      <c r="BB43" s="103" t="s">
        <v>110</v>
      </c>
      <c r="BC43" s="103" t="s">
        <v>110</v>
      </c>
      <c r="BD43" s="103" t="s">
        <v>110</v>
      </c>
      <c r="BE43" s="103" t="s">
        <v>110</v>
      </c>
      <c r="BF43" s="103" t="s">
        <v>110</v>
      </c>
      <c r="BG43" s="103" t="s">
        <v>110</v>
      </c>
      <c r="BH43" s="103" t="s">
        <v>110</v>
      </c>
      <c r="BI43" s="107"/>
      <c r="BJ43" s="124" t="s">
        <v>110</v>
      </c>
      <c r="BK43" s="124" t="s">
        <v>110</v>
      </c>
      <c r="BL43" s="103" t="s">
        <v>110</v>
      </c>
      <c r="BM43" s="103" t="s">
        <v>110</v>
      </c>
      <c r="BN43" s="103" t="s">
        <v>110</v>
      </c>
      <c r="BO43" s="126" t="s">
        <v>110</v>
      </c>
      <c r="BP43" s="124" t="s">
        <v>110</v>
      </c>
      <c r="BQ43" s="103" t="s">
        <v>110</v>
      </c>
      <c r="BR43" s="124" t="s">
        <v>110</v>
      </c>
      <c r="BS43" s="103" t="s">
        <v>110</v>
      </c>
      <c r="BT43" s="103" t="s">
        <v>110</v>
      </c>
      <c r="BU43" s="103" t="s">
        <v>110</v>
      </c>
      <c r="BV43" s="107"/>
      <c r="BW43" s="124" t="s">
        <v>110</v>
      </c>
      <c r="BX43" s="124" t="s">
        <v>110</v>
      </c>
      <c r="BY43" s="103" t="s">
        <v>110</v>
      </c>
      <c r="BZ43" s="103" t="s">
        <v>110</v>
      </c>
      <c r="CA43" s="103" t="s">
        <v>110</v>
      </c>
      <c r="CB43" s="103" t="s">
        <v>110</v>
      </c>
      <c r="CC43" s="103" t="s">
        <v>110</v>
      </c>
      <c r="CD43" s="103" t="s">
        <v>110</v>
      </c>
      <c r="CE43" s="103" t="s">
        <v>110</v>
      </c>
      <c r="CF43" s="103" t="s">
        <v>110</v>
      </c>
      <c r="CG43" s="107"/>
      <c r="CH43" s="103" t="s">
        <v>110</v>
      </c>
      <c r="CI43" s="103" t="s">
        <v>110</v>
      </c>
      <c r="CJ43" s="103" t="s">
        <v>110</v>
      </c>
      <c r="CK43" s="103" t="s">
        <v>110</v>
      </c>
      <c r="CL43" s="103" t="s">
        <v>110</v>
      </c>
      <c r="CM43" s="103" t="s">
        <v>110</v>
      </c>
      <c r="CN43" s="103" t="s">
        <v>110</v>
      </c>
      <c r="CO43" s="103" t="s">
        <v>110</v>
      </c>
      <c r="CP43" s="103" t="s">
        <v>110</v>
      </c>
      <c r="CQ43" s="107"/>
      <c r="CR43" s="107"/>
      <c r="CS43" s="103" t="s">
        <v>110</v>
      </c>
      <c r="CT43" s="103" t="s">
        <v>110</v>
      </c>
    </row>
    <row r="44" spans="1:279" x14ac:dyDescent="0.3">
      <c r="A44" s="134">
        <v>211</v>
      </c>
      <c r="B44" s="132" t="s">
        <v>88</v>
      </c>
      <c r="C44" s="132">
        <v>41546</v>
      </c>
      <c r="D44" s="153"/>
      <c r="E44" s="103">
        <v>29</v>
      </c>
      <c r="F44" s="103"/>
      <c r="G44" s="133">
        <v>0.02</v>
      </c>
      <c r="H44" s="103" t="s">
        <v>573</v>
      </c>
      <c r="I44" s="133">
        <v>12</v>
      </c>
      <c r="J44" s="133"/>
      <c r="K44" s="177">
        <v>8.0499999999999999E-3</v>
      </c>
      <c r="L44" s="124">
        <f t="shared" si="0"/>
        <v>8.0500000000000007</v>
      </c>
      <c r="M44" s="125">
        <v>1.1999999999999999E-3</v>
      </c>
      <c r="N44" s="124">
        <f t="shared" ref="N44:N52" si="8">M44*1000</f>
        <v>1.2</v>
      </c>
      <c r="O44" s="103" t="s">
        <v>573</v>
      </c>
      <c r="P44" s="125">
        <v>5.0416693599999998E-3</v>
      </c>
      <c r="Q44" s="147" t="s">
        <v>606</v>
      </c>
      <c r="R44" s="141">
        <v>4.0266693600000004E-3</v>
      </c>
      <c r="S44" s="147" t="s">
        <v>606</v>
      </c>
      <c r="T44" s="125">
        <v>1.0149999999999998E-3</v>
      </c>
      <c r="U44" s="147" t="s">
        <v>606</v>
      </c>
      <c r="V44" s="156">
        <v>2.23E-2</v>
      </c>
      <c r="W44" s="126"/>
      <c r="X44" s="157">
        <v>0.52600000000000002</v>
      </c>
      <c r="Y44" s="103"/>
      <c r="Z44" s="103">
        <v>2.7E-2</v>
      </c>
      <c r="AA44" s="103">
        <v>0.498</v>
      </c>
      <c r="AB44" s="124">
        <v>0.89190000000000003</v>
      </c>
      <c r="AC44" s="124"/>
      <c r="AD44" s="124">
        <v>1.68</v>
      </c>
      <c r="AE44" s="103"/>
      <c r="AF44" s="103">
        <v>3.2000000000000001E-2</v>
      </c>
      <c r="AG44" s="103" t="s">
        <v>574</v>
      </c>
      <c r="AH44" s="107"/>
      <c r="AI44" s="126">
        <v>1.2E-2</v>
      </c>
      <c r="AJ44" s="137" t="s">
        <v>573</v>
      </c>
      <c r="AK44" s="107"/>
      <c r="AL44" s="103"/>
      <c r="AM44" s="103"/>
      <c r="AN44" s="124"/>
      <c r="AO44" s="103"/>
      <c r="AP44" s="126"/>
      <c r="AQ44" s="126"/>
      <c r="AR44" s="124"/>
      <c r="AS44" s="124"/>
      <c r="AT44" s="124"/>
      <c r="AU44" s="124"/>
      <c r="AV44" s="107"/>
      <c r="AW44" s="124">
        <v>7.42</v>
      </c>
      <c r="AX44" s="124">
        <v>69.23</v>
      </c>
      <c r="AY44" s="124">
        <v>70.599999999999994</v>
      </c>
      <c r="AZ44" s="126">
        <v>0.62</v>
      </c>
      <c r="BA44" s="126">
        <v>200.727</v>
      </c>
      <c r="BB44" s="126">
        <v>15.771000000000001</v>
      </c>
      <c r="BC44" s="124">
        <v>509.13</v>
      </c>
      <c r="BD44" s="124">
        <v>0.01</v>
      </c>
      <c r="BE44" s="124">
        <v>92.09</v>
      </c>
      <c r="BF44" s="103"/>
      <c r="BG44" s="124">
        <v>0.11</v>
      </c>
      <c r="BH44" s="103" t="s">
        <v>574</v>
      </c>
      <c r="BI44" s="107"/>
      <c r="BJ44" s="124"/>
      <c r="BK44" s="124"/>
      <c r="BL44" s="124"/>
      <c r="BM44" s="126"/>
      <c r="BN44" s="126"/>
      <c r="BO44" s="126"/>
      <c r="BP44" s="124"/>
      <c r="BQ44" s="124"/>
      <c r="BR44" s="124"/>
      <c r="BS44" s="124"/>
      <c r="BT44" s="124"/>
      <c r="BU44" s="124"/>
      <c r="BV44" s="107"/>
      <c r="BW44" s="124">
        <v>7.47</v>
      </c>
      <c r="BX44" s="124">
        <v>54.65</v>
      </c>
      <c r="BY44" s="124">
        <v>85.48</v>
      </c>
      <c r="BZ44" s="126">
        <v>0.63200000000000001</v>
      </c>
      <c r="CA44" s="126">
        <v>139.345</v>
      </c>
      <c r="CB44" s="126">
        <v>9.92</v>
      </c>
      <c r="CC44" s="124">
        <v>373.16</v>
      </c>
      <c r="CD44" s="124">
        <v>60.78</v>
      </c>
      <c r="CE44" s="124">
        <v>1.42</v>
      </c>
      <c r="CF44" s="124"/>
      <c r="CG44" s="107"/>
      <c r="CH44" s="126"/>
      <c r="CI44" s="126"/>
      <c r="CJ44" s="124"/>
      <c r="CK44" s="124"/>
      <c r="CL44" s="103"/>
      <c r="CM44" s="124"/>
      <c r="CN44" s="126"/>
      <c r="CO44" s="124"/>
      <c r="CP44" s="124"/>
      <c r="CQ44" s="107"/>
      <c r="CR44" s="107"/>
      <c r="CS44" s="124">
        <v>8.33</v>
      </c>
      <c r="CT44" s="103" t="s">
        <v>574</v>
      </c>
    </row>
    <row r="45" spans="1:279" x14ac:dyDescent="0.3">
      <c r="A45" s="134">
        <v>213</v>
      </c>
      <c r="B45" s="132" t="s">
        <v>88</v>
      </c>
      <c r="C45" s="132">
        <v>41543</v>
      </c>
      <c r="D45" s="153"/>
      <c r="E45" s="103">
        <v>51</v>
      </c>
      <c r="F45" s="103"/>
      <c r="G45" s="133">
        <v>0.55000000000000004</v>
      </c>
      <c r="H45" s="103"/>
      <c r="I45" s="133">
        <v>18</v>
      </c>
      <c r="J45" s="133"/>
      <c r="K45" s="177">
        <v>1.755E-2</v>
      </c>
      <c r="L45" s="124">
        <f t="shared" si="0"/>
        <v>17.55</v>
      </c>
      <c r="M45" s="125">
        <v>1.1999999999999999E-3</v>
      </c>
      <c r="N45" s="124">
        <f t="shared" si="8"/>
        <v>1.2</v>
      </c>
      <c r="O45" s="103" t="s">
        <v>573</v>
      </c>
      <c r="P45" s="125">
        <v>1.0676797599999998E-3</v>
      </c>
      <c r="Q45" s="147" t="s">
        <v>606</v>
      </c>
      <c r="R45" s="141">
        <v>1E-3</v>
      </c>
      <c r="S45" s="126" t="s">
        <v>573</v>
      </c>
      <c r="T45" s="125">
        <v>5.9834852000000005E-4</v>
      </c>
      <c r="U45" s="147" t="s">
        <v>606</v>
      </c>
      <c r="V45" s="156">
        <v>1.2999999999999999E-2</v>
      </c>
      <c r="W45" s="147" t="s">
        <v>606</v>
      </c>
      <c r="X45" s="158">
        <v>0.82699999999999996</v>
      </c>
      <c r="Y45" s="103"/>
      <c r="Z45" s="103">
        <v>1.4E-2</v>
      </c>
      <c r="AA45" s="103">
        <v>0.81299999999999994</v>
      </c>
      <c r="AB45" s="124">
        <v>6.6528999999999998</v>
      </c>
      <c r="AC45" s="124"/>
      <c r="AD45" s="124">
        <v>1.45</v>
      </c>
      <c r="AE45" s="103"/>
      <c r="AF45" s="103">
        <v>0.105</v>
      </c>
      <c r="AG45" s="103"/>
      <c r="AH45" s="107"/>
      <c r="AI45" s="126">
        <v>1.6E-2</v>
      </c>
      <c r="AJ45" s="137"/>
      <c r="AK45" s="107"/>
      <c r="AL45" s="103"/>
      <c r="AM45" s="103"/>
      <c r="AN45" s="124"/>
      <c r="AO45" s="103"/>
      <c r="AP45" s="126"/>
      <c r="AQ45" s="126"/>
      <c r="AR45" s="124"/>
      <c r="AS45" s="124"/>
      <c r="AT45" s="124">
        <v>123.29</v>
      </c>
      <c r="AU45" s="124">
        <v>12.04</v>
      </c>
      <c r="AV45" s="107"/>
      <c r="AW45" s="124"/>
      <c r="AX45" s="124"/>
      <c r="AY45" s="124"/>
      <c r="AZ45" s="126"/>
      <c r="BA45" s="126"/>
      <c r="BB45" s="126"/>
      <c r="BC45" s="124"/>
      <c r="BD45" s="124"/>
      <c r="BE45" s="124"/>
      <c r="BF45" s="103"/>
      <c r="BG45" s="124"/>
      <c r="BH45" s="103"/>
      <c r="BI45" s="107"/>
      <c r="BJ45" s="124">
        <v>7.48</v>
      </c>
      <c r="BK45" s="124">
        <v>94.91</v>
      </c>
      <c r="BL45" s="124">
        <v>14.09</v>
      </c>
      <c r="BM45" s="126">
        <v>4.9000000000000002E-2</v>
      </c>
      <c r="BN45" s="126">
        <v>421.58</v>
      </c>
      <c r="BO45" s="126">
        <v>22.55</v>
      </c>
      <c r="BP45" s="124">
        <v>176.59</v>
      </c>
      <c r="BQ45" s="124">
        <v>0.57999999999999996</v>
      </c>
      <c r="BR45" s="124">
        <v>23.92</v>
      </c>
      <c r="BS45" s="124"/>
      <c r="BT45" s="124">
        <v>1.44</v>
      </c>
      <c r="BU45" s="124"/>
      <c r="BV45" s="107"/>
      <c r="BW45" s="124">
        <v>6.96</v>
      </c>
      <c r="BX45" s="124">
        <v>91.39</v>
      </c>
      <c r="BY45" s="124">
        <v>13.96</v>
      </c>
      <c r="BZ45" s="126">
        <v>0.09</v>
      </c>
      <c r="CA45" s="126">
        <v>456.08699999999999</v>
      </c>
      <c r="CB45" s="126">
        <v>34.173999999999999</v>
      </c>
      <c r="CC45" s="124">
        <v>483.34</v>
      </c>
      <c r="CD45" s="124">
        <v>271.43</v>
      </c>
      <c r="CE45" s="124">
        <v>8.39</v>
      </c>
      <c r="CF45" s="124"/>
      <c r="CG45" s="107"/>
      <c r="CH45" s="126">
        <v>466.48500000000001</v>
      </c>
      <c r="CI45" s="126">
        <v>11.574999999999999</v>
      </c>
      <c r="CJ45" s="124">
        <v>295.48</v>
      </c>
      <c r="CK45" s="124"/>
      <c r="CL45" s="103"/>
      <c r="CM45" s="124">
        <v>2.4</v>
      </c>
      <c r="CN45" s="126" t="s">
        <v>573</v>
      </c>
      <c r="CO45" s="124"/>
      <c r="CP45" s="124">
        <v>0.28999999999999998</v>
      </c>
      <c r="CQ45" s="107"/>
      <c r="CR45" s="107"/>
      <c r="CS45" s="124"/>
      <c r="CT45" s="103"/>
    </row>
    <row r="46" spans="1:279" x14ac:dyDescent="0.3">
      <c r="A46" s="134">
        <v>214</v>
      </c>
      <c r="B46" s="132" t="s">
        <v>88</v>
      </c>
      <c r="C46" s="132">
        <v>41544</v>
      </c>
      <c r="D46" s="153"/>
      <c r="E46" s="103">
        <v>63</v>
      </c>
      <c r="F46" s="103"/>
      <c r="G46" s="133">
        <v>8.9</v>
      </c>
      <c r="H46" s="103"/>
      <c r="I46" s="133">
        <v>19</v>
      </c>
      <c r="J46" s="133"/>
      <c r="K46" s="177">
        <v>7.3299999999999997E-3</v>
      </c>
      <c r="L46" s="124">
        <f t="shared" si="0"/>
        <v>7.33</v>
      </c>
      <c r="M46" s="125">
        <v>1.1999999999999999E-3</v>
      </c>
      <c r="N46" s="124">
        <f t="shared" si="8"/>
        <v>1.2</v>
      </c>
      <c r="O46" s="103" t="s">
        <v>573</v>
      </c>
      <c r="P46" s="125">
        <v>1.0985994599999999E-3</v>
      </c>
      <c r="Q46" s="147" t="s">
        <v>606</v>
      </c>
      <c r="R46" s="141">
        <v>1E-3</v>
      </c>
      <c r="S46" s="126" t="s">
        <v>573</v>
      </c>
      <c r="T46" s="125">
        <v>7.7949311999999998E-4</v>
      </c>
      <c r="U46" s="147" t="s">
        <v>606</v>
      </c>
      <c r="V46" s="156">
        <v>1.0699999999999999E-2</v>
      </c>
      <c r="W46" s="147" t="s">
        <v>606</v>
      </c>
      <c r="X46" s="158">
        <v>0.81699999999999995</v>
      </c>
      <c r="Y46" s="103"/>
      <c r="Z46" s="103">
        <v>1.2E-2</v>
      </c>
      <c r="AA46" s="103">
        <v>0.80600000000000005</v>
      </c>
      <c r="AB46" s="124">
        <v>6.8940000000000001</v>
      </c>
      <c r="AC46" s="124"/>
      <c r="AD46" s="124">
        <v>1.3</v>
      </c>
      <c r="AE46" s="103"/>
      <c r="AF46" s="103">
        <v>0.18099999999999999</v>
      </c>
      <c r="AG46" s="103"/>
      <c r="AH46" s="107"/>
      <c r="AI46" s="126">
        <v>1.2999999999999999E-2</v>
      </c>
      <c r="AJ46" s="137"/>
      <c r="AK46" s="107"/>
      <c r="AL46" s="103">
        <v>7.36</v>
      </c>
      <c r="AM46" s="103">
        <v>98.21</v>
      </c>
      <c r="AN46" s="124">
        <v>19.45</v>
      </c>
      <c r="AO46" s="103">
        <v>1.7000000000000001E-2</v>
      </c>
      <c r="AP46" s="126">
        <v>393.584</v>
      </c>
      <c r="AQ46" s="126">
        <v>33.152999999999999</v>
      </c>
      <c r="AR46" s="124">
        <v>551.92999999999995</v>
      </c>
      <c r="AS46" s="124">
        <v>0.26</v>
      </c>
      <c r="AT46" s="124">
        <v>165.89</v>
      </c>
      <c r="AU46" s="124">
        <v>10.33</v>
      </c>
      <c r="AV46" s="107"/>
      <c r="AW46" s="124"/>
      <c r="AX46" s="124"/>
      <c r="AY46" s="124"/>
      <c r="AZ46" s="126"/>
      <c r="BA46" s="126"/>
      <c r="BB46" s="126"/>
      <c r="BC46" s="124"/>
      <c r="BD46" s="124"/>
      <c r="BE46" s="124"/>
      <c r="BF46" s="103"/>
      <c r="BG46" s="124"/>
      <c r="BH46" s="103"/>
      <c r="BI46" s="107"/>
      <c r="BJ46" s="124">
        <v>7.57</v>
      </c>
      <c r="BK46" s="124">
        <v>95.25</v>
      </c>
      <c r="BL46" s="124">
        <v>41.79</v>
      </c>
      <c r="BM46" s="126">
        <v>5.1999999999999998E-2</v>
      </c>
      <c r="BN46" s="126">
        <v>301.02100000000002</v>
      </c>
      <c r="BO46" s="126">
        <v>15.21</v>
      </c>
      <c r="BP46" s="124">
        <v>171.21</v>
      </c>
      <c r="BQ46" s="124">
        <v>0.76</v>
      </c>
      <c r="BR46" s="124">
        <v>21.3</v>
      </c>
      <c r="BS46" s="124"/>
      <c r="BT46" s="124">
        <v>2.21</v>
      </c>
      <c r="BU46" s="124"/>
      <c r="BV46" s="107"/>
      <c r="BW46" s="124">
        <v>7.58</v>
      </c>
      <c r="BX46" s="124">
        <v>89.44</v>
      </c>
      <c r="BY46" s="124">
        <v>18.34</v>
      </c>
      <c r="BZ46" s="126">
        <v>0.11</v>
      </c>
      <c r="CA46" s="126">
        <v>464.19799999999998</v>
      </c>
      <c r="CB46" s="126">
        <v>36.293999999999997</v>
      </c>
      <c r="CC46" s="124">
        <v>342.97</v>
      </c>
      <c r="CD46" s="124">
        <v>282.27999999999997</v>
      </c>
      <c r="CE46" s="124">
        <v>4.21</v>
      </c>
      <c r="CF46" s="124"/>
      <c r="CG46" s="107"/>
      <c r="CH46" s="126">
        <v>481.84</v>
      </c>
      <c r="CI46" s="126">
        <v>7.6260000000000003</v>
      </c>
      <c r="CJ46" s="124">
        <v>257.49</v>
      </c>
      <c r="CK46" s="124">
        <v>2.7</v>
      </c>
      <c r="CL46" s="103" t="s">
        <v>574</v>
      </c>
      <c r="CM46" s="124">
        <v>2.48</v>
      </c>
      <c r="CN46" s="126" t="s">
        <v>574</v>
      </c>
      <c r="CO46" s="124">
        <v>0.24</v>
      </c>
      <c r="CP46" s="124">
        <v>0.53</v>
      </c>
      <c r="CQ46" s="107"/>
      <c r="CR46" s="107"/>
      <c r="CS46" s="124">
        <v>92.49</v>
      </c>
      <c r="CT46" s="103"/>
    </row>
    <row r="47" spans="1:279" x14ac:dyDescent="0.3">
      <c r="A47" s="134">
        <v>215</v>
      </c>
      <c r="B47" s="132" t="s">
        <v>88</v>
      </c>
      <c r="C47" s="132">
        <v>41543</v>
      </c>
      <c r="D47" s="153"/>
      <c r="E47" s="103">
        <v>56</v>
      </c>
      <c r="F47" s="103"/>
      <c r="G47" s="133">
        <v>0.02</v>
      </c>
      <c r="H47" s="103" t="s">
        <v>573</v>
      </c>
      <c r="I47" s="133">
        <v>16</v>
      </c>
      <c r="J47" s="133"/>
      <c r="K47" s="177">
        <v>1.2030000000000001E-2</v>
      </c>
      <c r="L47" s="124">
        <f t="shared" si="0"/>
        <v>12.030000000000001</v>
      </c>
      <c r="M47" s="125">
        <v>1.1999999999999999E-3</v>
      </c>
      <c r="N47" s="124">
        <f t="shared" si="8"/>
        <v>1.2</v>
      </c>
      <c r="O47" s="103" t="s">
        <v>573</v>
      </c>
      <c r="P47" s="125">
        <v>5.5044096799999999E-3</v>
      </c>
      <c r="Q47" s="147" t="s">
        <v>606</v>
      </c>
      <c r="R47" s="141">
        <v>4.6548027400000001E-3</v>
      </c>
      <c r="S47" s="147" t="s">
        <v>606</v>
      </c>
      <c r="T47" s="125">
        <v>8.4960693999999997E-4</v>
      </c>
      <c r="U47" s="147" t="s">
        <v>606</v>
      </c>
      <c r="V47" s="156">
        <v>1.44E-2</v>
      </c>
      <c r="W47" s="126"/>
      <c r="X47" s="157">
        <v>0.88300000000000001</v>
      </c>
      <c r="Y47" s="103"/>
      <c r="Z47" s="103">
        <v>0.02</v>
      </c>
      <c r="AA47" s="103">
        <v>0.86299999999999999</v>
      </c>
      <c r="AB47" s="124">
        <v>0.34949999999999998</v>
      </c>
      <c r="AC47" s="124"/>
      <c r="AD47" s="124">
        <v>1.22</v>
      </c>
      <c r="AE47" s="103"/>
      <c r="AF47" s="103">
        <v>0.108</v>
      </c>
      <c r="AG47" s="103"/>
      <c r="AH47" s="107"/>
      <c r="AI47" s="126">
        <v>1.2E-2</v>
      </c>
      <c r="AJ47" s="137"/>
      <c r="AK47" s="107"/>
      <c r="AL47" s="103"/>
      <c r="AM47" s="103"/>
      <c r="AN47" s="124"/>
      <c r="AO47" s="103"/>
      <c r="AP47" s="126"/>
      <c r="AQ47" s="126"/>
      <c r="AR47" s="124"/>
      <c r="AS47" s="124"/>
      <c r="AT47" s="124">
        <v>69.209999999999994</v>
      </c>
      <c r="AU47" s="124">
        <v>0.31</v>
      </c>
      <c r="AV47" s="107"/>
      <c r="AW47" s="124">
        <v>7.7</v>
      </c>
      <c r="AX47" s="124">
        <v>82.22</v>
      </c>
      <c r="AY47" s="124">
        <v>66.599999999999994</v>
      </c>
      <c r="AZ47" s="126">
        <v>0.16300000000000001</v>
      </c>
      <c r="BA47" s="126">
        <v>256.19</v>
      </c>
      <c r="BB47" s="126">
        <v>14.54</v>
      </c>
      <c r="BC47" s="124">
        <v>109.13</v>
      </c>
      <c r="BD47" s="124">
        <v>7.0000000000000007E-2</v>
      </c>
      <c r="BE47" s="124">
        <v>18.809999999999999</v>
      </c>
      <c r="BF47" s="103"/>
      <c r="BG47" s="124">
        <v>0.11</v>
      </c>
      <c r="BH47" s="103" t="s">
        <v>574</v>
      </c>
      <c r="BI47" s="107"/>
      <c r="BJ47" s="124">
        <v>7.6</v>
      </c>
      <c r="BK47" s="124">
        <v>91.86</v>
      </c>
      <c r="BL47" s="124">
        <v>53.44</v>
      </c>
      <c r="BM47" s="126">
        <v>8.3000000000000004E-2</v>
      </c>
      <c r="BN47" s="126">
        <v>303.173</v>
      </c>
      <c r="BO47" s="126">
        <v>16.518000000000001</v>
      </c>
      <c r="BP47" s="124">
        <v>107.04</v>
      </c>
      <c r="BQ47" s="124">
        <v>0.23</v>
      </c>
      <c r="BR47" s="124">
        <v>24.66</v>
      </c>
      <c r="BS47" s="124"/>
      <c r="BT47" s="124">
        <v>0.47</v>
      </c>
      <c r="BU47" s="124"/>
      <c r="BV47" s="107"/>
      <c r="BW47" s="124" t="s">
        <v>110</v>
      </c>
      <c r="BX47" s="124" t="s">
        <v>110</v>
      </c>
      <c r="BY47" s="103" t="s">
        <v>110</v>
      </c>
      <c r="BZ47" s="103" t="s">
        <v>110</v>
      </c>
      <c r="CA47" s="103" t="s">
        <v>110</v>
      </c>
      <c r="CB47" s="103" t="s">
        <v>110</v>
      </c>
      <c r="CC47" s="103" t="s">
        <v>110</v>
      </c>
      <c r="CD47" s="124">
        <v>60.15</v>
      </c>
      <c r="CE47" s="124">
        <v>0.31</v>
      </c>
      <c r="CF47" s="124"/>
      <c r="CG47" s="107"/>
      <c r="CH47" s="126"/>
      <c r="CI47" s="126"/>
      <c r="CJ47" s="124"/>
      <c r="CK47" s="124"/>
      <c r="CL47" s="103"/>
      <c r="CM47" s="124"/>
      <c r="CN47" s="126"/>
      <c r="CO47" s="124"/>
      <c r="CP47" s="124"/>
      <c r="CQ47" s="107"/>
      <c r="CR47" s="107"/>
      <c r="CS47" s="124">
        <v>3.32</v>
      </c>
      <c r="CT47" s="103" t="s">
        <v>574</v>
      </c>
    </row>
    <row r="48" spans="1:279" x14ac:dyDescent="0.3">
      <c r="A48" s="134">
        <v>216</v>
      </c>
      <c r="B48" s="132" t="s">
        <v>88</v>
      </c>
      <c r="C48" s="132">
        <v>41541</v>
      </c>
      <c r="D48" s="153"/>
      <c r="E48" s="103">
        <v>17</v>
      </c>
      <c r="F48" s="103"/>
      <c r="G48" s="133">
        <v>0.02</v>
      </c>
      <c r="H48" s="103" t="s">
        <v>573</v>
      </c>
      <c r="I48" s="133">
        <v>8.9</v>
      </c>
      <c r="J48" s="133"/>
      <c r="K48" s="177">
        <v>5.3299999999999997E-3</v>
      </c>
      <c r="L48" s="124">
        <f t="shared" si="0"/>
        <v>5.33</v>
      </c>
      <c r="M48" s="125">
        <v>1.1999999999999999E-3</v>
      </c>
      <c r="N48" s="124">
        <f t="shared" si="8"/>
        <v>1.2</v>
      </c>
      <c r="O48" s="103" t="s">
        <v>573</v>
      </c>
      <c r="P48" s="125">
        <v>1.40672E-2</v>
      </c>
      <c r="Q48" s="147"/>
      <c r="R48" s="141">
        <v>1.3190800000000001E-2</v>
      </c>
      <c r="S48" s="147"/>
      <c r="T48" s="125">
        <v>8.7640000000000005E-4</v>
      </c>
      <c r="U48" s="147" t="s">
        <v>606</v>
      </c>
      <c r="V48" s="156">
        <v>1.77E-2</v>
      </c>
      <c r="W48" s="126"/>
      <c r="X48" s="157">
        <v>0.40799999999999997</v>
      </c>
      <c r="Y48" s="103"/>
      <c r="Z48" s="103">
        <v>3.2000000000000001E-2</v>
      </c>
      <c r="AA48" s="103">
        <v>0.377</v>
      </c>
      <c r="AB48" s="124">
        <v>1.6512</v>
      </c>
      <c r="AC48" s="124"/>
      <c r="AD48" s="124">
        <v>1.51</v>
      </c>
      <c r="AE48" s="103"/>
      <c r="AF48" s="103">
        <v>6.2E-2</v>
      </c>
      <c r="AG48" s="103"/>
      <c r="AH48" s="107"/>
      <c r="AI48" s="126">
        <v>1.2E-2</v>
      </c>
      <c r="AJ48" s="137" t="s">
        <v>573</v>
      </c>
      <c r="AK48" s="107"/>
      <c r="AL48" s="103"/>
      <c r="AM48" s="103"/>
      <c r="AN48" s="124"/>
      <c r="AO48" s="103"/>
      <c r="AP48" s="126"/>
      <c r="AQ48" s="126"/>
      <c r="AR48" s="124"/>
      <c r="AS48" s="124"/>
      <c r="AT48" s="124"/>
      <c r="AU48" s="124"/>
      <c r="AV48" s="107"/>
      <c r="AW48" s="124">
        <v>7.36</v>
      </c>
      <c r="AX48" s="124">
        <v>70.989999999999995</v>
      </c>
      <c r="AY48" s="124">
        <v>84.88</v>
      </c>
      <c r="AZ48" s="126">
        <v>0.33800000000000002</v>
      </c>
      <c r="BA48" s="126">
        <v>211.53800000000001</v>
      </c>
      <c r="BB48" s="126">
        <v>11.35</v>
      </c>
      <c r="BC48" s="124">
        <v>115.89</v>
      </c>
      <c r="BD48" s="124">
        <v>0.01</v>
      </c>
      <c r="BE48" s="124">
        <v>34.880000000000003</v>
      </c>
      <c r="BF48" s="103"/>
      <c r="BG48" s="124">
        <v>0.06</v>
      </c>
      <c r="BH48" s="103" t="s">
        <v>574</v>
      </c>
      <c r="BI48" s="107"/>
      <c r="BJ48" s="124">
        <v>7.6</v>
      </c>
      <c r="BK48" s="124">
        <v>92.06</v>
      </c>
      <c r="BL48" s="124">
        <v>53.37</v>
      </c>
      <c r="BM48" s="126">
        <v>0.15</v>
      </c>
      <c r="BN48" s="126">
        <v>280.03199999999998</v>
      </c>
      <c r="BO48" s="126">
        <v>14.395</v>
      </c>
      <c r="BP48" s="124">
        <v>49.47</v>
      </c>
      <c r="BQ48" s="124">
        <v>0.2</v>
      </c>
      <c r="BR48" s="124">
        <v>9</v>
      </c>
      <c r="BS48" s="124"/>
      <c r="BT48" s="124">
        <v>0.38</v>
      </c>
      <c r="BU48" s="124"/>
      <c r="BV48" s="107"/>
      <c r="BW48" s="124">
        <v>7.82</v>
      </c>
      <c r="BX48" s="124">
        <v>60.01</v>
      </c>
      <c r="BY48" s="124">
        <v>87.14</v>
      </c>
      <c r="BZ48" s="126">
        <v>0.51</v>
      </c>
      <c r="CA48" s="126">
        <v>190.392</v>
      </c>
      <c r="CB48" s="126">
        <v>10.619</v>
      </c>
      <c r="CC48" s="124">
        <v>140.91</v>
      </c>
      <c r="CD48" s="124">
        <v>40.11</v>
      </c>
      <c r="CE48" s="124">
        <v>0.06</v>
      </c>
      <c r="CF48" s="124" t="s">
        <v>574</v>
      </c>
      <c r="CG48" s="107"/>
      <c r="CH48" s="126"/>
      <c r="CI48" s="126"/>
      <c r="CJ48" s="124"/>
      <c r="CK48" s="124"/>
      <c r="CL48" s="103"/>
      <c r="CM48" s="124"/>
      <c r="CN48" s="126"/>
      <c r="CO48" s="124"/>
      <c r="CP48" s="124"/>
      <c r="CQ48" s="107"/>
      <c r="CR48" s="107"/>
      <c r="CS48" s="124">
        <v>45.99</v>
      </c>
      <c r="CT48" s="103"/>
    </row>
    <row r="49" spans="1:98" x14ac:dyDescent="0.3">
      <c r="A49" s="134">
        <v>217</v>
      </c>
      <c r="B49" s="132" t="s">
        <v>88</v>
      </c>
      <c r="C49" s="132">
        <v>41544</v>
      </c>
      <c r="D49" s="153"/>
      <c r="E49" s="103">
        <v>47</v>
      </c>
      <c r="F49" s="103"/>
      <c r="G49" s="133">
        <v>1.7</v>
      </c>
      <c r="H49" s="103"/>
      <c r="I49" s="133">
        <v>18</v>
      </c>
      <c r="J49" s="133"/>
      <c r="K49" s="177">
        <v>4.1999999999999997E-3</v>
      </c>
      <c r="L49" s="124">
        <f t="shared" si="0"/>
        <v>4.2</v>
      </c>
      <c r="M49" s="125">
        <v>1.1999999999999999E-3</v>
      </c>
      <c r="N49" s="124">
        <f t="shared" si="8"/>
        <v>1.2</v>
      </c>
      <c r="O49" s="103" t="s">
        <v>573</v>
      </c>
      <c r="P49" s="125">
        <v>1.32641306E-3</v>
      </c>
      <c r="Q49" s="147" t="s">
        <v>606</v>
      </c>
      <c r="R49" s="141">
        <v>1E-3</v>
      </c>
      <c r="S49" s="126" t="s">
        <v>573</v>
      </c>
      <c r="T49" s="125">
        <v>5.8060982000000003E-4</v>
      </c>
      <c r="U49" s="147" t="s">
        <v>606</v>
      </c>
      <c r="V49" s="156">
        <v>1.54E-2</v>
      </c>
      <c r="W49" s="126"/>
      <c r="X49" s="157">
        <v>0.85</v>
      </c>
      <c r="Y49" s="103"/>
      <c r="Z49" s="103">
        <v>1.7000000000000001E-2</v>
      </c>
      <c r="AA49" s="103">
        <v>0.83399999999999996</v>
      </c>
      <c r="AB49" s="124">
        <v>3.8289</v>
      </c>
      <c r="AC49" s="124"/>
      <c r="AD49" s="124">
        <v>1.41</v>
      </c>
      <c r="AE49" s="103"/>
      <c r="AF49" s="103">
        <v>7.8E-2</v>
      </c>
      <c r="AG49" s="103"/>
      <c r="AH49" s="107"/>
      <c r="AI49" s="126">
        <v>1.2E-2</v>
      </c>
      <c r="AJ49" s="137" t="s">
        <v>573</v>
      </c>
      <c r="AK49" s="107"/>
      <c r="AL49" s="103"/>
      <c r="AM49" s="103"/>
      <c r="AN49" s="124"/>
      <c r="AO49" s="103"/>
      <c r="AP49" s="126"/>
      <c r="AQ49" s="126"/>
      <c r="AR49" s="124"/>
      <c r="AS49" s="124"/>
      <c r="AT49" s="124">
        <v>19.38</v>
      </c>
      <c r="AU49" s="124">
        <v>1.08</v>
      </c>
      <c r="AV49" s="107"/>
      <c r="AW49" s="124">
        <v>7.64</v>
      </c>
      <c r="AX49" s="124">
        <v>76.239999999999995</v>
      </c>
      <c r="AY49" s="124">
        <v>81.040000000000006</v>
      </c>
      <c r="AZ49" s="126">
        <v>0.245</v>
      </c>
      <c r="BA49" s="126">
        <v>189.15700000000001</v>
      </c>
      <c r="BB49" s="126">
        <v>9.8539999999999992</v>
      </c>
      <c r="BC49" s="124">
        <v>216.29</v>
      </c>
      <c r="BD49" s="124">
        <v>0.03</v>
      </c>
      <c r="BE49" s="124">
        <v>63.82</v>
      </c>
      <c r="BF49" s="103"/>
      <c r="BG49" s="124">
        <v>0.09</v>
      </c>
      <c r="BH49" s="103" t="s">
        <v>574</v>
      </c>
      <c r="BI49" s="107"/>
      <c r="BJ49" s="124">
        <v>8.0500000000000007</v>
      </c>
      <c r="BK49" s="124">
        <v>95.47</v>
      </c>
      <c r="BL49" s="124">
        <v>68.41</v>
      </c>
      <c r="BM49" s="126">
        <v>3.9E-2</v>
      </c>
      <c r="BN49" s="126">
        <v>226.80199999999999</v>
      </c>
      <c r="BO49" s="126">
        <v>8.7110000000000003</v>
      </c>
      <c r="BP49" s="124">
        <v>59.84</v>
      </c>
      <c r="BQ49" s="124">
        <v>0.28999999999999998</v>
      </c>
      <c r="BR49" s="124">
        <v>17.29</v>
      </c>
      <c r="BS49" s="124"/>
      <c r="BT49" s="124">
        <v>2.2400000000000002</v>
      </c>
      <c r="BU49" s="124"/>
      <c r="BV49" s="107"/>
      <c r="BW49" s="124">
        <v>7.62</v>
      </c>
      <c r="BX49" s="124">
        <v>59.63</v>
      </c>
      <c r="BY49" s="124">
        <v>83.56</v>
      </c>
      <c r="BZ49" s="126">
        <v>0.46500000000000002</v>
      </c>
      <c r="CA49" s="126">
        <v>177.96899999999999</v>
      </c>
      <c r="CB49" s="126">
        <v>10.157</v>
      </c>
      <c r="CC49" s="124">
        <v>230.4</v>
      </c>
      <c r="CD49" s="124">
        <v>70.05</v>
      </c>
      <c r="CE49" s="124">
        <v>0.06</v>
      </c>
      <c r="CF49" s="124" t="s">
        <v>574</v>
      </c>
      <c r="CG49" s="107"/>
      <c r="CH49" s="126"/>
      <c r="CI49" s="126"/>
      <c r="CJ49" s="124"/>
      <c r="CK49" s="124"/>
      <c r="CL49" s="103"/>
      <c r="CM49" s="124"/>
      <c r="CN49" s="126"/>
      <c r="CO49" s="124"/>
      <c r="CP49" s="124"/>
      <c r="CQ49" s="107"/>
      <c r="CR49" s="107"/>
      <c r="CS49" s="124"/>
      <c r="CT49" s="103"/>
    </row>
    <row r="50" spans="1:98" x14ac:dyDescent="0.3">
      <c r="A50" s="134">
        <v>219</v>
      </c>
      <c r="B50" s="132" t="s">
        <v>88</v>
      </c>
      <c r="C50" s="132">
        <v>41543</v>
      </c>
      <c r="D50" s="153"/>
      <c r="E50" s="103">
        <v>40</v>
      </c>
      <c r="F50" s="103"/>
      <c r="G50" s="133">
        <v>0.02</v>
      </c>
      <c r="H50" s="103" t="s">
        <v>573</v>
      </c>
      <c r="I50" s="133">
        <v>15</v>
      </c>
      <c r="J50" s="133"/>
      <c r="K50" s="177">
        <v>1.5810000000000001E-2</v>
      </c>
      <c r="L50" s="124">
        <f t="shared" si="0"/>
        <v>15.81</v>
      </c>
      <c r="M50" s="125">
        <v>1.1999999999999999E-3</v>
      </c>
      <c r="N50" s="124">
        <f t="shared" si="8"/>
        <v>1.2</v>
      </c>
      <c r="O50" s="103" t="s">
        <v>573</v>
      </c>
      <c r="P50" s="125">
        <v>2.9844378899999999E-3</v>
      </c>
      <c r="Q50" s="147" t="s">
        <v>606</v>
      </c>
      <c r="R50" s="141">
        <v>2.2965904499999998E-3</v>
      </c>
      <c r="S50" s="147" t="s">
        <v>606</v>
      </c>
      <c r="T50" s="125">
        <v>6.8784744000000009E-4</v>
      </c>
      <c r="U50" s="147" t="s">
        <v>606</v>
      </c>
      <c r="V50" s="156">
        <v>1.8100000000000002E-2</v>
      </c>
      <c r="W50" s="126"/>
      <c r="X50" s="157">
        <v>0.71899999999999997</v>
      </c>
      <c r="Y50" s="103"/>
      <c r="Z50" s="103">
        <v>2.1000000000000001E-2</v>
      </c>
      <c r="AA50" s="103">
        <v>0.69699999999999995</v>
      </c>
      <c r="AB50" s="124">
        <v>5.8695000000000004</v>
      </c>
      <c r="AC50" s="124"/>
      <c r="AD50" s="124">
        <v>1.35</v>
      </c>
      <c r="AE50" s="103"/>
      <c r="AF50" s="103">
        <v>5.2999999999999999E-2</v>
      </c>
      <c r="AG50" s="103" t="s">
        <v>574</v>
      </c>
      <c r="AH50" s="107"/>
      <c r="AI50" s="126">
        <v>2.5999999999999999E-2</v>
      </c>
      <c r="AJ50" s="137"/>
      <c r="AK50" s="107"/>
      <c r="AL50" s="103"/>
      <c r="AM50" s="103"/>
      <c r="AN50" s="124"/>
      <c r="AO50" s="103"/>
      <c r="AP50" s="126"/>
      <c r="AQ50" s="126"/>
      <c r="AR50" s="124"/>
      <c r="AS50" s="124"/>
      <c r="AT50" s="124">
        <v>25.79</v>
      </c>
      <c r="AU50" s="124">
        <v>1.99</v>
      </c>
      <c r="AV50" s="107"/>
      <c r="AW50" s="124"/>
      <c r="AX50" s="124"/>
      <c r="AY50" s="124"/>
      <c r="AZ50" s="126"/>
      <c r="BA50" s="126"/>
      <c r="BB50" s="126"/>
      <c r="BC50" s="124"/>
      <c r="BD50" s="124"/>
      <c r="BE50" s="124">
        <v>73.540000000000006</v>
      </c>
      <c r="BF50" s="103"/>
      <c r="BG50" s="124">
        <v>0.17</v>
      </c>
      <c r="BH50" s="103"/>
      <c r="BI50" s="107"/>
      <c r="BJ50" s="124">
        <v>7.72</v>
      </c>
      <c r="BK50" s="124">
        <v>92.4</v>
      </c>
      <c r="BL50" s="124">
        <v>11.58</v>
      </c>
      <c r="BM50" s="126">
        <v>8.3000000000000004E-2</v>
      </c>
      <c r="BN50" s="126">
        <v>406.34399999999999</v>
      </c>
      <c r="BO50" s="126">
        <v>27.411999999999999</v>
      </c>
      <c r="BP50" s="124">
        <v>455.08</v>
      </c>
      <c r="BQ50" s="124">
        <v>0.21</v>
      </c>
      <c r="BR50" s="124">
        <v>52.34</v>
      </c>
      <c r="BS50" s="124"/>
      <c r="BT50" s="124">
        <v>0.64</v>
      </c>
      <c r="BU50" s="124"/>
      <c r="BV50" s="107"/>
      <c r="BW50" s="124">
        <v>7.49</v>
      </c>
      <c r="BX50" s="124">
        <v>80.16</v>
      </c>
      <c r="BY50" s="124">
        <v>71.23</v>
      </c>
      <c r="BZ50" s="126">
        <v>0.23699999999999999</v>
      </c>
      <c r="CA50" s="126">
        <v>248.03899999999999</v>
      </c>
      <c r="CB50" s="126">
        <v>17.234999999999999</v>
      </c>
      <c r="CC50" s="124">
        <v>497.27</v>
      </c>
      <c r="CD50" s="124">
        <v>133.69999999999999</v>
      </c>
      <c r="CE50" s="124">
        <v>2.7</v>
      </c>
      <c r="CF50" s="124"/>
      <c r="CG50" s="107"/>
      <c r="CH50" s="126">
        <v>468.983</v>
      </c>
      <c r="CI50" s="126">
        <v>12.736000000000001</v>
      </c>
      <c r="CJ50" s="124">
        <v>329</v>
      </c>
      <c r="CK50" s="124"/>
      <c r="CL50" s="103"/>
      <c r="CM50" s="124"/>
      <c r="CN50" s="126"/>
      <c r="CO50" s="124"/>
      <c r="CP50" s="124"/>
      <c r="CQ50" s="107"/>
      <c r="CR50" s="107"/>
      <c r="CS50" s="124"/>
      <c r="CT50" s="103"/>
    </row>
    <row r="51" spans="1:98" x14ac:dyDescent="0.3">
      <c r="A51" s="134">
        <v>220</v>
      </c>
      <c r="B51" s="132" t="s">
        <v>88</v>
      </c>
      <c r="C51" s="132">
        <v>41545</v>
      </c>
      <c r="D51" s="153"/>
      <c r="E51" s="103">
        <v>53</v>
      </c>
      <c r="F51" s="103"/>
      <c r="G51" s="133">
        <v>3.9</v>
      </c>
      <c r="H51" s="103"/>
      <c r="I51" s="133">
        <v>16</v>
      </c>
      <c r="J51" s="133"/>
      <c r="K51" s="177">
        <v>1.1220000000000001E-2</v>
      </c>
      <c r="L51" s="124">
        <f t="shared" si="0"/>
        <v>11.22</v>
      </c>
      <c r="M51" s="125">
        <v>1.1999999999999999E-3</v>
      </c>
      <c r="N51" s="124">
        <f t="shared" si="8"/>
        <v>1.2</v>
      </c>
      <c r="O51" s="103" t="s">
        <v>573</v>
      </c>
      <c r="P51" s="125">
        <v>5.8044000000000004E-3</v>
      </c>
      <c r="Q51" s="147" t="s">
        <v>606</v>
      </c>
      <c r="R51" s="141">
        <v>4.7000000000000002E-3</v>
      </c>
      <c r="S51" s="147" t="s">
        <v>606</v>
      </c>
      <c r="T51" s="125">
        <v>1.1172000000000003E-3</v>
      </c>
      <c r="U51" s="147" t="s">
        <v>606</v>
      </c>
      <c r="V51" s="156">
        <v>1.5800000000000002E-2</v>
      </c>
      <c r="W51" s="126"/>
      <c r="X51" s="157">
        <v>0.70299999999999996</v>
      </c>
      <c r="Y51" s="103"/>
      <c r="Z51" s="103">
        <v>2.1999999999999999E-2</v>
      </c>
      <c r="AA51" s="103">
        <v>0.68200000000000005</v>
      </c>
      <c r="AB51" s="124">
        <v>72.780299999999997</v>
      </c>
      <c r="AC51" s="124"/>
      <c r="AD51" s="124">
        <v>1.71</v>
      </c>
      <c r="AE51" s="103"/>
      <c r="AF51" s="103">
        <v>0.22600000000000001</v>
      </c>
      <c r="AG51" s="103"/>
      <c r="AH51" s="107"/>
      <c r="AI51" s="126">
        <v>3.9E-2</v>
      </c>
      <c r="AJ51" s="137"/>
      <c r="AK51" s="107"/>
      <c r="AL51" s="103">
        <v>7.47</v>
      </c>
      <c r="AM51" s="103">
        <v>97.16</v>
      </c>
      <c r="AN51" s="124">
        <v>17.100000000000001</v>
      </c>
      <c r="AO51" s="103">
        <v>3.2000000000000001E-2</v>
      </c>
      <c r="AP51" s="126">
        <v>420.91899999999998</v>
      </c>
      <c r="AQ51" s="126">
        <v>36.268000000000001</v>
      </c>
      <c r="AR51" s="124">
        <v>461.42</v>
      </c>
      <c r="AS51" s="124">
        <v>0.44</v>
      </c>
      <c r="AT51" s="124">
        <v>61.48</v>
      </c>
      <c r="AU51" s="124">
        <v>7.43</v>
      </c>
      <c r="AV51" s="107"/>
      <c r="AW51" s="124"/>
      <c r="AX51" s="124"/>
      <c r="AY51" s="124"/>
      <c r="AZ51" s="126"/>
      <c r="BA51" s="126"/>
      <c r="BB51" s="126"/>
      <c r="BC51" s="124"/>
      <c r="BD51" s="124"/>
      <c r="BE51" s="124"/>
      <c r="BF51" s="103"/>
      <c r="BG51" s="124"/>
      <c r="BH51" s="103"/>
      <c r="BI51" s="107"/>
      <c r="BJ51" s="124">
        <v>7.91</v>
      </c>
      <c r="BK51" s="124">
        <v>97.08</v>
      </c>
      <c r="BL51" s="124">
        <v>22.08</v>
      </c>
      <c r="BM51" s="126">
        <v>2.8000000000000001E-2</v>
      </c>
      <c r="BN51" s="126">
        <v>327.65199999999999</v>
      </c>
      <c r="BO51" s="126">
        <v>16.939</v>
      </c>
      <c r="BP51" s="124">
        <v>153.72999999999999</v>
      </c>
      <c r="BQ51" s="124">
        <v>0.39</v>
      </c>
      <c r="BR51" s="124">
        <v>37.590000000000003</v>
      </c>
      <c r="BS51" s="124"/>
      <c r="BT51" s="124">
        <v>1.95</v>
      </c>
      <c r="BU51" s="124"/>
      <c r="BV51" s="107"/>
      <c r="BW51" s="124">
        <v>7.42</v>
      </c>
      <c r="BX51" s="124">
        <v>56.53</v>
      </c>
      <c r="BY51" s="124">
        <v>87.69</v>
      </c>
      <c r="BZ51" s="126">
        <v>0.58399999999999996</v>
      </c>
      <c r="CA51" s="126">
        <v>157.50399999999999</v>
      </c>
      <c r="CB51" s="126">
        <v>5.3680000000000003</v>
      </c>
      <c r="CC51" s="124">
        <v>197.79</v>
      </c>
      <c r="CD51" s="124">
        <v>59.27</v>
      </c>
      <c r="CE51" s="124">
        <v>0.12</v>
      </c>
      <c r="CF51" s="124"/>
      <c r="CG51" s="107"/>
      <c r="CH51" s="126"/>
      <c r="CI51" s="126"/>
      <c r="CJ51" s="124"/>
      <c r="CK51" s="124"/>
      <c r="CL51" s="103"/>
      <c r="CM51" s="124"/>
      <c r="CN51" s="126"/>
      <c r="CO51" s="124"/>
      <c r="CP51" s="124"/>
      <c r="CQ51" s="107"/>
      <c r="CR51" s="107"/>
      <c r="CS51" s="124">
        <v>82.65</v>
      </c>
      <c r="CT51" s="103"/>
    </row>
    <row r="52" spans="1:98" x14ac:dyDescent="0.3">
      <c r="A52" s="134">
        <v>221</v>
      </c>
      <c r="B52" s="132" t="s">
        <v>88</v>
      </c>
      <c r="C52" s="132">
        <v>41542</v>
      </c>
      <c r="D52" s="153"/>
      <c r="E52" s="103">
        <v>20</v>
      </c>
      <c r="F52" s="103"/>
      <c r="G52" s="133">
        <v>0.02</v>
      </c>
      <c r="H52" s="103" t="s">
        <v>573</v>
      </c>
      <c r="I52" s="133">
        <v>7.6</v>
      </c>
      <c r="J52" s="133"/>
      <c r="K52" s="177">
        <v>5.3299999999999997E-3</v>
      </c>
      <c r="L52" s="124">
        <f t="shared" si="0"/>
        <v>5.33</v>
      </c>
      <c r="M52" s="125">
        <v>1.1999999999999999E-3</v>
      </c>
      <c r="N52" s="124">
        <f t="shared" si="8"/>
        <v>1.2</v>
      </c>
      <c r="O52" s="103" t="s">
        <v>573</v>
      </c>
      <c r="P52" s="125">
        <v>6.3468480600000002E-3</v>
      </c>
      <c r="Q52" s="147" t="s">
        <v>606</v>
      </c>
      <c r="R52" s="141">
        <v>5.6925303399999998E-3</v>
      </c>
      <c r="S52" s="147" t="s">
        <v>606</v>
      </c>
      <c r="T52" s="125">
        <v>6.5431772000000001E-4</v>
      </c>
      <c r="U52" s="147" t="s">
        <v>606</v>
      </c>
      <c r="V52" s="156">
        <v>1.8700000000000001E-2</v>
      </c>
      <c r="W52" s="126"/>
      <c r="X52" s="157">
        <v>0.503</v>
      </c>
      <c r="Y52" s="103" t="s">
        <v>628</v>
      </c>
      <c r="Z52" s="103">
        <v>2.5000000000000001E-2</v>
      </c>
      <c r="AA52" s="103">
        <v>0.47799999999999998</v>
      </c>
      <c r="AB52" s="124">
        <v>0.75947074415168325</v>
      </c>
      <c r="AC52" s="124"/>
      <c r="AD52" s="124">
        <v>1.02</v>
      </c>
      <c r="AE52" s="103"/>
      <c r="AF52" s="103">
        <v>6.7000000000000004E-2</v>
      </c>
      <c r="AG52" s="103"/>
      <c r="AH52" s="107"/>
      <c r="AI52" s="126">
        <v>1.2E-2</v>
      </c>
      <c r="AJ52" s="137" t="s">
        <v>573</v>
      </c>
      <c r="AK52" s="107"/>
      <c r="AL52" s="103"/>
      <c r="AM52" s="103"/>
      <c r="AN52" s="124"/>
      <c r="AO52" s="103"/>
      <c r="AP52" s="126"/>
      <c r="AQ52" s="126"/>
      <c r="AR52" s="124"/>
      <c r="AS52" s="124"/>
      <c r="AT52" s="124">
        <v>71.680000000000007</v>
      </c>
      <c r="AU52" s="124">
        <v>0.55000000000000004</v>
      </c>
      <c r="AV52" s="107"/>
      <c r="AW52" s="124">
        <v>7.98</v>
      </c>
      <c r="AX52" s="124">
        <v>76.06</v>
      </c>
      <c r="AY52" s="124">
        <v>78.73</v>
      </c>
      <c r="AZ52" s="126">
        <v>0.30499999999999999</v>
      </c>
      <c r="BA52" s="126">
        <v>229.17599999999999</v>
      </c>
      <c r="BB52" s="126">
        <v>12.962</v>
      </c>
      <c r="BC52" s="124">
        <v>77.5</v>
      </c>
      <c r="BD52" s="124">
        <v>0.04</v>
      </c>
      <c r="BE52" s="124">
        <v>4.91</v>
      </c>
      <c r="BF52" s="103" t="s">
        <v>574</v>
      </c>
      <c r="BG52" s="124">
        <v>0.06</v>
      </c>
      <c r="BH52" s="103" t="s">
        <v>574</v>
      </c>
      <c r="BI52" s="107"/>
      <c r="BJ52" s="124">
        <v>7.8</v>
      </c>
      <c r="BK52" s="124">
        <v>88.79</v>
      </c>
      <c r="BL52" s="124">
        <v>62.56</v>
      </c>
      <c r="BM52" s="126">
        <v>0.126</v>
      </c>
      <c r="BN52" s="126">
        <v>271.94600000000003</v>
      </c>
      <c r="BO52" s="126">
        <v>14.077</v>
      </c>
      <c r="BP52" s="124">
        <v>50.65</v>
      </c>
      <c r="BQ52" s="124">
        <v>0.1</v>
      </c>
      <c r="BR52" s="124">
        <v>6.63</v>
      </c>
      <c r="BS52" s="124" t="s">
        <v>574</v>
      </c>
      <c r="BT52" s="124">
        <v>0.22</v>
      </c>
      <c r="BU52" s="124"/>
      <c r="BV52" s="107"/>
      <c r="BW52" s="124">
        <v>7.83</v>
      </c>
      <c r="BX52" s="124">
        <v>55.16</v>
      </c>
      <c r="BY52" s="124">
        <v>90.22</v>
      </c>
      <c r="BZ52" s="126">
        <v>0.57199999999999995</v>
      </c>
      <c r="CA52" s="126">
        <v>199.44399999999999</v>
      </c>
      <c r="CB52" s="126">
        <v>10.19</v>
      </c>
      <c r="CC52" s="124">
        <v>137.35</v>
      </c>
      <c r="CD52" s="124">
        <v>46.2</v>
      </c>
      <c r="CE52" s="124">
        <v>1.41</v>
      </c>
      <c r="CF52" s="124"/>
      <c r="CG52" s="107"/>
      <c r="CH52" s="126">
        <v>485.47800000000001</v>
      </c>
      <c r="CI52" s="126">
        <v>12.706</v>
      </c>
      <c r="CJ52" s="124">
        <v>219.19</v>
      </c>
      <c r="CK52" s="124">
        <v>2.4</v>
      </c>
      <c r="CL52" s="103" t="s">
        <v>573</v>
      </c>
      <c r="CM52" s="124">
        <v>2.4</v>
      </c>
      <c r="CN52" s="126" t="s">
        <v>573</v>
      </c>
      <c r="CO52" s="124">
        <v>0.31</v>
      </c>
      <c r="CP52" s="124">
        <v>0.2</v>
      </c>
      <c r="CQ52" s="107"/>
      <c r="CR52" s="107"/>
      <c r="CS52" s="124">
        <v>6.46</v>
      </c>
      <c r="CT52" s="103" t="s">
        <v>574</v>
      </c>
    </row>
    <row r="53" spans="1:98" x14ac:dyDescent="0.3">
      <c r="A53" s="134">
        <v>244</v>
      </c>
      <c r="B53" s="132" t="s">
        <v>189</v>
      </c>
      <c r="C53" s="132">
        <v>41542</v>
      </c>
      <c r="D53" s="154"/>
      <c r="E53" s="103" t="s">
        <v>110</v>
      </c>
      <c r="F53" s="103" t="s">
        <v>110</v>
      </c>
      <c r="G53" s="103" t="s">
        <v>110</v>
      </c>
      <c r="H53" s="103" t="s">
        <v>110</v>
      </c>
      <c r="I53" s="103" t="s">
        <v>110</v>
      </c>
      <c r="J53" s="103" t="s">
        <v>110</v>
      </c>
      <c r="K53" s="177" t="s">
        <v>110</v>
      </c>
      <c r="L53" s="103" t="s">
        <v>110</v>
      </c>
      <c r="M53" s="103" t="s">
        <v>110</v>
      </c>
      <c r="N53" s="103" t="s">
        <v>110</v>
      </c>
      <c r="O53" s="103" t="s">
        <v>110</v>
      </c>
      <c r="P53" s="125" t="s">
        <v>110</v>
      </c>
      <c r="Q53" s="150" t="s">
        <v>110</v>
      </c>
      <c r="R53" s="141" t="s">
        <v>110</v>
      </c>
      <c r="S53" s="103" t="s">
        <v>110</v>
      </c>
      <c r="T53" s="125" t="s">
        <v>110</v>
      </c>
      <c r="U53" s="103" t="s">
        <v>110</v>
      </c>
      <c r="V53" s="125" t="s">
        <v>110</v>
      </c>
      <c r="W53" s="103"/>
      <c r="X53" s="159" t="s">
        <v>110</v>
      </c>
      <c r="Y53" s="103" t="s">
        <v>110</v>
      </c>
      <c r="Z53" s="103" t="s">
        <v>110</v>
      </c>
      <c r="AA53" s="103" t="s">
        <v>110</v>
      </c>
      <c r="AB53" s="103" t="s">
        <v>110</v>
      </c>
      <c r="AC53" s="103" t="s">
        <v>110</v>
      </c>
      <c r="AD53" s="103" t="s">
        <v>110</v>
      </c>
      <c r="AE53" s="103" t="s">
        <v>110</v>
      </c>
      <c r="AF53" s="103" t="s">
        <v>110</v>
      </c>
      <c r="AG53" s="103" t="s">
        <v>110</v>
      </c>
      <c r="AH53" s="107"/>
      <c r="AI53" s="126" t="s">
        <v>110</v>
      </c>
      <c r="AJ53" s="137" t="s">
        <v>110</v>
      </c>
      <c r="AK53" s="107"/>
      <c r="AL53" s="103" t="s">
        <v>110</v>
      </c>
      <c r="AM53" s="103" t="s">
        <v>110</v>
      </c>
      <c r="AN53" s="124" t="s">
        <v>110</v>
      </c>
      <c r="AO53" s="103" t="s">
        <v>110</v>
      </c>
      <c r="AP53" s="126" t="s">
        <v>110</v>
      </c>
      <c r="AQ53" s="126" t="s">
        <v>110</v>
      </c>
      <c r="AR53" s="124" t="s">
        <v>110</v>
      </c>
      <c r="AS53" s="124" t="s">
        <v>110</v>
      </c>
      <c r="AT53" s="124" t="s">
        <v>110</v>
      </c>
      <c r="AU53" s="103" t="s">
        <v>110</v>
      </c>
      <c r="AV53" s="107"/>
      <c r="AW53" s="124" t="s">
        <v>110</v>
      </c>
      <c r="AX53" s="103" t="s">
        <v>110</v>
      </c>
      <c r="AY53" s="103" t="s">
        <v>110</v>
      </c>
      <c r="AZ53" s="103" t="s">
        <v>110</v>
      </c>
      <c r="BA53" s="103" t="s">
        <v>110</v>
      </c>
      <c r="BB53" s="103" t="s">
        <v>110</v>
      </c>
      <c r="BC53" s="103" t="s">
        <v>110</v>
      </c>
      <c r="BD53" s="103" t="s">
        <v>110</v>
      </c>
      <c r="BE53" s="103" t="s">
        <v>110</v>
      </c>
      <c r="BF53" s="103" t="s">
        <v>110</v>
      </c>
      <c r="BG53" s="103" t="s">
        <v>110</v>
      </c>
      <c r="BH53" s="103" t="s">
        <v>110</v>
      </c>
      <c r="BI53" s="107"/>
      <c r="BJ53" s="124" t="s">
        <v>110</v>
      </c>
      <c r="BK53" s="124" t="s">
        <v>110</v>
      </c>
      <c r="BL53" s="103" t="s">
        <v>110</v>
      </c>
      <c r="BM53" s="103" t="s">
        <v>110</v>
      </c>
      <c r="BN53" s="103" t="s">
        <v>110</v>
      </c>
      <c r="BO53" s="126" t="s">
        <v>110</v>
      </c>
      <c r="BP53" s="124" t="s">
        <v>110</v>
      </c>
      <c r="BQ53" s="103" t="s">
        <v>110</v>
      </c>
      <c r="BR53" s="124" t="s">
        <v>110</v>
      </c>
      <c r="BS53" s="103" t="s">
        <v>110</v>
      </c>
      <c r="BT53" s="103" t="s">
        <v>110</v>
      </c>
      <c r="BU53" s="103" t="s">
        <v>110</v>
      </c>
      <c r="BV53" s="107"/>
      <c r="BW53" s="124" t="s">
        <v>110</v>
      </c>
      <c r="BX53" s="124" t="s">
        <v>110</v>
      </c>
      <c r="BY53" s="103" t="s">
        <v>110</v>
      </c>
      <c r="BZ53" s="103" t="s">
        <v>110</v>
      </c>
      <c r="CA53" s="103" t="s">
        <v>110</v>
      </c>
      <c r="CB53" s="103" t="s">
        <v>110</v>
      </c>
      <c r="CC53" s="103" t="s">
        <v>110</v>
      </c>
      <c r="CD53" s="103" t="s">
        <v>110</v>
      </c>
      <c r="CE53" s="103" t="s">
        <v>110</v>
      </c>
      <c r="CF53" s="103" t="s">
        <v>110</v>
      </c>
      <c r="CG53" s="107"/>
      <c r="CH53" s="103" t="s">
        <v>110</v>
      </c>
      <c r="CI53" s="103" t="s">
        <v>110</v>
      </c>
      <c r="CJ53" s="103" t="s">
        <v>110</v>
      </c>
      <c r="CK53" s="103" t="s">
        <v>110</v>
      </c>
      <c r="CL53" s="103" t="s">
        <v>110</v>
      </c>
      <c r="CM53" s="103" t="s">
        <v>110</v>
      </c>
      <c r="CN53" s="103" t="s">
        <v>110</v>
      </c>
      <c r="CO53" s="103" t="s">
        <v>110</v>
      </c>
      <c r="CP53" s="103" t="s">
        <v>110</v>
      </c>
      <c r="CQ53" s="107"/>
      <c r="CR53" s="107"/>
      <c r="CS53" s="103" t="s">
        <v>110</v>
      </c>
      <c r="CT53" s="103" t="s">
        <v>110</v>
      </c>
    </row>
    <row r="54" spans="1:98" x14ac:dyDescent="0.3">
      <c r="A54" s="134">
        <v>248</v>
      </c>
      <c r="B54" s="132" t="s">
        <v>189</v>
      </c>
      <c r="C54" s="132">
        <v>41540</v>
      </c>
      <c r="D54" s="154"/>
      <c r="E54" s="103" t="s">
        <v>110</v>
      </c>
      <c r="F54" s="103" t="s">
        <v>110</v>
      </c>
      <c r="G54" s="103" t="s">
        <v>110</v>
      </c>
      <c r="H54" s="103" t="s">
        <v>110</v>
      </c>
      <c r="I54" s="103" t="s">
        <v>110</v>
      </c>
      <c r="J54" s="103" t="s">
        <v>110</v>
      </c>
      <c r="K54" s="177" t="s">
        <v>110</v>
      </c>
      <c r="L54" s="103" t="s">
        <v>110</v>
      </c>
      <c r="M54" s="103" t="s">
        <v>110</v>
      </c>
      <c r="N54" s="103" t="s">
        <v>110</v>
      </c>
      <c r="O54" s="103" t="s">
        <v>110</v>
      </c>
      <c r="P54" s="125" t="s">
        <v>110</v>
      </c>
      <c r="Q54" s="150" t="s">
        <v>110</v>
      </c>
      <c r="R54" s="141" t="s">
        <v>110</v>
      </c>
      <c r="S54" s="103" t="s">
        <v>110</v>
      </c>
      <c r="T54" s="125" t="s">
        <v>110</v>
      </c>
      <c r="U54" s="103" t="s">
        <v>110</v>
      </c>
      <c r="V54" s="125" t="s">
        <v>110</v>
      </c>
      <c r="W54" s="103"/>
      <c r="X54" s="159" t="s">
        <v>110</v>
      </c>
      <c r="Y54" s="103" t="s">
        <v>110</v>
      </c>
      <c r="Z54" s="103" t="s">
        <v>110</v>
      </c>
      <c r="AA54" s="103" t="s">
        <v>110</v>
      </c>
      <c r="AB54" s="103" t="s">
        <v>110</v>
      </c>
      <c r="AC54" s="103" t="s">
        <v>110</v>
      </c>
      <c r="AD54" s="103" t="s">
        <v>110</v>
      </c>
      <c r="AE54" s="103" t="s">
        <v>110</v>
      </c>
      <c r="AF54" s="103" t="s">
        <v>110</v>
      </c>
      <c r="AG54" s="103" t="s">
        <v>110</v>
      </c>
      <c r="AH54" s="107"/>
      <c r="AI54" s="126" t="s">
        <v>110</v>
      </c>
      <c r="AJ54" s="137" t="s">
        <v>110</v>
      </c>
      <c r="AK54" s="107"/>
      <c r="AL54" s="103" t="s">
        <v>110</v>
      </c>
      <c r="AM54" s="103" t="s">
        <v>110</v>
      </c>
      <c r="AN54" s="124" t="s">
        <v>110</v>
      </c>
      <c r="AO54" s="103" t="s">
        <v>110</v>
      </c>
      <c r="AP54" s="126" t="s">
        <v>110</v>
      </c>
      <c r="AQ54" s="126" t="s">
        <v>110</v>
      </c>
      <c r="AR54" s="124" t="s">
        <v>110</v>
      </c>
      <c r="AS54" s="124" t="s">
        <v>110</v>
      </c>
      <c r="AT54" s="124" t="s">
        <v>110</v>
      </c>
      <c r="AU54" s="103" t="s">
        <v>110</v>
      </c>
      <c r="AV54" s="107"/>
      <c r="AW54" s="124" t="s">
        <v>110</v>
      </c>
      <c r="AX54" s="103" t="s">
        <v>110</v>
      </c>
      <c r="AY54" s="103" t="s">
        <v>110</v>
      </c>
      <c r="AZ54" s="103" t="s">
        <v>110</v>
      </c>
      <c r="BA54" s="103" t="s">
        <v>110</v>
      </c>
      <c r="BB54" s="103" t="s">
        <v>110</v>
      </c>
      <c r="BC54" s="103" t="s">
        <v>110</v>
      </c>
      <c r="BD54" s="103" t="s">
        <v>110</v>
      </c>
      <c r="BE54" s="103" t="s">
        <v>110</v>
      </c>
      <c r="BF54" s="103" t="s">
        <v>110</v>
      </c>
      <c r="BG54" s="103" t="s">
        <v>110</v>
      </c>
      <c r="BH54" s="103" t="s">
        <v>110</v>
      </c>
      <c r="BI54" s="107"/>
      <c r="BJ54" s="124" t="s">
        <v>110</v>
      </c>
      <c r="BK54" s="124" t="s">
        <v>110</v>
      </c>
      <c r="BL54" s="103" t="s">
        <v>110</v>
      </c>
      <c r="BM54" s="103" t="s">
        <v>110</v>
      </c>
      <c r="BN54" s="103" t="s">
        <v>110</v>
      </c>
      <c r="BO54" s="126" t="s">
        <v>110</v>
      </c>
      <c r="BP54" s="124" t="s">
        <v>110</v>
      </c>
      <c r="BQ54" s="103" t="s">
        <v>110</v>
      </c>
      <c r="BR54" s="124" t="s">
        <v>110</v>
      </c>
      <c r="BS54" s="103" t="s">
        <v>110</v>
      </c>
      <c r="BT54" s="103" t="s">
        <v>110</v>
      </c>
      <c r="BU54" s="103" t="s">
        <v>110</v>
      </c>
      <c r="BV54" s="107"/>
      <c r="BW54" s="124" t="s">
        <v>110</v>
      </c>
      <c r="BX54" s="124" t="s">
        <v>110</v>
      </c>
      <c r="BY54" s="103" t="s">
        <v>110</v>
      </c>
      <c r="BZ54" s="103" t="s">
        <v>110</v>
      </c>
      <c r="CA54" s="103" t="s">
        <v>110</v>
      </c>
      <c r="CB54" s="103" t="s">
        <v>110</v>
      </c>
      <c r="CC54" s="103" t="s">
        <v>110</v>
      </c>
      <c r="CD54" s="103" t="s">
        <v>110</v>
      </c>
      <c r="CE54" s="103" t="s">
        <v>110</v>
      </c>
      <c r="CF54" s="103" t="s">
        <v>110</v>
      </c>
      <c r="CG54" s="107"/>
      <c r="CH54" s="103" t="s">
        <v>110</v>
      </c>
      <c r="CI54" s="103" t="s">
        <v>110</v>
      </c>
      <c r="CJ54" s="103" t="s">
        <v>110</v>
      </c>
      <c r="CK54" s="103" t="s">
        <v>110</v>
      </c>
      <c r="CL54" s="103" t="s">
        <v>110</v>
      </c>
      <c r="CM54" s="103" t="s">
        <v>110</v>
      </c>
      <c r="CN54" s="103" t="s">
        <v>110</v>
      </c>
      <c r="CO54" s="103" t="s">
        <v>110</v>
      </c>
      <c r="CP54" s="103" t="s">
        <v>110</v>
      </c>
      <c r="CQ54" s="107"/>
      <c r="CR54" s="107"/>
      <c r="CS54" s="103" t="s">
        <v>110</v>
      </c>
      <c r="CT54" s="103" t="s">
        <v>110</v>
      </c>
    </row>
    <row r="55" spans="1:98" x14ac:dyDescent="0.3">
      <c r="A55" s="134">
        <v>249</v>
      </c>
      <c r="B55" s="132" t="s">
        <v>189</v>
      </c>
      <c r="C55" s="132">
        <v>41542</v>
      </c>
      <c r="D55" s="154"/>
      <c r="E55" s="103">
        <v>13</v>
      </c>
      <c r="F55" s="103"/>
      <c r="G55" s="133">
        <v>0.02</v>
      </c>
      <c r="H55" s="103" t="s">
        <v>573</v>
      </c>
      <c r="I55" s="133">
        <v>13</v>
      </c>
      <c r="J55" s="133"/>
      <c r="K55" s="177">
        <v>7.26E-3</v>
      </c>
      <c r="L55" s="124">
        <f t="shared" si="0"/>
        <v>7.26</v>
      </c>
      <c r="M55" s="125">
        <v>1.1999999999999999E-3</v>
      </c>
      <c r="N55" s="124">
        <f t="shared" ref="N55:N60" si="9">M55*1000</f>
        <v>1.2</v>
      </c>
      <c r="O55" s="103" t="s">
        <v>573</v>
      </c>
      <c r="P55" s="125">
        <v>1.1000000000000001E-3</v>
      </c>
      <c r="Q55" s="152" t="s">
        <v>573</v>
      </c>
      <c r="R55" s="141">
        <v>1E-3</v>
      </c>
      <c r="S55" s="126" t="s">
        <v>573</v>
      </c>
      <c r="T55" s="125">
        <v>3.1113859E-4</v>
      </c>
      <c r="U55" s="147" t="s">
        <v>606</v>
      </c>
      <c r="V55" s="156">
        <v>7.1999999999999998E-3</v>
      </c>
      <c r="W55" s="147" t="s">
        <v>606</v>
      </c>
      <c r="X55" s="158">
        <v>0.56000000000000005</v>
      </c>
      <c r="Y55" s="103" t="s">
        <v>628</v>
      </c>
      <c r="Z55" s="103">
        <v>8.0000000000000002E-3</v>
      </c>
      <c r="AA55" s="103">
        <v>0.55200000000000005</v>
      </c>
      <c r="AB55" s="124">
        <v>3.1335999999999999</v>
      </c>
      <c r="AC55" s="124"/>
      <c r="AD55" s="124">
        <v>1.19</v>
      </c>
      <c r="AE55" s="103"/>
      <c r="AF55" s="103">
        <v>0.14199999999999999</v>
      </c>
      <c r="AG55" s="103"/>
      <c r="AH55" s="107"/>
      <c r="AI55" s="126">
        <v>1.7000000000000001E-2</v>
      </c>
      <c r="AJ55" s="137"/>
      <c r="AK55" s="107"/>
      <c r="AL55" s="103"/>
      <c r="AM55" s="103"/>
      <c r="AN55" s="124"/>
      <c r="AO55" s="103"/>
      <c r="AP55" s="126"/>
      <c r="AQ55" s="126"/>
      <c r="AR55" s="124"/>
      <c r="AS55" s="124"/>
      <c r="AT55" s="124">
        <v>67.569999999999993</v>
      </c>
      <c r="AU55" s="124">
        <v>3.04</v>
      </c>
      <c r="AV55" s="107"/>
      <c r="AW55" s="124">
        <v>7.67</v>
      </c>
      <c r="AX55" s="124">
        <v>91.27</v>
      </c>
      <c r="AY55" s="124">
        <v>51.03</v>
      </c>
      <c r="AZ55" s="126">
        <v>8.7999999999999995E-2</v>
      </c>
      <c r="BA55" s="126">
        <v>302.27199999999999</v>
      </c>
      <c r="BB55" s="126">
        <v>25.363</v>
      </c>
      <c r="BC55" s="124">
        <v>451.09</v>
      </c>
      <c r="BD55" s="124">
        <v>0.15</v>
      </c>
      <c r="BE55" s="124">
        <v>94.55</v>
      </c>
      <c r="BF55" s="103"/>
      <c r="BG55" s="124">
        <v>1.63</v>
      </c>
      <c r="BH55" s="103"/>
      <c r="BI55" s="107"/>
      <c r="BJ55" s="124">
        <v>7.62</v>
      </c>
      <c r="BK55" s="124">
        <v>95.14</v>
      </c>
      <c r="BL55" s="124">
        <v>54.5</v>
      </c>
      <c r="BM55" s="126">
        <v>6.0999999999999999E-2</v>
      </c>
      <c r="BN55" s="126">
        <v>300.71800000000002</v>
      </c>
      <c r="BO55" s="126">
        <v>16.395</v>
      </c>
      <c r="BP55" s="124">
        <v>136.99</v>
      </c>
      <c r="BQ55" s="124">
        <v>0.34</v>
      </c>
      <c r="BR55" s="124">
        <v>25.17</v>
      </c>
      <c r="BS55" s="124"/>
      <c r="BT55" s="124">
        <v>0.96</v>
      </c>
      <c r="BU55" s="103"/>
      <c r="BV55" s="107"/>
      <c r="BW55" s="124">
        <v>7.52</v>
      </c>
      <c r="BX55" s="124">
        <v>65.959999999999994</v>
      </c>
      <c r="BY55" s="124">
        <v>83.72</v>
      </c>
      <c r="BZ55" s="126">
        <v>0.443</v>
      </c>
      <c r="CA55" s="126">
        <v>205.471</v>
      </c>
      <c r="CB55" s="126">
        <v>13.747999999999999</v>
      </c>
      <c r="CC55" s="124">
        <v>195.95</v>
      </c>
      <c r="CD55" s="124">
        <v>72.900000000000006</v>
      </c>
      <c r="CE55" s="124">
        <v>0.43</v>
      </c>
      <c r="CF55" s="124"/>
      <c r="CG55" s="107"/>
      <c r="CH55" s="126">
        <v>492.11500000000001</v>
      </c>
      <c r="CI55" s="126">
        <v>14.106</v>
      </c>
      <c r="CJ55" s="124">
        <v>244.23</v>
      </c>
      <c r="CK55" s="124">
        <v>3.88</v>
      </c>
      <c r="CL55" s="103" t="s">
        <v>574</v>
      </c>
      <c r="CM55" s="124">
        <v>3.87</v>
      </c>
      <c r="CN55" s="126" t="s">
        <v>574</v>
      </c>
      <c r="CO55" s="124">
        <v>0.25</v>
      </c>
      <c r="CP55" s="124">
        <v>0.32</v>
      </c>
      <c r="CQ55" s="107"/>
      <c r="CR55" s="107"/>
      <c r="CS55" s="124">
        <v>4.13</v>
      </c>
      <c r="CT55" s="103" t="s">
        <v>574</v>
      </c>
    </row>
    <row r="56" spans="1:98" x14ac:dyDescent="0.3">
      <c r="A56" s="134">
        <v>250</v>
      </c>
      <c r="B56" s="132" t="s">
        <v>189</v>
      </c>
      <c r="C56" s="132">
        <v>41540</v>
      </c>
      <c r="D56" s="154"/>
      <c r="E56" s="103">
        <v>79</v>
      </c>
      <c r="F56" s="103" t="s">
        <v>577</v>
      </c>
      <c r="G56" s="133">
        <v>14</v>
      </c>
      <c r="H56" s="103" t="s">
        <v>576</v>
      </c>
      <c r="I56" s="133">
        <v>22</v>
      </c>
      <c r="J56" s="103" t="s">
        <v>577</v>
      </c>
      <c r="K56" s="177">
        <v>1.6219999999999998E-2</v>
      </c>
      <c r="L56" s="124">
        <f t="shared" si="0"/>
        <v>16.22</v>
      </c>
      <c r="M56" s="125">
        <v>1.1999999999999999E-3</v>
      </c>
      <c r="N56" s="124">
        <f t="shared" si="9"/>
        <v>1.2</v>
      </c>
      <c r="O56" s="103" t="s">
        <v>573</v>
      </c>
      <c r="P56" s="125">
        <v>1.28115309E-3</v>
      </c>
      <c r="Q56" s="147" t="s">
        <v>606</v>
      </c>
      <c r="R56" s="141">
        <v>1E-3</v>
      </c>
      <c r="S56" s="126" t="s">
        <v>573</v>
      </c>
      <c r="T56" s="125">
        <v>9.2050000000000009E-4</v>
      </c>
      <c r="U56" s="147" t="s">
        <v>606</v>
      </c>
      <c r="V56" s="156">
        <v>7.85E-2</v>
      </c>
      <c r="W56" s="147"/>
      <c r="X56" s="158">
        <v>0.91700000000000004</v>
      </c>
      <c r="Y56" s="103"/>
      <c r="Z56" s="103">
        <v>0.08</v>
      </c>
      <c r="AA56" s="103">
        <v>0.83699999999999997</v>
      </c>
      <c r="AB56" s="124">
        <v>12.196738498340721</v>
      </c>
      <c r="AC56" s="124"/>
      <c r="AD56" s="124">
        <v>1.8</v>
      </c>
      <c r="AE56" s="103"/>
      <c r="AF56" s="103">
        <v>8.8999999999999996E-2</v>
      </c>
      <c r="AG56" s="103"/>
      <c r="AH56" s="107"/>
      <c r="AI56" s="126">
        <v>0.245</v>
      </c>
      <c r="AJ56" s="137"/>
      <c r="AK56" s="107"/>
      <c r="AL56" s="103">
        <v>7.27</v>
      </c>
      <c r="AM56" s="103">
        <v>99.1</v>
      </c>
      <c r="AN56" s="124">
        <v>13.16</v>
      </c>
      <c r="AO56" s="126">
        <v>0.01</v>
      </c>
      <c r="AP56" s="126">
        <v>435.34699999999998</v>
      </c>
      <c r="AQ56" s="126">
        <v>40.033000000000001</v>
      </c>
      <c r="AR56" s="124">
        <v>946.15</v>
      </c>
      <c r="AS56" s="124">
        <v>3.48</v>
      </c>
      <c r="AT56" s="124">
        <v>125.5</v>
      </c>
      <c r="AU56" s="124">
        <v>8.33</v>
      </c>
      <c r="AV56" s="107"/>
      <c r="AW56" s="124"/>
      <c r="AX56" s="124"/>
      <c r="AY56" s="124"/>
      <c r="AZ56" s="126"/>
      <c r="BA56" s="126"/>
      <c r="BB56" s="126"/>
      <c r="BC56" s="124"/>
      <c r="BD56" s="124"/>
      <c r="BE56" s="124"/>
      <c r="BF56" s="103"/>
      <c r="BG56" s="124"/>
      <c r="BH56" s="103"/>
      <c r="BI56" s="107"/>
      <c r="BJ56" s="124">
        <v>7.25</v>
      </c>
      <c r="BK56" s="124">
        <v>98.08</v>
      </c>
      <c r="BL56" s="124">
        <v>17.82</v>
      </c>
      <c r="BM56" s="126">
        <v>2.1000000000000001E-2</v>
      </c>
      <c r="BN56" s="126">
        <v>417.12</v>
      </c>
      <c r="BO56" s="126">
        <v>34.874000000000002</v>
      </c>
      <c r="BP56" s="124">
        <v>716.86</v>
      </c>
      <c r="BQ56" s="124">
        <v>1.7</v>
      </c>
      <c r="BR56" s="124">
        <v>38.94</v>
      </c>
      <c r="BS56" s="124"/>
      <c r="BT56" s="124">
        <v>4.49</v>
      </c>
      <c r="BU56" s="103"/>
      <c r="BV56" s="107"/>
      <c r="BW56" s="124">
        <v>7.63</v>
      </c>
      <c r="BX56" s="124">
        <v>87.77</v>
      </c>
      <c r="BY56" s="124">
        <v>22.78</v>
      </c>
      <c r="BZ56" s="126">
        <v>0.14499999999999999</v>
      </c>
      <c r="CA56" s="126">
        <v>438.01400000000001</v>
      </c>
      <c r="CB56" s="126">
        <v>34.085999999999999</v>
      </c>
      <c r="CC56" s="124">
        <v>411.22</v>
      </c>
      <c r="CD56" s="124">
        <v>162.76</v>
      </c>
      <c r="CE56" s="124">
        <v>1.38</v>
      </c>
      <c r="CF56" s="124"/>
      <c r="CG56" s="107"/>
      <c r="CH56" s="126"/>
      <c r="CI56" s="126"/>
      <c r="CJ56" s="124"/>
      <c r="CK56" s="124"/>
      <c r="CL56" s="103"/>
      <c r="CM56" s="124"/>
      <c r="CN56" s="126"/>
      <c r="CO56" s="124"/>
      <c r="CP56" s="124"/>
      <c r="CQ56" s="107"/>
      <c r="CR56" s="107"/>
      <c r="CS56" s="124">
        <v>4.4800000000000004</v>
      </c>
      <c r="CT56" s="103" t="s">
        <v>574</v>
      </c>
    </row>
    <row r="57" spans="1:98" x14ac:dyDescent="0.3">
      <c r="A57" s="134">
        <v>252</v>
      </c>
      <c r="B57" s="132" t="s">
        <v>189</v>
      </c>
      <c r="C57" s="132">
        <v>41546</v>
      </c>
      <c r="D57" s="154"/>
      <c r="E57" s="103">
        <v>72</v>
      </c>
      <c r="F57" s="103"/>
      <c r="G57" s="133">
        <v>2.4</v>
      </c>
      <c r="H57" s="103"/>
      <c r="I57" s="133">
        <v>20</v>
      </c>
      <c r="J57" s="133"/>
      <c r="K57" s="177">
        <v>5.0499999999999998E-3</v>
      </c>
      <c r="L57" s="124">
        <f t="shared" si="0"/>
        <v>5.05</v>
      </c>
      <c r="M57" s="125">
        <v>1.1999999999999999E-3</v>
      </c>
      <c r="N57" s="124">
        <f t="shared" si="9"/>
        <v>1.2</v>
      </c>
      <c r="O57" s="103" t="s">
        <v>573</v>
      </c>
      <c r="P57" s="125">
        <v>2.2010727199999998E-3</v>
      </c>
      <c r="Q57" s="147" t="s">
        <v>606</v>
      </c>
      <c r="R57" s="141">
        <v>1.2910727199999998E-3</v>
      </c>
      <c r="S57" s="147" t="s">
        <v>606</v>
      </c>
      <c r="T57" s="125">
        <v>9.1E-4</v>
      </c>
      <c r="U57" s="147" t="s">
        <v>606</v>
      </c>
      <c r="V57" s="156">
        <v>7.0000000000000001E-3</v>
      </c>
      <c r="W57" s="147" t="s">
        <v>606</v>
      </c>
      <c r="X57" s="158">
        <v>0.73199999999999998</v>
      </c>
      <c r="Y57" s="103"/>
      <c r="Z57" s="103">
        <v>8.9999999999999993E-3</v>
      </c>
      <c r="AA57" s="103">
        <v>0.72299999999999998</v>
      </c>
      <c r="AB57" s="124">
        <v>6.8699000000000003</v>
      </c>
      <c r="AC57" s="124"/>
      <c r="AD57" s="124">
        <v>1.51</v>
      </c>
      <c r="AE57" s="103"/>
      <c r="AF57" s="103">
        <v>9.2999999999999999E-2</v>
      </c>
      <c r="AG57" s="103"/>
      <c r="AH57" s="107"/>
      <c r="AI57" s="126">
        <v>0.02</v>
      </c>
      <c r="AJ57" s="137"/>
      <c r="AK57" s="107"/>
      <c r="AL57" s="103"/>
      <c r="AM57" s="103"/>
      <c r="AN57" s="124"/>
      <c r="AO57" s="103"/>
      <c r="AP57" s="126"/>
      <c r="AQ57" s="126"/>
      <c r="AR57" s="124"/>
      <c r="AS57" s="124"/>
      <c r="AT57" s="124">
        <v>106.27</v>
      </c>
      <c r="AU57" s="124">
        <v>11.37</v>
      </c>
      <c r="AV57" s="107"/>
      <c r="AW57" s="124"/>
      <c r="AX57" s="124"/>
      <c r="AY57" s="124"/>
      <c r="AZ57" s="126"/>
      <c r="BA57" s="126"/>
      <c r="BB57" s="126"/>
      <c r="BC57" s="124"/>
      <c r="BD57" s="124"/>
      <c r="BE57" s="124"/>
      <c r="BF57" s="103"/>
      <c r="BG57" s="124"/>
      <c r="BH57" s="103"/>
      <c r="BI57" s="107"/>
      <c r="BJ57" s="124">
        <v>7.85</v>
      </c>
      <c r="BK57" s="124">
        <v>92.99</v>
      </c>
      <c r="BL57" s="124">
        <v>65.78</v>
      </c>
      <c r="BM57" s="126">
        <v>6.9000000000000006E-2</v>
      </c>
      <c r="BN57" s="126">
        <v>218.334</v>
      </c>
      <c r="BO57" s="126">
        <v>8.2289999999999992</v>
      </c>
      <c r="BP57" s="124">
        <v>56.18</v>
      </c>
      <c r="BQ57" s="124">
        <v>0.24</v>
      </c>
      <c r="BR57" s="124">
        <v>91.69</v>
      </c>
      <c r="BS57" s="124"/>
      <c r="BT57" s="124">
        <v>1.31</v>
      </c>
      <c r="BU57" s="103"/>
      <c r="BV57" s="107"/>
      <c r="BW57" s="124">
        <v>7.57</v>
      </c>
      <c r="BX57" s="124">
        <v>85.44</v>
      </c>
      <c r="BY57" s="124">
        <v>53.88</v>
      </c>
      <c r="BZ57" s="126">
        <v>0.14899999999999999</v>
      </c>
      <c r="CA57" s="126">
        <v>312.32600000000002</v>
      </c>
      <c r="CB57" s="126">
        <v>19.576000000000001</v>
      </c>
      <c r="CC57" s="124">
        <v>280.35000000000002</v>
      </c>
      <c r="CD57" s="124">
        <v>180.26</v>
      </c>
      <c r="CE57" s="124">
        <v>4.99</v>
      </c>
      <c r="CF57" s="124"/>
      <c r="CG57" s="107"/>
      <c r="CH57" s="126">
        <v>473.94600000000003</v>
      </c>
      <c r="CI57" s="126">
        <v>7.899</v>
      </c>
      <c r="CJ57" s="124">
        <v>245.81</v>
      </c>
      <c r="CK57" s="124"/>
      <c r="CL57" s="103"/>
      <c r="CM57" s="124"/>
      <c r="CN57" s="126"/>
      <c r="CO57" s="124"/>
      <c r="CP57" s="124"/>
      <c r="CQ57" s="107"/>
      <c r="CR57" s="107"/>
      <c r="CS57" s="124">
        <v>103.27</v>
      </c>
      <c r="CT57" s="103"/>
    </row>
    <row r="58" spans="1:98" x14ac:dyDescent="0.3">
      <c r="A58" s="134">
        <v>253</v>
      </c>
      <c r="B58" s="132" t="s">
        <v>189</v>
      </c>
      <c r="C58" s="132">
        <v>41546</v>
      </c>
      <c r="D58" s="154"/>
      <c r="E58" s="103">
        <v>62</v>
      </c>
      <c r="F58" s="103"/>
      <c r="G58" s="133">
        <v>11</v>
      </c>
      <c r="H58" s="103"/>
      <c r="I58" s="133">
        <v>19</v>
      </c>
      <c r="J58" s="133"/>
      <c r="K58" s="177">
        <v>6.0800000000000003E-3</v>
      </c>
      <c r="L58" s="124">
        <f t="shared" si="0"/>
        <v>6.08</v>
      </c>
      <c r="M58" s="125">
        <v>1.1999999999999999E-3</v>
      </c>
      <c r="N58" s="124">
        <f t="shared" si="9"/>
        <v>1.2</v>
      </c>
      <c r="O58" s="103" t="s">
        <v>573</v>
      </c>
      <c r="P58" s="125">
        <v>1.7645630800000001E-3</v>
      </c>
      <c r="Q58" s="147" t="s">
        <v>606</v>
      </c>
      <c r="R58" s="141">
        <v>1E-3</v>
      </c>
      <c r="S58" s="126" t="s">
        <v>573</v>
      </c>
      <c r="T58" s="125">
        <v>1.1648000000000001E-3</v>
      </c>
      <c r="U58" s="147" t="s">
        <v>606</v>
      </c>
      <c r="V58" s="156">
        <v>8.6999999999999994E-3</v>
      </c>
      <c r="W58" s="147" t="s">
        <v>606</v>
      </c>
      <c r="X58" s="158">
        <v>0.78100000000000003</v>
      </c>
      <c r="Y58" s="103"/>
      <c r="Z58" s="103">
        <v>1.0999999999999999E-2</v>
      </c>
      <c r="AA58" s="103">
        <v>0.77100000000000002</v>
      </c>
      <c r="AB58" s="124">
        <v>3.6398000000000001</v>
      </c>
      <c r="AC58" s="124"/>
      <c r="AD58" s="124">
        <v>2.29</v>
      </c>
      <c r="AE58" s="103"/>
      <c r="AF58" s="103">
        <v>6.7000000000000004E-2</v>
      </c>
      <c r="AG58" s="103"/>
      <c r="AH58" s="107"/>
      <c r="AI58" s="126">
        <v>1.6E-2</v>
      </c>
      <c r="AJ58" s="137"/>
      <c r="AK58" s="107"/>
      <c r="AL58" s="103"/>
      <c r="AM58" s="103"/>
      <c r="AN58" s="124"/>
      <c r="AO58" s="103"/>
      <c r="AP58" s="126"/>
      <c r="AQ58" s="126"/>
      <c r="AR58" s="124"/>
      <c r="AS58" s="124"/>
      <c r="AT58" s="124">
        <v>148.13999999999999</v>
      </c>
      <c r="AU58" s="124">
        <v>19.079999999999998</v>
      </c>
      <c r="AV58" s="107"/>
      <c r="AW58" s="124"/>
      <c r="AX58" s="124"/>
      <c r="AY58" s="124"/>
      <c r="AZ58" s="126"/>
      <c r="BA58" s="126"/>
      <c r="BB58" s="126"/>
      <c r="BC58" s="124"/>
      <c r="BD58" s="124"/>
      <c r="BE58" s="124"/>
      <c r="BF58" s="103"/>
      <c r="BG58" s="124"/>
      <c r="BH58" s="103"/>
      <c r="BI58" s="107"/>
      <c r="BJ58" s="124">
        <v>7.68</v>
      </c>
      <c r="BK58" s="124">
        <v>96.56</v>
      </c>
      <c r="BL58" s="124">
        <v>34.880000000000003</v>
      </c>
      <c r="BM58" s="126">
        <v>3.5999999999999997E-2</v>
      </c>
      <c r="BN58" s="126">
        <v>294.63900000000001</v>
      </c>
      <c r="BO58" s="126">
        <v>16.901</v>
      </c>
      <c r="BP58" s="124">
        <v>104.61</v>
      </c>
      <c r="BQ58" s="124">
        <v>0.6</v>
      </c>
      <c r="BR58" s="124">
        <v>117.92</v>
      </c>
      <c r="BS58" s="124"/>
      <c r="BT58" s="124">
        <v>2.72</v>
      </c>
      <c r="BU58" s="103"/>
      <c r="BV58" s="107"/>
      <c r="BW58" s="124">
        <v>7.22</v>
      </c>
      <c r="BX58" s="124">
        <v>89.42</v>
      </c>
      <c r="BY58" s="124">
        <v>14.07</v>
      </c>
      <c r="BZ58" s="126">
        <v>9.8000000000000004E-2</v>
      </c>
      <c r="CA58" s="126">
        <v>498.07</v>
      </c>
      <c r="CB58" s="126">
        <v>29.521000000000001</v>
      </c>
      <c r="CC58" s="124">
        <v>441.44</v>
      </c>
      <c r="CD58" s="124">
        <v>236.23</v>
      </c>
      <c r="CE58" s="124">
        <v>4.17</v>
      </c>
      <c r="CF58" s="124"/>
      <c r="CG58" s="107"/>
      <c r="CH58" s="126"/>
      <c r="CI58" s="126"/>
      <c r="CJ58" s="124"/>
      <c r="CK58" s="124"/>
      <c r="CL58" s="103"/>
      <c r="CM58" s="124"/>
      <c r="CN58" s="126"/>
      <c r="CO58" s="124"/>
      <c r="CP58" s="124"/>
      <c r="CQ58" s="107"/>
      <c r="CR58" s="107"/>
      <c r="CS58" s="124">
        <v>22.44</v>
      </c>
      <c r="CT58" s="103"/>
    </row>
    <row r="59" spans="1:98" x14ac:dyDescent="0.3">
      <c r="A59" s="134">
        <v>257</v>
      </c>
      <c r="B59" s="132" t="s">
        <v>189</v>
      </c>
      <c r="C59" s="132">
        <v>41546</v>
      </c>
      <c r="D59" s="154"/>
      <c r="E59" s="103">
        <v>40</v>
      </c>
      <c r="F59" s="103"/>
      <c r="G59" s="133">
        <v>2.5</v>
      </c>
      <c r="H59" s="103"/>
      <c r="I59" s="133">
        <v>15</v>
      </c>
      <c r="J59" s="133"/>
      <c r="K59" s="177">
        <v>6.6299999999999996E-3</v>
      </c>
      <c r="L59" s="124">
        <f t="shared" si="0"/>
        <v>6.63</v>
      </c>
      <c r="M59" s="125">
        <v>1.1999999999999999E-3</v>
      </c>
      <c r="N59" s="124">
        <f t="shared" si="9"/>
        <v>1.2</v>
      </c>
      <c r="O59" s="103" t="s">
        <v>573</v>
      </c>
      <c r="P59" s="125">
        <v>1.1000000000000001E-3</v>
      </c>
      <c r="Q59" s="152" t="s">
        <v>573</v>
      </c>
      <c r="R59" s="141">
        <v>1E-3</v>
      </c>
      <c r="S59" s="126" t="s">
        <v>573</v>
      </c>
      <c r="T59" s="125">
        <v>8.3159999999999994E-4</v>
      </c>
      <c r="U59" s="147" t="s">
        <v>606</v>
      </c>
      <c r="V59" s="156">
        <v>1.0699999999999999E-2</v>
      </c>
      <c r="W59" s="147" t="s">
        <v>606</v>
      </c>
      <c r="X59" s="158">
        <v>0.64900000000000002</v>
      </c>
      <c r="Y59" s="103"/>
      <c r="Z59" s="103">
        <v>1.2E-2</v>
      </c>
      <c r="AA59" s="103">
        <v>0.63700000000000001</v>
      </c>
      <c r="AB59" s="124">
        <v>8.6536000000000008</v>
      </c>
      <c r="AC59" s="124"/>
      <c r="AD59" s="124">
        <v>2.2000000000000002</v>
      </c>
      <c r="AE59" s="103"/>
      <c r="AF59" s="103">
        <v>0.27800000000000002</v>
      </c>
      <c r="AG59" s="103"/>
      <c r="AH59" s="107"/>
      <c r="AI59" s="126">
        <v>2.1999999999999999E-2</v>
      </c>
      <c r="AJ59" s="137"/>
      <c r="AK59" s="107"/>
      <c r="AL59" s="103"/>
      <c r="AM59" s="103"/>
      <c r="AN59" s="124"/>
      <c r="AO59" s="103"/>
      <c r="AP59" s="126"/>
      <c r="AQ59" s="126"/>
      <c r="AR59" s="124"/>
      <c r="AS59" s="124"/>
      <c r="AT59" s="124">
        <v>303.83</v>
      </c>
      <c r="AU59" s="124">
        <v>4.6900000000000004</v>
      </c>
      <c r="AV59" s="107"/>
      <c r="AW59" s="124"/>
      <c r="AX59" s="124"/>
      <c r="AY59" s="124"/>
      <c r="AZ59" s="126"/>
      <c r="BA59" s="126"/>
      <c r="BB59" s="126"/>
      <c r="BC59" s="124"/>
      <c r="BD59" s="124"/>
      <c r="BE59" s="124"/>
      <c r="BF59" s="103"/>
      <c r="BG59" s="124"/>
      <c r="BH59" s="103"/>
      <c r="BI59" s="107"/>
      <c r="BJ59" s="124">
        <v>7.36</v>
      </c>
      <c r="BK59" s="124">
        <v>97.13</v>
      </c>
      <c r="BL59" s="124">
        <v>21.98</v>
      </c>
      <c r="BM59" s="126">
        <v>0.03</v>
      </c>
      <c r="BN59" s="126">
        <v>395.56299999999999</v>
      </c>
      <c r="BO59" s="126">
        <v>21.146000000000001</v>
      </c>
      <c r="BP59" s="124">
        <v>199.41</v>
      </c>
      <c r="BQ59" s="124">
        <v>1.31</v>
      </c>
      <c r="BR59" s="124">
        <v>66.28</v>
      </c>
      <c r="BS59" s="124"/>
      <c r="BT59" s="124">
        <v>5.78</v>
      </c>
      <c r="BU59" s="103"/>
      <c r="BV59" s="107"/>
      <c r="BW59" s="124">
        <v>7.04</v>
      </c>
      <c r="BX59" s="124">
        <v>90.79</v>
      </c>
      <c r="BY59" s="124">
        <v>13</v>
      </c>
      <c r="BZ59" s="126">
        <v>9.4E-2</v>
      </c>
      <c r="CA59" s="126">
        <v>527.92100000000005</v>
      </c>
      <c r="CB59" s="126">
        <v>33.39</v>
      </c>
      <c r="CC59" s="124">
        <v>362.8</v>
      </c>
      <c r="CD59" s="124">
        <v>300.02</v>
      </c>
      <c r="CE59" s="124">
        <v>7.59</v>
      </c>
      <c r="CF59" s="124"/>
      <c r="CG59" s="107"/>
      <c r="CH59" s="126">
        <v>502.803</v>
      </c>
      <c r="CI59" s="126">
        <v>8.0820000000000007</v>
      </c>
      <c r="CJ59" s="124">
        <v>232.7</v>
      </c>
      <c r="CK59" s="124">
        <v>4.5199999999999996</v>
      </c>
      <c r="CL59" s="103" t="s">
        <v>574</v>
      </c>
      <c r="CM59" s="124">
        <v>3.45</v>
      </c>
      <c r="CN59" s="126" t="s">
        <v>574</v>
      </c>
      <c r="CO59" s="124">
        <v>1.0900000000000001</v>
      </c>
      <c r="CP59" s="124">
        <v>0.81</v>
      </c>
      <c r="CQ59" s="107"/>
      <c r="CR59" s="107"/>
      <c r="CS59" s="124">
        <v>56.02</v>
      </c>
      <c r="CT59" s="103"/>
    </row>
    <row r="60" spans="1:98" x14ac:dyDescent="0.3">
      <c r="A60" s="134">
        <v>259</v>
      </c>
      <c r="B60" s="132" t="s">
        <v>189</v>
      </c>
      <c r="C60" s="132">
        <v>41546</v>
      </c>
      <c r="D60" s="154"/>
      <c r="E60" s="103">
        <v>69</v>
      </c>
      <c r="F60" s="103"/>
      <c r="G60" s="133">
        <v>13</v>
      </c>
      <c r="H60" s="103"/>
      <c r="I60" s="133">
        <v>20</v>
      </c>
      <c r="J60" s="133"/>
      <c r="K60" s="177">
        <v>6.94E-3</v>
      </c>
      <c r="L60" s="124">
        <f t="shared" si="0"/>
        <v>6.94</v>
      </c>
      <c r="M60" s="125">
        <v>1.1999999999999999E-3</v>
      </c>
      <c r="N60" s="124">
        <f t="shared" si="9"/>
        <v>1.2</v>
      </c>
      <c r="O60" s="103" t="s">
        <v>573</v>
      </c>
      <c r="P60" s="125">
        <v>1.1000000000000001E-3</v>
      </c>
      <c r="Q60" s="152" t="s">
        <v>573</v>
      </c>
      <c r="R60" s="141">
        <v>1E-3</v>
      </c>
      <c r="S60" s="126" t="s">
        <v>573</v>
      </c>
      <c r="T60" s="125">
        <v>1.0093999999999999E-3</v>
      </c>
      <c r="U60" s="147" t="s">
        <v>606</v>
      </c>
      <c r="V60" s="156">
        <v>1.2E-2</v>
      </c>
      <c r="W60" s="147" t="s">
        <v>606</v>
      </c>
      <c r="X60" s="158">
        <v>0.81699999999999995</v>
      </c>
      <c r="Y60" s="103"/>
      <c r="Z60" s="103">
        <v>1.2999999999999999E-2</v>
      </c>
      <c r="AA60" s="103">
        <v>0.80400000000000005</v>
      </c>
      <c r="AB60" s="124">
        <v>4.5437000000000003</v>
      </c>
      <c r="AC60" s="124"/>
      <c r="AD60" s="124">
        <v>2.85</v>
      </c>
      <c r="AE60" s="103"/>
      <c r="AF60" s="103">
        <v>5.6000000000000001E-2</v>
      </c>
      <c r="AG60" s="103" t="s">
        <v>574</v>
      </c>
      <c r="AH60" s="107"/>
      <c r="AI60" s="126">
        <v>0.03</v>
      </c>
      <c r="AJ60" s="137"/>
      <c r="AK60" s="107"/>
      <c r="AL60" s="103"/>
      <c r="AM60" s="103"/>
      <c r="AN60" s="124"/>
      <c r="AO60" s="103"/>
      <c r="AP60" s="126"/>
      <c r="AQ60" s="126"/>
      <c r="AR60" s="124"/>
      <c r="AS60" s="124"/>
      <c r="AT60" s="124">
        <v>312.11</v>
      </c>
      <c r="AU60" s="124">
        <v>7.24</v>
      </c>
      <c r="AV60" s="107"/>
      <c r="AW60" s="124"/>
      <c r="AX60" s="124"/>
      <c r="AY60" s="124"/>
      <c r="AZ60" s="126"/>
      <c r="BA60" s="126"/>
      <c r="BB60" s="126"/>
      <c r="BC60" s="124"/>
      <c r="BD60" s="124"/>
      <c r="BE60" s="124"/>
      <c r="BF60" s="103"/>
      <c r="BG60" s="124"/>
      <c r="BH60" s="103"/>
      <c r="BI60" s="107"/>
      <c r="BJ60" s="124">
        <v>7.47</v>
      </c>
      <c r="BK60" s="124">
        <v>97.63</v>
      </c>
      <c r="BL60" s="124">
        <v>35.79</v>
      </c>
      <c r="BM60" s="126">
        <v>2.4E-2</v>
      </c>
      <c r="BN60" s="126">
        <v>326.78100000000001</v>
      </c>
      <c r="BO60" s="126">
        <v>14.848000000000001</v>
      </c>
      <c r="BP60" s="124">
        <v>133.06</v>
      </c>
      <c r="BQ60" s="124">
        <v>1.43</v>
      </c>
      <c r="BR60" s="124">
        <v>102.79</v>
      </c>
      <c r="BS60" s="124"/>
      <c r="BT60" s="124">
        <v>1.77</v>
      </c>
      <c r="BU60" s="103"/>
      <c r="BV60" s="107"/>
      <c r="BW60" s="124">
        <v>7.14</v>
      </c>
      <c r="BX60" s="124">
        <v>87.56</v>
      </c>
      <c r="BY60" s="124">
        <v>21.86</v>
      </c>
      <c r="BZ60" s="126">
        <v>0.13400000000000001</v>
      </c>
      <c r="CA60" s="126">
        <v>457.68799999999999</v>
      </c>
      <c r="CB60" s="126">
        <v>32.585999999999999</v>
      </c>
      <c r="CC60" s="124">
        <v>382.76</v>
      </c>
      <c r="CD60" s="124">
        <v>225.59</v>
      </c>
      <c r="CE60" s="124">
        <v>9</v>
      </c>
      <c r="CF60" s="124"/>
      <c r="CG60" s="107"/>
      <c r="CH60" s="126">
        <v>473.72800000000001</v>
      </c>
      <c r="CI60" s="126">
        <v>7.4889999999999999</v>
      </c>
      <c r="CJ60" s="124">
        <v>344.36</v>
      </c>
      <c r="CK60" s="124"/>
      <c r="CL60" s="103"/>
      <c r="CM60" s="124"/>
      <c r="CN60" s="103"/>
      <c r="CO60" s="124"/>
      <c r="CP60" s="124"/>
      <c r="CQ60" s="107"/>
      <c r="CR60" s="107"/>
      <c r="CS60" s="124"/>
      <c r="CT60" s="103"/>
    </row>
    <row r="61" spans="1:98" x14ac:dyDescent="0.3">
      <c r="A61" s="134">
        <v>260</v>
      </c>
      <c r="B61" s="132" t="s">
        <v>189</v>
      </c>
      <c r="C61" s="132">
        <v>41541</v>
      </c>
      <c r="D61" s="154"/>
      <c r="E61" s="103" t="s">
        <v>110</v>
      </c>
      <c r="F61" s="103" t="s">
        <v>110</v>
      </c>
      <c r="G61" s="103" t="s">
        <v>110</v>
      </c>
      <c r="H61" s="103" t="s">
        <v>110</v>
      </c>
      <c r="I61" s="103" t="s">
        <v>110</v>
      </c>
      <c r="J61" s="103" t="s">
        <v>110</v>
      </c>
      <c r="K61" s="177" t="s">
        <v>110</v>
      </c>
      <c r="L61" s="103" t="s">
        <v>110</v>
      </c>
      <c r="M61" s="103" t="s">
        <v>110</v>
      </c>
      <c r="N61" s="103" t="s">
        <v>110</v>
      </c>
      <c r="O61" s="103" t="s">
        <v>110</v>
      </c>
      <c r="P61" s="125" t="s">
        <v>110</v>
      </c>
      <c r="Q61" s="150" t="s">
        <v>110</v>
      </c>
      <c r="R61" s="141" t="s">
        <v>110</v>
      </c>
      <c r="S61" s="103" t="s">
        <v>110</v>
      </c>
      <c r="T61" s="125" t="s">
        <v>110</v>
      </c>
      <c r="U61" s="103" t="s">
        <v>110</v>
      </c>
      <c r="V61" s="125" t="s">
        <v>110</v>
      </c>
      <c r="W61" s="103"/>
      <c r="X61" s="159" t="s">
        <v>110</v>
      </c>
      <c r="Y61" s="103" t="s">
        <v>110</v>
      </c>
      <c r="Z61" s="103" t="s">
        <v>110</v>
      </c>
      <c r="AA61" s="103" t="s">
        <v>110</v>
      </c>
      <c r="AB61" s="103" t="s">
        <v>110</v>
      </c>
      <c r="AC61" s="103" t="s">
        <v>110</v>
      </c>
      <c r="AD61" s="103" t="s">
        <v>110</v>
      </c>
      <c r="AE61" s="103" t="s">
        <v>110</v>
      </c>
      <c r="AF61" s="103" t="s">
        <v>110</v>
      </c>
      <c r="AG61" s="103" t="s">
        <v>110</v>
      </c>
      <c r="AH61" s="107"/>
      <c r="AI61" s="126" t="s">
        <v>110</v>
      </c>
      <c r="AJ61" s="137" t="s">
        <v>110</v>
      </c>
      <c r="AK61" s="107"/>
      <c r="AL61" s="103" t="s">
        <v>110</v>
      </c>
      <c r="AM61" s="103" t="s">
        <v>110</v>
      </c>
      <c r="AN61" s="124" t="s">
        <v>110</v>
      </c>
      <c r="AO61" s="103" t="s">
        <v>110</v>
      </c>
      <c r="AP61" s="126" t="s">
        <v>110</v>
      </c>
      <c r="AQ61" s="126" t="s">
        <v>110</v>
      </c>
      <c r="AR61" s="124" t="s">
        <v>110</v>
      </c>
      <c r="AS61" s="124" t="s">
        <v>110</v>
      </c>
      <c r="AT61" s="124" t="s">
        <v>110</v>
      </c>
      <c r="AU61" s="103" t="s">
        <v>110</v>
      </c>
      <c r="AV61" s="107"/>
      <c r="AW61" s="124" t="s">
        <v>110</v>
      </c>
      <c r="AX61" s="103" t="s">
        <v>110</v>
      </c>
      <c r="AY61" s="103" t="s">
        <v>110</v>
      </c>
      <c r="AZ61" s="103" t="s">
        <v>110</v>
      </c>
      <c r="BA61" s="103" t="s">
        <v>110</v>
      </c>
      <c r="BB61" s="103" t="s">
        <v>110</v>
      </c>
      <c r="BC61" s="103" t="s">
        <v>110</v>
      </c>
      <c r="BD61" s="103" t="s">
        <v>110</v>
      </c>
      <c r="BE61" s="103" t="s">
        <v>110</v>
      </c>
      <c r="BF61" s="103" t="s">
        <v>110</v>
      </c>
      <c r="BG61" s="103" t="s">
        <v>110</v>
      </c>
      <c r="BH61" s="103" t="s">
        <v>110</v>
      </c>
      <c r="BI61" s="107"/>
      <c r="BJ61" s="124" t="s">
        <v>110</v>
      </c>
      <c r="BK61" s="124" t="s">
        <v>110</v>
      </c>
      <c r="BL61" s="103" t="s">
        <v>110</v>
      </c>
      <c r="BM61" s="103" t="s">
        <v>110</v>
      </c>
      <c r="BN61" s="103" t="s">
        <v>110</v>
      </c>
      <c r="BO61" s="126" t="s">
        <v>110</v>
      </c>
      <c r="BP61" s="124" t="s">
        <v>110</v>
      </c>
      <c r="BQ61" s="103" t="s">
        <v>110</v>
      </c>
      <c r="BR61" s="124" t="s">
        <v>110</v>
      </c>
      <c r="BS61" s="103" t="s">
        <v>110</v>
      </c>
      <c r="BT61" s="103" t="s">
        <v>110</v>
      </c>
      <c r="BU61" s="103" t="s">
        <v>110</v>
      </c>
      <c r="BV61" s="107"/>
      <c r="BW61" s="124" t="s">
        <v>110</v>
      </c>
      <c r="BX61" s="124" t="s">
        <v>110</v>
      </c>
      <c r="BY61" s="103" t="s">
        <v>110</v>
      </c>
      <c r="BZ61" s="103" t="s">
        <v>110</v>
      </c>
      <c r="CA61" s="103" t="s">
        <v>110</v>
      </c>
      <c r="CB61" s="103" t="s">
        <v>110</v>
      </c>
      <c r="CC61" s="103" t="s">
        <v>110</v>
      </c>
      <c r="CD61" s="103" t="s">
        <v>110</v>
      </c>
      <c r="CE61" s="103" t="s">
        <v>110</v>
      </c>
      <c r="CF61" s="103" t="s">
        <v>110</v>
      </c>
      <c r="CG61" s="107"/>
      <c r="CH61" s="103" t="s">
        <v>110</v>
      </c>
      <c r="CI61" s="103" t="s">
        <v>110</v>
      </c>
      <c r="CJ61" s="103" t="s">
        <v>110</v>
      </c>
      <c r="CK61" s="103" t="s">
        <v>110</v>
      </c>
      <c r="CL61" s="103" t="s">
        <v>110</v>
      </c>
      <c r="CM61" s="103" t="s">
        <v>110</v>
      </c>
      <c r="CN61" s="103" t="s">
        <v>110</v>
      </c>
      <c r="CO61" s="103" t="s">
        <v>110</v>
      </c>
      <c r="CP61" s="103" t="s">
        <v>110</v>
      </c>
      <c r="CQ61" s="107"/>
      <c r="CR61" s="107"/>
      <c r="CS61" s="103" t="s">
        <v>110</v>
      </c>
      <c r="CT61" s="103" t="s">
        <v>110</v>
      </c>
    </row>
    <row r="62" spans="1:98" x14ac:dyDescent="0.3">
      <c r="A62" s="134">
        <v>261</v>
      </c>
      <c r="B62" s="132" t="s">
        <v>189</v>
      </c>
      <c r="C62" s="132">
        <v>41546</v>
      </c>
      <c r="D62" s="154"/>
      <c r="E62" s="103" t="s">
        <v>110</v>
      </c>
      <c r="F62" s="103" t="s">
        <v>110</v>
      </c>
      <c r="G62" s="103" t="s">
        <v>110</v>
      </c>
      <c r="H62" s="103" t="s">
        <v>110</v>
      </c>
      <c r="I62" s="103" t="s">
        <v>110</v>
      </c>
      <c r="J62" s="103" t="s">
        <v>110</v>
      </c>
      <c r="K62" s="177" t="s">
        <v>110</v>
      </c>
      <c r="L62" s="103" t="s">
        <v>110</v>
      </c>
      <c r="M62" s="103" t="s">
        <v>110</v>
      </c>
      <c r="N62" s="103" t="s">
        <v>110</v>
      </c>
      <c r="O62" s="103" t="s">
        <v>110</v>
      </c>
      <c r="P62" s="125" t="s">
        <v>110</v>
      </c>
      <c r="Q62" s="150" t="s">
        <v>110</v>
      </c>
      <c r="R62" s="141" t="s">
        <v>110</v>
      </c>
      <c r="S62" s="103" t="s">
        <v>110</v>
      </c>
      <c r="T62" s="125" t="s">
        <v>110</v>
      </c>
      <c r="U62" s="103" t="s">
        <v>110</v>
      </c>
      <c r="V62" s="125" t="s">
        <v>110</v>
      </c>
      <c r="W62" s="103"/>
      <c r="X62" s="159" t="s">
        <v>110</v>
      </c>
      <c r="Y62" s="103" t="s">
        <v>110</v>
      </c>
      <c r="Z62" s="103" t="s">
        <v>110</v>
      </c>
      <c r="AA62" s="103" t="s">
        <v>110</v>
      </c>
      <c r="AB62" s="103" t="s">
        <v>110</v>
      </c>
      <c r="AC62" s="103" t="s">
        <v>110</v>
      </c>
      <c r="AD62" s="103" t="s">
        <v>110</v>
      </c>
      <c r="AE62" s="103" t="s">
        <v>110</v>
      </c>
      <c r="AF62" s="103" t="s">
        <v>110</v>
      </c>
      <c r="AG62" s="103" t="s">
        <v>110</v>
      </c>
      <c r="AH62" s="107"/>
      <c r="AI62" s="126" t="s">
        <v>110</v>
      </c>
      <c r="AJ62" s="137" t="s">
        <v>110</v>
      </c>
      <c r="AK62" s="107"/>
      <c r="AL62" s="103" t="s">
        <v>110</v>
      </c>
      <c r="AM62" s="103" t="s">
        <v>110</v>
      </c>
      <c r="AN62" s="124" t="s">
        <v>110</v>
      </c>
      <c r="AO62" s="103" t="s">
        <v>110</v>
      </c>
      <c r="AP62" s="126" t="s">
        <v>110</v>
      </c>
      <c r="AQ62" s="126" t="s">
        <v>110</v>
      </c>
      <c r="AR62" s="124" t="s">
        <v>110</v>
      </c>
      <c r="AS62" s="124" t="s">
        <v>110</v>
      </c>
      <c r="AT62" s="124" t="s">
        <v>110</v>
      </c>
      <c r="AU62" s="103" t="s">
        <v>110</v>
      </c>
      <c r="AV62" s="107"/>
      <c r="AW62" s="124" t="s">
        <v>110</v>
      </c>
      <c r="AX62" s="103" t="s">
        <v>110</v>
      </c>
      <c r="AY62" s="103" t="s">
        <v>110</v>
      </c>
      <c r="AZ62" s="103" t="s">
        <v>110</v>
      </c>
      <c r="BA62" s="103" t="s">
        <v>110</v>
      </c>
      <c r="BB62" s="103" t="s">
        <v>110</v>
      </c>
      <c r="BC62" s="103" t="s">
        <v>110</v>
      </c>
      <c r="BD62" s="103" t="s">
        <v>110</v>
      </c>
      <c r="BE62" s="103" t="s">
        <v>110</v>
      </c>
      <c r="BF62" s="103" t="s">
        <v>110</v>
      </c>
      <c r="BG62" s="103" t="s">
        <v>110</v>
      </c>
      <c r="BH62" s="103" t="s">
        <v>110</v>
      </c>
      <c r="BI62" s="107"/>
      <c r="BJ62" s="124" t="s">
        <v>110</v>
      </c>
      <c r="BK62" s="124" t="s">
        <v>110</v>
      </c>
      <c r="BL62" s="103" t="s">
        <v>110</v>
      </c>
      <c r="BM62" s="103" t="s">
        <v>110</v>
      </c>
      <c r="BN62" s="103" t="s">
        <v>110</v>
      </c>
      <c r="BO62" s="126" t="s">
        <v>110</v>
      </c>
      <c r="BP62" s="124" t="s">
        <v>110</v>
      </c>
      <c r="BQ62" s="103" t="s">
        <v>110</v>
      </c>
      <c r="BR62" s="124" t="s">
        <v>110</v>
      </c>
      <c r="BS62" s="103" t="s">
        <v>110</v>
      </c>
      <c r="BT62" s="103" t="s">
        <v>110</v>
      </c>
      <c r="BU62" s="103" t="s">
        <v>110</v>
      </c>
      <c r="BV62" s="107"/>
      <c r="BW62" s="124" t="s">
        <v>110</v>
      </c>
      <c r="BX62" s="124" t="s">
        <v>110</v>
      </c>
      <c r="BY62" s="103" t="s">
        <v>110</v>
      </c>
      <c r="BZ62" s="103" t="s">
        <v>110</v>
      </c>
      <c r="CA62" s="103" t="s">
        <v>110</v>
      </c>
      <c r="CB62" s="103" t="s">
        <v>110</v>
      </c>
      <c r="CC62" s="103" t="s">
        <v>110</v>
      </c>
      <c r="CD62" s="103" t="s">
        <v>110</v>
      </c>
      <c r="CE62" s="103" t="s">
        <v>110</v>
      </c>
      <c r="CF62" s="103" t="s">
        <v>110</v>
      </c>
      <c r="CG62" s="107"/>
      <c r="CH62" s="103" t="s">
        <v>110</v>
      </c>
      <c r="CI62" s="103" t="s">
        <v>110</v>
      </c>
      <c r="CJ62" s="103" t="s">
        <v>110</v>
      </c>
      <c r="CK62" s="103" t="s">
        <v>110</v>
      </c>
      <c r="CL62" s="103" t="s">
        <v>110</v>
      </c>
      <c r="CM62" s="103" t="s">
        <v>110</v>
      </c>
      <c r="CN62" s="103" t="s">
        <v>110</v>
      </c>
      <c r="CO62" s="103" t="s">
        <v>110</v>
      </c>
      <c r="CP62" s="103" t="s">
        <v>110</v>
      </c>
      <c r="CQ62" s="107"/>
      <c r="CR62" s="107"/>
      <c r="CS62" s="103" t="s">
        <v>110</v>
      </c>
      <c r="CT62" s="103" t="s">
        <v>110</v>
      </c>
    </row>
    <row r="63" spans="1:98" x14ac:dyDescent="0.3">
      <c r="A63" s="134">
        <v>264</v>
      </c>
      <c r="B63" s="132" t="s">
        <v>189</v>
      </c>
      <c r="C63" s="132">
        <v>41545</v>
      </c>
      <c r="D63" s="154"/>
      <c r="E63" s="103">
        <v>54</v>
      </c>
      <c r="F63" s="103"/>
      <c r="G63" s="133">
        <v>3.8</v>
      </c>
      <c r="H63" s="103"/>
      <c r="I63" s="133">
        <v>18</v>
      </c>
      <c r="J63" s="133"/>
      <c r="K63" s="177">
        <v>1.026E-2</v>
      </c>
      <c r="L63" s="124">
        <f t="shared" si="0"/>
        <v>10.26</v>
      </c>
      <c r="M63" s="125">
        <v>1.1999999999999999E-3</v>
      </c>
      <c r="N63" s="124">
        <f>M63*1000</f>
        <v>1.2</v>
      </c>
      <c r="O63" s="103" t="s">
        <v>573</v>
      </c>
      <c r="P63" s="125">
        <v>3.2655000000000002E-3</v>
      </c>
      <c r="Q63" s="147" t="s">
        <v>606</v>
      </c>
      <c r="R63" s="141">
        <v>1.9767999999999999E-3</v>
      </c>
      <c r="S63" s="147" t="s">
        <v>606</v>
      </c>
      <c r="T63" s="125">
        <v>1.2887000000000003E-3</v>
      </c>
      <c r="U63" s="147" t="s">
        <v>606</v>
      </c>
      <c r="V63" s="156">
        <v>2.7199999999999998E-2</v>
      </c>
      <c r="W63" s="126"/>
      <c r="X63" s="157">
        <v>0.755</v>
      </c>
      <c r="Y63" s="103"/>
      <c r="Z63" s="103">
        <v>0.03</v>
      </c>
      <c r="AA63" s="103">
        <v>0.72399999999999998</v>
      </c>
      <c r="AB63" s="124">
        <v>4.6763000000000003</v>
      </c>
      <c r="AC63" s="124"/>
      <c r="AD63" s="124">
        <v>1.63</v>
      </c>
      <c r="AE63" s="103"/>
      <c r="AF63" s="103">
        <v>0.314</v>
      </c>
      <c r="AG63" s="103"/>
      <c r="AH63" s="107"/>
      <c r="AI63" s="126">
        <v>3.6999999999999998E-2</v>
      </c>
      <c r="AJ63" s="137"/>
      <c r="AK63" s="107"/>
      <c r="AL63" s="103">
        <v>7.65</v>
      </c>
      <c r="AM63" s="103">
        <v>95.98</v>
      </c>
      <c r="AN63" s="124">
        <v>76.16</v>
      </c>
      <c r="AO63" s="103">
        <v>4.4999999999999998E-2</v>
      </c>
      <c r="AP63" s="126">
        <v>188.63</v>
      </c>
      <c r="AQ63" s="126">
        <v>8.27</v>
      </c>
      <c r="AR63" s="124">
        <v>144.03</v>
      </c>
      <c r="AS63" s="124">
        <v>0.33</v>
      </c>
      <c r="AT63" s="124">
        <v>36.79</v>
      </c>
      <c r="AU63" s="124">
        <v>2.5099999999999998</v>
      </c>
      <c r="AV63" s="107"/>
      <c r="AW63" s="124"/>
      <c r="AX63" s="124"/>
      <c r="AY63" s="124"/>
      <c r="AZ63" s="126"/>
      <c r="BA63" s="126"/>
      <c r="BB63" s="126"/>
      <c r="BC63" s="124"/>
      <c r="BD63" s="124"/>
      <c r="BE63" s="124"/>
      <c r="BF63" s="103"/>
      <c r="BG63" s="124"/>
      <c r="BH63" s="103"/>
      <c r="BI63" s="107"/>
      <c r="BJ63" s="124">
        <v>7.98</v>
      </c>
      <c r="BK63" s="124">
        <v>93.51</v>
      </c>
      <c r="BL63" s="124">
        <v>68.83</v>
      </c>
      <c r="BM63" s="126">
        <v>6.2E-2</v>
      </c>
      <c r="BN63" s="126">
        <v>210.815</v>
      </c>
      <c r="BO63" s="126">
        <v>8.9949999999999992</v>
      </c>
      <c r="BP63" s="124">
        <v>81.209999999999994</v>
      </c>
      <c r="BQ63" s="124">
        <v>0.28999999999999998</v>
      </c>
      <c r="BR63" s="124">
        <v>16.739999999999998</v>
      </c>
      <c r="BS63" s="124"/>
      <c r="BT63" s="124">
        <v>1.3</v>
      </c>
      <c r="BU63" s="103"/>
      <c r="BV63" s="107"/>
      <c r="BW63" s="124">
        <v>7.56</v>
      </c>
      <c r="BX63" s="124">
        <v>83.89</v>
      </c>
      <c r="BY63" s="124">
        <v>61.97</v>
      </c>
      <c r="BZ63" s="126">
        <v>0.187</v>
      </c>
      <c r="CA63" s="126">
        <v>270.96100000000001</v>
      </c>
      <c r="CB63" s="126">
        <v>17.059000000000001</v>
      </c>
      <c r="CC63" s="124">
        <v>250.4</v>
      </c>
      <c r="CD63" s="124">
        <v>130.37</v>
      </c>
      <c r="CE63" s="124">
        <v>2.5099999999999998</v>
      </c>
      <c r="CF63" s="124"/>
      <c r="CG63" s="107"/>
      <c r="CH63" s="126">
        <v>468.84699999999998</v>
      </c>
      <c r="CI63" s="126">
        <v>10.395</v>
      </c>
      <c r="CJ63" s="124">
        <v>330.05</v>
      </c>
      <c r="CK63" s="124"/>
      <c r="CL63" s="103"/>
      <c r="CM63" s="124"/>
      <c r="CN63" s="103"/>
      <c r="CO63" s="124"/>
      <c r="CP63" s="124"/>
      <c r="CQ63" s="107"/>
      <c r="CR63" s="107"/>
      <c r="CS63" s="124">
        <v>43.27</v>
      </c>
      <c r="CT63" s="103"/>
    </row>
    <row r="64" spans="1:98" x14ac:dyDescent="0.3">
      <c r="A64" s="134">
        <v>268</v>
      </c>
      <c r="B64" s="132" t="s">
        <v>189</v>
      </c>
      <c r="C64" s="132">
        <v>41540</v>
      </c>
      <c r="D64" s="154"/>
      <c r="E64" s="103" t="s">
        <v>110</v>
      </c>
      <c r="F64" s="103" t="s">
        <v>110</v>
      </c>
      <c r="G64" s="103" t="s">
        <v>110</v>
      </c>
      <c r="H64" s="103" t="s">
        <v>110</v>
      </c>
      <c r="I64" s="103" t="s">
        <v>110</v>
      </c>
      <c r="J64" s="103" t="s">
        <v>110</v>
      </c>
      <c r="K64" s="177" t="s">
        <v>110</v>
      </c>
      <c r="L64" s="103" t="s">
        <v>110</v>
      </c>
      <c r="M64" s="103" t="s">
        <v>110</v>
      </c>
      <c r="N64" s="103" t="s">
        <v>110</v>
      </c>
      <c r="O64" s="103" t="s">
        <v>110</v>
      </c>
      <c r="P64" s="125" t="s">
        <v>110</v>
      </c>
      <c r="Q64" s="150" t="s">
        <v>110</v>
      </c>
      <c r="R64" s="141" t="s">
        <v>110</v>
      </c>
      <c r="S64" s="103" t="s">
        <v>110</v>
      </c>
      <c r="T64" s="125" t="s">
        <v>110</v>
      </c>
      <c r="U64" s="103" t="s">
        <v>110</v>
      </c>
      <c r="V64" s="125"/>
      <c r="W64" s="103"/>
      <c r="X64" s="103"/>
      <c r="Y64" s="103" t="s">
        <v>110</v>
      </c>
      <c r="Z64" s="103"/>
      <c r="AA64" s="103" t="s">
        <v>110</v>
      </c>
      <c r="AB64" s="103" t="s">
        <v>110</v>
      </c>
      <c r="AC64" s="103" t="s">
        <v>110</v>
      </c>
      <c r="AD64" s="103"/>
      <c r="AE64" s="103" t="s">
        <v>110</v>
      </c>
      <c r="AF64" s="103"/>
      <c r="AG64" s="103" t="s">
        <v>110</v>
      </c>
      <c r="AH64" s="107"/>
      <c r="AI64" s="126" t="s">
        <v>110</v>
      </c>
      <c r="AJ64" s="137" t="s">
        <v>110</v>
      </c>
      <c r="AK64" s="107"/>
      <c r="AL64" s="103" t="s">
        <v>110</v>
      </c>
      <c r="AM64" s="103" t="s">
        <v>110</v>
      </c>
      <c r="AN64" s="124" t="s">
        <v>110</v>
      </c>
      <c r="AO64" s="103" t="s">
        <v>110</v>
      </c>
      <c r="AP64" s="126" t="s">
        <v>110</v>
      </c>
      <c r="AQ64" s="126" t="s">
        <v>110</v>
      </c>
      <c r="AR64" s="124" t="s">
        <v>110</v>
      </c>
      <c r="AS64" s="124" t="s">
        <v>110</v>
      </c>
      <c r="AT64" s="124" t="s">
        <v>110</v>
      </c>
      <c r="AU64" s="103" t="s">
        <v>110</v>
      </c>
      <c r="AV64" s="107"/>
      <c r="AW64" s="124" t="s">
        <v>110</v>
      </c>
      <c r="AX64" s="103" t="s">
        <v>110</v>
      </c>
      <c r="AY64" s="103" t="s">
        <v>110</v>
      </c>
      <c r="AZ64" s="103" t="s">
        <v>110</v>
      </c>
      <c r="BA64" s="103" t="s">
        <v>110</v>
      </c>
      <c r="BB64" s="103" t="s">
        <v>110</v>
      </c>
      <c r="BC64" s="103" t="s">
        <v>110</v>
      </c>
      <c r="BD64" s="103" t="s">
        <v>110</v>
      </c>
      <c r="BE64" s="103" t="s">
        <v>110</v>
      </c>
      <c r="BF64" s="103" t="s">
        <v>110</v>
      </c>
      <c r="BG64" s="103" t="s">
        <v>110</v>
      </c>
      <c r="BH64" s="103" t="s">
        <v>110</v>
      </c>
      <c r="BI64" s="107"/>
      <c r="BJ64" s="124" t="s">
        <v>110</v>
      </c>
      <c r="BK64" s="124" t="s">
        <v>110</v>
      </c>
      <c r="BL64" s="103" t="s">
        <v>110</v>
      </c>
      <c r="BM64" s="103" t="s">
        <v>110</v>
      </c>
      <c r="BN64" s="103" t="s">
        <v>110</v>
      </c>
      <c r="BO64" s="126" t="s">
        <v>110</v>
      </c>
      <c r="BP64" s="124" t="s">
        <v>110</v>
      </c>
      <c r="BQ64" s="103" t="s">
        <v>110</v>
      </c>
      <c r="BR64" s="124" t="s">
        <v>110</v>
      </c>
      <c r="BS64" s="103" t="s">
        <v>110</v>
      </c>
      <c r="BT64" s="103" t="s">
        <v>110</v>
      </c>
      <c r="BU64" s="103" t="s">
        <v>110</v>
      </c>
      <c r="BV64" s="107"/>
      <c r="BW64" s="124" t="s">
        <v>110</v>
      </c>
      <c r="BX64" s="124" t="s">
        <v>110</v>
      </c>
      <c r="BY64" s="103" t="s">
        <v>110</v>
      </c>
      <c r="BZ64" s="103" t="s">
        <v>110</v>
      </c>
      <c r="CA64" s="103" t="s">
        <v>110</v>
      </c>
      <c r="CB64" s="103" t="s">
        <v>110</v>
      </c>
      <c r="CC64" s="103" t="s">
        <v>110</v>
      </c>
      <c r="CD64" s="103" t="s">
        <v>110</v>
      </c>
      <c r="CE64" s="103" t="s">
        <v>110</v>
      </c>
      <c r="CF64" s="103" t="s">
        <v>110</v>
      </c>
      <c r="CG64" s="107"/>
      <c r="CH64" s="103" t="s">
        <v>110</v>
      </c>
      <c r="CI64" s="103" t="s">
        <v>110</v>
      </c>
      <c r="CJ64" s="103" t="s">
        <v>110</v>
      </c>
      <c r="CK64" s="103" t="s">
        <v>110</v>
      </c>
      <c r="CL64" s="103" t="s">
        <v>110</v>
      </c>
      <c r="CM64" s="103" t="s">
        <v>110</v>
      </c>
      <c r="CN64" s="103" t="s">
        <v>110</v>
      </c>
      <c r="CO64" s="103" t="s">
        <v>110</v>
      </c>
      <c r="CP64" s="103" t="s">
        <v>110</v>
      </c>
      <c r="CQ64" s="107"/>
      <c r="CR64" s="107"/>
      <c r="CS64" s="103" t="s">
        <v>110</v>
      </c>
      <c r="CT64" s="103" t="s">
        <v>110</v>
      </c>
    </row>
    <row r="65" spans="33:33" x14ac:dyDescent="0.3">
      <c r="AG65" s="11"/>
    </row>
  </sheetData>
  <conditionalFormatting sqref="W5:X5 W42:X42 W39:X39 Q4:Q11 Q31:Q32 Q28 Q37:Q38 Q56:Q58 S11 S8 S5:S6 S34 S32 S57 S52 S50 S47:S48 U55:V60 U44:V52 U28:V42 U20:V24">
    <cfRule type="cellIs" dxfId="53" priority="53" stopIfTrue="1" operator="lessThan">
      <formula>$AV$6</formula>
    </cfRule>
    <cfRule type="cellIs" dxfId="52" priority="54" stopIfTrue="1" operator="lessThan">
      <formula>$AW$6</formula>
    </cfRule>
  </conditionalFormatting>
  <conditionalFormatting sqref="W11:X11">
    <cfRule type="cellIs" dxfId="51" priority="51" stopIfTrue="1" operator="lessThan">
      <formula>$AV$6</formula>
    </cfRule>
    <cfRule type="cellIs" dxfId="50" priority="52" stopIfTrue="1" operator="lessThan">
      <formula>$AW$6</formula>
    </cfRule>
  </conditionalFormatting>
  <conditionalFormatting sqref="W24:X24">
    <cfRule type="cellIs" dxfId="49" priority="49" stopIfTrue="1" operator="lessThan">
      <formula>$AV$6</formula>
    </cfRule>
    <cfRule type="cellIs" dxfId="48" priority="50" stopIfTrue="1" operator="lessThan">
      <formula>$AW$6</formula>
    </cfRule>
  </conditionalFormatting>
  <conditionalFormatting sqref="W28:X33">
    <cfRule type="cellIs" dxfId="47" priority="47" stopIfTrue="1" operator="lessThan">
      <formula>$AV$6</formula>
    </cfRule>
    <cfRule type="cellIs" dxfId="46" priority="48" stopIfTrue="1" operator="lessThan">
      <formula>$AW$6</formula>
    </cfRule>
  </conditionalFormatting>
  <conditionalFormatting sqref="W35:X35">
    <cfRule type="cellIs" dxfId="45" priority="45" stopIfTrue="1" operator="lessThan">
      <formula>$AV$6</formula>
    </cfRule>
    <cfRule type="cellIs" dxfId="44" priority="46" stopIfTrue="1" operator="lessThan">
      <formula>$AW$6</formula>
    </cfRule>
  </conditionalFormatting>
  <conditionalFormatting sqref="W45:X46">
    <cfRule type="cellIs" dxfId="43" priority="43" stopIfTrue="1" operator="lessThan">
      <formula>$AV$6</formula>
    </cfRule>
    <cfRule type="cellIs" dxfId="42" priority="44" stopIfTrue="1" operator="lessThan">
      <formula>$AW$6</formula>
    </cfRule>
  </conditionalFormatting>
  <conditionalFormatting sqref="W55:X60">
    <cfRule type="cellIs" dxfId="41" priority="41" stopIfTrue="1" operator="lessThan">
      <formula>$AV$6</formula>
    </cfRule>
    <cfRule type="cellIs" dxfId="40" priority="42" stopIfTrue="1" operator="lessThan">
      <formula>$AW$6</formula>
    </cfRule>
  </conditionalFormatting>
  <conditionalFormatting sqref="U4:V19">
    <cfRule type="cellIs" dxfId="39" priority="39" stopIfTrue="1" operator="lessThan">
      <formula>$AV$6</formula>
    </cfRule>
    <cfRule type="cellIs" dxfId="38" priority="40" stopIfTrue="1" operator="lessThan">
      <formula>$AW$6</formula>
    </cfRule>
  </conditionalFormatting>
  <conditionalFormatting sqref="U63:V63">
    <cfRule type="cellIs" dxfId="37" priority="37" stopIfTrue="1" operator="lessThan">
      <formula>$AV$6</formula>
    </cfRule>
    <cfRule type="cellIs" dxfId="36" priority="38" stopIfTrue="1" operator="lessThan">
      <formula>$AW$6</formula>
    </cfRule>
  </conditionalFormatting>
  <conditionalFormatting sqref="Q14:Q16">
    <cfRule type="cellIs" dxfId="35" priority="35" stopIfTrue="1" operator="lessThan">
      <formula>$AV$6</formula>
    </cfRule>
    <cfRule type="cellIs" dxfId="34" priority="36" stopIfTrue="1" operator="lessThan">
      <formula>$AW$6</formula>
    </cfRule>
  </conditionalFormatting>
  <conditionalFormatting sqref="Q21:Q23">
    <cfRule type="cellIs" dxfId="33" priority="33" stopIfTrue="1" operator="lessThan">
      <formula>$AV$6</formula>
    </cfRule>
    <cfRule type="cellIs" dxfId="32" priority="34" stopIfTrue="1" operator="lessThan">
      <formula>$AW$6</formula>
    </cfRule>
  </conditionalFormatting>
  <conditionalFormatting sqref="Q34:Q36">
    <cfRule type="cellIs" dxfId="31" priority="31" stopIfTrue="1" operator="lessThan">
      <formula>$AV$6</formula>
    </cfRule>
    <cfRule type="cellIs" dxfId="30" priority="32" stopIfTrue="1" operator="lessThan">
      <formula>$AW$6</formula>
    </cfRule>
  </conditionalFormatting>
  <conditionalFormatting sqref="Q40:Q41">
    <cfRule type="cellIs" dxfId="29" priority="29" stopIfTrue="1" operator="lessThan">
      <formula>$AV$6</formula>
    </cfRule>
    <cfRule type="cellIs" dxfId="28" priority="30" stopIfTrue="1" operator="lessThan">
      <formula>$AW$6</formula>
    </cfRule>
  </conditionalFormatting>
  <conditionalFormatting sqref="Q45:Q52">
    <cfRule type="cellIs" dxfId="27" priority="27" stopIfTrue="1" operator="lessThan">
      <formula>$AV$6</formula>
    </cfRule>
    <cfRule type="cellIs" dxfId="26" priority="28" stopIfTrue="1" operator="lessThan">
      <formula>$AW$6</formula>
    </cfRule>
  </conditionalFormatting>
  <conditionalFormatting sqref="Q44">
    <cfRule type="cellIs" dxfId="25" priority="25" stopIfTrue="1" operator="lessThan">
      <formula>$AV$6</formula>
    </cfRule>
    <cfRule type="cellIs" dxfId="24" priority="26" stopIfTrue="1" operator="lessThan">
      <formula>$AW$6</formula>
    </cfRule>
  </conditionalFormatting>
  <conditionalFormatting sqref="Q63">
    <cfRule type="cellIs" dxfId="23" priority="23" stopIfTrue="1" operator="lessThan">
      <formula>$AV$6</formula>
    </cfRule>
    <cfRule type="cellIs" dxfId="22" priority="24" stopIfTrue="1" operator="lessThan">
      <formula>$AW$6</formula>
    </cfRule>
  </conditionalFormatting>
  <conditionalFormatting sqref="S15:S16">
    <cfRule type="cellIs" dxfId="21" priority="21" stopIfTrue="1" operator="lessThan">
      <formula>$AV$6</formula>
    </cfRule>
    <cfRule type="cellIs" dxfId="20" priority="22" stopIfTrue="1" operator="lessThan">
      <formula>$AW$6</formula>
    </cfRule>
  </conditionalFormatting>
  <conditionalFormatting sqref="S36:S37">
    <cfRule type="cellIs" dxfId="19" priority="19" stopIfTrue="1" operator="lessThan">
      <formula>$AV$6</formula>
    </cfRule>
    <cfRule type="cellIs" dxfId="18" priority="20" stopIfTrue="1" operator="lessThan">
      <formula>$AW$6</formula>
    </cfRule>
  </conditionalFormatting>
  <conditionalFormatting sqref="S38">
    <cfRule type="cellIs" dxfId="17" priority="17" stopIfTrue="1" operator="lessThan">
      <formula>$AV$6</formula>
    </cfRule>
    <cfRule type="cellIs" dxfId="16" priority="18" stopIfTrue="1" operator="lessThan">
      <formula>$AW$6</formula>
    </cfRule>
  </conditionalFormatting>
  <conditionalFormatting sqref="S41">
    <cfRule type="cellIs" dxfId="15" priority="15" stopIfTrue="1" operator="lessThan">
      <formula>$AV$6</formula>
    </cfRule>
    <cfRule type="cellIs" dxfId="14" priority="16" stopIfTrue="1" operator="lessThan">
      <formula>$AW$6</formula>
    </cfRule>
  </conditionalFormatting>
  <conditionalFormatting sqref="S44">
    <cfRule type="cellIs" dxfId="13" priority="13" stopIfTrue="1" operator="lessThan">
      <formula>$AV$6</formula>
    </cfRule>
    <cfRule type="cellIs" dxfId="12" priority="14" stopIfTrue="1" operator="lessThan">
      <formula>$AW$6</formula>
    </cfRule>
  </conditionalFormatting>
  <conditionalFormatting sqref="S63">
    <cfRule type="cellIs" dxfId="11" priority="11" stopIfTrue="1" operator="lessThan">
      <formula>$AV$6</formula>
    </cfRule>
    <cfRule type="cellIs" dxfId="10" priority="12" stopIfTrue="1" operator="lessThan">
      <formula>$AW$6</formula>
    </cfRule>
  </conditionalFormatting>
  <conditionalFormatting sqref="S51">
    <cfRule type="cellIs" dxfId="9" priority="9" stopIfTrue="1" operator="lessThan">
      <formula>$AV$6</formula>
    </cfRule>
    <cfRule type="cellIs" dxfId="8" priority="10" stopIfTrue="1" operator="lessThan">
      <formula>$AW$6</formula>
    </cfRule>
  </conditionalFormatting>
  <conditionalFormatting sqref="S23">
    <cfRule type="cellIs" dxfId="7" priority="7" stopIfTrue="1" operator="lessThan">
      <formula>$AV$6</formula>
    </cfRule>
    <cfRule type="cellIs" dxfId="6" priority="8" stopIfTrue="1" operator="lessThan">
      <formula>$AW$6</formula>
    </cfRule>
  </conditionalFormatting>
  <conditionalFormatting sqref="W12:X12">
    <cfRule type="cellIs" dxfId="5" priority="5" stopIfTrue="1" operator="lessThan">
      <formula>$AV$6</formula>
    </cfRule>
    <cfRule type="cellIs" dxfId="4" priority="6" stopIfTrue="1" operator="lessThan">
      <formula>$AW$6</formula>
    </cfRule>
  </conditionalFormatting>
  <conditionalFormatting sqref="W18:X18">
    <cfRule type="cellIs" dxfId="3" priority="3" stopIfTrue="1" operator="lessThan">
      <formula>$AV$6</formula>
    </cfRule>
    <cfRule type="cellIs" dxfId="2" priority="4" stopIfTrue="1" operator="lessThan">
      <formula>$AW$6</formula>
    </cfRule>
  </conditionalFormatting>
  <conditionalFormatting sqref="W21:X21">
    <cfRule type="cellIs" dxfId="1" priority="1" stopIfTrue="1" operator="lessThan">
      <formula>$AV$6</formula>
    </cfRule>
    <cfRule type="cellIs" dxfId="0" priority="2" stopIfTrue="1" operator="lessThan">
      <formula>$AW$6</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tabSelected="1" topLeftCell="A143" zoomScaleNormal="100" workbookViewId="0">
      <selection activeCell="A157" sqref="A157"/>
    </sheetView>
  </sheetViews>
  <sheetFormatPr defaultColWidth="9.109375" defaultRowHeight="15" x14ac:dyDescent="0.25"/>
  <cols>
    <col min="1" max="1" width="28.33203125" style="181" customWidth="1"/>
    <col min="2" max="2" width="190" style="181" bestFit="1" customWidth="1"/>
    <col min="3" max="256" width="9.109375" style="181"/>
    <col min="257" max="257" width="25.109375" style="181" customWidth="1"/>
    <col min="258" max="258" width="46.33203125" style="181" customWidth="1"/>
    <col min="259" max="512" width="9.109375" style="181"/>
    <col min="513" max="513" width="25.109375" style="181" customWidth="1"/>
    <col min="514" max="514" width="46.33203125" style="181" customWidth="1"/>
    <col min="515" max="768" width="9.109375" style="181"/>
    <col min="769" max="769" width="25.109375" style="181" customWidth="1"/>
    <col min="770" max="770" width="46.33203125" style="181" customWidth="1"/>
    <col min="771" max="1024" width="9.109375" style="181"/>
    <col min="1025" max="1025" width="25.109375" style="181" customWidth="1"/>
    <col min="1026" max="1026" width="46.33203125" style="181" customWidth="1"/>
    <col min="1027" max="1280" width="9.109375" style="181"/>
    <col min="1281" max="1281" width="25.109375" style="181" customWidth="1"/>
    <col min="1282" max="1282" width="46.33203125" style="181" customWidth="1"/>
    <col min="1283" max="1536" width="9.109375" style="181"/>
    <col min="1537" max="1537" width="25.109375" style="181" customWidth="1"/>
    <col min="1538" max="1538" width="46.33203125" style="181" customWidth="1"/>
    <col min="1539" max="1792" width="9.109375" style="181"/>
    <col min="1793" max="1793" width="25.109375" style="181" customWidth="1"/>
    <col min="1794" max="1794" width="46.33203125" style="181" customWidth="1"/>
    <col min="1795" max="2048" width="9.109375" style="181"/>
    <col min="2049" max="2049" width="25.109375" style="181" customWidth="1"/>
    <col min="2050" max="2050" width="46.33203125" style="181" customWidth="1"/>
    <col min="2051" max="2304" width="9.109375" style="181"/>
    <col min="2305" max="2305" width="25.109375" style="181" customWidth="1"/>
    <col min="2306" max="2306" width="46.33203125" style="181" customWidth="1"/>
    <col min="2307" max="2560" width="9.109375" style="181"/>
    <col min="2561" max="2561" width="25.109375" style="181" customWidth="1"/>
    <col min="2562" max="2562" width="46.33203125" style="181" customWidth="1"/>
    <col min="2563" max="2816" width="9.109375" style="181"/>
    <col min="2817" max="2817" width="25.109375" style="181" customWidth="1"/>
    <col min="2818" max="2818" width="46.33203125" style="181" customWidth="1"/>
    <col min="2819" max="3072" width="9.109375" style="181"/>
    <col min="3073" max="3073" width="25.109375" style="181" customWidth="1"/>
    <col min="3074" max="3074" width="46.33203125" style="181" customWidth="1"/>
    <col min="3075" max="3328" width="9.109375" style="181"/>
    <col min="3329" max="3329" width="25.109375" style="181" customWidth="1"/>
    <col min="3330" max="3330" width="46.33203125" style="181" customWidth="1"/>
    <col min="3331" max="3584" width="9.109375" style="181"/>
    <col min="3585" max="3585" width="25.109375" style="181" customWidth="1"/>
    <col min="3586" max="3586" width="46.33203125" style="181" customWidth="1"/>
    <col min="3587" max="3840" width="9.109375" style="181"/>
    <col min="3841" max="3841" width="25.109375" style="181" customWidth="1"/>
    <col min="3842" max="3842" width="46.33203125" style="181" customWidth="1"/>
    <col min="3843" max="4096" width="9.109375" style="181"/>
    <col min="4097" max="4097" width="25.109375" style="181" customWidth="1"/>
    <col min="4098" max="4098" width="46.33203125" style="181" customWidth="1"/>
    <col min="4099" max="4352" width="9.109375" style="181"/>
    <col min="4353" max="4353" width="25.109375" style="181" customWidth="1"/>
    <col min="4354" max="4354" width="46.33203125" style="181" customWidth="1"/>
    <col min="4355" max="4608" width="9.109375" style="181"/>
    <col min="4609" max="4609" width="25.109375" style="181" customWidth="1"/>
    <col min="4610" max="4610" width="46.33203125" style="181" customWidth="1"/>
    <col min="4611" max="4864" width="9.109375" style="181"/>
    <col min="4865" max="4865" width="25.109375" style="181" customWidth="1"/>
    <col min="4866" max="4866" width="46.33203125" style="181" customWidth="1"/>
    <col min="4867" max="5120" width="9.109375" style="181"/>
    <col min="5121" max="5121" width="25.109375" style="181" customWidth="1"/>
    <col min="5122" max="5122" width="46.33203125" style="181" customWidth="1"/>
    <col min="5123" max="5376" width="9.109375" style="181"/>
    <col min="5377" max="5377" width="25.109375" style="181" customWidth="1"/>
    <col min="5378" max="5378" width="46.33203125" style="181" customWidth="1"/>
    <col min="5379" max="5632" width="9.109375" style="181"/>
    <col min="5633" max="5633" width="25.109375" style="181" customWidth="1"/>
    <col min="5634" max="5634" width="46.33203125" style="181" customWidth="1"/>
    <col min="5635" max="5888" width="9.109375" style="181"/>
    <col min="5889" max="5889" width="25.109375" style="181" customWidth="1"/>
    <col min="5890" max="5890" width="46.33203125" style="181" customWidth="1"/>
    <col min="5891" max="6144" width="9.109375" style="181"/>
    <col min="6145" max="6145" width="25.109375" style="181" customWidth="1"/>
    <col min="6146" max="6146" width="46.33203125" style="181" customWidth="1"/>
    <col min="6147" max="6400" width="9.109375" style="181"/>
    <col min="6401" max="6401" width="25.109375" style="181" customWidth="1"/>
    <col min="6402" max="6402" width="46.33203125" style="181" customWidth="1"/>
    <col min="6403" max="6656" width="9.109375" style="181"/>
    <col min="6657" max="6657" width="25.109375" style="181" customWidth="1"/>
    <col min="6658" max="6658" width="46.33203125" style="181" customWidth="1"/>
    <col min="6659" max="6912" width="9.109375" style="181"/>
    <col min="6913" max="6913" width="25.109375" style="181" customWidth="1"/>
    <col min="6914" max="6914" width="46.33203125" style="181" customWidth="1"/>
    <col min="6915" max="7168" width="9.109375" style="181"/>
    <col min="7169" max="7169" width="25.109375" style="181" customWidth="1"/>
    <col min="7170" max="7170" width="46.33203125" style="181" customWidth="1"/>
    <col min="7171" max="7424" width="9.109375" style="181"/>
    <col min="7425" max="7425" width="25.109375" style="181" customWidth="1"/>
    <col min="7426" max="7426" width="46.33203125" style="181" customWidth="1"/>
    <col min="7427" max="7680" width="9.109375" style="181"/>
    <col min="7681" max="7681" width="25.109375" style="181" customWidth="1"/>
    <col min="7682" max="7682" width="46.33203125" style="181" customWidth="1"/>
    <col min="7683" max="7936" width="9.109375" style="181"/>
    <col min="7937" max="7937" width="25.109375" style="181" customWidth="1"/>
    <col min="7938" max="7938" width="46.33203125" style="181" customWidth="1"/>
    <col min="7939" max="8192" width="9.109375" style="181"/>
    <col min="8193" max="8193" width="25.109375" style="181" customWidth="1"/>
    <col min="8194" max="8194" width="46.33203125" style="181" customWidth="1"/>
    <col min="8195" max="8448" width="9.109375" style="181"/>
    <col min="8449" max="8449" width="25.109375" style="181" customWidth="1"/>
    <col min="8450" max="8450" width="46.33203125" style="181" customWidth="1"/>
    <col min="8451" max="8704" width="9.109375" style="181"/>
    <col min="8705" max="8705" width="25.109375" style="181" customWidth="1"/>
    <col min="8706" max="8706" width="46.33203125" style="181" customWidth="1"/>
    <col min="8707" max="8960" width="9.109375" style="181"/>
    <col min="8961" max="8961" width="25.109375" style="181" customWidth="1"/>
    <col min="8962" max="8962" width="46.33203125" style="181" customWidth="1"/>
    <col min="8963" max="9216" width="9.109375" style="181"/>
    <col min="9217" max="9217" width="25.109375" style="181" customWidth="1"/>
    <col min="9218" max="9218" width="46.33203125" style="181" customWidth="1"/>
    <col min="9219" max="9472" width="9.109375" style="181"/>
    <col min="9473" max="9473" width="25.109375" style="181" customWidth="1"/>
    <col min="9474" max="9474" width="46.33203125" style="181" customWidth="1"/>
    <col min="9475" max="9728" width="9.109375" style="181"/>
    <col min="9729" max="9729" width="25.109375" style="181" customWidth="1"/>
    <col min="9730" max="9730" width="46.33203125" style="181" customWidth="1"/>
    <col min="9731" max="9984" width="9.109375" style="181"/>
    <col min="9985" max="9985" width="25.109375" style="181" customWidth="1"/>
    <col min="9986" max="9986" width="46.33203125" style="181" customWidth="1"/>
    <col min="9987" max="10240" width="9.109375" style="181"/>
    <col min="10241" max="10241" width="25.109375" style="181" customWidth="1"/>
    <col min="10242" max="10242" width="46.33203125" style="181" customWidth="1"/>
    <col min="10243" max="10496" width="9.109375" style="181"/>
    <col min="10497" max="10497" width="25.109375" style="181" customWidth="1"/>
    <col min="10498" max="10498" width="46.33203125" style="181" customWidth="1"/>
    <col min="10499" max="10752" width="9.109375" style="181"/>
    <col min="10753" max="10753" width="25.109375" style="181" customWidth="1"/>
    <col min="10754" max="10754" width="46.33203125" style="181" customWidth="1"/>
    <col min="10755" max="11008" width="9.109375" style="181"/>
    <col min="11009" max="11009" width="25.109375" style="181" customWidth="1"/>
    <col min="11010" max="11010" width="46.33203125" style="181" customWidth="1"/>
    <col min="11011" max="11264" width="9.109375" style="181"/>
    <col min="11265" max="11265" width="25.109375" style="181" customWidth="1"/>
    <col min="11266" max="11266" width="46.33203125" style="181" customWidth="1"/>
    <col min="11267" max="11520" width="9.109375" style="181"/>
    <col min="11521" max="11521" width="25.109375" style="181" customWidth="1"/>
    <col min="11522" max="11522" width="46.33203125" style="181" customWidth="1"/>
    <col min="11523" max="11776" width="9.109375" style="181"/>
    <col min="11777" max="11777" width="25.109375" style="181" customWidth="1"/>
    <col min="11778" max="11778" width="46.33203125" style="181" customWidth="1"/>
    <col min="11779" max="12032" width="9.109375" style="181"/>
    <col min="12033" max="12033" width="25.109375" style="181" customWidth="1"/>
    <col min="12034" max="12034" width="46.33203125" style="181" customWidth="1"/>
    <col min="12035" max="12288" width="9.109375" style="181"/>
    <col min="12289" max="12289" width="25.109375" style="181" customWidth="1"/>
    <col min="12290" max="12290" width="46.33203125" style="181" customWidth="1"/>
    <col min="12291" max="12544" width="9.109375" style="181"/>
    <col min="12545" max="12545" width="25.109375" style="181" customWidth="1"/>
    <col min="12546" max="12546" width="46.33203125" style="181" customWidth="1"/>
    <col min="12547" max="12800" width="9.109375" style="181"/>
    <col min="12801" max="12801" width="25.109375" style="181" customWidth="1"/>
    <col min="12802" max="12802" width="46.33203125" style="181" customWidth="1"/>
    <col min="12803" max="13056" width="9.109375" style="181"/>
    <col min="13057" max="13057" width="25.109375" style="181" customWidth="1"/>
    <col min="13058" max="13058" width="46.33203125" style="181" customWidth="1"/>
    <col min="13059" max="13312" width="9.109375" style="181"/>
    <col min="13313" max="13313" width="25.109375" style="181" customWidth="1"/>
    <col min="13314" max="13314" width="46.33203125" style="181" customWidth="1"/>
    <col min="13315" max="13568" width="9.109375" style="181"/>
    <col min="13569" max="13569" width="25.109375" style="181" customWidth="1"/>
    <col min="13570" max="13570" width="46.33203125" style="181" customWidth="1"/>
    <col min="13571" max="13824" width="9.109375" style="181"/>
    <col min="13825" max="13825" width="25.109375" style="181" customWidth="1"/>
    <col min="13826" max="13826" width="46.33203125" style="181" customWidth="1"/>
    <col min="13827" max="14080" width="9.109375" style="181"/>
    <col min="14081" max="14081" width="25.109375" style="181" customWidth="1"/>
    <col min="14082" max="14082" width="46.33203125" style="181" customWidth="1"/>
    <col min="14083" max="14336" width="9.109375" style="181"/>
    <col min="14337" max="14337" width="25.109375" style="181" customWidth="1"/>
    <col min="14338" max="14338" width="46.33203125" style="181" customWidth="1"/>
    <col min="14339" max="14592" width="9.109375" style="181"/>
    <col min="14593" max="14593" width="25.109375" style="181" customWidth="1"/>
    <col min="14594" max="14594" width="46.33203125" style="181" customWidth="1"/>
    <col min="14595" max="14848" width="9.109375" style="181"/>
    <col min="14849" max="14849" width="25.109375" style="181" customWidth="1"/>
    <col min="14850" max="14850" width="46.33203125" style="181" customWidth="1"/>
    <col min="14851" max="15104" width="9.109375" style="181"/>
    <col min="15105" max="15105" width="25.109375" style="181" customWidth="1"/>
    <col min="15106" max="15106" width="46.33203125" style="181" customWidth="1"/>
    <col min="15107" max="15360" width="9.109375" style="181"/>
    <col min="15361" max="15361" width="25.109375" style="181" customWidth="1"/>
    <col min="15362" max="15362" width="46.33203125" style="181" customWidth="1"/>
    <col min="15363" max="15616" width="9.109375" style="181"/>
    <col min="15617" max="15617" width="25.109375" style="181" customWidth="1"/>
    <col min="15618" max="15618" width="46.33203125" style="181" customWidth="1"/>
    <col min="15619" max="15872" width="9.109375" style="181"/>
    <col min="15873" max="15873" width="25.109375" style="181" customWidth="1"/>
    <col min="15874" max="15874" width="46.33203125" style="181" customWidth="1"/>
    <col min="15875" max="16128" width="9.109375" style="181"/>
    <col min="16129" max="16129" width="25.109375" style="181" customWidth="1"/>
    <col min="16130" max="16130" width="46.33203125" style="181" customWidth="1"/>
    <col min="16131" max="16384" width="9.109375" style="181"/>
  </cols>
  <sheetData>
    <row r="1" spans="1:3" x14ac:dyDescent="0.25">
      <c r="A1" s="180" t="s">
        <v>310</v>
      </c>
      <c r="B1" s="180" t="s">
        <v>311</v>
      </c>
      <c r="C1" s="180"/>
    </row>
    <row r="2" spans="1:3" x14ac:dyDescent="0.25">
      <c r="A2" s="180" t="s">
        <v>312</v>
      </c>
      <c r="B2" s="180" t="s">
        <v>313</v>
      </c>
      <c r="C2" s="180"/>
    </row>
    <row r="3" spans="1:3" x14ac:dyDescent="0.25">
      <c r="A3" s="180" t="s">
        <v>315</v>
      </c>
      <c r="B3" s="180" t="s">
        <v>316</v>
      </c>
      <c r="C3" s="180"/>
    </row>
    <row r="4" spans="1:3" x14ac:dyDescent="0.25">
      <c r="A4" s="180" t="s">
        <v>318</v>
      </c>
      <c r="B4" s="180" t="s">
        <v>319</v>
      </c>
      <c r="C4" s="180"/>
    </row>
    <row r="5" spans="1:3" x14ac:dyDescent="0.25">
      <c r="A5" s="180" t="s">
        <v>321</v>
      </c>
      <c r="B5" s="180" t="s">
        <v>322</v>
      </c>
      <c r="C5" s="180"/>
    </row>
    <row r="6" spans="1:3" x14ac:dyDescent="0.25">
      <c r="A6" s="180" t="s">
        <v>323</v>
      </c>
      <c r="B6" s="180" t="s">
        <v>324</v>
      </c>
      <c r="C6" s="180"/>
    </row>
    <row r="7" spans="1:3" x14ac:dyDescent="0.25">
      <c r="A7" s="180" t="s">
        <v>491</v>
      </c>
      <c r="B7" s="180" t="s">
        <v>537</v>
      </c>
      <c r="C7" s="180"/>
    </row>
    <row r="8" spans="1:3" x14ac:dyDescent="0.25">
      <c r="A8" s="180" t="s">
        <v>499</v>
      </c>
      <c r="B8" s="180" t="s">
        <v>538</v>
      </c>
      <c r="C8" s="180"/>
    </row>
    <row r="9" spans="1:3" x14ac:dyDescent="0.25">
      <c r="A9" s="180" t="s">
        <v>500</v>
      </c>
      <c r="B9" s="180" t="s">
        <v>539</v>
      </c>
      <c r="C9" s="180"/>
    </row>
    <row r="10" spans="1:3" x14ac:dyDescent="0.25">
      <c r="A10" s="180" t="s">
        <v>501</v>
      </c>
      <c r="B10" s="180" t="s">
        <v>540</v>
      </c>
      <c r="C10" s="180"/>
    </row>
    <row r="11" spans="1:3" x14ac:dyDescent="0.25">
      <c r="A11" s="180" t="s">
        <v>325</v>
      </c>
      <c r="B11" s="180" t="s">
        <v>493</v>
      </c>
      <c r="C11" s="180"/>
    </row>
    <row r="12" spans="1:3" x14ac:dyDescent="0.25">
      <c r="A12" s="180" t="s">
        <v>495</v>
      </c>
      <c r="B12" s="180" t="s">
        <v>497</v>
      </c>
      <c r="C12" s="180"/>
    </row>
    <row r="13" spans="1:3" x14ac:dyDescent="0.25">
      <c r="A13" s="180" t="s">
        <v>496</v>
      </c>
      <c r="B13" s="180" t="s">
        <v>498</v>
      </c>
      <c r="C13" s="180"/>
    </row>
    <row r="14" spans="1:3" x14ac:dyDescent="0.25">
      <c r="A14" s="180" t="s">
        <v>326</v>
      </c>
      <c r="B14" s="180" t="s">
        <v>327</v>
      </c>
      <c r="C14" s="180"/>
    </row>
    <row r="15" spans="1:3" x14ac:dyDescent="0.25">
      <c r="A15" s="180" t="s">
        <v>328</v>
      </c>
      <c r="B15" s="180" t="s">
        <v>329</v>
      </c>
      <c r="C15" s="180"/>
    </row>
    <row r="16" spans="1:3" x14ac:dyDescent="0.25">
      <c r="A16" s="180" t="s">
        <v>330</v>
      </c>
      <c r="B16" s="180" t="s">
        <v>331</v>
      </c>
      <c r="C16" s="180"/>
    </row>
    <row r="17" spans="1:3" x14ac:dyDescent="0.25">
      <c r="A17" s="180" t="s">
        <v>332</v>
      </c>
      <c r="B17" s="180" t="s">
        <v>494</v>
      </c>
      <c r="C17" s="180"/>
    </row>
    <row r="18" spans="1:3" x14ac:dyDescent="0.25">
      <c r="A18" s="180" t="s">
        <v>62</v>
      </c>
      <c r="B18" s="180" t="s">
        <v>333</v>
      </c>
      <c r="C18" s="180"/>
    </row>
    <row r="19" spans="1:3" x14ac:dyDescent="0.25">
      <c r="A19" s="180" t="s">
        <v>24</v>
      </c>
      <c r="B19" s="180" t="s">
        <v>334</v>
      </c>
      <c r="C19" s="180"/>
    </row>
    <row r="20" spans="1:3" x14ac:dyDescent="0.25">
      <c r="A20" s="180" t="s">
        <v>21</v>
      </c>
      <c r="B20" s="180" t="s">
        <v>335</v>
      </c>
      <c r="C20" s="180"/>
    </row>
    <row r="21" spans="1:3" x14ac:dyDescent="0.25">
      <c r="A21" s="180" t="s">
        <v>615</v>
      </c>
      <c r="B21" s="180" t="s">
        <v>619</v>
      </c>
      <c r="C21" s="180"/>
    </row>
    <row r="22" spans="1:3" x14ac:dyDescent="0.25">
      <c r="A22" s="180" t="s">
        <v>552</v>
      </c>
      <c r="B22" s="180" t="s">
        <v>620</v>
      </c>
      <c r="C22" s="180"/>
    </row>
    <row r="23" spans="1:3" x14ac:dyDescent="0.25">
      <c r="A23" s="180" t="s">
        <v>616</v>
      </c>
      <c r="B23" s="180" t="s">
        <v>621</v>
      </c>
      <c r="C23" s="180"/>
    </row>
    <row r="24" spans="1:3" x14ac:dyDescent="0.25">
      <c r="A24" s="180" t="s">
        <v>336</v>
      </c>
      <c r="B24" s="180" t="s">
        <v>622</v>
      </c>
      <c r="C24" s="180"/>
    </row>
    <row r="25" spans="1:3" x14ac:dyDescent="0.25">
      <c r="A25" s="180" t="s">
        <v>23</v>
      </c>
      <c r="B25" s="180" t="s">
        <v>337</v>
      </c>
      <c r="C25" s="180"/>
    </row>
    <row r="26" spans="1:3" x14ac:dyDescent="0.25">
      <c r="A26" s="180" t="s">
        <v>13</v>
      </c>
      <c r="B26" s="180" t="s">
        <v>338</v>
      </c>
      <c r="C26" s="180"/>
    </row>
    <row r="27" spans="1:3" x14ac:dyDescent="0.25">
      <c r="A27" s="180" t="s">
        <v>339</v>
      </c>
      <c r="B27" s="180" t="s">
        <v>340</v>
      </c>
      <c r="C27" s="180"/>
    </row>
    <row r="28" spans="1:3" x14ac:dyDescent="0.25">
      <c r="A28" s="180" t="s">
        <v>27</v>
      </c>
      <c r="B28" s="180" t="s">
        <v>341</v>
      </c>
      <c r="C28" s="180"/>
    </row>
    <row r="29" spans="1:3" x14ac:dyDescent="0.25">
      <c r="A29" s="180" t="s">
        <v>2</v>
      </c>
      <c r="B29" s="180" t="s">
        <v>629</v>
      </c>
      <c r="C29" s="180"/>
    </row>
    <row r="30" spans="1:3" x14ac:dyDescent="0.25">
      <c r="A30" s="180" t="s">
        <v>9</v>
      </c>
      <c r="B30" s="180" t="s">
        <v>342</v>
      </c>
      <c r="C30" s="180"/>
    </row>
    <row r="31" spans="1:3" x14ac:dyDescent="0.25">
      <c r="A31" s="180" t="s">
        <v>8</v>
      </c>
      <c r="B31" s="180" t="s">
        <v>343</v>
      </c>
      <c r="C31" s="180"/>
    </row>
    <row r="32" spans="1:3" x14ac:dyDescent="0.25">
      <c r="A32" s="180" t="s">
        <v>344</v>
      </c>
      <c r="B32" s="180" t="s">
        <v>345</v>
      </c>
      <c r="C32" s="180"/>
    </row>
    <row r="33" spans="1:8" x14ac:dyDescent="0.25">
      <c r="A33" s="180" t="s">
        <v>30</v>
      </c>
      <c r="B33" s="180" t="s">
        <v>346</v>
      </c>
      <c r="C33" s="180"/>
    </row>
    <row r="34" spans="1:8" x14ac:dyDescent="0.25">
      <c r="A34" s="186" t="s">
        <v>347</v>
      </c>
      <c r="B34" s="180" t="s">
        <v>626</v>
      </c>
      <c r="C34" s="180"/>
    </row>
    <row r="35" spans="1:8" x14ac:dyDescent="0.25">
      <c r="A35" s="180" t="s">
        <v>12</v>
      </c>
      <c r="B35" s="180" t="s">
        <v>348</v>
      </c>
      <c r="C35" s="180"/>
    </row>
    <row r="36" spans="1:8" x14ac:dyDescent="0.25">
      <c r="A36" s="180" t="s">
        <v>349</v>
      </c>
      <c r="B36" s="180" t="s">
        <v>350</v>
      </c>
      <c r="C36" s="180"/>
    </row>
    <row r="37" spans="1:8" x14ac:dyDescent="0.25">
      <c r="A37" s="180" t="s">
        <v>351</v>
      </c>
      <c r="B37" s="180" t="s">
        <v>352</v>
      </c>
      <c r="C37" s="180"/>
    </row>
    <row r="38" spans="1:8" x14ac:dyDescent="0.25">
      <c r="A38" s="180" t="s">
        <v>351</v>
      </c>
      <c r="B38" s="180" t="s">
        <v>353</v>
      </c>
      <c r="C38" s="180"/>
    </row>
    <row r="39" spans="1:8" x14ac:dyDescent="0.25">
      <c r="A39" s="180" t="s">
        <v>66</v>
      </c>
      <c r="B39" s="180" t="s">
        <v>354</v>
      </c>
      <c r="C39" s="180"/>
    </row>
    <row r="40" spans="1:8" x14ac:dyDescent="0.25">
      <c r="A40" s="180" t="s">
        <v>54</v>
      </c>
      <c r="B40" s="180" t="s">
        <v>355</v>
      </c>
      <c r="C40" s="180"/>
    </row>
    <row r="41" spans="1:8" x14ac:dyDescent="0.25">
      <c r="A41" s="180" t="s">
        <v>53</v>
      </c>
      <c r="B41" s="180" t="s">
        <v>356</v>
      </c>
      <c r="C41" s="180"/>
    </row>
    <row r="42" spans="1:8" x14ac:dyDescent="0.25">
      <c r="A42" s="180" t="s">
        <v>357</v>
      </c>
      <c r="B42" s="180" t="s">
        <v>358</v>
      </c>
      <c r="C42" s="180"/>
    </row>
    <row r="43" spans="1:8" x14ac:dyDescent="0.25">
      <c r="A43" s="180" t="s">
        <v>20</v>
      </c>
      <c r="B43" s="180" t="s">
        <v>359</v>
      </c>
      <c r="C43" s="180"/>
    </row>
    <row r="44" spans="1:8" x14ac:dyDescent="0.25">
      <c r="A44" s="180" t="s">
        <v>360</v>
      </c>
      <c r="B44" s="180" t="s">
        <v>623</v>
      </c>
      <c r="C44" s="180"/>
    </row>
    <row r="45" spans="1:8" x14ac:dyDescent="0.25">
      <c r="A45" s="180" t="s">
        <v>361</v>
      </c>
      <c r="B45" s="180" t="s">
        <v>362</v>
      </c>
      <c r="C45" s="180"/>
      <c r="G45" s="182"/>
    </row>
    <row r="46" spans="1:8" x14ac:dyDescent="0.25">
      <c r="A46" s="180" t="s">
        <v>363</v>
      </c>
      <c r="B46" s="180" t="s">
        <v>364</v>
      </c>
      <c r="C46" s="180"/>
      <c r="D46" s="181" t="s">
        <v>317</v>
      </c>
      <c r="H46" s="182"/>
    </row>
    <row r="47" spans="1:8" x14ac:dyDescent="0.25">
      <c r="A47" s="180" t="s">
        <v>365</v>
      </c>
      <c r="B47" s="180" t="s">
        <v>366</v>
      </c>
      <c r="C47" s="180"/>
    </row>
    <row r="48" spans="1:8" x14ac:dyDescent="0.25">
      <c r="A48" s="180" t="s">
        <v>367</v>
      </c>
      <c r="B48" s="180" t="s">
        <v>368</v>
      </c>
      <c r="C48" s="180"/>
    </row>
    <row r="49" spans="1:3" x14ac:dyDescent="0.25">
      <c r="A49" s="180" t="s">
        <v>367</v>
      </c>
      <c r="B49" s="180" t="s">
        <v>369</v>
      </c>
      <c r="C49" s="180"/>
    </row>
    <row r="50" spans="1:3" x14ac:dyDescent="0.25">
      <c r="A50" s="180" t="s">
        <v>60</v>
      </c>
      <c r="B50" s="180" t="s">
        <v>370</v>
      </c>
      <c r="C50" s="180"/>
    </row>
    <row r="51" spans="1:3" x14ac:dyDescent="0.25">
      <c r="A51" s="180" t="s">
        <v>490</v>
      </c>
      <c r="B51" s="187" t="s">
        <v>512</v>
      </c>
      <c r="C51" s="180"/>
    </row>
    <row r="52" spans="1:3" x14ac:dyDescent="0.25">
      <c r="A52" s="180" t="s">
        <v>511</v>
      </c>
      <c r="B52" s="187" t="s">
        <v>515</v>
      </c>
      <c r="C52" s="180"/>
    </row>
    <row r="53" spans="1:3" x14ac:dyDescent="0.25">
      <c r="A53" s="180" t="s">
        <v>513</v>
      </c>
      <c r="B53" s="187" t="s">
        <v>516</v>
      </c>
      <c r="C53" s="180"/>
    </row>
    <row r="54" spans="1:3" x14ac:dyDescent="0.25">
      <c r="A54" s="180" t="s">
        <v>514</v>
      </c>
      <c r="B54" s="187" t="s">
        <v>517</v>
      </c>
      <c r="C54" s="180"/>
    </row>
    <row r="55" spans="1:3" x14ac:dyDescent="0.25">
      <c r="A55" s="180" t="s">
        <v>582</v>
      </c>
      <c r="B55" s="187" t="s">
        <v>584</v>
      </c>
      <c r="C55" s="180"/>
    </row>
    <row r="56" spans="1:3" x14ac:dyDescent="0.25">
      <c r="A56" s="180" t="s">
        <v>371</v>
      </c>
      <c r="B56" s="180" t="s">
        <v>372</v>
      </c>
      <c r="C56" s="180"/>
    </row>
    <row r="57" spans="1:3" x14ac:dyDescent="0.25">
      <c r="A57" s="180" t="s">
        <v>65</v>
      </c>
      <c r="B57" s="180" t="s">
        <v>492</v>
      </c>
      <c r="C57" s="180"/>
    </row>
    <row r="58" spans="1:3" x14ac:dyDescent="0.25">
      <c r="A58" s="180" t="s">
        <v>18</v>
      </c>
      <c r="B58" s="180" t="s">
        <v>373</v>
      </c>
      <c r="C58" s="180"/>
    </row>
    <row r="59" spans="1:3" x14ac:dyDescent="0.25">
      <c r="A59" s="180" t="s">
        <v>0</v>
      </c>
      <c r="B59" s="180" t="s">
        <v>374</v>
      </c>
      <c r="C59" s="180"/>
    </row>
    <row r="60" spans="1:3" x14ac:dyDescent="0.25">
      <c r="A60" s="180" t="s">
        <v>375</v>
      </c>
      <c r="B60" s="180" t="s">
        <v>376</v>
      </c>
      <c r="C60" s="180"/>
    </row>
    <row r="61" spans="1:3" x14ac:dyDescent="0.25">
      <c r="A61" s="180" t="s">
        <v>377</v>
      </c>
      <c r="B61" s="180" t="s">
        <v>378</v>
      </c>
      <c r="C61" s="180"/>
    </row>
    <row r="62" spans="1:3" x14ac:dyDescent="0.25">
      <c r="A62" s="180" t="s">
        <v>379</v>
      </c>
      <c r="B62" s="180" t="s">
        <v>380</v>
      </c>
      <c r="C62" s="180"/>
    </row>
    <row r="63" spans="1:3" x14ac:dyDescent="0.25">
      <c r="A63" s="180" t="s">
        <v>381</v>
      </c>
      <c r="B63" s="180" t="s">
        <v>382</v>
      </c>
      <c r="C63" s="180"/>
    </row>
    <row r="64" spans="1:3" x14ac:dyDescent="0.25">
      <c r="A64" s="180" t="s">
        <v>383</v>
      </c>
      <c r="B64" s="180" t="s">
        <v>384</v>
      </c>
      <c r="C64" s="180"/>
    </row>
    <row r="65" spans="1:11" x14ac:dyDescent="0.25">
      <c r="A65" s="180" t="s">
        <v>385</v>
      </c>
      <c r="B65" s="180" t="s">
        <v>386</v>
      </c>
      <c r="C65" s="180"/>
    </row>
    <row r="66" spans="1:11" s="185" customFormat="1" x14ac:dyDescent="0.25">
      <c r="A66" s="180" t="s">
        <v>387</v>
      </c>
      <c r="B66" s="180" t="s">
        <v>586</v>
      </c>
      <c r="C66" s="183"/>
      <c r="D66" s="182"/>
      <c r="E66" s="182"/>
      <c r="F66" s="182"/>
      <c r="G66" s="182"/>
      <c r="H66" s="182"/>
      <c r="I66" s="182"/>
      <c r="J66" s="182"/>
      <c r="K66" s="184"/>
    </row>
    <row r="67" spans="1:11" s="182" customFormat="1" ht="16.2" customHeight="1" x14ac:dyDescent="0.25">
      <c r="A67" s="180" t="s">
        <v>507</v>
      </c>
      <c r="B67" s="180" t="s">
        <v>508</v>
      </c>
      <c r="C67" s="183"/>
    </row>
    <row r="68" spans="1:11" s="182" customFormat="1" x14ac:dyDescent="0.25">
      <c r="A68" s="180" t="s">
        <v>510</v>
      </c>
      <c r="B68" s="180" t="s">
        <v>509</v>
      </c>
      <c r="C68" s="183"/>
    </row>
    <row r="69" spans="1:11" s="182" customFormat="1" x14ac:dyDescent="0.25">
      <c r="A69" s="180" t="s">
        <v>388</v>
      </c>
      <c r="B69" s="180" t="s">
        <v>389</v>
      </c>
      <c r="C69" s="183"/>
    </row>
    <row r="70" spans="1:11" s="182" customFormat="1" x14ac:dyDescent="0.25">
      <c r="A70" s="180" t="s">
        <v>390</v>
      </c>
      <c r="B70" s="180" t="s">
        <v>391</v>
      </c>
      <c r="C70" s="183"/>
    </row>
    <row r="71" spans="1:11" x14ac:dyDescent="0.25">
      <c r="A71" s="180" t="s">
        <v>392</v>
      </c>
      <c r="B71" s="180" t="s">
        <v>393</v>
      </c>
      <c r="C71" s="180"/>
    </row>
    <row r="72" spans="1:11" x14ac:dyDescent="0.25">
      <c r="A72" s="180" t="s">
        <v>394</v>
      </c>
      <c r="B72" s="180" t="s">
        <v>587</v>
      </c>
      <c r="C72" s="180"/>
    </row>
    <row r="73" spans="1:11" x14ac:dyDescent="0.25">
      <c r="A73" s="180" t="s">
        <v>601</v>
      </c>
      <c r="B73" s="180" t="s">
        <v>603</v>
      </c>
      <c r="C73" s="180"/>
    </row>
    <row r="74" spans="1:11" x14ac:dyDescent="0.25">
      <c r="A74" s="180" t="s">
        <v>602</v>
      </c>
      <c r="B74" s="180" t="s">
        <v>604</v>
      </c>
      <c r="C74" s="180"/>
    </row>
    <row r="75" spans="1:11" x14ac:dyDescent="0.25">
      <c r="A75" s="180" t="s">
        <v>395</v>
      </c>
      <c r="B75" s="180" t="s">
        <v>588</v>
      </c>
      <c r="C75" s="180"/>
    </row>
    <row r="76" spans="1:11" x14ac:dyDescent="0.25">
      <c r="A76" s="180" t="s">
        <v>61</v>
      </c>
      <c r="B76" s="180" t="s">
        <v>396</v>
      </c>
      <c r="C76" s="180"/>
    </row>
    <row r="77" spans="1:11" x14ac:dyDescent="0.25">
      <c r="A77" s="180" t="s">
        <v>31</v>
      </c>
      <c r="B77" s="180" t="s">
        <v>397</v>
      </c>
      <c r="C77" s="180"/>
    </row>
    <row r="78" spans="1:11" x14ac:dyDescent="0.25">
      <c r="A78" s="180" t="s">
        <v>398</v>
      </c>
      <c r="B78" s="180" t="s">
        <v>399</v>
      </c>
      <c r="C78" s="180"/>
    </row>
    <row r="79" spans="1:11" x14ac:dyDescent="0.25">
      <c r="A79" s="180" t="s">
        <v>59</v>
      </c>
      <c r="B79" s="180" t="s">
        <v>400</v>
      </c>
      <c r="C79" s="180"/>
    </row>
    <row r="80" spans="1:11" x14ac:dyDescent="0.25">
      <c r="A80" s="180" t="s">
        <v>401</v>
      </c>
      <c r="B80" s="180" t="s">
        <v>579</v>
      </c>
      <c r="C80" s="180"/>
    </row>
    <row r="81" spans="1:3" x14ac:dyDescent="0.25">
      <c r="A81" s="180" t="s">
        <v>58</v>
      </c>
      <c r="B81" s="180" t="s">
        <v>402</v>
      </c>
      <c r="C81" s="180"/>
    </row>
    <row r="82" spans="1:3" x14ac:dyDescent="0.25">
      <c r="A82" s="180" t="s">
        <v>403</v>
      </c>
      <c r="B82" s="180" t="s">
        <v>404</v>
      </c>
      <c r="C82" s="180"/>
    </row>
    <row r="83" spans="1:3" x14ac:dyDescent="0.25">
      <c r="A83" s="180" t="s">
        <v>407</v>
      </c>
      <c r="B83" s="180" t="s">
        <v>408</v>
      </c>
      <c r="C83" s="180"/>
    </row>
    <row r="84" spans="1:3" x14ac:dyDescent="0.25">
      <c r="A84" s="180" t="s">
        <v>405</v>
      </c>
      <c r="B84" s="180" t="s">
        <v>406</v>
      </c>
      <c r="C84" s="180"/>
    </row>
    <row r="85" spans="1:3" x14ac:dyDescent="0.25">
      <c r="A85" s="180" t="s">
        <v>409</v>
      </c>
      <c r="B85" s="180" t="s">
        <v>410</v>
      </c>
      <c r="C85" s="180"/>
    </row>
    <row r="86" spans="1:3" x14ac:dyDescent="0.25">
      <c r="A86" s="180" t="s">
        <v>28</v>
      </c>
      <c r="B86" s="180" t="s">
        <v>411</v>
      </c>
      <c r="C86" s="180"/>
    </row>
    <row r="87" spans="1:3" x14ac:dyDescent="0.25">
      <c r="A87" s="180" t="s">
        <v>412</v>
      </c>
      <c r="B87" s="180" t="s">
        <v>532</v>
      </c>
      <c r="C87" s="180"/>
    </row>
    <row r="88" spans="1:3" x14ac:dyDescent="0.25">
      <c r="A88" s="180" t="s">
        <v>533</v>
      </c>
      <c r="B88" s="180" t="s">
        <v>534</v>
      </c>
      <c r="C88" s="180"/>
    </row>
    <row r="89" spans="1:3" x14ac:dyDescent="0.25">
      <c r="A89" s="180" t="s">
        <v>535</v>
      </c>
      <c r="B89" s="180" t="s">
        <v>536</v>
      </c>
      <c r="C89" s="180"/>
    </row>
    <row r="90" spans="1:3" x14ac:dyDescent="0.25">
      <c r="A90" s="183" t="s">
        <v>413</v>
      </c>
      <c r="B90" s="183" t="s">
        <v>414</v>
      </c>
      <c r="C90" s="180"/>
    </row>
    <row r="91" spans="1:3" x14ac:dyDescent="0.25">
      <c r="A91" s="183" t="s">
        <v>14</v>
      </c>
      <c r="B91" s="183" t="s">
        <v>415</v>
      </c>
      <c r="C91" s="180"/>
    </row>
    <row r="92" spans="1:3" x14ac:dyDescent="0.25">
      <c r="A92" s="183" t="s">
        <v>64</v>
      </c>
      <c r="B92" s="183" t="s">
        <v>416</v>
      </c>
      <c r="C92" s="180"/>
    </row>
    <row r="93" spans="1:3" x14ac:dyDescent="0.25">
      <c r="A93" s="183" t="s">
        <v>417</v>
      </c>
      <c r="B93" s="183" t="s">
        <v>630</v>
      </c>
      <c r="C93" s="180"/>
    </row>
    <row r="94" spans="1:3" x14ac:dyDescent="0.25">
      <c r="A94" s="183" t="s">
        <v>418</v>
      </c>
      <c r="B94" s="183" t="s">
        <v>419</v>
      </c>
      <c r="C94" s="180"/>
    </row>
    <row r="95" spans="1:3" x14ac:dyDescent="0.25">
      <c r="A95" s="183" t="s">
        <v>420</v>
      </c>
      <c r="B95" s="183" t="s">
        <v>580</v>
      </c>
      <c r="C95" s="180"/>
    </row>
    <row r="96" spans="1:3" x14ac:dyDescent="0.25">
      <c r="A96" s="180" t="s">
        <v>421</v>
      </c>
      <c r="B96" s="180" t="s">
        <v>422</v>
      </c>
      <c r="C96" s="180"/>
    </row>
    <row r="97" spans="1:3" x14ac:dyDescent="0.25">
      <c r="A97" s="180" t="s">
        <v>423</v>
      </c>
      <c r="B97" s="180" t="s">
        <v>424</v>
      </c>
      <c r="C97" s="180"/>
    </row>
    <row r="98" spans="1:3" x14ac:dyDescent="0.25">
      <c r="A98" s="180" t="s">
        <v>425</v>
      </c>
      <c r="B98" s="180" t="s">
        <v>426</v>
      </c>
      <c r="C98" s="180"/>
    </row>
    <row r="99" spans="1:3" x14ac:dyDescent="0.25">
      <c r="A99" s="180" t="s">
        <v>55</v>
      </c>
      <c r="B99" s="180" t="s">
        <v>427</v>
      </c>
      <c r="C99" s="180"/>
    </row>
    <row r="100" spans="1:3" x14ac:dyDescent="0.25">
      <c r="A100" s="180" t="s">
        <v>428</v>
      </c>
      <c r="B100" s="180" t="s">
        <v>429</v>
      </c>
      <c r="C100" s="180"/>
    </row>
    <row r="101" spans="1:3" x14ac:dyDescent="0.25">
      <c r="A101" s="180" t="s">
        <v>7</v>
      </c>
      <c r="B101" s="180" t="s">
        <v>430</v>
      </c>
      <c r="C101" s="180"/>
    </row>
    <row r="102" spans="1:3" x14ac:dyDescent="0.25">
      <c r="A102" s="180" t="s">
        <v>10</v>
      </c>
      <c r="B102" s="180" t="s">
        <v>431</v>
      </c>
      <c r="C102" s="180"/>
    </row>
    <row r="103" spans="1:3" x14ac:dyDescent="0.25">
      <c r="A103" s="180" t="s">
        <v>432</v>
      </c>
      <c r="B103" s="180" t="s">
        <v>433</v>
      </c>
      <c r="C103" s="180"/>
    </row>
    <row r="104" spans="1:3" x14ac:dyDescent="0.25">
      <c r="A104" s="180" t="s">
        <v>434</v>
      </c>
      <c r="B104" s="180" t="s">
        <v>435</v>
      </c>
      <c r="C104" s="180"/>
    </row>
    <row r="105" spans="1:3" x14ac:dyDescent="0.25">
      <c r="A105" s="180" t="s">
        <v>436</v>
      </c>
      <c r="B105" s="180" t="s">
        <v>525</v>
      </c>
      <c r="C105" s="180"/>
    </row>
    <row r="106" spans="1:3" x14ac:dyDescent="0.25">
      <c r="A106" s="180" t="s">
        <v>518</v>
      </c>
      <c r="B106" s="180" t="s">
        <v>523</v>
      </c>
      <c r="C106" s="180"/>
    </row>
    <row r="107" spans="1:3" x14ac:dyDescent="0.25">
      <c r="A107" s="180" t="s">
        <v>519</v>
      </c>
      <c r="B107" s="180" t="s">
        <v>524</v>
      </c>
      <c r="C107" s="180"/>
    </row>
    <row r="108" spans="1:3" x14ac:dyDescent="0.25">
      <c r="A108" s="180" t="s">
        <v>437</v>
      </c>
      <c r="B108" s="180" t="s">
        <v>520</v>
      </c>
      <c r="C108" s="180"/>
    </row>
    <row r="109" spans="1:3" x14ac:dyDescent="0.25">
      <c r="A109" s="180" t="s">
        <v>592</v>
      </c>
      <c r="B109" s="180" t="s">
        <v>593</v>
      </c>
      <c r="C109" s="180"/>
    </row>
    <row r="110" spans="1:3" x14ac:dyDescent="0.25">
      <c r="A110" s="180" t="s">
        <v>26</v>
      </c>
      <c r="B110" s="180" t="s">
        <v>438</v>
      </c>
      <c r="C110" s="180"/>
    </row>
    <row r="111" spans="1:3" x14ac:dyDescent="0.25">
      <c r="A111" s="180" t="s">
        <v>439</v>
      </c>
      <c r="B111" s="180" t="s">
        <v>502</v>
      </c>
    </row>
    <row r="112" spans="1:3" ht="15.6" x14ac:dyDescent="0.3">
      <c r="A112" s="180" t="s">
        <v>440</v>
      </c>
      <c r="B112" s="180" t="s">
        <v>627</v>
      </c>
    </row>
    <row r="113" spans="1:2" x14ac:dyDescent="0.25">
      <c r="A113" s="180" t="s">
        <v>441</v>
      </c>
      <c r="B113" s="180" t="s">
        <v>503</v>
      </c>
    </row>
    <row r="114" spans="1:2" x14ac:dyDescent="0.25">
      <c r="A114" s="180" t="s">
        <v>505</v>
      </c>
      <c r="B114" s="180" t="s">
        <v>506</v>
      </c>
    </row>
    <row r="115" spans="1:2" x14ac:dyDescent="0.25">
      <c r="A115" s="180" t="s">
        <v>442</v>
      </c>
      <c r="B115" s="180" t="s">
        <v>443</v>
      </c>
    </row>
    <row r="116" spans="1:2" x14ac:dyDescent="0.25">
      <c r="A116" s="180" t="s">
        <v>444</v>
      </c>
      <c r="B116" s="180" t="s">
        <v>445</v>
      </c>
    </row>
    <row r="117" spans="1:2" x14ac:dyDescent="0.25">
      <c r="A117" s="180" t="s">
        <v>446</v>
      </c>
      <c r="B117" s="180" t="s">
        <v>447</v>
      </c>
    </row>
    <row r="118" spans="1:2" x14ac:dyDescent="0.25">
      <c r="A118" s="180" t="s">
        <v>448</v>
      </c>
      <c r="B118" s="180" t="s">
        <v>449</v>
      </c>
    </row>
    <row r="119" spans="1:2" x14ac:dyDescent="0.25">
      <c r="A119" s="180" t="s">
        <v>450</v>
      </c>
      <c r="B119" s="180" t="s">
        <v>504</v>
      </c>
    </row>
    <row r="120" spans="1:2" x14ac:dyDescent="0.25">
      <c r="A120" s="180" t="s">
        <v>595</v>
      </c>
      <c r="B120" s="180" t="s">
        <v>596</v>
      </c>
    </row>
    <row r="121" spans="1:2" x14ac:dyDescent="0.25">
      <c r="A121" s="180" t="s">
        <v>597</v>
      </c>
      <c r="B121" s="180" t="s">
        <v>600</v>
      </c>
    </row>
    <row r="122" spans="1:2" x14ac:dyDescent="0.25">
      <c r="A122" s="180" t="s">
        <v>451</v>
      </c>
      <c r="B122" s="180" t="s">
        <v>589</v>
      </c>
    </row>
    <row r="123" spans="1:2" x14ac:dyDescent="0.25">
      <c r="A123" s="180" t="s">
        <v>11</v>
      </c>
      <c r="B123" s="180" t="s">
        <v>452</v>
      </c>
    </row>
    <row r="124" spans="1:2" x14ac:dyDescent="0.25">
      <c r="A124" s="180" t="s">
        <v>453</v>
      </c>
      <c r="B124" s="180" t="s">
        <v>454</v>
      </c>
    </row>
    <row r="125" spans="1:2" x14ac:dyDescent="0.25">
      <c r="A125" s="180" t="s">
        <v>455</v>
      </c>
      <c r="B125" s="180" t="s">
        <v>456</v>
      </c>
    </row>
    <row r="126" spans="1:2" x14ac:dyDescent="0.25">
      <c r="A126" s="180" t="s">
        <v>457</v>
      </c>
      <c r="B126" s="180" t="s">
        <v>458</v>
      </c>
    </row>
    <row r="127" spans="1:2" x14ac:dyDescent="0.25">
      <c r="A127" s="180" t="s">
        <v>459</v>
      </c>
      <c r="B127" s="180" t="s">
        <v>526</v>
      </c>
    </row>
    <row r="128" spans="1:2" x14ac:dyDescent="0.25">
      <c r="A128" s="180" t="s">
        <v>521</v>
      </c>
      <c r="B128" s="180" t="s">
        <v>527</v>
      </c>
    </row>
    <row r="129" spans="1:2" x14ac:dyDescent="0.25">
      <c r="A129" s="180" t="s">
        <v>522</v>
      </c>
      <c r="B129" s="180" t="s">
        <v>528</v>
      </c>
    </row>
    <row r="130" spans="1:2" x14ac:dyDescent="0.25">
      <c r="A130" s="180" t="s">
        <v>557</v>
      </c>
      <c r="B130" s="180" t="s">
        <v>624</v>
      </c>
    </row>
    <row r="131" spans="1:2" x14ac:dyDescent="0.25">
      <c r="A131" s="180" t="s">
        <v>460</v>
      </c>
      <c r="B131" s="180" t="s">
        <v>461</v>
      </c>
    </row>
    <row r="132" spans="1:2" x14ac:dyDescent="0.25">
      <c r="A132" s="188" t="s">
        <v>559</v>
      </c>
      <c r="B132" s="180" t="s">
        <v>617</v>
      </c>
    </row>
    <row r="133" spans="1:2" x14ac:dyDescent="0.25">
      <c r="A133" s="180" t="s">
        <v>462</v>
      </c>
      <c r="B133" s="180" t="s">
        <v>463</v>
      </c>
    </row>
    <row r="134" spans="1:2" x14ac:dyDescent="0.25">
      <c r="A134" s="180" t="s">
        <v>611</v>
      </c>
      <c r="B134" s="180" t="s">
        <v>529</v>
      </c>
    </row>
    <row r="135" spans="1:2" x14ac:dyDescent="0.25">
      <c r="A135" s="180" t="s">
        <v>612</v>
      </c>
      <c r="B135" s="180" t="s">
        <v>530</v>
      </c>
    </row>
    <row r="136" spans="1:2" x14ac:dyDescent="0.25">
      <c r="A136" s="180" t="s">
        <v>613</v>
      </c>
      <c r="B136" s="180" t="s">
        <v>531</v>
      </c>
    </row>
    <row r="137" spans="1:2" x14ac:dyDescent="0.25">
      <c r="A137" s="180" t="s">
        <v>614</v>
      </c>
      <c r="B137" s="180" t="s">
        <v>594</v>
      </c>
    </row>
    <row r="138" spans="1:2" x14ac:dyDescent="0.25">
      <c r="A138" s="180" t="s">
        <v>464</v>
      </c>
      <c r="B138" s="180" t="s">
        <v>465</v>
      </c>
    </row>
    <row r="139" spans="1:2" x14ac:dyDescent="0.25">
      <c r="A139" s="189" t="s">
        <v>610</v>
      </c>
      <c r="B139" s="180" t="s">
        <v>618</v>
      </c>
    </row>
    <row r="140" spans="1:2" x14ac:dyDescent="0.25">
      <c r="A140" s="189" t="s">
        <v>610</v>
      </c>
      <c r="B140" s="180" t="s">
        <v>618</v>
      </c>
    </row>
    <row r="141" spans="1:2" x14ac:dyDescent="0.25">
      <c r="A141" s="180" t="s">
        <v>15</v>
      </c>
      <c r="B141" s="180" t="s">
        <v>466</v>
      </c>
    </row>
    <row r="142" spans="1:2" x14ac:dyDescent="0.25">
      <c r="A142" s="180" t="s">
        <v>467</v>
      </c>
      <c r="B142" s="180" t="s">
        <v>468</v>
      </c>
    </row>
    <row r="143" spans="1:2" x14ac:dyDescent="0.25">
      <c r="A143" s="180" t="s">
        <v>29</v>
      </c>
      <c r="B143" s="180" t="s">
        <v>469</v>
      </c>
    </row>
    <row r="144" spans="1:2" x14ac:dyDescent="0.25">
      <c r="A144" s="180" t="s">
        <v>63</v>
      </c>
      <c r="B144" s="180" t="s">
        <v>470</v>
      </c>
    </row>
    <row r="145" spans="1:2" x14ac:dyDescent="0.25">
      <c r="A145" s="180" t="s">
        <v>471</v>
      </c>
      <c r="B145" s="180" t="s">
        <v>472</v>
      </c>
    </row>
    <row r="146" spans="1:2" x14ac:dyDescent="0.25">
      <c r="A146" s="180" t="s">
        <v>473</v>
      </c>
      <c r="B146" s="180" t="s">
        <v>474</v>
      </c>
    </row>
    <row r="147" spans="1:2" x14ac:dyDescent="0.25">
      <c r="A147" s="180" t="s">
        <v>475</v>
      </c>
      <c r="B147" s="180" t="s">
        <v>581</v>
      </c>
    </row>
    <row r="148" spans="1:2" x14ac:dyDescent="0.25">
      <c r="A148" s="180" t="s">
        <v>36</v>
      </c>
      <c r="B148" s="180" t="s">
        <v>482</v>
      </c>
    </row>
    <row r="149" spans="1:2" x14ac:dyDescent="0.25">
      <c r="A149" s="180" t="s">
        <v>480</v>
      </c>
      <c r="B149" s="180" t="s">
        <v>481</v>
      </c>
    </row>
    <row r="150" spans="1:2" x14ac:dyDescent="0.25">
      <c r="A150" s="180" t="s">
        <v>476</v>
      </c>
      <c r="B150" s="180" t="s">
        <v>477</v>
      </c>
    </row>
    <row r="151" spans="1:2" x14ac:dyDescent="0.25">
      <c r="A151" s="180" t="s">
        <v>478</v>
      </c>
      <c r="B151" s="180" t="s">
        <v>479</v>
      </c>
    </row>
    <row r="152" spans="1:2" x14ac:dyDescent="0.25">
      <c r="A152" s="180" t="s">
        <v>19</v>
      </c>
      <c r="B152" s="180" t="s">
        <v>483</v>
      </c>
    </row>
    <row r="153" spans="1:2" x14ac:dyDescent="0.25">
      <c r="A153" s="180" t="s">
        <v>484</v>
      </c>
      <c r="B153" s="180" t="s">
        <v>485</v>
      </c>
    </row>
    <row r="154" spans="1:2" x14ac:dyDescent="0.25">
      <c r="A154" s="181" t="s">
        <v>32</v>
      </c>
      <c r="B154" s="181" t="s">
        <v>486</v>
      </c>
    </row>
    <row r="155" spans="1:2" x14ac:dyDescent="0.25">
      <c r="A155" s="180"/>
      <c r="B155" s="180"/>
    </row>
    <row r="156" spans="1:2" x14ac:dyDescent="0.25">
      <c r="A156" s="183" t="s">
        <v>631</v>
      </c>
      <c r="B156" s="183"/>
    </row>
    <row r="158" spans="1:2" x14ac:dyDescent="0.25">
      <c r="A158" s="181" t="s">
        <v>314</v>
      </c>
    </row>
    <row r="159" spans="1:2" x14ac:dyDescent="0.25">
      <c r="A159" s="181" t="s">
        <v>317</v>
      </c>
    </row>
    <row r="160" spans="1:2" x14ac:dyDescent="0.25">
      <c r="A160" s="181" t="s">
        <v>320</v>
      </c>
    </row>
  </sheetData>
  <sortState ref="A1:B218">
    <sortCondition ref="A1"/>
  </sortState>
  <pageMargins left="0.32" right="0.46"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topLeftCell="A43" workbookViewId="0">
      <selection activeCell="E62" sqref="E62"/>
    </sheetView>
  </sheetViews>
  <sheetFormatPr defaultRowHeight="14.4" x14ac:dyDescent="0.3"/>
  <cols>
    <col min="2" max="2" width="22.5546875" bestFit="1" customWidth="1"/>
    <col min="3" max="3" width="5" customWidth="1"/>
    <col min="5" max="5" width="22.5546875" bestFit="1" customWidth="1"/>
  </cols>
  <sheetData>
    <row r="1" spans="1:5" x14ac:dyDescent="0.3">
      <c r="A1" t="s">
        <v>306</v>
      </c>
    </row>
    <row r="2" spans="1:5" ht="21.75" customHeight="1" x14ac:dyDescent="0.3">
      <c r="A2" t="s">
        <v>307</v>
      </c>
      <c r="D2" t="s">
        <v>308</v>
      </c>
    </row>
    <row r="3" spans="1:5" x14ac:dyDescent="0.3">
      <c r="A3">
        <v>22</v>
      </c>
      <c r="D3">
        <v>39</v>
      </c>
    </row>
    <row r="4" spans="1:5" x14ac:dyDescent="0.3">
      <c r="A4">
        <v>23</v>
      </c>
      <c r="D4">
        <v>100</v>
      </c>
    </row>
    <row r="5" spans="1:5" x14ac:dyDescent="0.3">
      <c r="A5">
        <v>24</v>
      </c>
      <c r="D5">
        <v>101</v>
      </c>
    </row>
    <row r="6" spans="1:5" x14ac:dyDescent="0.3">
      <c r="A6">
        <v>26</v>
      </c>
      <c r="D6">
        <v>104</v>
      </c>
    </row>
    <row r="7" spans="1:5" x14ac:dyDescent="0.3">
      <c r="A7">
        <v>27</v>
      </c>
      <c r="D7">
        <v>210</v>
      </c>
    </row>
    <row r="8" spans="1:5" x14ac:dyDescent="0.3">
      <c r="A8">
        <v>28</v>
      </c>
      <c r="D8">
        <v>244</v>
      </c>
    </row>
    <row r="9" spans="1:5" x14ac:dyDescent="0.3">
      <c r="A9">
        <v>29</v>
      </c>
      <c r="D9">
        <v>248</v>
      </c>
    </row>
    <row r="10" spans="1:5" x14ac:dyDescent="0.3">
      <c r="A10">
        <v>30</v>
      </c>
      <c r="D10">
        <v>260</v>
      </c>
    </row>
    <row r="11" spans="1:5" x14ac:dyDescent="0.3">
      <c r="A11">
        <v>31</v>
      </c>
      <c r="D11">
        <v>261</v>
      </c>
    </row>
    <row r="12" spans="1:5" x14ac:dyDescent="0.3">
      <c r="A12">
        <v>32</v>
      </c>
      <c r="D12">
        <v>268</v>
      </c>
      <c r="E12" t="s">
        <v>309</v>
      </c>
    </row>
    <row r="13" spans="1:5" x14ac:dyDescent="0.3">
      <c r="A13">
        <v>33</v>
      </c>
    </row>
    <row r="14" spans="1:5" x14ac:dyDescent="0.3">
      <c r="A14">
        <v>34</v>
      </c>
    </row>
    <row r="15" spans="1:5" x14ac:dyDescent="0.3">
      <c r="A15">
        <v>35</v>
      </c>
    </row>
    <row r="16" spans="1:5" x14ac:dyDescent="0.3">
      <c r="A16">
        <v>36</v>
      </c>
    </row>
    <row r="17" spans="1:1" x14ac:dyDescent="0.3">
      <c r="A17">
        <v>37</v>
      </c>
    </row>
    <row r="18" spans="1:1" x14ac:dyDescent="0.3">
      <c r="A18">
        <v>38</v>
      </c>
    </row>
    <row r="19" spans="1:1" x14ac:dyDescent="0.3">
      <c r="A19">
        <v>40</v>
      </c>
    </row>
    <row r="20" spans="1:1" x14ac:dyDescent="0.3">
      <c r="A20">
        <v>41</v>
      </c>
    </row>
    <row r="21" spans="1:1" x14ac:dyDescent="0.3">
      <c r="A21">
        <v>42</v>
      </c>
    </row>
    <row r="22" spans="1:1" x14ac:dyDescent="0.3">
      <c r="A22">
        <v>96</v>
      </c>
    </row>
    <row r="23" spans="1:1" x14ac:dyDescent="0.3">
      <c r="A23">
        <v>107</v>
      </c>
    </row>
    <row r="24" spans="1:1" x14ac:dyDescent="0.3">
      <c r="A24">
        <v>111</v>
      </c>
    </row>
    <row r="25" spans="1:1" x14ac:dyDescent="0.3">
      <c r="A25">
        <v>112</v>
      </c>
    </row>
    <row r="26" spans="1:1" x14ac:dyDescent="0.3">
      <c r="A26">
        <v>113</v>
      </c>
    </row>
    <row r="27" spans="1:1" x14ac:dyDescent="0.3">
      <c r="A27">
        <v>116</v>
      </c>
    </row>
    <row r="28" spans="1:1" x14ac:dyDescent="0.3">
      <c r="A28">
        <v>119</v>
      </c>
    </row>
    <row r="29" spans="1:1" x14ac:dyDescent="0.3">
      <c r="A29">
        <v>201</v>
      </c>
    </row>
    <row r="30" spans="1:1" x14ac:dyDescent="0.3">
      <c r="A30">
        <v>202</v>
      </c>
    </row>
    <row r="31" spans="1:1" x14ac:dyDescent="0.3">
      <c r="A31">
        <v>203</v>
      </c>
    </row>
    <row r="32" spans="1:1" x14ac:dyDescent="0.3">
      <c r="A32">
        <v>204</v>
      </c>
    </row>
    <row r="33" spans="1:2" x14ac:dyDescent="0.3">
      <c r="A33">
        <v>205</v>
      </c>
    </row>
    <row r="34" spans="1:2" x14ac:dyDescent="0.3">
      <c r="A34">
        <v>206</v>
      </c>
    </row>
    <row r="35" spans="1:2" x14ac:dyDescent="0.3">
      <c r="A35">
        <v>207</v>
      </c>
    </row>
    <row r="36" spans="1:2" x14ac:dyDescent="0.3">
      <c r="A36">
        <v>208</v>
      </c>
    </row>
    <row r="37" spans="1:2" x14ac:dyDescent="0.3">
      <c r="A37">
        <v>209</v>
      </c>
    </row>
    <row r="38" spans="1:2" x14ac:dyDescent="0.3">
      <c r="A38">
        <v>211</v>
      </c>
    </row>
    <row r="39" spans="1:2" x14ac:dyDescent="0.3">
      <c r="A39">
        <v>213</v>
      </c>
    </row>
    <row r="40" spans="1:2" x14ac:dyDescent="0.3">
      <c r="A40">
        <v>214</v>
      </c>
    </row>
    <row r="41" spans="1:2" x14ac:dyDescent="0.3">
      <c r="A41">
        <v>215</v>
      </c>
    </row>
    <row r="42" spans="1:2" x14ac:dyDescent="0.3">
      <c r="A42">
        <v>216</v>
      </c>
    </row>
    <row r="43" spans="1:2" x14ac:dyDescent="0.3">
      <c r="A43">
        <v>217</v>
      </c>
      <c r="B43" t="s">
        <v>309</v>
      </c>
    </row>
    <row r="44" spans="1:2" x14ac:dyDescent="0.3">
      <c r="A44">
        <v>219</v>
      </c>
    </row>
    <row r="45" spans="1:2" x14ac:dyDescent="0.3">
      <c r="A45">
        <v>220</v>
      </c>
    </row>
    <row r="46" spans="1:2" x14ac:dyDescent="0.3">
      <c r="A46">
        <v>221</v>
      </c>
    </row>
    <row r="47" spans="1:2" x14ac:dyDescent="0.3">
      <c r="A47">
        <v>249</v>
      </c>
    </row>
    <row r="48" spans="1:2" x14ac:dyDescent="0.3">
      <c r="A48">
        <v>250</v>
      </c>
    </row>
    <row r="49" spans="1:2" x14ac:dyDescent="0.3">
      <c r="A49">
        <v>252</v>
      </c>
      <c r="B49" t="s">
        <v>309</v>
      </c>
    </row>
    <row r="50" spans="1:2" x14ac:dyDescent="0.3">
      <c r="A50">
        <v>253</v>
      </c>
    </row>
    <row r="51" spans="1:2" x14ac:dyDescent="0.3">
      <c r="A51">
        <v>257</v>
      </c>
    </row>
    <row r="52" spans="1:2" x14ac:dyDescent="0.3">
      <c r="A52">
        <v>259</v>
      </c>
    </row>
    <row r="53" spans="1:2" x14ac:dyDescent="0.3">
      <c r="A53">
        <v>264</v>
      </c>
    </row>
    <row r="54" spans="1:2" x14ac:dyDescent="0.3">
      <c r="A54" s="17"/>
    </row>
  </sheetData>
  <sortState ref="A6:B57">
    <sortCondition ref="A6"/>
  </sortState>
  <pageMargins left="0.7" right="0.7" top="0.25" bottom="0.25" header="0.3" footer="0.3"/>
  <pageSetup scale="9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2014-08-04T14:16:45+00:00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SharedWithUsers xmlns="85d849a2-2c78-4c0c-83ea-2302eac4f676">
      <UserInfo>
        <DisplayName>Scheidt, Dan</DisplayName>
        <AccountId>34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4E475052E9AB4ABF9A21A663F7A302" ma:contentTypeVersion="15" ma:contentTypeDescription="Create a new document." ma:contentTypeScope="" ma:versionID="d7d0b1c72aa4619441d5eb710cdcac79">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85d849a2-2c78-4c0c-83ea-2302eac4f676" targetNamespace="http://schemas.microsoft.com/office/2006/metadata/properties" ma:root="true" ma:fieldsID="ace4cdc1c179d1de519119c9189cfc61" ns1:_="" ns3:_="" ns4:_="" ns5:_="" ns6:_="">
    <xsd:import namespace="http://schemas.microsoft.com/sharepoint/v3"/>
    <xsd:import namespace="4ffa91fb-a0ff-4ac5-b2db-65c790d184a4"/>
    <xsd:import namespace="http://schemas.microsoft.com/sharepoint.v3"/>
    <xsd:import namespace="http://schemas.microsoft.com/sharepoint/v3/fields"/>
    <xsd:import namespace="85d849a2-2c78-4c0c-83ea-2302eac4f676"/>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0f4133a2-ee5d-41cf-bea2-2de8cfdf4b18}" ma:internalName="TaxCatchAllLabel" ma:readOnly="true" ma:showField="CatchAllDataLabel" ma:web="85d849a2-2c78-4c0c-83ea-2302eac4f676">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0f4133a2-ee5d-41cf-bea2-2de8cfdf4b18}" ma:internalName="TaxCatchAll" ma:showField="CatchAllData" ma:web="85d849a2-2c78-4c0c-83ea-2302eac4f67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d849a2-2c78-4c0c-83ea-2302eac4f676"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9E6C4532-29B5-4AE2-BBC3-08D11D0A0762}">
  <ds:schemaRefs>
    <ds:schemaRef ds:uri="http://schemas.microsoft.com/sharepoint/v3/contenttype/forms"/>
  </ds:schemaRefs>
</ds:datastoreItem>
</file>

<file path=customXml/itemProps2.xml><?xml version="1.0" encoding="utf-8"?>
<ds:datastoreItem xmlns:ds="http://schemas.openxmlformats.org/officeDocument/2006/customXml" ds:itemID="{D9D71AA7-0CDE-4741-9B69-A2F2B74321DA}">
  <ds:schemaRefs>
    <ds:schemaRef ds:uri="http://purl.org/dc/dcmitype/"/>
    <ds:schemaRef ds:uri="http://schemas.microsoft.com/sharepoint.v3"/>
    <ds:schemaRef ds:uri="http://schemas.openxmlformats.org/package/2006/metadata/core-properties"/>
    <ds:schemaRef ds:uri="http://schemas.microsoft.com/office/infopath/2007/PartnerControls"/>
    <ds:schemaRef ds:uri="http://www.w3.org/XML/1998/namespace"/>
    <ds:schemaRef ds:uri="85d849a2-2c78-4c0c-83ea-2302eac4f676"/>
    <ds:schemaRef ds:uri="http://purl.org/dc/elements/1.1/"/>
    <ds:schemaRef ds:uri="http://schemas.microsoft.com/sharepoint/v3/fields"/>
    <ds:schemaRef ds:uri="http://purl.org/dc/terms/"/>
    <ds:schemaRef ds:uri="http://schemas.microsoft.com/office/2006/documentManagement/types"/>
    <ds:schemaRef ds:uri="4ffa91fb-a0ff-4ac5-b2db-65c790d184a4"/>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5E100CE8-70AB-407B-BF5D-4BD7857C1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5d849a2-2c78-4c0c-83ea-2302eac4f6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73C2707-94E3-4390-BA4D-C4C56BD428EE}">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FIELD DATA</vt:lpstr>
      <vt:lpstr>LAB DATA</vt:lpstr>
      <vt:lpstr>FINAL Abbreviations</vt:lpstr>
      <vt:lpstr>Station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epauser</dc:creator>
  <cp:lastModifiedBy>U.S. EPA User or Contractor</cp:lastModifiedBy>
  <cp:lastPrinted>2014-08-04T19:02:44Z</cp:lastPrinted>
  <dcterms:created xsi:type="dcterms:W3CDTF">2013-09-25T15:37:24Z</dcterms:created>
  <dcterms:modified xsi:type="dcterms:W3CDTF">2014-12-02T19:25:55Z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0x010100C64E475052E9AB4ABF9A21A663F7A302</vt:lpwstr>
  </property>
  <property fmtid="{D5CDD505-2E9C-101B-9397-08002B2CF9AE}" pid="3" name="TaxKeyword">
    <vt:lpwstr/>
  </property>
  <property fmtid="{D5CDD505-2E9C-101B-9397-08002B2CF9AE}" pid="4" name="IsMyDocuments">
    <vt:bool>true</vt:bool>
  </property>
  <property fmtid="{D5CDD505-2E9C-101B-9397-08002B2CF9AE}" pid="5" name="Document_x0020_Type">
    <vt:lpwstr/>
  </property>
  <property fmtid="{D5CDD505-2E9C-101B-9397-08002B2CF9AE}" pid="6" name="Document Type">
    <vt:lpwstr/>
  </property>
  <property fmtid="{D5CDD505-2E9C-101B-9397-08002B2CF9AE}" pid="7" name="_MarkAsFinal">
    <vt:bool>true</vt:bool>
  </property>
</Properties>
</file>